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CASOS COM LIMITE PV ESPECIAL\"/>
    </mc:Choice>
  </mc:AlternateContent>
  <xr:revisionPtr revIDLastSave="1" documentId="11_F77CDB5123CBF0D34CE59FFE8F6884705A3AE679" xr6:coauthVersionLast="47" xr6:coauthVersionMax="47" xr10:uidLastSave="{E4774CD9-3D2C-441F-BCD2-50D8EE66DD38}"/>
  <bookViews>
    <workbookView xWindow="-15" yWindow="165" windowWidth="15375" windowHeight="4455" tabRatio="785" firstSheet="1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93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K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K47" i="8" s="1"/>
  <c r="AF48" i="8"/>
  <c r="AD48" i="8" s="1"/>
  <c r="AJ48" i="8" s="1"/>
  <c r="AF49" i="8"/>
  <c r="AD49" i="8" s="1"/>
  <c r="AJ49" i="8" s="1"/>
  <c r="AK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4" i="8" l="1"/>
  <c r="AK50" i="8"/>
  <c r="AK43" i="8"/>
  <c r="AK42" i="8"/>
  <c r="AK52" i="8"/>
  <c r="AK51" i="8"/>
  <c r="AK45" i="8"/>
  <c r="AK48" i="8"/>
  <c r="AK46" i="8"/>
  <c r="I46" i="15"/>
  <c r="H46" i="15"/>
  <c r="G46" i="15"/>
  <c r="F3" i="22" l="1"/>
  <c r="F4" i="22"/>
  <c r="F5" i="22"/>
  <c r="F6" i="22"/>
  <c r="F7" i="22"/>
  <c r="F8" i="22"/>
  <c r="F2" i="22"/>
  <c r="AR63" i="8" l="1"/>
  <c r="AM63" i="8"/>
  <c r="AQ63" i="8"/>
  <c r="AM64" i="8"/>
  <c r="AQ64" i="8"/>
  <c r="AF63" i="8"/>
  <c r="AD63" i="8" s="1"/>
  <c r="AJ63" i="8" s="1"/>
  <c r="AF64" i="8"/>
  <c r="AD64" i="8" s="1"/>
  <c r="AJ64" i="8" s="1"/>
  <c r="AK64" i="8" s="1"/>
  <c r="X63" i="8"/>
  <c r="X64" i="8"/>
  <c r="V63" i="8"/>
  <c r="V64" i="8"/>
  <c r="O63" i="8"/>
  <c r="O64" i="8"/>
  <c r="J63" i="8"/>
  <c r="J64" i="8"/>
  <c r="C3" i="9"/>
  <c r="C4" i="9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C12" i="9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C28" i="9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C36" i="9"/>
  <c r="C37" i="9"/>
  <c r="G37" i="9" s="1"/>
  <c r="C38" i="9"/>
  <c r="C39" i="9"/>
  <c r="G39" i="9" s="1"/>
  <c r="C40" i="9"/>
  <c r="G40" i="9" s="1"/>
  <c r="C41" i="9"/>
  <c r="G41" i="9" s="1"/>
  <c r="C42" i="9"/>
  <c r="G42" i="9" s="1"/>
  <c r="C43" i="9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C60" i="9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C100" i="9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C108" i="9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C124" i="9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C140" i="9"/>
  <c r="G140" i="9" s="1"/>
  <c r="C141" i="9"/>
  <c r="G141" i="9" s="1"/>
  <c r="C142" i="9"/>
  <c r="C143" i="9"/>
  <c r="G143" i="9" s="1"/>
  <c r="C144" i="9"/>
  <c r="G144" i="9" s="1"/>
  <c r="C145" i="9"/>
  <c r="G145" i="9" s="1"/>
  <c r="C146" i="9"/>
  <c r="G146" i="9" s="1"/>
  <c r="C147" i="9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C156" i="9"/>
  <c r="C157" i="9"/>
  <c r="C158" i="9"/>
  <c r="C159" i="9"/>
  <c r="G159" i="9" s="1"/>
  <c r="C160" i="9"/>
  <c r="G160" i="9" s="1"/>
  <c r="C161" i="9"/>
  <c r="G161" i="9" s="1"/>
  <c r="C162" i="9"/>
  <c r="G162" i="9" s="1"/>
  <c r="C163" i="9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C180" i="9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C196" i="9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C204" i="9"/>
  <c r="G204" i="9" s="1"/>
  <c r="C205" i="9"/>
  <c r="G205" i="9" s="1"/>
  <c r="C206" i="9"/>
  <c r="C207" i="9"/>
  <c r="G207" i="9" s="1"/>
  <c r="C208" i="9"/>
  <c r="G208" i="9" s="1"/>
  <c r="C209" i="9"/>
  <c r="G209" i="9" s="1"/>
  <c r="C210" i="9"/>
  <c r="G210" i="9" s="1"/>
  <c r="C211" i="9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C220" i="9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C236" i="9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C244" i="9"/>
  <c r="G244" i="9" s="1"/>
  <c r="C245" i="9"/>
  <c r="G245" i="9" s="1"/>
  <c r="C246" i="9"/>
  <c r="C247" i="9"/>
  <c r="G247" i="9" s="1"/>
  <c r="C248" i="9"/>
  <c r="G248" i="9" s="1"/>
  <c r="C249" i="9"/>
  <c r="G249" i="9" s="1"/>
  <c r="C250" i="9"/>
  <c r="G250" i="9" s="1"/>
  <c r="C251" i="9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C268" i="9"/>
  <c r="G268" i="9" s="1"/>
  <c r="C269" i="9"/>
  <c r="G269" i="9" s="1"/>
  <c r="G3" i="9"/>
  <c r="G4" i="9"/>
  <c r="G11" i="9"/>
  <c r="G12" i="9"/>
  <c r="G19" i="9"/>
  <c r="G27" i="9"/>
  <c r="G28" i="9"/>
  <c r="G35" i="9"/>
  <c r="G36" i="9"/>
  <c r="G38" i="9"/>
  <c r="G43" i="9"/>
  <c r="G51" i="9"/>
  <c r="G59" i="9"/>
  <c r="G60" i="9"/>
  <c r="G67" i="9"/>
  <c r="G75" i="9"/>
  <c r="G83" i="9"/>
  <c r="G91" i="9"/>
  <c r="G99" i="9"/>
  <c r="G100" i="9"/>
  <c r="G107" i="9"/>
  <c r="G108" i="9"/>
  <c r="G115" i="9"/>
  <c r="G123" i="9"/>
  <c r="G124" i="9"/>
  <c r="G131" i="9"/>
  <c r="G139" i="9"/>
  <c r="G142" i="9"/>
  <c r="G147" i="9"/>
  <c r="G155" i="9"/>
  <c r="G156" i="9"/>
  <c r="G157" i="9"/>
  <c r="G158" i="9"/>
  <c r="G163" i="9"/>
  <c r="G171" i="9"/>
  <c r="G179" i="9"/>
  <c r="G180" i="9"/>
  <c r="G187" i="9"/>
  <c r="G195" i="9"/>
  <c r="G196" i="9"/>
  <c r="G203" i="9"/>
  <c r="G206" i="9"/>
  <c r="G211" i="9"/>
  <c r="G219" i="9"/>
  <c r="G220" i="9"/>
  <c r="G227" i="9"/>
  <c r="G235" i="9"/>
  <c r="G236" i="9"/>
  <c r="G243" i="9"/>
  <c r="G246" i="9"/>
  <c r="G251" i="9"/>
  <c r="G259" i="9"/>
  <c r="G267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L263" i="9"/>
  <c r="M263" i="9"/>
  <c r="L264" i="9"/>
  <c r="M264" i="9"/>
  <c r="L265" i="9"/>
  <c r="M265" i="9"/>
  <c r="L266" i="9"/>
  <c r="M266" i="9"/>
  <c r="L267" i="9"/>
  <c r="M267" i="9"/>
  <c r="L268" i="9"/>
  <c r="M268" i="9"/>
  <c r="L269" i="9"/>
  <c r="M269" i="9"/>
  <c r="M2" i="9"/>
  <c r="L2" i="9"/>
  <c r="I2" i="9"/>
  <c r="C2" i="9"/>
  <c r="G2" i="9" s="1"/>
  <c r="AK63" i="8" l="1"/>
  <c r="N3" i="15"/>
  <c r="T6" i="15" l="1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C2" i="15"/>
  <c r="D2" i="15"/>
  <c r="E2" i="15"/>
  <c r="F2" i="15"/>
  <c r="G2" i="15"/>
  <c r="H2" i="15"/>
  <c r="I2" i="15"/>
  <c r="J2" i="15"/>
  <c r="K2" i="15"/>
  <c r="L2" i="15"/>
  <c r="M2" i="15"/>
  <c r="N2" i="15"/>
  <c r="O2" i="15"/>
  <c r="P2" i="15"/>
  <c r="Q2" i="15"/>
  <c r="R2" i="15"/>
  <c r="S2" i="15"/>
  <c r="C3" i="15"/>
  <c r="D3" i="15"/>
  <c r="E3" i="15"/>
  <c r="F3" i="15"/>
  <c r="G3" i="15"/>
  <c r="H3" i="15"/>
  <c r="I3" i="15"/>
  <c r="J3" i="15"/>
  <c r="K3" i="15"/>
  <c r="L3" i="15"/>
  <c r="M3" i="15"/>
  <c r="O3" i="15"/>
  <c r="P3" i="15"/>
  <c r="Q3" i="15"/>
  <c r="R3" i="15"/>
  <c r="S3" i="15"/>
  <c r="C4" i="15"/>
  <c r="D4" i="15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C5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C6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C7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C8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B3" i="15"/>
  <c r="B4" i="15"/>
  <c r="B5" i="15"/>
  <c r="B6" i="15"/>
  <c r="B7" i="15"/>
  <c r="B8" i="15"/>
  <c r="B2" i="15"/>
  <c r="T33" i="15"/>
  <c r="U33" i="15" s="1"/>
  <c r="V33" i="15" s="1"/>
  <c r="W33" i="15" s="1"/>
  <c r="X33" i="15" s="1"/>
  <c r="Y33" i="15" s="1"/>
  <c r="Z33" i="15" s="1"/>
  <c r="AA33" i="15" s="1"/>
  <c r="AB33" i="15" s="1"/>
  <c r="AC33" i="15" s="1"/>
  <c r="AD33" i="15" s="1"/>
  <c r="AE33" i="15" s="1"/>
  <c r="AF33" i="15" s="1"/>
  <c r="AG33" i="15" s="1"/>
  <c r="AH33" i="15" s="1"/>
  <c r="AI33" i="15" s="1"/>
  <c r="AJ33" i="15" s="1"/>
  <c r="AK33" i="15" s="1"/>
  <c r="AL33" i="15" s="1"/>
  <c r="AM33" i="15" s="1"/>
  <c r="AN33" i="15" s="1"/>
  <c r="AN8" i="15" s="1"/>
  <c r="T32" i="15"/>
  <c r="U32" i="15" s="1"/>
  <c r="V32" i="15" s="1"/>
  <c r="W32" i="15" s="1"/>
  <c r="X32" i="15" s="1"/>
  <c r="Y32" i="15" s="1"/>
  <c r="Z32" i="15" s="1"/>
  <c r="AA32" i="15" s="1"/>
  <c r="AB32" i="15" s="1"/>
  <c r="AC32" i="15" s="1"/>
  <c r="AD32" i="15" s="1"/>
  <c r="AE32" i="15" s="1"/>
  <c r="AF32" i="15" s="1"/>
  <c r="AG32" i="15" s="1"/>
  <c r="AH32" i="15" s="1"/>
  <c r="AI32" i="15" s="1"/>
  <c r="AJ32" i="15" s="1"/>
  <c r="AK32" i="15" s="1"/>
  <c r="AL32" i="15" s="1"/>
  <c r="T30" i="15"/>
  <c r="U30" i="15" s="1"/>
  <c r="V30" i="15" s="1"/>
  <c r="W30" i="15" s="1"/>
  <c r="X30" i="15" s="1"/>
  <c r="Y30" i="15" s="1"/>
  <c r="Z30" i="15" s="1"/>
  <c r="AA30" i="15" s="1"/>
  <c r="T29" i="15"/>
  <c r="U29" i="15" s="1"/>
  <c r="T28" i="15"/>
  <c r="U28" i="15" s="1"/>
  <c r="V28" i="15" s="1"/>
  <c r="W28" i="15" s="1"/>
  <c r="X28" i="15" s="1"/>
  <c r="Y28" i="15" s="1"/>
  <c r="Z28" i="15" s="1"/>
  <c r="AA28" i="15" s="1"/>
  <c r="AB28" i="15" s="1"/>
  <c r="AC28" i="15" s="1"/>
  <c r="AD28" i="15" s="1"/>
  <c r="AE28" i="15" s="1"/>
  <c r="AF28" i="15" s="1"/>
  <c r="AG28" i="15" s="1"/>
  <c r="AH28" i="15" s="1"/>
  <c r="AI28" i="15" s="1"/>
  <c r="AJ28" i="15" s="1"/>
  <c r="AK28" i="15" s="1"/>
  <c r="AL28" i="15" s="1"/>
  <c r="AM28" i="15" s="1"/>
  <c r="AN28" i="15" s="1"/>
  <c r="AN3" i="15" s="1"/>
  <c r="T27" i="15"/>
  <c r="U27" i="15" s="1"/>
  <c r="V27" i="15" s="1"/>
  <c r="W27" i="15" s="1"/>
  <c r="X27" i="15" s="1"/>
  <c r="Y27" i="15" s="1"/>
  <c r="Z27" i="15" s="1"/>
  <c r="AA27" i="15" s="1"/>
  <c r="AB27" i="15" s="1"/>
  <c r="AC27" i="15" s="1"/>
  <c r="AD27" i="15" s="1"/>
  <c r="AE27" i="15" s="1"/>
  <c r="AF27" i="15" s="1"/>
  <c r="AG27" i="15" s="1"/>
  <c r="AH27" i="15" s="1"/>
  <c r="AI27" i="15" s="1"/>
  <c r="AJ27" i="15" s="1"/>
  <c r="AK27" i="15" s="1"/>
  <c r="AL27" i="15" s="1"/>
  <c r="AM27" i="15" s="1"/>
  <c r="AN27" i="15" s="1"/>
  <c r="AN2" i="15" s="1"/>
  <c r="AB30" i="15" l="1"/>
  <c r="AC30" i="15" s="1"/>
  <c r="AD30" i="15" s="1"/>
  <c r="AE30" i="15" s="1"/>
  <c r="AF30" i="15" s="1"/>
  <c r="AG30" i="15" s="1"/>
  <c r="AH30" i="15" s="1"/>
  <c r="AI30" i="15" s="1"/>
  <c r="AJ30" i="15" s="1"/>
  <c r="AA5" i="15"/>
  <c r="AM32" i="15"/>
  <c r="AN32" i="15" s="1"/>
  <c r="AN7" i="15" s="1"/>
  <c r="AL7" i="15"/>
  <c r="Z7" i="15"/>
  <c r="AC8" i="15"/>
  <c r="Y7" i="15"/>
  <c r="AH5" i="15"/>
  <c r="AB8" i="15"/>
  <c r="X7" i="15"/>
  <c r="Z5" i="15"/>
  <c r="Z8" i="15"/>
  <c r="Y5" i="15"/>
  <c r="AJ7" i="15"/>
  <c r="AA8" i="15"/>
  <c r="T8" i="15"/>
  <c r="T5" i="15"/>
  <c r="AH7" i="15"/>
  <c r="AG7" i="15"/>
  <c r="W7" i="15"/>
  <c r="AK8" i="15"/>
  <c r="U8" i="15"/>
  <c r="AF7" i="15"/>
  <c r="V7" i="15"/>
  <c r="AI5" i="15"/>
  <c r="AD3" i="15"/>
  <c r="AJ8" i="15"/>
  <c r="AE7" i="15"/>
  <c r="T7" i="15"/>
  <c r="V3" i="15"/>
  <c r="AI8" i="15"/>
  <c r="AD7" i="15"/>
  <c r="AG5" i="15"/>
  <c r="AH8" i="15"/>
  <c r="AM7" i="15"/>
  <c r="AB7" i="15"/>
  <c r="AB5" i="15"/>
  <c r="C17" i="15"/>
  <c r="V29" i="15"/>
  <c r="U4" i="15"/>
  <c r="AL3" i="15"/>
  <c r="AI2" i="15"/>
  <c r="C35" i="14" s="1"/>
  <c r="F17" i="15"/>
  <c r="AK3" i="15"/>
  <c r="AC3" i="15"/>
  <c r="AH2" i="15"/>
  <c r="C34" i="14" s="1"/>
  <c r="AB3" i="15"/>
  <c r="Y2" i="15"/>
  <c r="C25" i="14" s="1"/>
  <c r="Y8" i="15"/>
  <c r="AF5" i="15"/>
  <c r="X5" i="15"/>
  <c r="AH3" i="15"/>
  <c r="Z3" i="15"/>
  <c r="AM2" i="15"/>
  <c r="AE2" i="15"/>
  <c r="C31" i="14" s="1"/>
  <c r="W2" i="15"/>
  <c r="C23" i="14" s="1"/>
  <c r="AF8" i="15"/>
  <c r="X8" i="15"/>
  <c r="AK7" i="15"/>
  <c r="AC7" i="15"/>
  <c r="U7" i="15"/>
  <c r="AE5" i="15"/>
  <c r="W5" i="15"/>
  <c r="T4" i="15"/>
  <c r="AG3" i="15"/>
  <c r="Y3" i="15"/>
  <c r="AL2" i="15"/>
  <c r="C38" i="14" s="1"/>
  <c r="AD2" i="15"/>
  <c r="C30" i="14" s="1"/>
  <c r="V2" i="15"/>
  <c r="C22" i="14" s="1"/>
  <c r="AA2" i="15"/>
  <c r="C27" i="14" s="1"/>
  <c r="U3" i="15"/>
  <c r="E17" i="15"/>
  <c r="AJ3" i="15"/>
  <c r="AG2" i="15"/>
  <c r="C33" i="14" s="1"/>
  <c r="AI3" i="15"/>
  <c r="AA3" i="15"/>
  <c r="X2" i="15"/>
  <c r="C24" i="14" s="1"/>
  <c r="AG8" i="15"/>
  <c r="AM8" i="15"/>
  <c r="AE8" i="15"/>
  <c r="W8" i="15"/>
  <c r="AD5" i="15"/>
  <c r="V5" i="15"/>
  <c r="AF3" i="15"/>
  <c r="X3" i="15"/>
  <c r="AK2" i="15"/>
  <c r="C37" i="14" s="1"/>
  <c r="AC2" i="15"/>
  <c r="C29" i="14" s="1"/>
  <c r="U2" i="15"/>
  <c r="C21" i="14" s="1"/>
  <c r="Z2" i="15"/>
  <c r="C26" i="14" s="1"/>
  <c r="T3" i="15"/>
  <c r="D17" i="15"/>
  <c r="AF2" i="15"/>
  <c r="C32" i="14" s="1"/>
  <c r="B17" i="15"/>
  <c r="AL8" i="15"/>
  <c r="AD8" i="15"/>
  <c r="V8" i="15"/>
  <c r="AI7" i="15"/>
  <c r="AA7" i="15"/>
  <c r="AC5" i="15"/>
  <c r="U5" i="15"/>
  <c r="AM3" i="15"/>
  <c r="AE3" i="15"/>
  <c r="W3" i="15"/>
  <c r="AJ2" i="15"/>
  <c r="C36" i="14" s="1"/>
  <c r="AB2" i="15"/>
  <c r="C28" i="14" s="1"/>
  <c r="T2" i="15"/>
  <c r="C20" i="14" s="1"/>
  <c r="O17" i="15"/>
  <c r="G17" i="15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R17" i="15" s="1"/>
  <c r="Q13" i="15"/>
  <c r="P13" i="15"/>
  <c r="O13" i="15"/>
  <c r="N13" i="15"/>
  <c r="M13" i="15"/>
  <c r="L13" i="15"/>
  <c r="L17" i="15" s="1"/>
  <c r="K13" i="15"/>
  <c r="J13" i="15"/>
  <c r="J17" i="15" s="1"/>
  <c r="I13" i="15"/>
  <c r="H13" i="15"/>
  <c r="G13" i="15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 s="1"/>
  <c r="AH13" i="16"/>
  <c r="AH6" i="16" s="1"/>
  <c r="AI13" i="16"/>
  <c r="AI6" i="16" s="1"/>
  <c r="AJ13" i="16"/>
  <c r="AJ6" i="16" s="1"/>
  <c r="AK13" i="16"/>
  <c r="AK6" i="16" s="1"/>
  <c r="AL13" i="16"/>
  <c r="AL6" i="16" s="1"/>
  <c r="AM13" i="16"/>
  <c r="AM6" i="16" s="1"/>
  <c r="AN13" i="16"/>
  <c r="AN6" i="16" s="1"/>
  <c r="I13" i="16"/>
  <c r="I6" i="16" s="1"/>
  <c r="J13" i="16"/>
  <c r="J6" i="16" s="1"/>
  <c r="K13" i="16"/>
  <c r="K6" i="16" s="1"/>
  <c r="L13" i="16"/>
  <c r="L6" i="16" s="1"/>
  <c r="M13" i="16"/>
  <c r="M6" i="16" s="1"/>
  <c r="N13" i="16"/>
  <c r="N6" i="16" s="1"/>
  <c r="O13" i="16"/>
  <c r="O6" i="16" s="1"/>
  <c r="P13" i="16"/>
  <c r="P6" i="16" s="1"/>
  <c r="Q13" i="16"/>
  <c r="Q6" i="16" s="1"/>
  <c r="R13" i="16"/>
  <c r="R6" i="16" s="1"/>
  <c r="S13" i="16"/>
  <c r="S6" i="16" s="1"/>
  <c r="T13" i="16"/>
  <c r="T6" i="16" s="1"/>
  <c r="U13" i="16"/>
  <c r="U6" i="16" s="1"/>
  <c r="V13" i="16"/>
  <c r="V6" i="16" s="1"/>
  <c r="W13" i="16"/>
  <c r="W6" i="16" s="1"/>
  <c r="X13" i="16"/>
  <c r="X6" i="16" s="1"/>
  <c r="Y13" i="16"/>
  <c r="Y6" i="16" s="1"/>
  <c r="Z13" i="16"/>
  <c r="Z6" i="16" s="1"/>
  <c r="AA13" i="16"/>
  <c r="AA6" i="16" s="1"/>
  <c r="H13" i="16"/>
  <c r="H6" i="16" s="1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K42" i="16"/>
  <c r="K2" i="16" s="1"/>
  <c r="L42" i="16"/>
  <c r="L2" i="16" s="1"/>
  <c r="M42" i="16"/>
  <c r="M2" i="16" s="1"/>
  <c r="N42" i="16"/>
  <c r="N2" i="16" s="1"/>
  <c r="O42" i="16"/>
  <c r="O2" i="16" s="1"/>
  <c r="P42" i="16"/>
  <c r="Q42" i="16"/>
  <c r="Q2" i="16" s="1"/>
  <c r="R42" i="16"/>
  <c r="R2" i="16" s="1"/>
  <c r="S42" i="16"/>
  <c r="S2" i="16" s="1"/>
  <c r="T42" i="16"/>
  <c r="T2" i="16"/>
  <c r="U42" i="16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/>
  <c r="AL42" i="16"/>
  <c r="AL2" i="16" s="1"/>
  <c r="AM42" i="16"/>
  <c r="AM2" i="16" s="1"/>
  <c r="AN42" i="16"/>
  <c r="AN2" i="16" s="1"/>
  <c r="E43" i="16"/>
  <c r="E3" i="16" s="1"/>
  <c r="F43" i="16"/>
  <c r="F3" i="16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E44" i="16"/>
  <c r="E4" i="16" s="1"/>
  <c r="F44" i="16"/>
  <c r="F4" i="16"/>
  <c r="G44" i="16"/>
  <c r="G4" i="16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/>
  <c r="W44" i="16"/>
  <c r="W4" i="16" s="1"/>
  <c r="X44" i="16"/>
  <c r="X4" i="16" s="1"/>
  <c r="Y44" i="16"/>
  <c r="Y4" i="16" s="1"/>
  <c r="Z44" i="16"/>
  <c r="Z4" i="16" s="1"/>
  <c r="AA44" i="16"/>
  <c r="AA4" i="16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N7" i="16" s="1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L7" i="16" s="1"/>
  <c r="AM47" i="16"/>
  <c r="AM7" i="16" s="1"/>
  <c r="AN47" i="16"/>
  <c r="AN7" i="16" s="1"/>
  <c r="E48" i="16"/>
  <c r="E8" i="16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R48" i="16"/>
  <c r="R8" i="16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/>
  <c r="Z48" i="16"/>
  <c r="Z8" i="16" s="1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C2" i="16" s="1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 s="1"/>
  <c r="H88" i="18"/>
  <c r="H97" i="18" s="1"/>
  <c r="H100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U88" i="18"/>
  <c r="U97" i="18" s="1"/>
  <c r="V88" i="18"/>
  <c r="V97" i="18" s="1"/>
  <c r="W88" i="18"/>
  <c r="W97" i="18" s="1"/>
  <c r="X88" i="18"/>
  <c r="X97" i="18" s="1"/>
  <c r="X100" i="18" s="1"/>
  <c r="Y88" i="18"/>
  <c r="Y97" i="18" s="1"/>
  <c r="Z88" i="18"/>
  <c r="Z97" i="18" s="1"/>
  <c r="AA88" i="18"/>
  <c r="AA97" i="18" s="1"/>
  <c r="AB88" i="18"/>
  <c r="AB97" i="18" s="1"/>
  <c r="AB46" i="16" s="1"/>
  <c r="AC88" i="18"/>
  <c r="AC97" i="18" s="1"/>
  <c r="AD88" i="18"/>
  <c r="AD97" i="18" s="1"/>
  <c r="AE88" i="18"/>
  <c r="AE97" i="18" s="1"/>
  <c r="AF88" i="18"/>
  <c r="AF97" i="18" s="1"/>
  <c r="AF100" i="18" s="1"/>
  <c r="AG88" i="18"/>
  <c r="AG97" i="18" s="1"/>
  <c r="AH88" i="18"/>
  <c r="AH97" i="18" s="1"/>
  <c r="AI88" i="18"/>
  <c r="AI97" i="18" s="1"/>
  <c r="AJ88" i="18"/>
  <c r="AJ97" i="18" s="1"/>
  <c r="AK88" i="18"/>
  <c r="AK97" i="18" s="1"/>
  <c r="AL88" i="18"/>
  <c r="AL97" i="18" s="1"/>
  <c r="AM88" i="18"/>
  <c r="AM97" i="18" s="1"/>
  <c r="AM100" i="18" s="1"/>
  <c r="AN88" i="18"/>
  <c r="AN97" i="18" s="1"/>
  <c r="AN100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62" i="8"/>
  <c r="AQ62" i="8" s="1"/>
  <c r="AM62" i="8"/>
  <c r="X62" i="8"/>
  <c r="V62" i="8"/>
  <c r="O62" i="8"/>
  <c r="J62" i="8"/>
  <c r="AR5" i="8"/>
  <c r="AQ5" i="8" s="1"/>
  <c r="AR6" i="8"/>
  <c r="AQ6" i="8" s="1"/>
  <c r="AR7" i="8"/>
  <c r="AQ7" i="8" s="1"/>
  <c r="AR8" i="8"/>
  <c r="AQ8" i="8" s="1"/>
  <c r="AR54" i="8"/>
  <c r="AQ54" i="8" s="1"/>
  <c r="AR13" i="8"/>
  <c r="AQ13" i="8" s="1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K11" i="8" s="1"/>
  <c r="AM11" i="8"/>
  <c r="H33" i="31" s="1"/>
  <c r="AQ11" i="8"/>
  <c r="AF60" i="8"/>
  <c r="AD60" i="8" s="1"/>
  <c r="AJ60" i="8" s="1"/>
  <c r="AK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K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K55" i="8" s="1"/>
  <c r="AF9" i="8"/>
  <c r="AD9" i="8"/>
  <c r="AJ9" i="8" s="1"/>
  <c r="AS18" i="8"/>
  <c r="AS19" i="8"/>
  <c r="AS17" i="8"/>
  <c r="AR18" i="8"/>
  <c r="AQ18" i="8"/>
  <c r="AR19" i="8"/>
  <c r="AQ19" i="8"/>
  <c r="AR17" i="8"/>
  <c r="AQ17" i="8" s="1"/>
  <c r="AF17" i="8"/>
  <c r="AD17" i="8" s="1"/>
  <c r="AJ17" i="8" s="1"/>
  <c r="AF18" i="8"/>
  <c r="AD18" i="8" s="1"/>
  <c r="AJ18" i="8" s="1"/>
  <c r="AK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I20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E152" i="4"/>
  <c r="X152" i="4"/>
  <c r="Q152" i="4"/>
  <c r="P152" i="4" s="1"/>
  <c r="AY151" i="4"/>
  <c r="AX151" i="4"/>
  <c r="AJ151" i="4"/>
  <c r="AI151" i="4"/>
  <c r="AO151" i="4" s="1"/>
  <c r="AQ151" i="4" s="1"/>
  <c r="AE151" i="4"/>
  <c r="X151" i="4"/>
  <c r="Q151" i="4"/>
  <c r="AY149" i="4"/>
  <c r="AX149" i="4"/>
  <c r="AJ149" i="4"/>
  <c r="AI149" i="4"/>
  <c r="AO149" i="4" s="1"/>
  <c r="AQ149" i="4" s="1"/>
  <c r="AE149" i="4"/>
  <c r="X149" i="4"/>
  <c r="W149" i="4" s="1"/>
  <c r="Q149" i="4"/>
  <c r="AY150" i="4"/>
  <c r="AX150" i="4"/>
  <c r="AJ150" i="4"/>
  <c r="AI150" i="4"/>
  <c r="AO150" i="4" s="1"/>
  <c r="AQ150" i="4" s="1"/>
  <c r="AE150" i="4"/>
  <c r="X150" i="4"/>
  <c r="W150" i="4" s="1"/>
  <c r="Q150" i="4"/>
  <c r="P150" i="4" s="1"/>
  <c r="AY148" i="4"/>
  <c r="AX148" i="4"/>
  <c r="AJ148" i="4"/>
  <c r="AI148" i="4"/>
  <c r="AO148" i="4" s="1"/>
  <c r="AQ148" i="4" s="1"/>
  <c r="AE148" i="4"/>
  <c r="X148" i="4"/>
  <c r="W148" i="4" s="1"/>
  <c r="Q148" i="4"/>
  <c r="AY147" i="4"/>
  <c r="AX147" i="4"/>
  <c r="AJ147" i="4"/>
  <c r="AI147" i="4"/>
  <c r="AO147" i="4"/>
  <c r="AQ147" i="4" s="1"/>
  <c r="AE147" i="4"/>
  <c r="X147" i="4"/>
  <c r="Q147" i="4"/>
  <c r="P147" i="4" s="1"/>
  <c r="AY146" i="4"/>
  <c r="AX146" i="4"/>
  <c r="AJ146" i="4"/>
  <c r="AI146" i="4"/>
  <c r="AO146" i="4"/>
  <c r="AE146" i="4"/>
  <c r="X146" i="4"/>
  <c r="W146" i="4" s="1"/>
  <c r="Q146" i="4"/>
  <c r="P146" i="4" s="1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 s="1"/>
  <c r="A546" i="12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148" i="12"/>
  <c r="A283" i="12" s="1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711" i="12" s="1"/>
  <c r="A846" i="12" s="1"/>
  <c r="A981" i="12" s="1"/>
  <c r="A1116" i="12" s="1"/>
  <c r="A1251" i="12" s="1"/>
  <c r="A1386" i="12" s="1"/>
  <c r="A1521" i="12" s="1"/>
  <c r="A1656" i="12" s="1"/>
  <c r="A172" i="12"/>
  <c r="A307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/>
  <c r="A461" i="12" s="1"/>
  <c r="A596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 s="1"/>
  <c r="A602" i="12" s="1"/>
  <c r="A737" i="12" s="1"/>
  <c r="A198" i="12"/>
  <c r="A333" i="12"/>
  <c r="A468" i="12" s="1"/>
  <c r="A603" i="12" s="1"/>
  <c r="A738" i="12" s="1"/>
  <c r="A873" i="12" s="1"/>
  <c r="A1008" i="12" s="1"/>
  <c r="A1143" i="12" s="1"/>
  <c r="A1278" i="12" s="1"/>
  <c r="A1413" i="12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201" i="12"/>
  <c r="A202" i="12"/>
  <c r="A337" i="12" s="1"/>
  <c r="A472" i="12" s="1"/>
  <c r="A607" i="12" s="1"/>
  <c r="A742" i="12" s="1"/>
  <c r="A877" i="12" s="1"/>
  <c r="A1012" i="12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08" i="12"/>
  <c r="A34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211" i="12"/>
  <c r="A346" i="12" s="1"/>
  <c r="A481" i="12" s="1"/>
  <c r="A616" i="12" s="1"/>
  <c r="A751" i="12" s="1"/>
  <c r="A886" i="12" s="1"/>
  <c r="A1021" i="12" s="1"/>
  <c r="A1156" i="12" s="1"/>
  <c r="A212" i="12"/>
  <c r="A347" i="12" s="1"/>
  <c r="A482" i="12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213" i="12"/>
  <c r="A348" i="12" s="1"/>
  <c r="A483" i="12" s="1"/>
  <c r="A618" i="12" s="1"/>
  <c r="A753" i="12" s="1"/>
  <c r="A888" i="12" s="1"/>
  <c r="A1023" i="12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 s="1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235" i="12"/>
  <c r="A370" i="12" s="1"/>
  <c r="A236" i="12"/>
  <c r="A371" i="12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3208" i="12" s="1"/>
  <c r="A3343" i="12" s="1"/>
  <c r="A3478" i="12" s="1"/>
  <c r="A3613" i="12" s="1"/>
  <c r="A3748" i="12" s="1"/>
  <c r="A388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1995" i="12" s="1"/>
  <c r="A241" i="12"/>
  <c r="A376" i="12" s="1"/>
  <c r="A511" i="12" s="1"/>
  <c r="A646" i="12" s="1"/>
  <c r="A781" i="12" s="1"/>
  <c r="A916" i="12" s="1"/>
  <c r="A1051" i="12" s="1"/>
  <c r="A1186" i="12" s="1"/>
  <c r="A1321" i="12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 s="1"/>
  <c r="A924" i="12" s="1"/>
  <c r="A1059" i="12" s="1"/>
  <c r="A1194" i="12" s="1"/>
  <c r="A1329" i="12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555" i="12" s="1"/>
  <c r="A261" i="12"/>
  <c r="A396" i="12" s="1"/>
  <c r="A531" i="12" s="1"/>
  <c r="A666" i="12"/>
  <c r="A801" i="12" s="1"/>
  <c r="A936" i="12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 s="1"/>
  <c r="A667" i="12" s="1"/>
  <c r="A802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2079" i="12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93" i="12"/>
  <c r="A528" i="12" s="1"/>
  <c r="A663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135" i="12"/>
  <c r="B270" i="12"/>
  <c r="B136" i="12"/>
  <c r="B271" i="12" s="1"/>
  <c r="B406" i="12" s="1"/>
  <c r="B54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 s="1"/>
  <c r="A712" i="12" s="1"/>
  <c r="A847" i="12" s="1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N1030" i="7" s="1"/>
  <c r="Q1029" i="7"/>
  <c r="P1029" i="7"/>
  <c r="Q964" i="7"/>
  <c r="P964" i="7"/>
  <c r="Q920" i="7"/>
  <c r="P920" i="7"/>
  <c r="Q919" i="7"/>
  <c r="P919" i="7"/>
  <c r="N919" i="7" s="1"/>
  <c r="Q918" i="7"/>
  <c r="P918" i="7"/>
  <c r="Q810" i="7"/>
  <c r="P810" i="7"/>
  <c r="Q809" i="7"/>
  <c r="P809" i="7"/>
  <c r="Q808" i="7"/>
  <c r="P808" i="7"/>
  <c r="N808" i="7" s="1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I1598" i="7" s="1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I1276" i="7" s="1"/>
  <c r="L1275" i="7"/>
  <c r="K1275" i="7"/>
  <c r="L1274" i="7"/>
  <c r="K1274" i="7"/>
  <c r="L1273" i="7"/>
  <c r="K1273" i="7"/>
  <c r="L1272" i="7"/>
  <c r="K1272" i="7"/>
  <c r="I1272" i="7" s="1"/>
  <c r="L1271" i="7"/>
  <c r="K1271" i="7"/>
  <c r="L1270" i="7"/>
  <c r="K1270" i="7"/>
  <c r="L1269" i="7"/>
  <c r="K1269" i="7"/>
  <c r="L1268" i="7"/>
  <c r="K1268" i="7"/>
  <c r="I1268" i="7" s="1"/>
  <c r="L1267" i="7"/>
  <c r="K1267" i="7"/>
  <c r="L1266" i="7"/>
  <c r="K1266" i="7"/>
  <c r="L1265" i="7"/>
  <c r="K1265" i="7"/>
  <c r="L1264" i="7"/>
  <c r="K1264" i="7"/>
  <c r="I1264" i="7" s="1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I1094" i="7" s="1"/>
  <c r="L1031" i="7"/>
  <c r="K1031" i="7"/>
  <c r="L1030" i="7"/>
  <c r="K1030" i="7"/>
  <c r="L1029" i="7"/>
  <c r="K1029" i="7"/>
  <c r="L964" i="7"/>
  <c r="K964" i="7"/>
  <c r="I964" i="7" s="1"/>
  <c r="L920" i="7"/>
  <c r="K920" i="7"/>
  <c r="L919" i="7"/>
  <c r="K919" i="7"/>
  <c r="L918" i="7"/>
  <c r="K918" i="7"/>
  <c r="L810" i="7"/>
  <c r="K810" i="7"/>
  <c r="I810" i="7" s="1"/>
  <c r="L809" i="7"/>
  <c r="K809" i="7"/>
  <c r="L808" i="7"/>
  <c r="K808" i="7"/>
  <c r="L807" i="7"/>
  <c r="K807" i="7"/>
  <c r="L695" i="7"/>
  <c r="K695" i="7"/>
  <c r="I695" i="7" s="1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I253" i="7" s="1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N255" i="7" s="1"/>
  <c r="Q251" i="7"/>
  <c r="P251" i="7"/>
  <c r="L1608" i="7"/>
  <c r="K1608" i="7"/>
  <c r="L1607" i="7"/>
  <c r="K1607" i="7"/>
  <c r="L1606" i="7"/>
  <c r="K1606" i="7"/>
  <c r="I1606" i="7" s="1"/>
  <c r="L1605" i="7"/>
  <c r="K1605" i="7"/>
  <c r="L1604" i="7"/>
  <c r="K1604" i="7"/>
  <c r="L1603" i="7"/>
  <c r="K1603" i="7"/>
  <c r="L1602" i="7"/>
  <c r="K1602" i="7"/>
  <c r="I1602" i="7" s="1"/>
  <c r="L1601" i="7"/>
  <c r="K1601" i="7"/>
  <c r="L1600" i="7"/>
  <c r="K1600" i="7"/>
  <c r="L1263" i="7"/>
  <c r="K1263" i="7"/>
  <c r="L1262" i="7"/>
  <c r="K1262" i="7"/>
  <c r="I1262" i="7" s="1"/>
  <c r="L1261" i="7"/>
  <c r="K1261" i="7"/>
  <c r="L1260" i="7"/>
  <c r="K1260" i="7"/>
  <c r="L1259" i="7"/>
  <c r="K1259" i="7"/>
  <c r="L1258" i="7"/>
  <c r="K1258" i="7"/>
  <c r="I1258" i="7" s="1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I1025" i="7" s="1"/>
  <c r="L965" i="7"/>
  <c r="K965" i="7"/>
  <c r="L459" i="7"/>
  <c r="K459" i="7"/>
  <c r="L341" i="7"/>
  <c r="K341" i="7"/>
  <c r="L258" i="7"/>
  <c r="K258" i="7"/>
  <c r="I258" i="7" s="1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S212" i="28"/>
  <c r="Y212" i="28" s="1"/>
  <c r="S213" i="28"/>
  <c r="S214" i="28"/>
  <c r="S215" i="28"/>
  <c r="Y215" i="28" s="1"/>
  <c r="S216" i="28"/>
  <c r="Y216" i="28" s="1"/>
  <c r="S217" i="28"/>
  <c r="Y217" i="28" s="1"/>
  <c r="S218" i="28"/>
  <c r="Y218" i="28" s="1"/>
  <c r="S2" i="28"/>
  <c r="B8" i="32"/>
  <c r="U318" i="28"/>
  <c r="S318" i="28"/>
  <c r="Y318" i="28" s="1"/>
  <c r="D318" i="28"/>
  <c r="B318" i="28" s="1"/>
  <c r="U317" i="28"/>
  <c r="S317" i="28"/>
  <c r="Y317" i="28" s="1"/>
  <c r="D317" i="28"/>
  <c r="B317" i="28" s="1"/>
  <c r="U316" i="28"/>
  <c r="S316" i="28"/>
  <c r="Y316" i="28" s="1"/>
  <c r="D316" i="28"/>
  <c r="B316" i="28" s="1"/>
  <c r="U315" i="28"/>
  <c r="S315" i="28"/>
  <c r="Y315" i="28" s="1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 s="1"/>
  <c r="U312" i="28"/>
  <c r="S312" i="28"/>
  <c r="Y312" i="28" s="1"/>
  <c r="D312" i="28"/>
  <c r="B312" i="28" s="1"/>
  <c r="U311" i="28"/>
  <c r="S311" i="28"/>
  <c r="Y311" i="28" s="1"/>
  <c r="D311" i="28"/>
  <c r="B311" i="28" s="1"/>
  <c r="U310" i="28"/>
  <c r="S310" i="28"/>
  <c r="Y310" i="28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 s="1"/>
  <c r="U305" i="28"/>
  <c r="S305" i="28"/>
  <c r="D305" i="28"/>
  <c r="B305" i="28" s="1"/>
  <c r="U304" i="28"/>
  <c r="S304" i="28"/>
  <c r="Y304" i="28" s="1"/>
  <c r="D304" i="28"/>
  <c r="B304" i="28" s="1"/>
  <c r="U303" i="28"/>
  <c r="S303" i="28"/>
  <c r="Y303" i="28"/>
  <c r="D303" i="28"/>
  <c r="B303" i="28" s="1"/>
  <c r="U302" i="28"/>
  <c r="S302" i="28"/>
  <c r="D302" i="28"/>
  <c r="B302" i="28" s="1"/>
  <c r="U301" i="28"/>
  <c r="S301" i="28"/>
  <c r="Y301" i="28" s="1"/>
  <c r="D301" i="28"/>
  <c r="B301" i="28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Y296" i="28" s="1"/>
  <c r="D296" i="28"/>
  <c r="B296" i="28"/>
  <c r="U295" i="28"/>
  <c r="S295" i="28"/>
  <c r="Y295" i="28" s="1"/>
  <c r="D295" i="28"/>
  <c r="B295" i="28" s="1"/>
  <c r="U294" i="28"/>
  <c r="S294" i="28"/>
  <c r="Y294" i="28" s="1"/>
  <c r="D294" i="28"/>
  <c r="B294" i="28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D291" i="28"/>
  <c r="B291" i="28" s="1"/>
  <c r="U290" i="28"/>
  <c r="S290" i="28"/>
  <c r="Y290" i="28" s="1"/>
  <c r="D290" i="28"/>
  <c r="B290" i="28" s="1"/>
  <c r="U289" i="28"/>
  <c r="S289" i="28"/>
  <c r="Y289" i="28" s="1"/>
  <c r="D289" i="28"/>
  <c r="B289" i="28" s="1"/>
  <c r="U288" i="28"/>
  <c r="S288" i="28"/>
  <c r="Y288" i="28" s="1"/>
  <c r="D288" i="28"/>
  <c r="B288" i="28"/>
  <c r="U287" i="28"/>
  <c r="S287" i="28"/>
  <c r="Y287" i="28" s="1"/>
  <c r="D287" i="28"/>
  <c r="B287" i="28"/>
  <c r="U286" i="28"/>
  <c r="S286" i="28"/>
  <c r="Y286" i="28" s="1"/>
  <c r="D286" i="28"/>
  <c r="B286" i="28" s="1"/>
  <c r="U285" i="28"/>
  <c r="S285" i="28"/>
  <c r="Y285" i="28"/>
  <c r="D285" i="28"/>
  <c r="B285" i="28" s="1"/>
  <c r="U284" i="28"/>
  <c r="S284" i="28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 s="1"/>
  <c r="U281" i="28"/>
  <c r="S281" i="28"/>
  <c r="Y281" i="28" s="1"/>
  <c r="D281" i="28"/>
  <c r="B281" i="28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Y278" i="28" s="1"/>
  <c r="D278" i="28"/>
  <c r="B278" i="28" s="1"/>
  <c r="U277" i="28"/>
  <c r="S277" i="28"/>
  <c r="D277" i="28"/>
  <c r="B277" i="28" s="1"/>
  <c r="U276" i="28"/>
  <c r="S276" i="28"/>
  <c r="D276" i="28"/>
  <c r="B276" i="28" s="1"/>
  <c r="AB275" i="28"/>
  <c r="U275" i="28"/>
  <c r="S275" i="28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/>
  <c r="U271" i="28"/>
  <c r="S271" i="28"/>
  <c r="Y271" i="28" s="1"/>
  <c r="D271" i="28"/>
  <c r="B271" i="28" s="1"/>
  <c r="U270" i="28"/>
  <c r="S270" i="28"/>
  <c r="D270" i="28"/>
  <c r="B270" i="28" s="1"/>
  <c r="U269" i="28"/>
  <c r="S269" i="28"/>
  <c r="Y269" i="28" s="1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Y264" i="28" s="1"/>
  <c r="D264" i="28"/>
  <c r="B264" i="28" s="1"/>
  <c r="U263" i="28"/>
  <c r="S263" i="28"/>
  <c r="Y263" i="28" s="1"/>
  <c r="D263" i="28"/>
  <c r="B263" i="28"/>
  <c r="U262" i="28"/>
  <c r="S262" i="28"/>
  <c r="Y262" i="28" s="1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Y258" i="28" s="1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/>
  <c r="U112" i="28"/>
  <c r="S112" i="28"/>
  <c r="D112" i="28"/>
  <c r="B112" i="28" s="1"/>
  <c r="U111" i="28"/>
  <c r="S111" i="28"/>
  <c r="Y111" i="28" s="1"/>
  <c r="D111" i="28"/>
  <c r="B111" i="28" s="1"/>
  <c r="U110" i="28"/>
  <c r="S110" i="28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/>
  <c r="U106" i="28"/>
  <c r="S106" i="28"/>
  <c r="Y106" i="28" s="1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 s="1"/>
  <c r="U103" i="28"/>
  <c r="S103" i="28"/>
  <c r="Y103" i="28" s="1"/>
  <c r="D103" i="28"/>
  <c r="B103" i="28"/>
  <c r="U102" i="28"/>
  <c r="S102" i="28"/>
  <c r="Y102" i="28" s="1"/>
  <c r="D102" i="28"/>
  <c r="B102" i="28" s="1"/>
  <c r="U101" i="28"/>
  <c r="S101" i="28"/>
  <c r="D101" i="28"/>
  <c r="B101" i="28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/>
  <c r="U91" i="28"/>
  <c r="S91" i="28"/>
  <c r="Y91" i="28" s="1"/>
  <c r="D91" i="28"/>
  <c r="B91" i="28" s="1"/>
  <c r="U90" i="28"/>
  <c r="S90" i="28"/>
  <c r="Y90" i="28" s="1"/>
  <c r="D90" i="28"/>
  <c r="B90" i="28" s="1"/>
  <c r="U89" i="28"/>
  <c r="S89" i="28"/>
  <c r="Y89" i="28"/>
  <c r="D89" i="28"/>
  <c r="B89" i="28" s="1"/>
  <c r="U88" i="28"/>
  <c r="S88" i="28"/>
  <c r="Y88" i="28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/>
  <c r="U85" i="28"/>
  <c r="S85" i="28"/>
  <c r="Y85" i="28" s="1"/>
  <c r="D85" i="28"/>
  <c r="B85" i="28" s="1"/>
  <c r="U84" i="28"/>
  <c r="S84" i="28"/>
  <c r="Y84" i="28" s="1"/>
  <c r="D84" i="28"/>
  <c r="B84" i="28" s="1"/>
  <c r="U83" i="28"/>
  <c r="S83" i="28"/>
  <c r="Y83" i="28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/>
  <c r="U78" i="28"/>
  <c r="S78" i="28"/>
  <c r="D78" i="28"/>
  <c r="B78" i="28" s="1"/>
  <c r="U77" i="28"/>
  <c r="S77" i="28"/>
  <c r="D77" i="28"/>
  <c r="B77" i="28" s="1"/>
  <c r="U76" i="28"/>
  <c r="S76" i="28"/>
  <c r="D76" i="28"/>
  <c r="B76" i="28" s="1"/>
  <c r="U75" i="28"/>
  <c r="S75" i="28"/>
  <c r="Y75" i="28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 s="1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Y64" i="28" s="1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 s="1"/>
  <c r="D61" i="28"/>
  <c r="B61" i="28" s="1"/>
  <c r="U60" i="28"/>
  <c r="S60" i="28"/>
  <c r="Y60" i="28" s="1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Y56" i="28" s="1"/>
  <c r="D56" i="28"/>
  <c r="B56" i="28" s="1"/>
  <c r="U55" i="28"/>
  <c r="S55" i="28"/>
  <c r="Y55" i="28" s="1"/>
  <c r="D55" i="28"/>
  <c r="B55" i="28" s="1"/>
  <c r="U54" i="28"/>
  <c r="S54" i="28"/>
  <c r="Y54" i="28" s="1"/>
  <c r="D54" i="28"/>
  <c r="B54" i="28"/>
  <c r="U53" i="28"/>
  <c r="S53" i="28"/>
  <c r="Y53" i="28" s="1"/>
  <c r="D53" i="28"/>
  <c r="B53" i="28" s="1"/>
  <c r="U52" i="28"/>
  <c r="S52" i="28"/>
  <c r="Y52" i="28" s="1"/>
  <c r="D52" i="28"/>
  <c r="B52" i="28"/>
  <c r="U51" i="28"/>
  <c r="S51" i="28"/>
  <c r="Y51" i="28" s="1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/>
  <c r="U46" i="28"/>
  <c r="S46" i="28"/>
  <c r="Y46" i="28" s="1"/>
  <c r="D46" i="28"/>
  <c r="B46" i="28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/>
  <c r="D35" i="28"/>
  <c r="B35" i="28" s="1"/>
  <c r="U34" i="28"/>
  <c r="S34" i="28"/>
  <c r="D34" i="28"/>
  <c r="B34" i="28" s="1"/>
  <c r="U33" i="28"/>
  <c r="S33" i="28"/>
  <c r="Y33" i="28" s="1"/>
  <c r="D33" i="28"/>
  <c r="B33" i="28"/>
  <c r="U32" i="28"/>
  <c r="S32" i="28"/>
  <c r="D32" i="28"/>
  <c r="B32" i="28" s="1"/>
  <c r="U31" i="28"/>
  <c r="S31" i="28"/>
  <c r="Y31" i="28" s="1"/>
  <c r="D31" i="28"/>
  <c r="B31" i="28" s="1"/>
  <c r="U30" i="28"/>
  <c r="S30" i="28"/>
  <c r="D30" i="28"/>
  <c r="B30" i="28" s="1"/>
  <c r="Y32" i="28"/>
  <c r="Y96" i="28"/>
  <c r="Y112" i="28"/>
  <c r="Y43" i="28"/>
  <c r="Y108" i="28"/>
  <c r="Y110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D108" i="32"/>
  <c r="J4" i="33" s="1"/>
  <c r="E108" i="32"/>
  <c r="J5" i="33"/>
  <c r="F108" i="32"/>
  <c r="J6" i="33" s="1"/>
  <c r="G108" i="32"/>
  <c r="J7" i="33" s="1"/>
  <c r="H108" i="32"/>
  <c r="J8" i="33" s="1"/>
  <c r="I108" i="32"/>
  <c r="J9" i="33" s="1"/>
  <c r="J108" i="32"/>
  <c r="J10" i="33" s="1"/>
  <c r="K108" i="32"/>
  <c r="J11" i="33" s="1"/>
  <c r="L108" i="32"/>
  <c r="J12" i="33" s="1"/>
  <c r="M108" i="32"/>
  <c r="J13" i="33"/>
  <c r="N108" i="32"/>
  <c r="J14" i="33" s="1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/>
  <c r="V108" i="32"/>
  <c r="J22" i="33" s="1"/>
  <c r="W108" i="32"/>
  <c r="J23" i="33" s="1"/>
  <c r="X108" i="32"/>
  <c r="J24" i="33" s="1"/>
  <c r="Y108" i="32"/>
  <c r="J25" i="33"/>
  <c r="Z108" i="32"/>
  <c r="J26" i="33" s="1"/>
  <c r="AA108" i="32"/>
  <c r="J27" i="33" s="1"/>
  <c r="AB108" i="32"/>
  <c r="J28" i="33" s="1"/>
  <c r="AC108" i="32"/>
  <c r="J29" i="33" s="1"/>
  <c r="AD108" i="32"/>
  <c r="J30" i="33" s="1"/>
  <c r="AE108" i="32"/>
  <c r="J31" i="33" s="1"/>
  <c r="AF108" i="32"/>
  <c r="J32" i="33" s="1"/>
  <c r="AG108" i="32"/>
  <c r="J33" i="33"/>
  <c r="AH108" i="32"/>
  <c r="J34" i="33" s="1"/>
  <c r="AI108" i="32"/>
  <c r="J35" i="33" s="1"/>
  <c r="AJ108" i="32"/>
  <c r="J36" i="33" s="1"/>
  <c r="AK108" i="32"/>
  <c r="J37" i="33"/>
  <c r="AL108" i="32"/>
  <c r="J38" i="33"/>
  <c r="AM108" i="32"/>
  <c r="J39" i="33" s="1"/>
  <c r="AN108" i="32"/>
  <c r="J40" i="33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R108" i="4" s="1"/>
  <c r="X6" i="11"/>
  <c r="X7" i="11"/>
  <c r="X8" i="11"/>
  <c r="X9" i="11"/>
  <c r="X10" i="11"/>
  <c r="X11" i="11"/>
  <c r="X12" i="11"/>
  <c r="X13" i="11"/>
  <c r="X14" i="11"/>
  <c r="X2" i="11"/>
  <c r="AR6" i="4"/>
  <c r="AR48" i="4"/>
  <c r="AQ31" i="8"/>
  <c r="AM31" i="8"/>
  <c r="AF31" i="8"/>
  <c r="AD31" i="8" s="1"/>
  <c r="AJ31" i="8" s="1"/>
  <c r="AK31" i="8" s="1"/>
  <c r="X31" i="8"/>
  <c r="AQ30" i="8"/>
  <c r="AM30" i="8"/>
  <c r="AF30" i="8"/>
  <c r="AD30" i="8" s="1"/>
  <c r="AJ30" i="8" s="1"/>
  <c r="AL30" i="8" s="1"/>
  <c r="AN30" i="8" s="1"/>
  <c r="AP30" i="8" s="1"/>
  <c r="X30" i="8"/>
  <c r="AQ29" i="8"/>
  <c r="AM29" i="8"/>
  <c r="AF29" i="8"/>
  <c r="AD29" i="8" s="1"/>
  <c r="AJ29" i="8" s="1"/>
  <c r="AK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R21" i="8"/>
  <c r="AQ21" i="8" s="1"/>
  <c r="B131" i="12"/>
  <c r="B266" i="12" s="1"/>
  <c r="B401" i="12" s="1"/>
  <c r="B536" i="12" s="1"/>
  <c r="B671" i="12" s="1"/>
  <c r="B806" i="12" s="1"/>
  <c r="B941" i="12" s="1"/>
  <c r="B132" i="12"/>
  <c r="B267" i="12"/>
  <c r="B133" i="12"/>
  <c r="B268" i="12" s="1"/>
  <c r="B119" i="12"/>
  <c r="B254" i="12" s="1"/>
  <c r="B389" i="12" s="1"/>
  <c r="B120" i="12"/>
  <c r="B121" i="12"/>
  <c r="B122" i="12"/>
  <c r="B257" i="12" s="1"/>
  <c r="B392" i="12" s="1"/>
  <c r="B527" i="12" s="1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24" i="12"/>
  <c r="B125" i="12"/>
  <c r="B260" i="12" s="1"/>
  <c r="B126" i="12"/>
  <c r="B127" i="12"/>
  <c r="B262" i="12" s="1"/>
  <c r="B397" i="12" s="1"/>
  <c r="B532" i="12" s="1"/>
  <c r="B667" i="12" s="1"/>
  <c r="B802" i="12" s="1"/>
  <c r="B937" i="12" s="1"/>
  <c r="B1072" i="12" s="1"/>
  <c r="B1207" i="12" s="1"/>
  <c r="B1342" i="12" s="1"/>
  <c r="B128" i="12"/>
  <c r="B129" i="12"/>
  <c r="B130" i="12"/>
  <c r="B265" i="12" s="1"/>
  <c r="B400" i="12" s="1"/>
  <c r="B535" i="12" s="1"/>
  <c r="B67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Q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 s="1"/>
  <c r="AK4" i="4"/>
  <c r="AJ4" i="4" s="1"/>
  <c r="AK5" i="4"/>
  <c r="AJ5" i="4" s="1"/>
  <c r="AK6" i="4"/>
  <c r="AJ6" i="4" s="1"/>
  <c r="AK7" i="4"/>
  <c r="AJ7" i="4" s="1"/>
  <c r="AK8" i="4"/>
  <c r="AJ8" i="4" s="1"/>
  <c r="AK9" i="4"/>
  <c r="AJ9" i="4" s="1"/>
  <c r="AK10" i="4"/>
  <c r="AJ10" i="4" s="1"/>
  <c r="AK11" i="4"/>
  <c r="AJ11" i="4" s="1"/>
  <c r="AK12" i="4"/>
  <c r="AJ12" i="4" s="1"/>
  <c r="AK13" i="4"/>
  <c r="AJ13" i="4" s="1"/>
  <c r="AK14" i="4"/>
  <c r="AJ14" i="4" s="1"/>
  <c r="AK15" i="4"/>
  <c r="AJ15" i="4" s="1"/>
  <c r="AK16" i="4"/>
  <c r="AJ16" i="4" s="1"/>
  <c r="AK17" i="4"/>
  <c r="AJ17" i="4" s="1"/>
  <c r="AK18" i="4"/>
  <c r="AJ18" i="4" s="1"/>
  <c r="AK19" i="4"/>
  <c r="AJ19" i="4" s="1"/>
  <c r="AK20" i="4"/>
  <c r="AJ20" i="4" s="1"/>
  <c r="AK21" i="4"/>
  <c r="AJ21" i="4" s="1"/>
  <c r="AK22" i="4"/>
  <c r="AJ22" i="4" s="1"/>
  <c r="AK23" i="4"/>
  <c r="AJ23" i="4" s="1"/>
  <c r="AK24" i="4"/>
  <c r="AJ24" i="4" s="1"/>
  <c r="AK25" i="4"/>
  <c r="AJ25" i="4" s="1"/>
  <c r="AK26" i="4"/>
  <c r="AJ26" i="4" s="1"/>
  <c r="AK27" i="4"/>
  <c r="AJ27" i="4" s="1"/>
  <c r="AK28" i="4"/>
  <c r="AJ28" i="4" s="1"/>
  <c r="AK29" i="4"/>
  <c r="AJ29" i="4" s="1"/>
  <c r="AK30" i="4"/>
  <c r="AJ30" i="4" s="1"/>
  <c r="AK31" i="4"/>
  <c r="AJ31" i="4" s="1"/>
  <c r="AK32" i="4"/>
  <c r="AJ32" i="4" s="1"/>
  <c r="AK33" i="4"/>
  <c r="AJ33" i="4" s="1"/>
  <c r="AK34" i="4"/>
  <c r="AJ34" i="4" s="1"/>
  <c r="AK35" i="4"/>
  <c r="AJ35" i="4" s="1"/>
  <c r="AK36" i="4"/>
  <c r="AJ36" i="4" s="1"/>
  <c r="AK37" i="4"/>
  <c r="AJ37" i="4" s="1"/>
  <c r="AK38" i="4"/>
  <c r="AJ38" i="4" s="1"/>
  <c r="AK39" i="4"/>
  <c r="AJ39" i="4" s="1"/>
  <c r="AK40" i="4"/>
  <c r="AJ40" i="4" s="1"/>
  <c r="AK41" i="4"/>
  <c r="AJ41" i="4" s="1"/>
  <c r="AK42" i="4"/>
  <c r="AJ42" i="4" s="1"/>
  <c r="AK43" i="4"/>
  <c r="AJ43" i="4" s="1"/>
  <c r="AK44" i="4"/>
  <c r="AJ44" i="4" s="1"/>
  <c r="AK45" i="4"/>
  <c r="AJ45" i="4" s="1"/>
  <c r="AK46" i="4"/>
  <c r="AJ46" i="4" s="1"/>
  <c r="AK47" i="4"/>
  <c r="AJ47" i="4" s="1"/>
  <c r="AK48" i="4"/>
  <c r="AJ48" i="4" s="1"/>
  <c r="AK49" i="4"/>
  <c r="AJ49" i="4" s="1"/>
  <c r="AK50" i="4"/>
  <c r="AJ50" i="4" s="1"/>
  <c r="AK51" i="4"/>
  <c r="AJ51" i="4" s="1"/>
  <c r="AK52" i="4"/>
  <c r="AJ52" i="4" s="1"/>
  <c r="AK53" i="4"/>
  <c r="AJ53" i="4" s="1"/>
  <c r="AK54" i="4"/>
  <c r="AJ54" i="4" s="1"/>
  <c r="AK55" i="4"/>
  <c r="AJ55" i="4" s="1"/>
  <c r="AK56" i="4"/>
  <c r="AJ56" i="4" s="1"/>
  <c r="AK57" i="4"/>
  <c r="AJ57" i="4" s="1"/>
  <c r="AK58" i="4"/>
  <c r="AJ58" i="4" s="1"/>
  <c r="AK59" i="4"/>
  <c r="AJ59" i="4" s="1"/>
  <c r="AK60" i="4"/>
  <c r="AJ60" i="4" s="1"/>
  <c r="AK61" i="4"/>
  <c r="AJ61" i="4" s="1"/>
  <c r="AK62" i="4"/>
  <c r="AJ62" i="4" s="1"/>
  <c r="AK63" i="4"/>
  <c r="AJ63" i="4" s="1"/>
  <c r="AK64" i="4"/>
  <c r="AJ64" i="4" s="1"/>
  <c r="AK65" i="4"/>
  <c r="AJ65" i="4" s="1"/>
  <c r="AK66" i="4"/>
  <c r="AJ66" i="4" s="1"/>
  <c r="AK67" i="4"/>
  <c r="AJ67" i="4" s="1"/>
  <c r="AK68" i="4"/>
  <c r="AJ68" i="4" s="1"/>
  <c r="AK69" i="4"/>
  <c r="AJ69" i="4" s="1"/>
  <c r="AK70" i="4"/>
  <c r="AJ70" i="4" s="1"/>
  <c r="AK71" i="4"/>
  <c r="AJ71" i="4"/>
  <c r="AK72" i="4"/>
  <c r="AJ72" i="4" s="1"/>
  <c r="AK73" i="4"/>
  <c r="AJ73" i="4" s="1"/>
  <c r="AK74" i="4"/>
  <c r="AJ74" i="4" s="1"/>
  <c r="AK75" i="4"/>
  <c r="AJ75" i="4" s="1"/>
  <c r="AK76" i="4"/>
  <c r="AJ76" i="4" s="1"/>
  <c r="AK77" i="4"/>
  <c r="AJ77" i="4" s="1"/>
  <c r="AK78" i="4"/>
  <c r="AJ78" i="4" s="1"/>
  <c r="AK79" i="4"/>
  <c r="AJ79" i="4" s="1"/>
  <c r="AK80" i="4"/>
  <c r="AJ80" i="4" s="1"/>
  <c r="AK81" i="4"/>
  <c r="AJ81" i="4" s="1"/>
  <c r="AK82" i="4"/>
  <c r="AJ82" i="4" s="1"/>
  <c r="AK83" i="4"/>
  <c r="AJ83" i="4" s="1"/>
  <c r="AK84" i="4"/>
  <c r="AJ84" i="4" s="1"/>
  <c r="AK85" i="4"/>
  <c r="AJ85" i="4" s="1"/>
  <c r="AK86" i="4"/>
  <c r="AJ86" i="4" s="1"/>
  <c r="AK87" i="4"/>
  <c r="AJ87" i="4" s="1"/>
  <c r="AK88" i="4"/>
  <c r="AJ88" i="4" s="1"/>
  <c r="AK89" i="4"/>
  <c r="AJ89" i="4" s="1"/>
  <c r="AK90" i="4"/>
  <c r="AJ90" i="4" s="1"/>
  <c r="AK91" i="4"/>
  <c r="AJ91" i="4"/>
  <c r="AK92" i="4"/>
  <c r="AJ92" i="4" s="1"/>
  <c r="AK93" i="4"/>
  <c r="AJ93" i="4" s="1"/>
  <c r="AK94" i="4"/>
  <c r="AJ94" i="4" s="1"/>
  <c r="AK95" i="4"/>
  <c r="AJ95" i="4" s="1"/>
  <c r="AK96" i="4"/>
  <c r="AJ96" i="4" s="1"/>
  <c r="AK97" i="4"/>
  <c r="AJ97" i="4" s="1"/>
  <c r="AK98" i="4"/>
  <c r="AJ98" i="4" s="1"/>
  <c r="AK99" i="4"/>
  <c r="AJ99" i="4" s="1"/>
  <c r="AK100" i="4"/>
  <c r="AJ100" i="4" s="1"/>
  <c r="AK101" i="4"/>
  <c r="AJ101" i="4" s="1"/>
  <c r="AK102" i="4"/>
  <c r="AJ102" i="4" s="1"/>
  <c r="AK103" i="4"/>
  <c r="AJ103" i="4" s="1"/>
  <c r="AK104" i="4"/>
  <c r="AJ104" i="4" s="1"/>
  <c r="AK105" i="4"/>
  <c r="AJ105" i="4" s="1"/>
  <c r="AK106" i="4"/>
  <c r="AJ106" i="4" s="1"/>
  <c r="AK107" i="4"/>
  <c r="AJ107" i="4" s="1"/>
  <c r="AK108" i="4"/>
  <c r="AJ108" i="4" s="1"/>
  <c r="AK109" i="4"/>
  <c r="AJ109" i="4" s="1"/>
  <c r="AK110" i="4"/>
  <c r="AJ110" i="4" s="1"/>
  <c r="AK111" i="4"/>
  <c r="AJ111" i="4" s="1"/>
  <c r="AK112" i="4"/>
  <c r="AJ112" i="4" s="1"/>
  <c r="AK113" i="4"/>
  <c r="AJ113" i="4" s="1"/>
  <c r="AK114" i="4"/>
  <c r="AJ114" i="4" s="1"/>
  <c r="AK115" i="4"/>
  <c r="AJ115" i="4" s="1"/>
  <c r="AK116" i="4"/>
  <c r="AJ116" i="4" s="1"/>
  <c r="AK117" i="4"/>
  <c r="AJ117" i="4" s="1"/>
  <c r="AK118" i="4"/>
  <c r="AJ118" i="4" s="1"/>
  <c r="AK119" i="4"/>
  <c r="AJ119" i="4" s="1"/>
  <c r="AK120" i="4"/>
  <c r="AJ120" i="4" s="1"/>
  <c r="AK121" i="4"/>
  <c r="AJ121" i="4" s="1"/>
  <c r="AK122" i="4"/>
  <c r="AJ122" i="4" s="1"/>
  <c r="AK123" i="4"/>
  <c r="AJ123" i="4" s="1"/>
  <c r="AK124" i="4"/>
  <c r="AJ124" i="4" s="1"/>
  <c r="AK125" i="4"/>
  <c r="AJ125" i="4" s="1"/>
  <c r="AK126" i="4"/>
  <c r="AJ126" i="4" s="1"/>
  <c r="AK127" i="4"/>
  <c r="AJ127" i="4" s="1"/>
  <c r="AK128" i="4"/>
  <c r="AJ128" i="4" s="1"/>
  <c r="AK153" i="4"/>
  <c r="AJ153" i="4" s="1"/>
  <c r="AK154" i="4"/>
  <c r="AJ154" i="4" s="1"/>
  <c r="AK155" i="4"/>
  <c r="AJ155" i="4" s="1"/>
  <c r="AK156" i="4"/>
  <c r="AJ156" i="4" s="1"/>
  <c r="AK157" i="4"/>
  <c r="AJ157" i="4" s="1"/>
  <c r="AK158" i="4"/>
  <c r="AJ158" i="4" s="1"/>
  <c r="AK159" i="4"/>
  <c r="AJ159" i="4"/>
  <c r="AK160" i="4"/>
  <c r="AJ160" i="4" s="1"/>
  <c r="AK161" i="4"/>
  <c r="AJ161" i="4" s="1"/>
  <c r="AK162" i="4"/>
  <c r="AJ162" i="4" s="1"/>
  <c r="AK163" i="4"/>
  <c r="AJ163" i="4" s="1"/>
  <c r="AK164" i="4"/>
  <c r="AJ164" i="4" s="1"/>
  <c r="AK165" i="4"/>
  <c r="AJ165" i="4" s="1"/>
  <c r="AK166" i="4"/>
  <c r="AJ166" i="4" s="1"/>
  <c r="AK167" i="4"/>
  <c r="AJ167" i="4" s="1"/>
  <c r="AK168" i="4"/>
  <c r="AJ168" i="4" s="1"/>
  <c r="AK169" i="4"/>
  <c r="AJ169" i="4" s="1"/>
  <c r="AK170" i="4"/>
  <c r="AJ170" i="4" s="1"/>
  <c r="AK171" i="4"/>
  <c r="AJ171" i="4" s="1"/>
  <c r="AK172" i="4"/>
  <c r="AJ172" i="4" s="1"/>
  <c r="AK173" i="4"/>
  <c r="AJ173" i="4" s="1"/>
  <c r="AK174" i="4"/>
  <c r="AJ174" i="4" s="1"/>
  <c r="AK175" i="4"/>
  <c r="AJ175" i="4" s="1"/>
  <c r="AK176" i="4"/>
  <c r="AJ176" i="4" s="1"/>
  <c r="AK177" i="4"/>
  <c r="AJ177" i="4" s="1"/>
  <c r="AK178" i="4"/>
  <c r="AJ178" i="4" s="1"/>
  <c r="AK179" i="4"/>
  <c r="AJ179" i="4" s="1"/>
  <c r="AK180" i="4"/>
  <c r="AJ180" i="4" s="1"/>
  <c r="AK181" i="4"/>
  <c r="AJ181" i="4" s="1"/>
  <c r="AK182" i="4"/>
  <c r="AJ182" i="4" s="1"/>
  <c r="AK183" i="4"/>
  <c r="AJ183" i="4" s="1"/>
  <c r="AK184" i="4"/>
  <c r="AJ184" i="4" s="1"/>
  <c r="AK185" i="4"/>
  <c r="AJ185" i="4" s="1"/>
  <c r="AK186" i="4"/>
  <c r="AJ186" i="4" s="1"/>
  <c r="AK187" i="4"/>
  <c r="AJ187" i="4" s="1"/>
  <c r="AK188" i="4"/>
  <c r="AJ188" i="4" s="1"/>
  <c r="AK189" i="4"/>
  <c r="AJ189" i="4" s="1"/>
  <c r="AK190" i="4"/>
  <c r="AJ190" i="4" s="1"/>
  <c r="AK191" i="4"/>
  <c r="AJ191" i="4" s="1"/>
  <c r="AK192" i="4"/>
  <c r="AJ192" i="4" s="1"/>
  <c r="AK193" i="4"/>
  <c r="AJ193" i="4" s="1"/>
  <c r="AK194" i="4"/>
  <c r="AJ194" i="4" s="1"/>
  <c r="AK195" i="4"/>
  <c r="AJ195" i="4" s="1"/>
  <c r="AK196" i="4"/>
  <c r="AJ196" i="4" s="1"/>
  <c r="AK197" i="4"/>
  <c r="AJ197" i="4" s="1"/>
  <c r="AK198" i="4"/>
  <c r="AJ198" i="4" s="1"/>
  <c r="AK199" i="4"/>
  <c r="AJ199" i="4" s="1"/>
  <c r="AK200" i="4"/>
  <c r="AJ200" i="4" s="1"/>
  <c r="AK201" i="4"/>
  <c r="AJ201" i="4" s="1"/>
  <c r="AK202" i="4"/>
  <c r="AJ202" i="4" s="1"/>
  <c r="AK203" i="4"/>
  <c r="AJ203" i="4" s="1"/>
  <c r="AK204" i="4"/>
  <c r="AJ204" i="4" s="1"/>
  <c r="AK205" i="4"/>
  <c r="AJ205" i="4" s="1"/>
  <c r="AK206" i="4"/>
  <c r="AJ206" i="4" s="1"/>
  <c r="AK207" i="4"/>
  <c r="AJ207" i="4" s="1"/>
  <c r="AK208" i="4"/>
  <c r="AJ208" i="4" s="1"/>
  <c r="AK209" i="4"/>
  <c r="AJ209" i="4" s="1"/>
  <c r="AK210" i="4"/>
  <c r="AJ210" i="4" s="1"/>
  <c r="AK211" i="4"/>
  <c r="AJ211" i="4" s="1"/>
  <c r="AK212" i="4"/>
  <c r="AJ212" i="4" s="1"/>
  <c r="AK213" i="4"/>
  <c r="AJ213" i="4" s="1"/>
  <c r="AK214" i="4"/>
  <c r="AJ214" i="4" s="1"/>
  <c r="AK215" i="4"/>
  <c r="AJ215" i="4" s="1"/>
  <c r="AK216" i="4"/>
  <c r="AJ216" i="4" s="1"/>
  <c r="X216" i="4"/>
  <c r="Q216" i="4"/>
  <c r="X215" i="4"/>
  <c r="Q215" i="4"/>
  <c r="X214" i="4"/>
  <c r="Q214" i="4"/>
  <c r="P214" i="4" s="1"/>
  <c r="X213" i="4"/>
  <c r="Q213" i="4"/>
  <c r="X212" i="4"/>
  <c r="Q212" i="4"/>
  <c r="R212" i="4" s="1"/>
  <c r="X211" i="4"/>
  <c r="Q211" i="4"/>
  <c r="R211" i="4" s="1"/>
  <c r="X210" i="4"/>
  <c r="Q210" i="4"/>
  <c r="R210" i="4" s="1"/>
  <c r="X209" i="4"/>
  <c r="W209" i="4" s="1"/>
  <c r="Q209" i="4"/>
  <c r="X208" i="4"/>
  <c r="Q208" i="4"/>
  <c r="X207" i="4"/>
  <c r="W207" i="4" s="1"/>
  <c r="Q207" i="4"/>
  <c r="P207" i="4" s="1"/>
  <c r="X206" i="4"/>
  <c r="W206" i="4" s="1"/>
  <c r="Q206" i="4"/>
  <c r="X205" i="4"/>
  <c r="W205" i="4" s="1"/>
  <c r="Q205" i="4"/>
  <c r="R205" i="4" s="1"/>
  <c r="X204" i="4"/>
  <c r="Q204" i="4"/>
  <c r="X203" i="4"/>
  <c r="Q203" i="4"/>
  <c r="R203" i="4" s="1"/>
  <c r="X202" i="4"/>
  <c r="W202" i="4" s="1"/>
  <c r="Q202" i="4"/>
  <c r="R202" i="4" s="1"/>
  <c r="X201" i="4"/>
  <c r="Q201" i="4"/>
  <c r="R201" i="4" s="1"/>
  <c r="X200" i="4"/>
  <c r="W200" i="4" s="1"/>
  <c r="Q200" i="4"/>
  <c r="P200" i="4" s="1"/>
  <c r="X199" i="4"/>
  <c r="W199" i="4" s="1"/>
  <c r="Q199" i="4"/>
  <c r="R199" i="4"/>
  <c r="X198" i="4"/>
  <c r="W198" i="4" s="1"/>
  <c r="Q198" i="4"/>
  <c r="X197" i="4"/>
  <c r="W197" i="4" s="1"/>
  <c r="Q197" i="4"/>
  <c r="X196" i="4"/>
  <c r="W196" i="4" s="1"/>
  <c r="Q196" i="4"/>
  <c r="P196" i="4" s="1"/>
  <c r="X195" i="4"/>
  <c r="W195" i="4" s="1"/>
  <c r="Q195" i="4"/>
  <c r="R195" i="4" s="1"/>
  <c r="X194" i="4"/>
  <c r="W194" i="4" s="1"/>
  <c r="Q194" i="4"/>
  <c r="R194" i="4" s="1"/>
  <c r="X193" i="4"/>
  <c r="W193" i="4" s="1"/>
  <c r="Q193" i="4"/>
  <c r="P193" i="4" s="1"/>
  <c r="X192" i="4"/>
  <c r="W192" i="4" s="1"/>
  <c r="Q192" i="4"/>
  <c r="R192" i="4" s="1"/>
  <c r="X191" i="4"/>
  <c r="W191" i="4" s="1"/>
  <c r="Q191" i="4"/>
  <c r="X190" i="4"/>
  <c r="W190" i="4" s="1"/>
  <c r="Q190" i="4"/>
  <c r="P190" i="4" s="1"/>
  <c r="X189" i="4"/>
  <c r="W189" i="4" s="1"/>
  <c r="Q189" i="4"/>
  <c r="X188" i="4"/>
  <c r="Q188" i="4"/>
  <c r="X187" i="4"/>
  <c r="Q187" i="4"/>
  <c r="R187" i="4" s="1"/>
  <c r="X186" i="4"/>
  <c r="W186" i="4" s="1"/>
  <c r="Q186" i="4"/>
  <c r="X185" i="4"/>
  <c r="W185" i="4"/>
  <c r="Q185" i="4"/>
  <c r="X184" i="4"/>
  <c r="Q184" i="4"/>
  <c r="X183" i="4"/>
  <c r="Q183" i="4"/>
  <c r="X182" i="4"/>
  <c r="W182" i="4" s="1"/>
  <c r="Q182" i="4"/>
  <c r="R182" i="4"/>
  <c r="X181" i="4"/>
  <c r="W181" i="4" s="1"/>
  <c r="Q181" i="4"/>
  <c r="X180" i="4"/>
  <c r="Q180" i="4"/>
  <c r="X179" i="4"/>
  <c r="Q179" i="4"/>
  <c r="X178" i="4"/>
  <c r="Q178" i="4"/>
  <c r="X177" i="4"/>
  <c r="W177" i="4" s="1"/>
  <c r="Q177" i="4"/>
  <c r="R177" i="4" s="1"/>
  <c r="X176" i="4"/>
  <c r="W176" i="4" s="1"/>
  <c r="Q176" i="4"/>
  <c r="Y176" i="4" s="1"/>
  <c r="X175" i="4"/>
  <c r="Q175" i="4"/>
  <c r="X174" i="4"/>
  <c r="Q174" i="4"/>
  <c r="X173" i="4"/>
  <c r="W173" i="4" s="1"/>
  <c r="Q173" i="4"/>
  <c r="X172" i="4"/>
  <c r="W172" i="4"/>
  <c r="Q172" i="4"/>
  <c r="P172" i="4" s="1"/>
  <c r="X171" i="4"/>
  <c r="Q171" i="4"/>
  <c r="X170" i="4"/>
  <c r="W170" i="4" s="1"/>
  <c r="Q170" i="4"/>
  <c r="X169" i="4"/>
  <c r="Q169" i="4"/>
  <c r="R169" i="4" s="1"/>
  <c r="X168" i="4"/>
  <c r="W168" i="4" s="1"/>
  <c r="Q168" i="4"/>
  <c r="X167" i="4"/>
  <c r="Q167" i="4"/>
  <c r="X166" i="4"/>
  <c r="W166" i="4" s="1"/>
  <c r="Q166" i="4"/>
  <c r="R166" i="4" s="1"/>
  <c r="X165" i="4"/>
  <c r="Q165" i="4"/>
  <c r="R165" i="4" s="1"/>
  <c r="X164" i="4"/>
  <c r="W164" i="4" s="1"/>
  <c r="Q164" i="4"/>
  <c r="X163" i="4"/>
  <c r="W163" i="4" s="1"/>
  <c r="Q163" i="4"/>
  <c r="X162" i="4"/>
  <c r="W162" i="4" s="1"/>
  <c r="Q162" i="4"/>
  <c r="P162" i="4" s="1"/>
  <c r="X161" i="4"/>
  <c r="W161" i="4" s="1"/>
  <c r="Q161" i="4"/>
  <c r="P161" i="4" s="1"/>
  <c r="X160" i="4"/>
  <c r="W160" i="4" s="1"/>
  <c r="Q160" i="4"/>
  <c r="R160" i="4" s="1"/>
  <c r="X159" i="4"/>
  <c r="Q159" i="4"/>
  <c r="R159" i="4" s="1"/>
  <c r="X158" i="4"/>
  <c r="W158" i="4" s="1"/>
  <c r="Q158" i="4"/>
  <c r="R158" i="4" s="1"/>
  <c r="X157" i="4"/>
  <c r="Q157" i="4"/>
  <c r="X156" i="4"/>
  <c r="Q156" i="4"/>
  <c r="P156" i="4" s="1"/>
  <c r="X155" i="4"/>
  <c r="W155" i="4" s="1"/>
  <c r="Q155" i="4"/>
  <c r="X154" i="4"/>
  <c r="W154" i="4" s="1"/>
  <c r="Q154" i="4"/>
  <c r="X153" i="4"/>
  <c r="Q153" i="4"/>
  <c r="P153" i="4" s="1"/>
  <c r="X142" i="4"/>
  <c r="Q142" i="4"/>
  <c r="P142" i="4" s="1"/>
  <c r="X143" i="4"/>
  <c r="W143" i="4" s="1"/>
  <c r="Q143" i="4"/>
  <c r="X144" i="4"/>
  <c r="Q144" i="4"/>
  <c r="R144" i="4" s="1"/>
  <c r="X145" i="4"/>
  <c r="Q145" i="4"/>
  <c r="P145" i="4" s="1"/>
  <c r="X140" i="4"/>
  <c r="W140" i="4" s="1"/>
  <c r="Q140" i="4"/>
  <c r="X141" i="4"/>
  <c r="W141" i="4" s="1"/>
  <c r="Q141" i="4"/>
  <c r="R141" i="4" s="1"/>
  <c r="X138" i="4"/>
  <c r="W138" i="4" s="1"/>
  <c r="Q138" i="4"/>
  <c r="R138" i="4" s="1"/>
  <c r="X139" i="4"/>
  <c r="W139" i="4" s="1"/>
  <c r="Q139" i="4"/>
  <c r="R139" i="4" s="1"/>
  <c r="X135" i="4"/>
  <c r="W135" i="4" s="1"/>
  <c r="Q135" i="4"/>
  <c r="X136" i="4"/>
  <c r="Q136" i="4"/>
  <c r="X137" i="4"/>
  <c r="Q137" i="4"/>
  <c r="R137" i="4" s="1"/>
  <c r="X131" i="4"/>
  <c r="W131" i="4" s="1"/>
  <c r="Q131" i="4"/>
  <c r="R131" i="4" s="1"/>
  <c r="X132" i="4"/>
  <c r="Q132" i="4"/>
  <c r="X133" i="4"/>
  <c r="W133" i="4" s="1"/>
  <c r="Q133" i="4"/>
  <c r="R133" i="4" s="1"/>
  <c r="X134" i="4"/>
  <c r="Q134" i="4"/>
  <c r="P134" i="4" s="1"/>
  <c r="X130" i="4"/>
  <c r="Q130" i="4"/>
  <c r="X129" i="4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 s="1"/>
  <c r="Q128" i="4"/>
  <c r="X127" i="4"/>
  <c r="W127" i="4" s="1"/>
  <c r="Q127" i="4"/>
  <c r="R127" i="4" s="1"/>
  <c r="X126" i="4"/>
  <c r="W126" i="4" s="1"/>
  <c r="Q126" i="4"/>
  <c r="R126" i="4" s="1"/>
  <c r="X125" i="4"/>
  <c r="Q125" i="4"/>
  <c r="X124" i="4"/>
  <c r="Q124" i="4"/>
  <c r="X123" i="4"/>
  <c r="W123" i="4" s="1"/>
  <c r="Q123" i="4"/>
  <c r="X122" i="4"/>
  <c r="W122" i="4"/>
  <c r="Q122" i="4"/>
  <c r="X121" i="4"/>
  <c r="W121" i="4" s="1"/>
  <c r="Q121" i="4"/>
  <c r="Y121" i="4" s="1"/>
  <c r="P121" i="4"/>
  <c r="X120" i="4"/>
  <c r="Q120" i="4"/>
  <c r="P120" i="4" s="1"/>
  <c r="X119" i="4"/>
  <c r="Q119" i="4"/>
  <c r="P119" i="4" s="1"/>
  <c r="X118" i="4"/>
  <c r="W118" i="4" s="1"/>
  <c r="Q118" i="4"/>
  <c r="R118" i="4" s="1"/>
  <c r="X117" i="4"/>
  <c r="W117" i="4"/>
  <c r="Q117" i="4"/>
  <c r="R117" i="4" s="1"/>
  <c r="X116" i="4"/>
  <c r="Q116" i="4"/>
  <c r="X115" i="4"/>
  <c r="W115" i="4" s="1"/>
  <c r="Q115" i="4"/>
  <c r="X114" i="4"/>
  <c r="Q114" i="4"/>
  <c r="R114" i="4"/>
  <c r="X113" i="4"/>
  <c r="W113" i="4" s="1"/>
  <c r="Q113" i="4"/>
  <c r="P113" i="4" s="1"/>
  <c r="X112" i="4"/>
  <c r="W112" i="4" s="1"/>
  <c r="Q112" i="4"/>
  <c r="X111" i="4"/>
  <c r="Q111" i="4"/>
  <c r="R111" i="4" s="1"/>
  <c r="X110" i="4"/>
  <c r="W110" i="4" s="1"/>
  <c r="Q110" i="4"/>
  <c r="P110" i="4" s="1"/>
  <c r="X109" i="4"/>
  <c r="W109" i="4" s="1"/>
  <c r="Q109" i="4"/>
  <c r="X108" i="4"/>
  <c r="W108" i="4" s="1"/>
  <c r="Q108" i="4"/>
  <c r="P108" i="4" s="1"/>
  <c r="X107" i="4"/>
  <c r="Q107" i="4"/>
  <c r="P107" i="4" s="1"/>
  <c r="X106" i="4"/>
  <c r="Q106" i="4"/>
  <c r="X105" i="4"/>
  <c r="Q105" i="4"/>
  <c r="R105" i="4" s="1"/>
  <c r="X104" i="4"/>
  <c r="W104" i="4" s="1"/>
  <c r="Q104" i="4"/>
  <c r="P104" i="4" s="1"/>
  <c r="X103" i="4"/>
  <c r="W103" i="4" s="1"/>
  <c r="Q103" i="4"/>
  <c r="X102" i="4"/>
  <c r="W102" i="4" s="1"/>
  <c r="Q102" i="4"/>
  <c r="P102" i="4" s="1"/>
  <c r="X101" i="4"/>
  <c r="W101" i="4" s="1"/>
  <c r="Q101" i="4"/>
  <c r="P101" i="4" s="1"/>
  <c r="X100" i="4"/>
  <c r="W100" i="4" s="1"/>
  <c r="Q100" i="4"/>
  <c r="X99" i="4"/>
  <c r="W99" i="4" s="1"/>
  <c r="Q99" i="4"/>
  <c r="R99" i="4" s="1"/>
  <c r="X98" i="4"/>
  <c r="W98" i="4"/>
  <c r="Q98" i="4"/>
  <c r="P98" i="4" s="1"/>
  <c r="X97" i="4"/>
  <c r="Q97" i="4"/>
  <c r="X96" i="4"/>
  <c r="W96" i="4" s="1"/>
  <c r="Q96" i="4"/>
  <c r="P96" i="4" s="1"/>
  <c r="X95" i="4"/>
  <c r="W95" i="4" s="1"/>
  <c r="Q95" i="4"/>
  <c r="X94" i="4"/>
  <c r="W94" i="4" s="1"/>
  <c r="Q94" i="4"/>
  <c r="X93" i="4"/>
  <c r="Q93" i="4"/>
  <c r="R93" i="4" s="1"/>
  <c r="X92" i="4"/>
  <c r="W92" i="4" s="1"/>
  <c r="Q92" i="4"/>
  <c r="R92" i="4" s="1"/>
  <c r="X91" i="4"/>
  <c r="W91" i="4" s="1"/>
  <c r="Q91" i="4"/>
  <c r="R91" i="4" s="1"/>
  <c r="X90" i="4"/>
  <c r="W90" i="4" s="1"/>
  <c r="Q90" i="4"/>
  <c r="P90" i="4" s="1"/>
  <c r="X89" i="4"/>
  <c r="W89" i="4" s="1"/>
  <c r="Q89" i="4"/>
  <c r="X88" i="4"/>
  <c r="W88" i="4" s="1"/>
  <c r="Q88" i="4"/>
  <c r="P88" i="4" s="1"/>
  <c r="X87" i="4"/>
  <c r="Q87" i="4"/>
  <c r="X86" i="4"/>
  <c r="W86" i="4" s="1"/>
  <c r="Q86" i="4"/>
  <c r="P86" i="4" s="1"/>
  <c r="X85" i="4"/>
  <c r="W85" i="4" s="1"/>
  <c r="Q85" i="4"/>
  <c r="X84" i="4"/>
  <c r="W84" i="4" s="1"/>
  <c r="Q84" i="4"/>
  <c r="R84" i="4" s="1"/>
  <c r="X83" i="4"/>
  <c r="Q83" i="4"/>
  <c r="R83" i="4" s="1"/>
  <c r="X82" i="4"/>
  <c r="W82" i="4" s="1"/>
  <c r="Q82" i="4"/>
  <c r="X81" i="4"/>
  <c r="W81" i="4" s="1"/>
  <c r="Q81" i="4"/>
  <c r="X80" i="4"/>
  <c r="W80" i="4" s="1"/>
  <c r="Q80" i="4"/>
  <c r="P80" i="4"/>
  <c r="X79" i="4"/>
  <c r="W79" i="4" s="1"/>
  <c r="Q79" i="4"/>
  <c r="X78" i="4"/>
  <c r="W78" i="4" s="1"/>
  <c r="Q78" i="4"/>
  <c r="X77" i="4"/>
  <c r="W77" i="4" s="1"/>
  <c r="Q77" i="4"/>
  <c r="R77" i="4" s="1"/>
  <c r="X76" i="4"/>
  <c r="W76" i="4"/>
  <c r="Q76" i="4"/>
  <c r="X75" i="4"/>
  <c r="Q75" i="4"/>
  <c r="P75" i="4" s="1"/>
  <c r="X74" i="4"/>
  <c r="W74" i="4" s="1"/>
  <c r="Q74" i="4"/>
  <c r="X73" i="4"/>
  <c r="W73" i="4" s="1"/>
  <c r="Q73" i="4"/>
  <c r="R73" i="4" s="1"/>
  <c r="X72" i="4"/>
  <c r="Q72" i="4"/>
  <c r="P72" i="4" s="1"/>
  <c r="X71" i="4"/>
  <c r="Q71" i="4"/>
  <c r="P71" i="4"/>
  <c r="X70" i="4"/>
  <c r="Q70" i="4"/>
  <c r="R70" i="4" s="1"/>
  <c r="X69" i="4"/>
  <c r="W69" i="4" s="1"/>
  <c r="Q69" i="4"/>
  <c r="R69" i="4" s="1"/>
  <c r="X68" i="4"/>
  <c r="Q68" i="4"/>
  <c r="R68" i="4"/>
  <c r="X67" i="4"/>
  <c r="W67" i="4" s="1"/>
  <c r="Q67" i="4"/>
  <c r="P67" i="4" s="1"/>
  <c r="X66" i="4"/>
  <c r="W66" i="4" s="1"/>
  <c r="Q66" i="4"/>
  <c r="P66" i="4" s="1"/>
  <c r="X65" i="4"/>
  <c r="W65" i="4" s="1"/>
  <c r="Q65" i="4"/>
  <c r="X64" i="4"/>
  <c r="Q64" i="4"/>
  <c r="R64" i="4" s="1"/>
  <c r="X63" i="4"/>
  <c r="W63" i="4" s="1"/>
  <c r="Q63" i="4"/>
  <c r="R63" i="4" s="1"/>
  <c r="X62" i="4"/>
  <c r="W62" i="4" s="1"/>
  <c r="Q62" i="4"/>
  <c r="X61" i="4"/>
  <c r="Q61" i="4"/>
  <c r="R61" i="4" s="1"/>
  <c r="X60" i="4"/>
  <c r="W60" i="4" s="1"/>
  <c r="Q60" i="4"/>
  <c r="R60" i="4" s="1"/>
  <c r="X59" i="4"/>
  <c r="W59" i="4" s="1"/>
  <c r="Q59" i="4"/>
  <c r="X58" i="4"/>
  <c r="Q58" i="4"/>
  <c r="X57" i="4"/>
  <c r="W57" i="4" s="1"/>
  <c r="Q57" i="4"/>
  <c r="P57" i="4" s="1"/>
  <c r="X56" i="4"/>
  <c r="W56" i="4" s="1"/>
  <c r="Q56" i="4"/>
  <c r="R56" i="4" s="1"/>
  <c r="X55" i="4"/>
  <c r="W55" i="4" s="1"/>
  <c r="Q55" i="4"/>
  <c r="R55" i="4" s="1"/>
  <c r="X54" i="4"/>
  <c r="Q54" i="4"/>
  <c r="X53" i="4"/>
  <c r="W53" i="4" s="1"/>
  <c r="Q53" i="4"/>
  <c r="X52" i="4"/>
  <c r="W52" i="4" s="1"/>
  <c r="Q52" i="4"/>
  <c r="P52" i="4" s="1"/>
  <c r="X51" i="4"/>
  <c r="Q51" i="4"/>
  <c r="P51" i="4" s="1"/>
  <c r="X50" i="4"/>
  <c r="W50" i="4" s="1"/>
  <c r="Q50" i="4"/>
  <c r="Y50" i="4" s="1"/>
  <c r="X49" i="4"/>
  <c r="W49" i="4" s="1"/>
  <c r="Q49" i="4"/>
  <c r="R49" i="4" s="1"/>
  <c r="X48" i="4"/>
  <c r="W48" i="4" s="1"/>
  <c r="Q48" i="4"/>
  <c r="X47" i="4"/>
  <c r="Q47" i="4"/>
  <c r="R47" i="4" s="1"/>
  <c r="X46" i="4"/>
  <c r="Q46" i="4"/>
  <c r="P46" i="4" s="1"/>
  <c r="X45" i="4"/>
  <c r="W45" i="4" s="1"/>
  <c r="Q45" i="4"/>
  <c r="X44" i="4"/>
  <c r="W44" i="4" s="1"/>
  <c r="Q44" i="4"/>
  <c r="R44" i="4" s="1"/>
  <c r="X43" i="4"/>
  <c r="W43" i="4" s="1"/>
  <c r="Q43" i="4"/>
  <c r="X42" i="4"/>
  <c r="W42" i="4" s="1"/>
  <c r="Q42" i="4"/>
  <c r="P42" i="4" s="1"/>
  <c r="X41" i="4"/>
  <c r="Q41" i="4"/>
  <c r="P41" i="4" s="1"/>
  <c r="X40" i="4"/>
  <c r="W40" i="4" s="1"/>
  <c r="Q40" i="4"/>
  <c r="X39" i="4"/>
  <c r="W39" i="4" s="1"/>
  <c r="Q39" i="4"/>
  <c r="X38" i="4"/>
  <c r="Q38" i="4"/>
  <c r="P38" i="4" s="1"/>
  <c r="X37" i="4"/>
  <c r="W37" i="4" s="1"/>
  <c r="Q37" i="4"/>
  <c r="R37" i="4" s="1"/>
  <c r="X36" i="4"/>
  <c r="Q36" i="4"/>
  <c r="X35" i="4"/>
  <c r="W35" i="4" s="1"/>
  <c r="Q35" i="4"/>
  <c r="P35" i="4" s="1"/>
  <c r="X34" i="4"/>
  <c r="Q34" i="4"/>
  <c r="P34" i="4" s="1"/>
  <c r="X33" i="4"/>
  <c r="W33" i="4" s="1"/>
  <c r="Q33" i="4"/>
  <c r="P33" i="4" s="1"/>
  <c r="X32" i="4"/>
  <c r="W32" i="4" s="1"/>
  <c r="Q32" i="4"/>
  <c r="X31" i="4"/>
  <c r="W31" i="4" s="1"/>
  <c r="Q31" i="4"/>
  <c r="X30" i="4"/>
  <c r="W30" i="4" s="1"/>
  <c r="Q30" i="4"/>
  <c r="X29" i="4"/>
  <c r="W29" i="4" s="1"/>
  <c r="Q29" i="4"/>
  <c r="P29" i="4" s="1"/>
  <c r="X28" i="4"/>
  <c r="Q28" i="4"/>
  <c r="X27" i="4"/>
  <c r="W27" i="4" s="1"/>
  <c r="Q27" i="4"/>
  <c r="R27" i="4" s="1"/>
  <c r="X26" i="4"/>
  <c r="Q26" i="4"/>
  <c r="P26" i="4" s="1"/>
  <c r="X25" i="4"/>
  <c r="W25" i="4" s="1"/>
  <c r="Q25" i="4"/>
  <c r="P25" i="4" s="1"/>
  <c r="X24" i="4"/>
  <c r="W24" i="4" s="1"/>
  <c r="Q24" i="4"/>
  <c r="X23" i="4"/>
  <c r="Q23" i="4"/>
  <c r="R23" i="4" s="1"/>
  <c r="X22" i="4"/>
  <c r="Q22" i="4"/>
  <c r="X21" i="4"/>
  <c r="Q21" i="4"/>
  <c r="X20" i="4"/>
  <c r="W20" i="4" s="1"/>
  <c r="Q20" i="4"/>
  <c r="P20" i="4" s="1"/>
  <c r="X19" i="4"/>
  <c r="W19" i="4" s="1"/>
  <c r="Q19" i="4"/>
  <c r="X18" i="4"/>
  <c r="W18" i="4" s="1"/>
  <c r="Q18" i="4"/>
  <c r="X17" i="4"/>
  <c r="W17" i="4" s="1"/>
  <c r="Q17" i="4"/>
  <c r="R17" i="4" s="1"/>
  <c r="X16" i="4"/>
  <c r="W16" i="4" s="1"/>
  <c r="Q16" i="4"/>
  <c r="X15" i="4"/>
  <c r="W15" i="4" s="1"/>
  <c r="Q15" i="4"/>
  <c r="R15" i="4" s="1"/>
  <c r="X14" i="4"/>
  <c r="Q14" i="4"/>
  <c r="X13" i="4"/>
  <c r="W13" i="4" s="1"/>
  <c r="Q13" i="4"/>
  <c r="X12" i="4"/>
  <c r="W12" i="4" s="1"/>
  <c r="Q12" i="4"/>
  <c r="X11" i="4"/>
  <c r="Q11" i="4"/>
  <c r="X10" i="4"/>
  <c r="Q10" i="4"/>
  <c r="P10" i="4" s="1"/>
  <c r="X9" i="4"/>
  <c r="Q9" i="4"/>
  <c r="R9" i="4" s="1"/>
  <c r="X8" i="4"/>
  <c r="W8" i="4" s="1"/>
  <c r="Q8" i="4"/>
  <c r="P8" i="4" s="1"/>
  <c r="X7" i="4"/>
  <c r="W7" i="4" s="1"/>
  <c r="Q7" i="4"/>
  <c r="R7" i="4" s="1"/>
  <c r="X6" i="4"/>
  <c r="W6" i="4" s="1"/>
  <c r="Q6" i="4"/>
  <c r="X5" i="4"/>
  <c r="Q5" i="4"/>
  <c r="X4" i="4"/>
  <c r="W4" i="4" s="1"/>
  <c r="Q4" i="4"/>
  <c r="P4" i="4" s="1"/>
  <c r="X3" i="4"/>
  <c r="Q3" i="4"/>
  <c r="P3" i="4" s="1"/>
  <c r="X2" i="4"/>
  <c r="W2" i="4" s="1"/>
  <c r="Q2" i="4"/>
  <c r="P2" i="4" s="1"/>
  <c r="AE2" i="4"/>
  <c r="AK2" i="4"/>
  <c r="AJ2" i="4" s="1"/>
  <c r="AO2" i="4"/>
  <c r="AT2" i="4"/>
  <c r="AX2" i="4"/>
  <c r="AY2" i="4"/>
  <c r="AE3" i="4"/>
  <c r="AO3" i="4"/>
  <c r="AQ3" i="4" s="1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Q7" i="4" s="1"/>
  <c r="AT7" i="4"/>
  <c r="AX7" i="4"/>
  <c r="AY7" i="4"/>
  <c r="AE8" i="4"/>
  <c r="AO8" i="4"/>
  <c r="AS8" i="4" s="1"/>
  <c r="AT8" i="4"/>
  <c r="AX8" i="4"/>
  <c r="AY8" i="4"/>
  <c r="AE9" i="4"/>
  <c r="AO9" i="4"/>
  <c r="AT9" i="4"/>
  <c r="AX9" i="4"/>
  <c r="AY9" i="4"/>
  <c r="AE10" i="4"/>
  <c r="AO10" i="4"/>
  <c r="AQ10" i="4" s="1"/>
  <c r="AT10" i="4"/>
  <c r="AX10" i="4"/>
  <c r="AY10" i="4"/>
  <c r="AO11" i="4"/>
  <c r="AT11" i="4"/>
  <c r="AX11" i="4"/>
  <c r="AY11" i="4"/>
  <c r="AO12" i="4"/>
  <c r="AT12" i="4"/>
  <c r="AX12" i="4"/>
  <c r="AY12" i="4"/>
  <c r="AO13" i="4"/>
  <c r="AQ13" i="4" s="1"/>
  <c r="AT13" i="4"/>
  <c r="AX13" i="4"/>
  <c r="AY13" i="4"/>
  <c r="AE14" i="4"/>
  <c r="AO14" i="4"/>
  <c r="AT14" i="4"/>
  <c r="AX14" i="4"/>
  <c r="AY14" i="4"/>
  <c r="AE15" i="4"/>
  <c r="AO15" i="4"/>
  <c r="AQ15" i="4" s="1"/>
  <c r="AT15" i="4"/>
  <c r="AX15" i="4"/>
  <c r="AY15" i="4"/>
  <c r="AO16" i="4"/>
  <c r="AT16" i="4"/>
  <c r="AX16" i="4"/>
  <c r="AY16" i="4"/>
  <c r="AE17" i="4"/>
  <c r="AO17" i="4"/>
  <c r="AT17" i="4"/>
  <c r="AX17" i="4"/>
  <c r="AY17" i="4"/>
  <c r="AE18" i="4"/>
  <c r="AO18" i="4"/>
  <c r="AQ18" i="4" s="1"/>
  <c r="AT18" i="4"/>
  <c r="AX18" i="4"/>
  <c r="AY18" i="4"/>
  <c r="AE19" i="4"/>
  <c r="AO19" i="4"/>
  <c r="AQ19" i="4" s="1"/>
  <c r="AT19" i="4"/>
  <c r="AX19" i="4"/>
  <c r="AY19" i="4"/>
  <c r="AO20" i="4"/>
  <c r="AT20" i="4"/>
  <c r="AX20" i="4"/>
  <c r="AY20" i="4"/>
  <c r="AE21" i="4"/>
  <c r="AO21" i="4"/>
  <c r="AT21" i="4"/>
  <c r="AX21" i="4"/>
  <c r="AY21" i="4"/>
  <c r="AO22" i="4"/>
  <c r="AQ22" i="4" s="1"/>
  <c r="AT22" i="4"/>
  <c r="AX22" i="4"/>
  <c r="AY22" i="4"/>
  <c r="AE23" i="4"/>
  <c r="AO23" i="4"/>
  <c r="AQ23" i="4" s="1"/>
  <c r="AT23" i="4"/>
  <c r="AX23" i="4"/>
  <c r="AY23" i="4"/>
  <c r="AE24" i="4"/>
  <c r="AO24" i="4"/>
  <c r="AQ24" i="4" s="1"/>
  <c r="AT24" i="4"/>
  <c r="AX24" i="4"/>
  <c r="AY24" i="4"/>
  <c r="AE25" i="4"/>
  <c r="AO25" i="4"/>
  <c r="AT25" i="4"/>
  <c r="AX25" i="4"/>
  <c r="AY25" i="4"/>
  <c r="AE26" i="4"/>
  <c r="AO26" i="4"/>
  <c r="AQ26" i="4" s="1"/>
  <c r="AT26" i="4"/>
  <c r="AX26" i="4"/>
  <c r="AY26" i="4"/>
  <c r="AE27" i="4"/>
  <c r="AO27" i="4"/>
  <c r="AT27" i="4"/>
  <c r="AX27" i="4"/>
  <c r="AY27" i="4"/>
  <c r="AE28" i="4"/>
  <c r="AO28" i="4"/>
  <c r="AQ28" i="4" s="1"/>
  <c r="AT28" i="4"/>
  <c r="AX28" i="4"/>
  <c r="AY28" i="4"/>
  <c r="AE29" i="4"/>
  <c r="AO29" i="4"/>
  <c r="AT29" i="4"/>
  <c r="AX29" i="4"/>
  <c r="AY29" i="4"/>
  <c r="AE30" i="4"/>
  <c r="AO30" i="4"/>
  <c r="AT30" i="4"/>
  <c r="AX30" i="4"/>
  <c r="AY30" i="4"/>
  <c r="AE31" i="4"/>
  <c r="AO31" i="4"/>
  <c r="AT31" i="4"/>
  <c r="AX31" i="4"/>
  <c r="AY31" i="4"/>
  <c r="AE32" i="4"/>
  <c r="AO32" i="4"/>
  <c r="AQ32" i="4" s="1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Q35" i="4" s="1"/>
  <c r="AT35" i="4"/>
  <c r="AX35" i="4"/>
  <c r="AY35" i="4"/>
  <c r="AE36" i="4"/>
  <c r="AO36" i="4"/>
  <c r="AS36" i="4" s="1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T39" i="4"/>
  <c r="AX39" i="4"/>
  <c r="AY39" i="4"/>
  <c r="AE40" i="4"/>
  <c r="AO40" i="4"/>
  <c r="AT40" i="4"/>
  <c r="AX40" i="4"/>
  <c r="AY40" i="4"/>
  <c r="AE41" i="4"/>
  <c r="AO41" i="4"/>
  <c r="AT41" i="4"/>
  <c r="AX41" i="4"/>
  <c r="AY41" i="4"/>
  <c r="AE42" i="4"/>
  <c r="AO42" i="4"/>
  <c r="AQ42" i="4" s="1"/>
  <c r="AT42" i="4"/>
  <c r="AX42" i="4"/>
  <c r="AY42" i="4"/>
  <c r="AE43" i="4"/>
  <c r="AO43" i="4"/>
  <c r="AQ43" i="4" s="1"/>
  <c r="AT43" i="4"/>
  <c r="AX43" i="4"/>
  <c r="AY43" i="4"/>
  <c r="AE44" i="4"/>
  <c r="AO44" i="4"/>
  <c r="AT44" i="4"/>
  <c r="AX44" i="4"/>
  <c r="AY44" i="4"/>
  <c r="AE45" i="4"/>
  <c r="AO45" i="4"/>
  <c r="AQ45" i="4" s="1"/>
  <c r="AT45" i="4"/>
  <c r="AX45" i="4"/>
  <c r="AY45" i="4"/>
  <c r="AE46" i="4"/>
  <c r="AO46" i="4"/>
  <c r="AT46" i="4"/>
  <c r="AX46" i="4"/>
  <c r="AY46" i="4"/>
  <c r="AE47" i="4"/>
  <c r="AO47" i="4"/>
  <c r="AQ47" i="4" s="1"/>
  <c r="AT47" i="4"/>
  <c r="AX47" i="4"/>
  <c r="AY47" i="4"/>
  <c r="AE48" i="4"/>
  <c r="AO48" i="4"/>
  <c r="AT48" i="4"/>
  <c r="AX48" i="4"/>
  <c r="AY48" i="4"/>
  <c r="AE49" i="4"/>
  <c r="AO49" i="4"/>
  <c r="AT49" i="4"/>
  <c r="AX49" i="4"/>
  <c r="AY49" i="4"/>
  <c r="AE50" i="4"/>
  <c r="AO50" i="4"/>
  <c r="AT50" i="4"/>
  <c r="AX50" i="4"/>
  <c r="AY50" i="4"/>
  <c r="AE51" i="4"/>
  <c r="AO51" i="4"/>
  <c r="AQ51" i="4" s="1"/>
  <c r="AT51" i="4"/>
  <c r="AX51" i="4"/>
  <c r="AY51" i="4"/>
  <c r="AE52" i="4"/>
  <c r="AO52" i="4"/>
  <c r="AT52" i="4"/>
  <c r="AX52" i="4"/>
  <c r="AY52" i="4"/>
  <c r="AE53" i="4"/>
  <c r="AO53" i="4"/>
  <c r="AT53" i="4"/>
  <c r="AX53" i="4"/>
  <c r="AY53" i="4"/>
  <c r="AE54" i="4"/>
  <c r="AO54" i="4"/>
  <c r="AQ54" i="4" s="1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Q58" i="4" s="1"/>
  <c r="AT58" i="4"/>
  <c r="AX58" i="4"/>
  <c r="AY58" i="4"/>
  <c r="AE59" i="4"/>
  <c r="AO59" i="4"/>
  <c r="AQ59" i="4" s="1"/>
  <c r="AT59" i="4"/>
  <c r="AX59" i="4"/>
  <c r="AY59" i="4"/>
  <c r="AE60" i="4"/>
  <c r="AO60" i="4"/>
  <c r="AT60" i="4"/>
  <c r="AX60" i="4"/>
  <c r="AY60" i="4"/>
  <c r="AE61" i="4"/>
  <c r="AO61" i="4"/>
  <c r="AS61" i="4" s="1"/>
  <c r="AT61" i="4"/>
  <c r="AX61" i="4"/>
  <c r="AY61" i="4"/>
  <c r="AE62" i="4"/>
  <c r="AO62" i="4"/>
  <c r="AT62" i="4"/>
  <c r="AX62" i="4"/>
  <c r="AY62" i="4"/>
  <c r="AE63" i="4"/>
  <c r="AO63" i="4"/>
  <c r="AT63" i="4"/>
  <c r="AX63" i="4"/>
  <c r="AY63" i="4"/>
  <c r="AE64" i="4"/>
  <c r="AO64" i="4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S67" i="4" s="1"/>
  <c r="AT67" i="4"/>
  <c r="AX67" i="4"/>
  <c r="AY67" i="4"/>
  <c r="AE68" i="4"/>
  <c r="AO68" i="4"/>
  <c r="AT68" i="4"/>
  <c r="AX68" i="4"/>
  <c r="AY68" i="4"/>
  <c r="AE69" i="4"/>
  <c r="AO69" i="4"/>
  <c r="AT69" i="4"/>
  <c r="AX69" i="4"/>
  <c r="AY69" i="4"/>
  <c r="AE70" i="4"/>
  <c r="AO70" i="4"/>
  <c r="AQ70" i="4"/>
  <c r="AT70" i="4"/>
  <c r="AX70" i="4"/>
  <c r="AY70" i="4"/>
  <c r="AE71" i="4"/>
  <c r="AO71" i="4"/>
  <c r="AQ71" i="4" s="1"/>
  <c r="AT71" i="4"/>
  <c r="AX71" i="4"/>
  <c r="AY71" i="4"/>
  <c r="AE72" i="4"/>
  <c r="AO72" i="4"/>
  <c r="AT72" i="4"/>
  <c r="AX72" i="4"/>
  <c r="AY72" i="4"/>
  <c r="AE73" i="4"/>
  <c r="AO73" i="4"/>
  <c r="AQ73" i="4" s="1"/>
  <c r="AT73" i="4"/>
  <c r="AX73" i="4"/>
  <c r="AY73" i="4"/>
  <c r="AE74" i="4"/>
  <c r="AO74" i="4"/>
  <c r="AT74" i="4"/>
  <c r="AX74" i="4"/>
  <c r="AY74" i="4"/>
  <c r="AE75" i="4"/>
  <c r="AO75" i="4"/>
  <c r="AT75" i="4"/>
  <c r="AX75" i="4"/>
  <c r="AY75" i="4"/>
  <c r="AE76" i="4"/>
  <c r="AO76" i="4"/>
  <c r="AQ76" i="4" s="1"/>
  <c r="AT76" i="4"/>
  <c r="AX76" i="4"/>
  <c r="AY76" i="4"/>
  <c r="AE77" i="4"/>
  <c r="AO77" i="4"/>
  <c r="AQ77" i="4" s="1"/>
  <c r="AT77" i="4"/>
  <c r="AX77" i="4"/>
  <c r="AY77" i="4"/>
  <c r="AE78" i="4"/>
  <c r="AO78" i="4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Q82" i="4" s="1"/>
  <c r="AT82" i="4"/>
  <c r="AX82" i="4"/>
  <c r="AY82" i="4"/>
  <c r="AE83" i="4"/>
  <c r="AO83" i="4"/>
  <c r="AT83" i="4"/>
  <c r="AX83" i="4"/>
  <c r="AY83" i="4"/>
  <c r="AE84" i="4"/>
  <c r="AO84" i="4"/>
  <c r="AT84" i="4"/>
  <c r="AX84" i="4"/>
  <c r="AY84" i="4"/>
  <c r="AE85" i="4"/>
  <c r="AO85" i="4"/>
  <c r="AQ85" i="4" s="1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T89" i="4"/>
  <c r="AX89" i="4"/>
  <c r="AY89" i="4"/>
  <c r="AE90" i="4"/>
  <c r="AO90" i="4"/>
  <c r="AT90" i="4"/>
  <c r="AX90" i="4"/>
  <c r="AY90" i="4"/>
  <c r="AE91" i="4"/>
  <c r="AO91" i="4"/>
  <c r="AQ91" i="4" s="1"/>
  <c r="AT91" i="4"/>
  <c r="AX91" i="4"/>
  <c r="AY91" i="4"/>
  <c r="AE92" i="4"/>
  <c r="AO92" i="4"/>
  <c r="AT92" i="4"/>
  <c r="AX92" i="4"/>
  <c r="AY92" i="4"/>
  <c r="AE93" i="4"/>
  <c r="AO93" i="4"/>
  <c r="AQ93" i="4" s="1"/>
  <c r="AT93" i="4"/>
  <c r="AX93" i="4"/>
  <c r="AY93" i="4"/>
  <c r="AE94" i="4"/>
  <c r="AO94" i="4"/>
  <c r="AT94" i="4"/>
  <c r="AX94" i="4"/>
  <c r="AY94" i="4"/>
  <c r="AE95" i="4"/>
  <c r="AO95" i="4"/>
  <c r="AQ95" i="4" s="1"/>
  <c r="AT95" i="4"/>
  <c r="AX95" i="4"/>
  <c r="AY95" i="4"/>
  <c r="AE96" i="4"/>
  <c r="AO96" i="4"/>
  <c r="AT96" i="4"/>
  <c r="AX96" i="4"/>
  <c r="AY96" i="4"/>
  <c r="AE97" i="4"/>
  <c r="AO97" i="4"/>
  <c r="AT97" i="4"/>
  <c r="AX97" i="4"/>
  <c r="AY97" i="4"/>
  <c r="AE98" i="4"/>
  <c r="AO98" i="4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S102" i="4" s="1"/>
  <c r="AT102" i="4"/>
  <c r="AX102" i="4"/>
  <c r="AY102" i="4"/>
  <c r="AE103" i="4"/>
  <c r="AO103" i="4"/>
  <c r="AT103" i="4"/>
  <c r="AX103" i="4"/>
  <c r="AY103" i="4"/>
  <c r="AE104" i="4"/>
  <c r="AO104" i="4"/>
  <c r="AT104" i="4"/>
  <c r="AX104" i="4"/>
  <c r="AY104" i="4"/>
  <c r="AE105" i="4"/>
  <c r="AO105" i="4"/>
  <c r="AT105" i="4"/>
  <c r="AX105" i="4"/>
  <c r="AY105" i="4"/>
  <c r="AE106" i="4"/>
  <c r="AO106" i="4"/>
  <c r="AQ106" i="4" s="1"/>
  <c r="AT106" i="4"/>
  <c r="AX106" i="4"/>
  <c r="AY106" i="4"/>
  <c r="AE107" i="4"/>
  <c r="AO107" i="4"/>
  <c r="AT107" i="4"/>
  <c r="AX107" i="4"/>
  <c r="AY107" i="4"/>
  <c r="AE108" i="4"/>
  <c r="AO108" i="4"/>
  <c r="AT108" i="4"/>
  <c r="AX108" i="4"/>
  <c r="AY108" i="4"/>
  <c r="AE109" i="4"/>
  <c r="AO109" i="4"/>
  <c r="AT109" i="4"/>
  <c r="AX109" i="4"/>
  <c r="AY109" i="4"/>
  <c r="AE110" i="4"/>
  <c r="AO110" i="4"/>
  <c r="AS110" i="4" s="1"/>
  <c r="AT110" i="4"/>
  <c r="AX110" i="4"/>
  <c r="AY110" i="4"/>
  <c r="AE111" i="4"/>
  <c r="AO111" i="4"/>
  <c r="AT111" i="4"/>
  <c r="AX111" i="4"/>
  <c r="AY111" i="4"/>
  <c r="AE112" i="4"/>
  <c r="AO112" i="4"/>
  <c r="AT112" i="4"/>
  <c r="AX112" i="4"/>
  <c r="AY112" i="4"/>
  <c r="AE113" i="4"/>
  <c r="AO113" i="4"/>
  <c r="AQ113" i="4" s="1"/>
  <c r="AT113" i="4"/>
  <c r="AX113" i="4"/>
  <c r="AY113" i="4"/>
  <c r="AE114" i="4"/>
  <c r="AO114" i="4"/>
  <c r="AT114" i="4"/>
  <c r="AX114" i="4"/>
  <c r="AY114" i="4"/>
  <c r="AE115" i="4"/>
  <c r="AO115" i="4"/>
  <c r="AQ115" i="4" s="1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Q118" i="4" s="1"/>
  <c r="AT118" i="4"/>
  <c r="AX118" i="4"/>
  <c r="AY118" i="4"/>
  <c r="AE119" i="4"/>
  <c r="AO119" i="4"/>
  <c r="AT119" i="4"/>
  <c r="AX119" i="4"/>
  <c r="AY119" i="4"/>
  <c r="AE120" i="4"/>
  <c r="AO120" i="4"/>
  <c r="AT120" i="4"/>
  <c r="AX120" i="4"/>
  <c r="AY120" i="4"/>
  <c r="AE121" i="4"/>
  <c r="AO121" i="4"/>
  <c r="AT121" i="4"/>
  <c r="AX121" i="4"/>
  <c r="AY121" i="4"/>
  <c r="AE122" i="4"/>
  <c r="AO122" i="4"/>
  <c r="AQ122" i="4" s="1"/>
  <c r="AT122" i="4"/>
  <c r="AX122" i="4"/>
  <c r="AY122" i="4"/>
  <c r="AE123" i="4"/>
  <c r="AO123" i="4"/>
  <c r="AQ123" i="4" s="1"/>
  <c r="AT123" i="4"/>
  <c r="AX123" i="4"/>
  <c r="AY123" i="4"/>
  <c r="AE124" i="4"/>
  <c r="AO124" i="4"/>
  <c r="AT124" i="4"/>
  <c r="AX124" i="4"/>
  <c r="AY124" i="4"/>
  <c r="AE125" i="4"/>
  <c r="AO125" i="4"/>
  <c r="AT125" i="4"/>
  <c r="AX125" i="4"/>
  <c r="AY125" i="4"/>
  <c r="AE126" i="4"/>
  <c r="AO126" i="4"/>
  <c r="AT126" i="4"/>
  <c r="AX126" i="4"/>
  <c r="AY126" i="4"/>
  <c r="AE127" i="4"/>
  <c r="AO127" i="4"/>
  <c r="AQ127" i="4" s="1"/>
  <c r="AT127" i="4"/>
  <c r="AX127" i="4"/>
  <c r="AY127" i="4"/>
  <c r="AE128" i="4"/>
  <c r="AO128" i="4"/>
  <c r="AQ128" i="4" s="1"/>
  <c r="AT128" i="4"/>
  <c r="AX128" i="4"/>
  <c r="AY128" i="4"/>
  <c r="AE153" i="4"/>
  <c r="AO153" i="4"/>
  <c r="AT153" i="4"/>
  <c r="AX153" i="4"/>
  <c r="AY153" i="4"/>
  <c r="AE154" i="4"/>
  <c r="AO154" i="4"/>
  <c r="AT154" i="4"/>
  <c r="AX154" i="4"/>
  <c r="AY154" i="4"/>
  <c r="AE155" i="4"/>
  <c r="AO155" i="4"/>
  <c r="AT155" i="4"/>
  <c r="AX155" i="4"/>
  <c r="AY155" i="4"/>
  <c r="AE156" i="4"/>
  <c r="AO156" i="4"/>
  <c r="AT156" i="4"/>
  <c r="AX156" i="4"/>
  <c r="AY156" i="4"/>
  <c r="AE157" i="4"/>
  <c r="AO157" i="4"/>
  <c r="AS157" i="4" s="1"/>
  <c r="AT157" i="4"/>
  <c r="AX157" i="4"/>
  <c r="AY157" i="4"/>
  <c r="AE158" i="4"/>
  <c r="AO158" i="4"/>
  <c r="AT158" i="4"/>
  <c r="AX158" i="4"/>
  <c r="AY158" i="4"/>
  <c r="AE159" i="4"/>
  <c r="AO159" i="4"/>
  <c r="AQ159" i="4" s="1"/>
  <c r="AT159" i="4"/>
  <c r="AX159" i="4"/>
  <c r="AY159" i="4"/>
  <c r="AE160" i="4"/>
  <c r="AO160" i="4"/>
  <c r="AT160" i="4"/>
  <c r="AX160" i="4"/>
  <c r="AY160" i="4"/>
  <c r="AE161" i="4"/>
  <c r="AO161" i="4"/>
  <c r="AS161" i="4" s="1"/>
  <c r="AT161" i="4"/>
  <c r="AX161" i="4"/>
  <c r="AY161" i="4"/>
  <c r="AE162" i="4"/>
  <c r="AO162" i="4"/>
  <c r="AT162" i="4"/>
  <c r="AX162" i="4"/>
  <c r="AY162" i="4"/>
  <c r="AE163" i="4"/>
  <c r="AO163" i="4"/>
  <c r="AT163" i="4"/>
  <c r="AX163" i="4"/>
  <c r="AY163" i="4"/>
  <c r="AE164" i="4"/>
  <c r="AO164" i="4"/>
  <c r="AQ164" i="4" s="1"/>
  <c r="AT164" i="4"/>
  <c r="AX164" i="4"/>
  <c r="AY164" i="4"/>
  <c r="AE165" i="4"/>
  <c r="AO165" i="4"/>
  <c r="AQ165" i="4" s="1"/>
  <c r="AT165" i="4"/>
  <c r="AX165" i="4"/>
  <c r="AY165" i="4"/>
  <c r="AE166" i="4"/>
  <c r="AO166" i="4"/>
  <c r="AQ166" i="4" s="1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S169" i="4" s="1"/>
  <c r="AT169" i="4"/>
  <c r="AX169" i="4"/>
  <c r="AY169" i="4"/>
  <c r="AE170" i="4"/>
  <c r="AO170" i="4"/>
  <c r="AT170" i="4"/>
  <c r="AX170" i="4"/>
  <c r="AY170" i="4"/>
  <c r="AE171" i="4"/>
  <c r="AO171" i="4"/>
  <c r="AT171" i="4"/>
  <c r="AX171" i="4"/>
  <c r="AY171" i="4"/>
  <c r="AE172" i="4"/>
  <c r="AO172" i="4"/>
  <c r="AT172" i="4"/>
  <c r="AX172" i="4"/>
  <c r="AY172" i="4"/>
  <c r="AE173" i="4"/>
  <c r="AO173" i="4"/>
  <c r="AQ173" i="4" s="1"/>
  <c r="AT173" i="4"/>
  <c r="AX173" i="4"/>
  <c r="AY173" i="4"/>
  <c r="AE174" i="4"/>
  <c r="AO174" i="4"/>
  <c r="AQ174" i="4" s="1"/>
  <c r="AT174" i="4"/>
  <c r="AX174" i="4"/>
  <c r="AY174" i="4"/>
  <c r="AE175" i="4"/>
  <c r="AO175" i="4"/>
  <c r="AT175" i="4"/>
  <c r="AX175" i="4"/>
  <c r="AY175" i="4"/>
  <c r="AE176" i="4"/>
  <c r="AO176" i="4"/>
  <c r="AQ176" i="4" s="1"/>
  <c r="AT176" i="4"/>
  <c r="AX176" i="4"/>
  <c r="AY176" i="4"/>
  <c r="AE177" i="4"/>
  <c r="AO177" i="4"/>
  <c r="AQ177" i="4" s="1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T180" i="4"/>
  <c r="AX180" i="4"/>
  <c r="AY180" i="4"/>
  <c r="AE181" i="4"/>
  <c r="AO181" i="4"/>
  <c r="AQ181" i="4"/>
  <c r="AT181" i="4"/>
  <c r="AX181" i="4"/>
  <c r="AY181" i="4"/>
  <c r="AE182" i="4"/>
  <c r="AO182" i="4"/>
  <c r="AT182" i="4"/>
  <c r="AX182" i="4"/>
  <c r="AY182" i="4"/>
  <c r="AE183" i="4"/>
  <c r="AO183" i="4"/>
  <c r="AQ183" i="4" s="1"/>
  <c r="AT183" i="4"/>
  <c r="AX183" i="4"/>
  <c r="AY183" i="4"/>
  <c r="AE184" i="4"/>
  <c r="AO184" i="4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T187" i="4"/>
  <c r="AX187" i="4"/>
  <c r="AY187" i="4"/>
  <c r="AE188" i="4"/>
  <c r="AO188" i="4"/>
  <c r="AQ188" i="4" s="1"/>
  <c r="AT188" i="4"/>
  <c r="AX188" i="4"/>
  <c r="AY188" i="4"/>
  <c r="AE189" i="4"/>
  <c r="AO189" i="4"/>
  <c r="AQ189" i="4" s="1"/>
  <c r="AT189" i="4"/>
  <c r="AX189" i="4"/>
  <c r="AY189" i="4"/>
  <c r="AE190" i="4"/>
  <c r="AO190" i="4"/>
  <c r="AT190" i="4"/>
  <c r="AX190" i="4"/>
  <c r="AY190" i="4"/>
  <c r="AE191" i="4"/>
  <c r="AO191" i="4"/>
  <c r="AQ191" i="4" s="1"/>
  <c r="AT191" i="4"/>
  <c r="AX191" i="4"/>
  <c r="AY191" i="4"/>
  <c r="AE192" i="4"/>
  <c r="AO192" i="4"/>
  <c r="AQ192" i="4" s="1"/>
  <c r="AT192" i="4"/>
  <c r="AX192" i="4"/>
  <c r="AY192" i="4"/>
  <c r="AE193" i="4"/>
  <c r="AO193" i="4"/>
  <c r="AT193" i="4"/>
  <c r="AX193" i="4"/>
  <c r="AY193" i="4"/>
  <c r="AE194" i="4"/>
  <c r="AO194" i="4"/>
  <c r="AS194" i="4" s="1"/>
  <c r="AT194" i="4"/>
  <c r="AX194" i="4"/>
  <c r="AY194" i="4"/>
  <c r="AE195" i="4"/>
  <c r="AO195" i="4"/>
  <c r="AQ195" i="4" s="1"/>
  <c r="AT195" i="4"/>
  <c r="AX195" i="4"/>
  <c r="AY195" i="4"/>
  <c r="AE196" i="4"/>
  <c r="AO196" i="4"/>
  <c r="AQ196" i="4" s="1"/>
  <c r="AT196" i="4"/>
  <c r="AX196" i="4"/>
  <c r="AY196" i="4"/>
  <c r="AE197" i="4"/>
  <c r="AO197" i="4"/>
  <c r="AT197" i="4"/>
  <c r="AX197" i="4"/>
  <c r="AY197" i="4"/>
  <c r="AE198" i="4"/>
  <c r="AO198" i="4"/>
  <c r="AT198" i="4"/>
  <c r="AX198" i="4"/>
  <c r="AY198" i="4"/>
  <c r="AE199" i="4"/>
  <c r="AO199" i="4"/>
  <c r="AT199" i="4"/>
  <c r="AX199" i="4"/>
  <c r="AY199" i="4"/>
  <c r="AE200" i="4"/>
  <c r="AO200" i="4"/>
  <c r="AT200" i="4"/>
  <c r="AX200" i="4"/>
  <c r="AY200" i="4"/>
  <c r="AE201" i="4"/>
  <c r="AO201" i="4"/>
  <c r="AT201" i="4"/>
  <c r="AX201" i="4"/>
  <c r="AY201" i="4"/>
  <c r="AE202" i="4"/>
  <c r="AO202" i="4"/>
  <c r="AT202" i="4"/>
  <c r="AX202" i="4"/>
  <c r="AY202" i="4"/>
  <c r="AE203" i="4"/>
  <c r="AO203" i="4"/>
  <c r="AT203" i="4"/>
  <c r="AX203" i="4"/>
  <c r="AY203" i="4"/>
  <c r="AE204" i="4"/>
  <c r="AO204" i="4"/>
  <c r="AT204" i="4"/>
  <c r="AX204" i="4"/>
  <c r="AY204" i="4"/>
  <c r="AE205" i="4"/>
  <c r="AO205" i="4"/>
  <c r="AQ205" i="4" s="1"/>
  <c r="AT205" i="4"/>
  <c r="AX205" i="4"/>
  <c r="AY205" i="4"/>
  <c r="AE206" i="4"/>
  <c r="AO206" i="4"/>
  <c r="AS206" i="4"/>
  <c r="AT206" i="4"/>
  <c r="AX206" i="4"/>
  <c r="AY206" i="4"/>
  <c r="AE207" i="4"/>
  <c r="AO207" i="4"/>
  <c r="AT207" i="4"/>
  <c r="AX207" i="4"/>
  <c r="AY207" i="4"/>
  <c r="AE208" i="4"/>
  <c r="AO208" i="4"/>
  <c r="AS208" i="4" s="1"/>
  <c r="AT208" i="4"/>
  <c r="AX208" i="4"/>
  <c r="AY208" i="4"/>
  <c r="AE209" i="4"/>
  <c r="AO209" i="4"/>
  <c r="AQ209" i="4" s="1"/>
  <c r="AT209" i="4"/>
  <c r="AX209" i="4"/>
  <c r="AY209" i="4"/>
  <c r="AE210" i="4"/>
  <c r="AO210" i="4"/>
  <c r="AT210" i="4"/>
  <c r="AX210" i="4"/>
  <c r="AY210" i="4"/>
  <c r="AE211" i="4"/>
  <c r="AO211" i="4"/>
  <c r="AT211" i="4"/>
  <c r="AX211" i="4"/>
  <c r="AY211" i="4"/>
  <c r="AE212" i="4"/>
  <c r="AO212" i="4"/>
  <c r="AT212" i="4"/>
  <c r="AX212" i="4"/>
  <c r="AY212" i="4"/>
  <c r="AE213" i="4"/>
  <c r="AO213" i="4"/>
  <c r="AT213" i="4"/>
  <c r="AX213" i="4"/>
  <c r="AY213" i="4"/>
  <c r="AE214" i="4"/>
  <c r="AO214" i="4"/>
  <c r="AQ214" i="4" s="1"/>
  <c r="AT214" i="4"/>
  <c r="AX214" i="4"/>
  <c r="AY214" i="4"/>
  <c r="AE215" i="4"/>
  <c r="AO215" i="4"/>
  <c r="AT215" i="4"/>
  <c r="AX215" i="4"/>
  <c r="AY215" i="4"/>
  <c r="AE216" i="4"/>
  <c r="AO216" i="4"/>
  <c r="AT216" i="4"/>
  <c r="AX216" i="4"/>
  <c r="AY216" i="4"/>
  <c r="P139" i="4"/>
  <c r="AQ10" i="8"/>
  <c r="B97" i="12"/>
  <c r="B232" i="12" s="1"/>
  <c r="B367" i="12" s="1"/>
  <c r="B98" i="12"/>
  <c r="B233" i="12" s="1"/>
  <c r="B368" i="12" s="1"/>
  <c r="B503" i="12" s="1"/>
  <c r="B638" i="12" s="1"/>
  <c r="B773" i="12" s="1"/>
  <c r="B908" i="12" s="1"/>
  <c r="B1043" i="12" s="1"/>
  <c r="B1178" i="12" s="1"/>
  <c r="B1313" i="12" s="1"/>
  <c r="B1448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00" i="12"/>
  <c r="B235" i="12" s="1"/>
  <c r="B370" i="12" s="1"/>
  <c r="B101" i="12"/>
  <c r="B236" i="12" s="1"/>
  <c r="B102" i="12"/>
  <c r="B103" i="12"/>
  <c r="B104" i="12"/>
  <c r="B239" i="12" s="1"/>
  <c r="B105" i="12"/>
  <c r="B240" i="12" s="1"/>
  <c r="B106" i="12"/>
  <c r="B241" i="12" s="1"/>
  <c r="B376" i="12" s="1"/>
  <c r="B511" i="12" s="1"/>
  <c r="B107" i="12"/>
  <c r="B242" i="12" s="1"/>
  <c r="B108" i="12"/>
  <c r="B109" i="12"/>
  <c r="B244" i="12" s="1"/>
  <c r="B110" i="12"/>
  <c r="B111" i="12"/>
  <c r="B112" i="12"/>
  <c r="B247" i="12" s="1"/>
  <c r="B113" i="12"/>
  <c r="B248" i="12"/>
  <c r="B114" i="12"/>
  <c r="B249" i="12" s="1"/>
  <c r="B384" i="12" s="1"/>
  <c r="B519" i="12" s="1"/>
  <c r="B115" i="12"/>
  <c r="B250" i="12" s="1"/>
  <c r="B385" i="12" s="1"/>
  <c r="B116" i="12"/>
  <c r="B251" i="12" s="1"/>
  <c r="B386" i="12" s="1"/>
  <c r="B521" i="12" s="1"/>
  <c r="B656" i="12"/>
  <c r="B791" i="12" s="1"/>
  <c r="B117" i="12"/>
  <c r="B252" i="12" s="1"/>
  <c r="B387" i="12" s="1"/>
  <c r="B118" i="12"/>
  <c r="B253" i="12" s="1"/>
  <c r="B81" i="12"/>
  <c r="B216" i="12" s="1"/>
  <c r="B82" i="12"/>
  <c r="B217" i="12" s="1"/>
  <c r="B83" i="12"/>
  <c r="B84" i="12"/>
  <c r="B85" i="12"/>
  <c r="B220" i="12" s="1"/>
  <c r="B355" i="12" s="1"/>
  <c r="B86" i="12"/>
  <c r="B221" i="12" s="1"/>
  <c r="B356" i="12" s="1"/>
  <c r="B491" i="12" s="1"/>
  <c r="B626" i="12" s="1"/>
  <c r="B761" i="12" s="1"/>
  <c r="B87" i="12"/>
  <c r="B222" i="12" s="1"/>
  <c r="B357" i="12" s="1"/>
  <c r="B492" i="12" s="1"/>
  <c r="B88" i="12"/>
  <c r="B89" i="12"/>
  <c r="B224" i="12" s="1"/>
  <c r="B359" i="12" s="1"/>
  <c r="B494" i="12" s="1"/>
  <c r="B629" i="12" s="1"/>
  <c r="B764" i="12" s="1"/>
  <c r="B899" i="12" s="1"/>
  <c r="B1034" i="12" s="1"/>
  <c r="B90" i="12"/>
  <c r="B91" i="12"/>
  <c r="B92" i="12"/>
  <c r="B93" i="12"/>
  <c r="B94" i="12"/>
  <c r="B229" i="12" s="1"/>
  <c r="B364" i="12" s="1"/>
  <c r="B499" i="12" s="1"/>
  <c r="B634" i="12" s="1"/>
  <c r="B95" i="12"/>
  <c r="B230" i="12" s="1"/>
  <c r="B365" i="12"/>
  <c r="B500" i="12" s="1"/>
  <c r="B96" i="12"/>
  <c r="B3" i="12"/>
  <c r="B4" i="12"/>
  <c r="B139" i="12" s="1"/>
  <c r="B274" i="12" s="1"/>
  <c r="B5" i="12"/>
  <c r="B140" i="12"/>
  <c r="B275" i="12" s="1"/>
  <c r="B410" i="12" s="1"/>
  <c r="B545" i="12" s="1"/>
  <c r="B680" i="12" s="1"/>
  <c r="B815" i="12" s="1"/>
  <c r="B950" i="12" s="1"/>
  <c r="B6" i="12"/>
  <c r="B141" i="12" s="1"/>
  <c r="B276" i="12" s="1"/>
  <c r="B411" i="12" s="1"/>
  <c r="B7" i="12"/>
  <c r="B8" i="12"/>
  <c r="B143" i="12" s="1"/>
  <c r="B278" i="12" s="1"/>
  <c r="B9" i="12"/>
  <c r="B10" i="12"/>
  <c r="B145" i="12" s="1"/>
  <c r="B280" i="12" s="1"/>
  <c r="B415" i="12" s="1"/>
  <c r="B11" i="12"/>
  <c r="B146" i="12" s="1"/>
  <c r="B281" i="12" s="1"/>
  <c r="B416" i="12" s="1"/>
  <c r="B12" i="12"/>
  <c r="B147" i="12"/>
  <c r="B13" i="12"/>
  <c r="B148" i="12" s="1"/>
  <c r="B14" i="12"/>
  <c r="B149" i="12" s="1"/>
  <c r="B284" i="12" s="1"/>
  <c r="B15" i="12"/>
  <c r="B16" i="12"/>
  <c r="B151" i="12" s="1"/>
  <c r="B286" i="12" s="1"/>
  <c r="B17" i="12"/>
  <c r="B152" i="12" s="1"/>
  <c r="B18" i="12"/>
  <c r="B153" i="12" s="1"/>
  <c r="B288" i="12" s="1"/>
  <c r="B19" i="12"/>
  <c r="B154" i="12" s="1"/>
  <c r="B20" i="12"/>
  <c r="B155" i="12"/>
  <c r="B290" i="12" s="1"/>
  <c r="B425" i="12" s="1"/>
  <c r="B560" i="12" s="1"/>
  <c r="B695" i="12" s="1"/>
  <c r="B830" i="12" s="1"/>
  <c r="B21" i="12"/>
  <c r="B156" i="12" s="1"/>
  <c r="B291" i="12" s="1"/>
  <c r="B426" i="12" s="1"/>
  <c r="B561" i="12" s="1"/>
  <c r="B696" i="12" s="1"/>
  <c r="B831" i="12" s="1"/>
  <c r="B966" i="12" s="1"/>
  <c r="B1101" i="12" s="1"/>
  <c r="B1236" i="12" s="1"/>
  <c r="B22" i="12"/>
  <c r="B157" i="12" s="1"/>
  <c r="B292" i="12" s="1"/>
  <c r="B427" i="12" s="1"/>
  <c r="B562" i="12" s="1"/>
  <c r="B697" i="12" s="1"/>
  <c r="B832" i="12" s="1"/>
  <c r="B967" i="12" s="1"/>
  <c r="B23" i="12"/>
  <c r="B158" i="12" s="1"/>
  <c r="B293" i="12" s="1"/>
  <c r="B428" i="12" s="1"/>
  <c r="B24" i="12"/>
  <c r="B159" i="12" s="1"/>
  <c r="B294" i="12" s="1"/>
  <c r="B429" i="12" s="1"/>
  <c r="B564" i="12" s="1"/>
  <c r="B25" i="12"/>
  <c r="B160" i="12"/>
  <c r="B26" i="12"/>
  <c r="B27" i="12"/>
  <c r="B28" i="12"/>
  <c r="B163" i="12" s="1"/>
  <c r="B298" i="12" s="1"/>
  <c r="B433" i="12" s="1"/>
  <c r="B568" i="12" s="1"/>
  <c r="B703" i="12" s="1"/>
  <c r="B838" i="12" s="1"/>
  <c r="B973" i="12" s="1"/>
  <c r="B29" i="12"/>
  <c r="B164" i="12" s="1"/>
  <c r="B299" i="12" s="1"/>
  <c r="B30" i="12"/>
  <c r="B165" i="12" s="1"/>
  <c r="B300" i="12"/>
  <c r="B435" i="12" s="1"/>
  <c r="B31" i="12"/>
  <c r="B166" i="12" s="1"/>
  <c r="B32" i="12"/>
  <c r="B33" i="12"/>
  <c r="B168" i="12" s="1"/>
  <c r="B34" i="12"/>
  <c r="B169" i="12"/>
  <c r="B35" i="12"/>
  <c r="B36" i="12"/>
  <c r="B171" i="12"/>
  <c r="B306" i="12" s="1"/>
  <c r="B37" i="12"/>
  <c r="B38" i="12"/>
  <c r="B39" i="12"/>
  <c r="B174" i="12"/>
  <c r="B40" i="12"/>
  <c r="B41" i="12"/>
  <c r="B42" i="12"/>
  <c r="B43" i="12"/>
  <c r="B44" i="12"/>
  <c r="B179" i="12" s="1"/>
  <c r="B45" i="12"/>
  <c r="B180" i="12" s="1"/>
  <c r="B315" i="12" s="1"/>
  <c r="B450" i="12" s="1"/>
  <c r="B585" i="12" s="1"/>
  <c r="B46" i="12"/>
  <c r="B181" i="12" s="1"/>
  <c r="B47" i="12"/>
  <c r="B182" i="12" s="1"/>
  <c r="B317" i="12" s="1"/>
  <c r="B48" i="12"/>
  <c r="B183" i="12"/>
  <c r="B318" i="12" s="1"/>
  <c r="B453" i="12" s="1"/>
  <c r="B588" i="12" s="1"/>
  <c r="B49" i="12"/>
  <c r="B50" i="12"/>
  <c r="B185" i="12" s="1"/>
  <c r="B320" i="12" s="1"/>
  <c r="B455" i="12" s="1"/>
  <c r="B51" i="12"/>
  <c r="B52" i="12"/>
  <c r="B187" i="12" s="1"/>
  <c r="B322" i="12" s="1"/>
  <c r="B457" i="12" s="1"/>
  <c r="B592" i="12" s="1"/>
  <c r="B727" i="12" s="1"/>
  <c r="B53" i="12"/>
  <c r="B54" i="12"/>
  <c r="B189" i="12" s="1"/>
  <c r="B55" i="12"/>
  <c r="B56" i="12"/>
  <c r="B57" i="12"/>
  <c r="B192" i="12"/>
  <c r="B327" i="12" s="1"/>
  <c r="B462" i="12" s="1"/>
  <c r="B58" i="12"/>
  <c r="B193" i="12" s="1"/>
  <c r="B328" i="12" s="1"/>
  <c r="B463" i="12" s="1"/>
  <c r="B598" i="12" s="1"/>
  <c r="B733" i="12" s="1"/>
  <c r="B59" i="12"/>
  <c r="B194" i="12" s="1"/>
  <c r="B329" i="12" s="1"/>
  <c r="B60" i="12"/>
  <c r="B61" i="12"/>
  <c r="B62" i="12"/>
  <c r="B197" i="12" s="1"/>
  <c r="B332" i="12" s="1"/>
  <c r="B467" i="12" s="1"/>
  <c r="B602" i="12" s="1"/>
  <c r="B737" i="12" s="1"/>
  <c r="B872" i="12"/>
  <c r="B1007" i="12" s="1"/>
  <c r="B1142" i="12" s="1"/>
  <c r="B1277" i="12" s="1"/>
  <c r="B1412" i="12" s="1"/>
  <c r="B1547" i="12" s="1"/>
  <c r="B1682" i="12" s="1"/>
  <c r="B63" i="12"/>
  <c r="B64" i="12"/>
  <c r="B199" i="12"/>
  <c r="B334" i="12" s="1"/>
  <c r="B65" i="12"/>
  <c r="B200" i="12" s="1"/>
  <c r="B335" i="12" s="1"/>
  <c r="B470" i="12" s="1"/>
  <c r="B605" i="12" s="1"/>
  <c r="B66" i="12"/>
  <c r="B201" i="12" s="1"/>
  <c r="B336" i="12" s="1"/>
  <c r="B67" i="12"/>
  <c r="B68" i="12"/>
  <c r="B203" i="12" s="1"/>
  <c r="B338" i="12" s="1"/>
  <c r="B473" i="12" s="1"/>
  <c r="B69" i="12"/>
  <c r="B70" i="12"/>
  <c r="B71" i="12"/>
  <c r="B72" i="12"/>
  <c r="B207" i="12" s="1"/>
  <c r="B73" i="12"/>
  <c r="B208" i="12" s="1"/>
  <c r="B343" i="12" s="1"/>
  <c r="B478" i="12" s="1"/>
  <c r="B613" i="12" s="1"/>
  <c r="B748" i="12" s="1"/>
  <c r="B883" i="12" s="1"/>
  <c r="B1018" i="12" s="1"/>
  <c r="B1153" i="12" s="1"/>
  <c r="B1288" i="12" s="1"/>
  <c r="B74" i="12"/>
  <c r="B75" i="12"/>
  <c r="B210" i="12"/>
  <c r="B345" i="12"/>
  <c r="B480" i="12" s="1"/>
  <c r="B76" i="12"/>
  <c r="B211" i="12" s="1"/>
  <c r="B346" i="12" s="1"/>
  <c r="B481" i="12" s="1"/>
  <c r="B77" i="12"/>
  <c r="B212" i="12" s="1"/>
  <c r="B78" i="12"/>
  <c r="B213" i="12" s="1"/>
  <c r="B79" i="12"/>
  <c r="B214" i="12" s="1"/>
  <c r="B80" i="12"/>
  <c r="B215" i="12"/>
  <c r="B350" i="12" s="1"/>
  <c r="B485" i="12" s="1"/>
  <c r="B620" i="12" s="1"/>
  <c r="B755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K38" i="8" s="1"/>
  <c r="AF39" i="8"/>
  <c r="AD39" i="8" s="1"/>
  <c r="AJ39" i="8" s="1"/>
  <c r="AF40" i="8"/>
  <c r="AD40" i="8" s="1"/>
  <c r="AJ40" i="8" s="1"/>
  <c r="AK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M34" i="8"/>
  <c r="AQ34" i="8"/>
  <c r="AF2" i="8"/>
  <c r="AD2" i="8" s="1"/>
  <c r="AJ2" i="8" s="1"/>
  <c r="AF3" i="8"/>
  <c r="AD3" i="8" s="1"/>
  <c r="AJ3" i="8" s="1"/>
  <c r="AF5" i="8"/>
  <c r="AD5" i="8" s="1"/>
  <c r="AJ5" i="8" s="1"/>
  <c r="AK5" i="8" s="1"/>
  <c r="AF6" i="8"/>
  <c r="AD6" i="8" s="1"/>
  <c r="AJ6" i="8" s="1"/>
  <c r="AF7" i="8"/>
  <c r="AD7" i="8" s="1"/>
  <c r="AJ7" i="8" s="1"/>
  <c r="AK7" i="8" s="1"/>
  <c r="AF8" i="8"/>
  <c r="AD8" i="8" s="1"/>
  <c r="AJ8" i="8" s="1"/>
  <c r="AK8" i="8" s="1"/>
  <c r="AF33" i="8"/>
  <c r="AD33" i="8" s="1"/>
  <c r="AJ33" i="8" s="1"/>
  <c r="AK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L15" i="8" s="1"/>
  <c r="AF16" i="8"/>
  <c r="AD16" i="8" s="1"/>
  <c r="AJ16" i="8" s="1"/>
  <c r="AF21" i="8"/>
  <c r="AD21" i="8" s="1"/>
  <c r="AJ21" i="8" s="1"/>
  <c r="AK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L25" i="8" s="1"/>
  <c r="AF26" i="8"/>
  <c r="AD26" i="8" s="1"/>
  <c r="AJ26" i="8" s="1"/>
  <c r="AK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/>
  <c r="E47" i="40"/>
  <c r="O47" i="40" s="1"/>
  <c r="F47" i="40"/>
  <c r="F46" i="40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/>
  <c r="R78" i="32"/>
  <c r="Y18" i="33" s="1"/>
  <c r="T78" i="32"/>
  <c r="Y20" i="33" s="1"/>
  <c r="Q79" i="32"/>
  <c r="Z17" i="33" s="1"/>
  <c r="T79" i="32"/>
  <c r="Z20" i="33" s="1"/>
  <c r="Q80" i="32"/>
  <c r="AA17" i="33" s="1"/>
  <c r="R80" i="32"/>
  <c r="AA18" i="33" s="1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/>
  <c r="S78" i="32"/>
  <c r="Y19" i="33"/>
  <c r="O51" i="32"/>
  <c r="T51" i="32"/>
  <c r="R51" i="32"/>
  <c r="T42" i="32"/>
  <c r="T76" i="32"/>
  <c r="R42" i="32"/>
  <c r="R76" i="32"/>
  <c r="W18" i="33"/>
  <c r="P42" i="32"/>
  <c r="P82" i="32"/>
  <c r="S42" i="32"/>
  <c r="S76" i="32"/>
  <c r="W19" i="33" s="1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 s="1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 s="1"/>
  <c r="G7" i="34"/>
  <c r="H7" i="34"/>
  <c r="H18" i="34" s="1"/>
  <c r="I7" i="34"/>
  <c r="I18" i="34" s="1"/>
  <c r="J7" i="34"/>
  <c r="J18" i="34" s="1"/>
  <c r="K7" i="34"/>
  <c r="K18" i="34" s="1"/>
  <c r="L7" i="34"/>
  <c r="L18" i="34" s="1"/>
  <c r="M7" i="34"/>
  <c r="M18" i="34" s="1"/>
  <c r="N7" i="34"/>
  <c r="N18" i="34" s="1"/>
  <c r="O7" i="34"/>
  <c r="P7" i="34"/>
  <c r="P18" i="34" s="1"/>
  <c r="Q7" i="34"/>
  <c r="Q18" i="34" s="1"/>
  <c r="R7" i="34"/>
  <c r="R18" i="34" s="1"/>
  <c r="S7" i="34"/>
  <c r="S18" i="34" s="1"/>
  <c r="T7" i="34"/>
  <c r="T18" i="34"/>
  <c r="U7" i="34"/>
  <c r="U18" i="34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/>
  <c r="AF7" i="34"/>
  <c r="AF18" i="34" s="1"/>
  <c r="AG7" i="34"/>
  <c r="AG18" i="34" s="1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/>
  <c r="U237" i="28"/>
  <c r="D237" i="28"/>
  <c r="B237" i="28" s="1"/>
  <c r="U234" i="28"/>
  <c r="D234" i="28"/>
  <c r="B234" i="28"/>
  <c r="U231" i="28"/>
  <c r="D231" i="28"/>
  <c r="B231" i="28" s="1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/>
  <c r="U167" i="28"/>
  <c r="D167" i="28"/>
  <c r="B167" i="28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/>
  <c r="U130" i="28"/>
  <c r="D130" i="28"/>
  <c r="B130" i="28" s="1"/>
  <c r="U118" i="28"/>
  <c r="D118" i="28"/>
  <c r="B118" i="28" s="1"/>
  <c r="U123" i="28"/>
  <c r="D123" i="28"/>
  <c r="B123" i="28" s="1"/>
  <c r="U129" i="28"/>
  <c r="D129" i="28"/>
  <c r="B129" i="28" s="1"/>
  <c r="U117" i="28"/>
  <c r="D117" i="28"/>
  <c r="B117" i="28" s="1"/>
  <c r="U134" i="28"/>
  <c r="D134" i="28"/>
  <c r="B134" i="28" s="1"/>
  <c r="U122" i="28"/>
  <c r="D122" i="28"/>
  <c r="B122" i="28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S171" i="28"/>
  <c r="S240" i="28"/>
  <c r="S239" i="28"/>
  <c r="S252" i="28"/>
  <c r="Y252" i="28" s="1"/>
  <c r="S255" i="28"/>
  <c r="Y255" i="28" s="1"/>
  <c r="S246" i="28"/>
  <c r="S249" i="28"/>
  <c r="S243" i="28"/>
  <c r="S251" i="28"/>
  <c r="Y251" i="28" s="1"/>
  <c r="S254" i="28"/>
  <c r="Y254" i="28" s="1"/>
  <c r="S245" i="28"/>
  <c r="S248" i="28"/>
  <c r="S242" i="28"/>
  <c r="Y242" i="28" s="1"/>
  <c r="S250" i="28"/>
  <c r="S253" i="28"/>
  <c r="S244" i="28"/>
  <c r="S247" i="28"/>
  <c r="S241" i="28"/>
  <c r="Y241" i="28" s="1"/>
  <c r="S238" i="28"/>
  <c r="S235" i="28"/>
  <c r="Y235" i="28" s="1"/>
  <c r="S232" i="28"/>
  <c r="Y232" i="28" s="1"/>
  <c r="S237" i="28"/>
  <c r="S234" i="28"/>
  <c r="S231" i="28"/>
  <c r="S236" i="28"/>
  <c r="S233" i="28"/>
  <c r="Y233" i="28" s="1"/>
  <c r="S230" i="28"/>
  <c r="S229" i="28"/>
  <c r="S225" i="28"/>
  <c r="Y225" i="28" s="1"/>
  <c r="S221" i="28"/>
  <c r="S228" i="28"/>
  <c r="T228" i="28" s="1"/>
  <c r="V228" i="28" s="1"/>
  <c r="S224" i="28"/>
  <c r="S220" i="28"/>
  <c r="T220" i="28" s="1"/>
  <c r="S227" i="28"/>
  <c r="S223" i="28"/>
  <c r="Y223" i="28" s="1"/>
  <c r="S219" i="28"/>
  <c r="Y219" i="28" s="1"/>
  <c r="S226" i="28"/>
  <c r="S222" i="28"/>
  <c r="S211" i="28"/>
  <c r="S208" i="28"/>
  <c r="S210" i="28"/>
  <c r="S207" i="28"/>
  <c r="Y207" i="28"/>
  <c r="S209" i="28"/>
  <c r="S206" i="28"/>
  <c r="S202" i="28"/>
  <c r="S205" i="28"/>
  <c r="S196" i="28"/>
  <c r="S199" i="28"/>
  <c r="S193" i="28"/>
  <c r="Y193" i="28" s="1"/>
  <c r="S201" i="28"/>
  <c r="S204" i="28"/>
  <c r="S195" i="28"/>
  <c r="S198" i="28"/>
  <c r="Y198" i="28" s="1"/>
  <c r="S192" i="28"/>
  <c r="S200" i="28"/>
  <c r="Y200" i="28" s="1"/>
  <c r="S203" i="28"/>
  <c r="S194" i="28"/>
  <c r="S197" i="28"/>
  <c r="S191" i="28"/>
  <c r="S184" i="28"/>
  <c r="S178" i="28"/>
  <c r="Y178" i="28" s="1"/>
  <c r="S189" i="28"/>
  <c r="Y189" i="28" s="1"/>
  <c r="S183" i="28"/>
  <c r="S177" i="28"/>
  <c r="S188" i="28"/>
  <c r="S182" i="28"/>
  <c r="S176" i="28"/>
  <c r="Y176" i="28" s="1"/>
  <c r="S187" i="28"/>
  <c r="S181" i="28"/>
  <c r="T181" i="28" s="1"/>
  <c r="V181" i="28" s="1"/>
  <c r="W181" i="28" s="1"/>
  <c r="S175" i="28"/>
  <c r="Y175" i="28" s="1"/>
  <c r="S186" i="28"/>
  <c r="S180" i="28"/>
  <c r="Y180" i="28"/>
  <c r="S174" i="28"/>
  <c r="Y174" i="28" s="1"/>
  <c r="S185" i="28"/>
  <c r="S179" i="28"/>
  <c r="S173" i="28"/>
  <c r="Y173" i="28" s="1"/>
  <c r="S166" i="28"/>
  <c r="T166" i="28" s="1"/>
  <c r="V166" i="28" s="1"/>
  <c r="S170" i="28"/>
  <c r="S162" i="28"/>
  <c r="S158" i="28"/>
  <c r="S165" i="28"/>
  <c r="S169" i="28"/>
  <c r="S161" i="28"/>
  <c r="Y161" i="28" s="1"/>
  <c r="S157" i="28"/>
  <c r="S164" i="28"/>
  <c r="S168" i="28"/>
  <c r="S160" i="28"/>
  <c r="S156" i="28"/>
  <c r="S163" i="28"/>
  <c r="S167" i="28"/>
  <c r="S159" i="28"/>
  <c r="Y159" i="28" s="1"/>
  <c r="S155" i="28"/>
  <c r="S154" i="28"/>
  <c r="Y154" i="28" s="1"/>
  <c r="S149" i="28"/>
  <c r="S144" i="28"/>
  <c r="Y144" i="28" s="1"/>
  <c r="S139" i="28"/>
  <c r="Y139" i="28" s="1"/>
  <c r="S153" i="28"/>
  <c r="Y153" i="28" s="1"/>
  <c r="S148" i="28"/>
  <c r="S143" i="28"/>
  <c r="S138" i="28"/>
  <c r="Y138" i="28" s="1"/>
  <c r="S152" i="28"/>
  <c r="Y152" i="28" s="1"/>
  <c r="S147" i="28"/>
  <c r="S142" i="28"/>
  <c r="S137" i="28"/>
  <c r="S151" i="28"/>
  <c r="S146" i="28"/>
  <c r="Y146" i="28" s="1"/>
  <c r="S141" i="28"/>
  <c r="T141" i="28" s="1"/>
  <c r="V141" i="28" s="1"/>
  <c r="X141" i="28" s="1"/>
  <c r="S136" i="28"/>
  <c r="Y136" i="28" s="1"/>
  <c r="S150" i="28"/>
  <c r="Y150" i="28"/>
  <c r="S145" i="28"/>
  <c r="Y145" i="28" s="1"/>
  <c r="S140" i="28"/>
  <c r="Y140" i="28" s="1"/>
  <c r="S135" i="28"/>
  <c r="S124" i="28"/>
  <c r="S130" i="28"/>
  <c r="T130" i="28" s="1"/>
  <c r="V130" i="28" s="1"/>
  <c r="S118" i="28"/>
  <c r="S123" i="28"/>
  <c r="Y123" i="28" s="1"/>
  <c r="S129" i="28"/>
  <c r="S117" i="28"/>
  <c r="S134" i="28"/>
  <c r="S122" i="28"/>
  <c r="T122" i="28" s="1"/>
  <c r="S128" i="28"/>
  <c r="S116" i="28"/>
  <c r="T116" i="28" s="1"/>
  <c r="S133" i="28"/>
  <c r="S121" i="28"/>
  <c r="S127" i="28"/>
  <c r="T127" i="28" s="1"/>
  <c r="S115" i="28"/>
  <c r="T115" i="28" s="1"/>
  <c r="S132" i="28"/>
  <c r="S120" i="28"/>
  <c r="S126" i="28"/>
  <c r="Y126" i="28" s="1"/>
  <c r="S114" i="28"/>
  <c r="Y114" i="28" s="1"/>
  <c r="S131" i="28"/>
  <c r="S119" i="28"/>
  <c r="Y119" i="28" s="1"/>
  <c r="S125" i="28"/>
  <c r="S113" i="28"/>
  <c r="S29" i="28"/>
  <c r="Y29" i="28"/>
  <c r="S26" i="28"/>
  <c r="T26" i="28" s="1"/>
  <c r="S23" i="28"/>
  <c r="T23" i="28" s="1"/>
  <c r="V23" i="28" s="1"/>
  <c r="S16" i="28"/>
  <c r="S28" i="28"/>
  <c r="S25" i="28"/>
  <c r="S22" i="28"/>
  <c r="S15" i="28"/>
  <c r="S27" i="28"/>
  <c r="T27" i="28" s="1"/>
  <c r="V27" i="28" s="1"/>
  <c r="W27" i="28" s="1"/>
  <c r="S24" i="28"/>
  <c r="T24" i="28" s="1"/>
  <c r="V24" i="28" s="1"/>
  <c r="X24" i="28" s="1"/>
  <c r="S21" i="28"/>
  <c r="S14" i="28"/>
  <c r="S13" i="28"/>
  <c r="Y13" i="28"/>
  <c r="S9" i="28"/>
  <c r="S5" i="28"/>
  <c r="Y5" i="28"/>
  <c r="S12" i="28"/>
  <c r="T12" i="28" s="1"/>
  <c r="V12" i="28" s="1"/>
  <c r="X12" i="28" s="1"/>
  <c r="S8" i="28"/>
  <c r="S3" i="28"/>
  <c r="Y3" i="28" s="1"/>
  <c r="S11" i="28"/>
  <c r="Y11" i="28"/>
  <c r="S7" i="28"/>
  <c r="T7" i="28" s="1"/>
  <c r="S4" i="28"/>
  <c r="S10" i="28"/>
  <c r="S6" i="28"/>
  <c r="Y6" i="28" s="1"/>
  <c r="Y213" i="28"/>
  <c r="Y214" i="28"/>
  <c r="Y17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 s="1"/>
  <c r="Z76" i="32"/>
  <c r="AA76" i="32"/>
  <c r="AB76" i="32"/>
  <c r="W28" i="33" s="1"/>
  <c r="AC76" i="32"/>
  <c r="W29" i="33" s="1"/>
  <c r="AD76" i="32"/>
  <c r="W30" i="33"/>
  <c r="AE76" i="32"/>
  <c r="W31" i="33" s="1"/>
  <c r="AF76" i="32"/>
  <c r="W32" i="33"/>
  <c r="AG76" i="32"/>
  <c r="AH76" i="32"/>
  <c r="AI76" i="32"/>
  <c r="W35" i="33" s="1"/>
  <c r="AJ76" i="32"/>
  <c r="W36" i="33"/>
  <c r="AK76" i="32"/>
  <c r="W37" i="33" s="1"/>
  <c r="AL76" i="32"/>
  <c r="AM76" i="32"/>
  <c r="W39" i="33" s="1"/>
  <c r="AN76" i="32"/>
  <c r="U77" i="32"/>
  <c r="X21" i="33" s="1"/>
  <c r="V77" i="32"/>
  <c r="X22" i="33" s="1"/>
  <c r="W77" i="32"/>
  <c r="X23" i="33" s="1"/>
  <c r="X77" i="32"/>
  <c r="X24" i="33" s="1"/>
  <c r="Y77" i="32"/>
  <c r="X25" i="33" s="1"/>
  <c r="Z77" i="32"/>
  <c r="X26" i="33"/>
  <c r="AA77" i="32"/>
  <c r="X27" i="33" s="1"/>
  <c r="AB77" i="32"/>
  <c r="X28" i="33" s="1"/>
  <c r="AC77" i="32"/>
  <c r="X29" i="33" s="1"/>
  <c r="AD77" i="32"/>
  <c r="X30" i="33" s="1"/>
  <c r="AE77" i="32"/>
  <c r="X31" i="33"/>
  <c r="AF77" i="32"/>
  <c r="X32" i="33"/>
  <c r="AG77" i="32"/>
  <c r="X33" i="33" s="1"/>
  <c r="AH77" i="32"/>
  <c r="X34" i="33"/>
  <c r="AI77" i="32"/>
  <c r="AJ77" i="32"/>
  <c r="AK77" i="32"/>
  <c r="X37" i="33" s="1"/>
  <c r="AL77" i="32"/>
  <c r="X38" i="33" s="1"/>
  <c r="AM77" i="32"/>
  <c r="X39" i="33" s="1"/>
  <c r="AN77" i="32"/>
  <c r="X40" i="33" s="1"/>
  <c r="U78" i="32"/>
  <c r="Y21" i="33"/>
  <c r="V78" i="32"/>
  <c r="Y22" i="33" s="1"/>
  <c r="W78" i="32"/>
  <c r="Y23" i="33" s="1"/>
  <c r="X78" i="32"/>
  <c r="Y24" i="33" s="1"/>
  <c r="Y78" i="32"/>
  <c r="Y25" i="33" s="1"/>
  <c r="Z78" i="32"/>
  <c r="Y26" i="33" s="1"/>
  <c r="AA78" i="32"/>
  <c r="Y27" i="33" s="1"/>
  <c r="AB78" i="32"/>
  <c r="Y28" i="33" s="1"/>
  <c r="AC78" i="32"/>
  <c r="Y29" i="33" s="1"/>
  <c r="AD78" i="32"/>
  <c r="Y30" i="33" s="1"/>
  <c r="AE78" i="32"/>
  <c r="Y31" i="33" s="1"/>
  <c r="AF78" i="32"/>
  <c r="Y32" i="33" s="1"/>
  <c r="AG78" i="32"/>
  <c r="Y33" i="33" s="1"/>
  <c r="AH78" i="32"/>
  <c r="Y34" i="33" s="1"/>
  <c r="AI78" i="32"/>
  <c r="Y35" i="33" s="1"/>
  <c r="AJ78" i="32"/>
  <c r="AK78" i="32"/>
  <c r="Y37" i="33" s="1"/>
  <c r="AL78" i="32"/>
  <c r="Y38" i="33" s="1"/>
  <c r="AM78" i="32"/>
  <c r="Y39" i="33" s="1"/>
  <c r="AN78" i="32"/>
  <c r="Y40" i="33" s="1"/>
  <c r="U79" i="32"/>
  <c r="Z21" i="33" s="1"/>
  <c r="V79" i="32"/>
  <c r="Z22" i="33" s="1"/>
  <c r="W79" i="32"/>
  <c r="Z23" i="33" s="1"/>
  <c r="X79" i="32"/>
  <c r="Y79" i="32"/>
  <c r="Z25" i="33" s="1"/>
  <c r="Z79" i="32"/>
  <c r="Z26" i="33" s="1"/>
  <c r="AA79" i="32"/>
  <c r="Z27" i="33" s="1"/>
  <c r="AB79" i="32"/>
  <c r="Z28" i="33"/>
  <c r="AC79" i="32"/>
  <c r="Z29" i="33" s="1"/>
  <c r="AD79" i="32"/>
  <c r="AE79" i="32"/>
  <c r="AF79" i="32"/>
  <c r="Z32" i="33"/>
  <c r="AG79" i="32"/>
  <c r="Z33" i="33" s="1"/>
  <c r="AH79" i="32"/>
  <c r="Z34" i="33" s="1"/>
  <c r="AI79" i="32"/>
  <c r="Z35" i="33" s="1"/>
  <c r="AJ79" i="32"/>
  <c r="Z36" i="33" s="1"/>
  <c r="AK79" i="32"/>
  <c r="Z37" i="33" s="1"/>
  <c r="AL79" i="32"/>
  <c r="Z38" i="33" s="1"/>
  <c r="AM79" i="32"/>
  <c r="Z39" i="33" s="1"/>
  <c r="AN79" i="32"/>
  <c r="Z40" i="33" s="1"/>
  <c r="U80" i="32"/>
  <c r="AA21" i="33" s="1"/>
  <c r="V80" i="32"/>
  <c r="AA22" i="33" s="1"/>
  <c r="W80" i="32"/>
  <c r="AA23" i="33"/>
  <c r="X80" i="32"/>
  <c r="AA24" i="33" s="1"/>
  <c r="Y80" i="32"/>
  <c r="Z80" i="32"/>
  <c r="AA26" i="33" s="1"/>
  <c r="AA80" i="32"/>
  <c r="AA27" i="33" s="1"/>
  <c r="AB80" i="32"/>
  <c r="AA28" i="33"/>
  <c r="AC80" i="32"/>
  <c r="AA29" i="33" s="1"/>
  <c r="AD80" i="32"/>
  <c r="AA30" i="33" s="1"/>
  <c r="AE80" i="32"/>
  <c r="AA31" i="33"/>
  <c r="AF80" i="32"/>
  <c r="AA32" i="33" s="1"/>
  <c r="AG80" i="32"/>
  <c r="AA33" i="33" s="1"/>
  <c r="AH80" i="32"/>
  <c r="AI80" i="32"/>
  <c r="AA35" i="33" s="1"/>
  <c r="AJ80" i="32"/>
  <c r="AA36" i="33" s="1"/>
  <c r="AK80" i="32"/>
  <c r="AA37" i="33" s="1"/>
  <c r="AL80" i="32"/>
  <c r="AA38" i="33" s="1"/>
  <c r="AM80" i="32"/>
  <c r="AA39" i="33" s="1"/>
  <c r="AN80" i="32"/>
  <c r="AA40" i="33"/>
  <c r="U81" i="32"/>
  <c r="AB21" i="33" s="1"/>
  <c r="V81" i="32"/>
  <c r="AB22" i="33" s="1"/>
  <c r="W81" i="32"/>
  <c r="AB23" i="33"/>
  <c r="X81" i="32"/>
  <c r="AB24" i="33" s="1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 s="1"/>
  <c r="AE81" i="32"/>
  <c r="AB31" i="33" s="1"/>
  <c r="AF81" i="32"/>
  <c r="AB32" i="33"/>
  <c r="AG81" i="32"/>
  <c r="AB33" i="33" s="1"/>
  <c r="AH81" i="32"/>
  <c r="AB34" i="33" s="1"/>
  <c r="AI81" i="32"/>
  <c r="AB35" i="33" s="1"/>
  <c r="AJ81" i="32"/>
  <c r="AB36" i="33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O7" i="8"/>
  <c r="J7" i="8"/>
  <c r="AM5" i="8"/>
  <c r="H28" i="31" s="1"/>
  <c r="X5" i="8"/>
  <c r="N28" i="31"/>
  <c r="AM4" i="8"/>
  <c r="X4" i="8"/>
  <c r="O5" i="8"/>
  <c r="J5" i="8"/>
  <c r="O4" i="8"/>
  <c r="J4" i="8"/>
  <c r="J6" i="8"/>
  <c r="O6" i="8"/>
  <c r="X6" i="8"/>
  <c r="N26" i="31" s="1"/>
  <c r="AM6" i="8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O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D97" i="32" s="1"/>
  <c r="E16" i="32"/>
  <c r="E44" i="32" s="1"/>
  <c r="F16" i="32"/>
  <c r="F21" i="32" s="1"/>
  <c r="G16" i="32"/>
  <c r="G54" i="32" s="1"/>
  <c r="H16" i="32"/>
  <c r="H44" i="32"/>
  <c r="I16" i="32"/>
  <c r="I30" i="32" s="1"/>
  <c r="J16" i="32"/>
  <c r="K16" i="32"/>
  <c r="K54" i="32" s="1"/>
  <c r="L16" i="32"/>
  <c r="M16" i="32"/>
  <c r="M35" i="32"/>
  <c r="N16" i="32"/>
  <c r="N65" i="32" s="1"/>
  <c r="O16" i="32"/>
  <c r="P16" i="32"/>
  <c r="Q16" i="32"/>
  <c r="R16" i="32"/>
  <c r="R75" i="32" s="1"/>
  <c r="S16" i="32"/>
  <c r="S75" i="32" s="1"/>
  <c r="T16" i="32"/>
  <c r="T75" i="32" s="1"/>
  <c r="U16" i="32"/>
  <c r="U97" i="32" s="1"/>
  <c r="V16" i="32"/>
  <c r="V97" i="32" s="1"/>
  <c r="W16" i="32"/>
  <c r="X16" i="32"/>
  <c r="X97" i="32"/>
  <c r="Y16" i="32"/>
  <c r="Y65" i="32" s="1"/>
  <c r="Z16" i="32"/>
  <c r="AA16" i="32"/>
  <c r="AB16" i="32"/>
  <c r="AB30" i="32" s="1"/>
  <c r="AC16" i="32"/>
  <c r="AD16" i="32"/>
  <c r="AD44" i="32" s="1"/>
  <c r="AE16" i="32"/>
  <c r="AF16" i="32"/>
  <c r="AG16" i="32"/>
  <c r="AH16" i="32"/>
  <c r="AH97" i="32"/>
  <c r="AI16" i="32"/>
  <c r="AJ16" i="32"/>
  <c r="AK16" i="32"/>
  <c r="AK54" i="32" s="1"/>
  <c r="AL16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J54" i="32"/>
  <c r="F44" i="32"/>
  <c r="A42" i="14"/>
  <c r="A43" i="14"/>
  <c r="A82" i="14" s="1"/>
  <c r="A44" i="14"/>
  <c r="A45" i="14"/>
  <c r="A84" i="14" s="1"/>
  <c r="A46" i="14"/>
  <c r="A47" i="14"/>
  <c r="A48" i="14"/>
  <c r="A49" i="14"/>
  <c r="A50" i="14"/>
  <c r="A51" i="14"/>
  <c r="A52" i="14"/>
  <c r="A91" i="14" s="1"/>
  <c r="A53" i="14"/>
  <c r="A92" i="14" s="1"/>
  <c r="A131" i="14" s="1"/>
  <c r="A170" i="14" s="1"/>
  <c r="A209" i="14" s="1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108" i="14"/>
  <c r="A70" i="14"/>
  <c r="A71" i="14"/>
  <c r="A110" i="14" s="1"/>
  <c r="A149" i="14" s="1"/>
  <c r="A188" i="14" s="1"/>
  <c r="A72" i="14"/>
  <c r="A73" i="14"/>
  <c r="A74" i="14"/>
  <c r="A75" i="14"/>
  <c r="A114" i="14" s="1"/>
  <c r="A153" i="14" s="1"/>
  <c r="A192" i="14" s="1"/>
  <c r="A76" i="14"/>
  <c r="A77" i="14"/>
  <c r="A78" i="14"/>
  <c r="A79" i="14"/>
  <c r="A118" i="14" s="1"/>
  <c r="N43" i="31"/>
  <c r="H43" i="31"/>
  <c r="G43" i="31"/>
  <c r="F43" i="31"/>
  <c r="E43" i="31"/>
  <c r="D43" i="31"/>
  <c r="B43" i="31"/>
  <c r="N40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45" i="14"/>
  <c r="B46" i="14"/>
  <c r="B85" i="14" s="1"/>
  <c r="B124" i="14" s="1"/>
  <c r="B163" i="14" s="1"/>
  <c r="B202" i="14" s="1"/>
  <c r="B241" i="14" s="1"/>
  <c r="B47" i="14"/>
  <c r="B48" i="14"/>
  <c r="B49" i="14"/>
  <c r="B88" i="14" s="1"/>
  <c r="B127" i="14" s="1"/>
  <c r="B166" i="14" s="1"/>
  <c r="B205" i="14" s="1"/>
  <c r="B244" i="14" s="1"/>
  <c r="B50" i="14"/>
  <c r="B89" i="14" s="1"/>
  <c r="B128" i="14" s="1"/>
  <c r="B167" i="14" s="1"/>
  <c r="B206" i="14" s="1"/>
  <c r="B245" i="14" s="1"/>
  <c r="B51" i="14"/>
  <c r="B52" i="14"/>
  <c r="B53" i="14"/>
  <c r="B54" i="14"/>
  <c r="B55" i="14"/>
  <c r="B94" i="14"/>
  <c r="B133" i="14" s="1"/>
  <c r="B172" i="14" s="1"/>
  <c r="B211" i="14" s="1"/>
  <c r="B250" i="14" s="1"/>
  <c r="B56" i="14"/>
  <c r="B95" i="14" s="1"/>
  <c r="B134" i="14" s="1"/>
  <c r="B173" i="14" s="1"/>
  <c r="B212" i="14" s="1"/>
  <c r="B251" i="14" s="1"/>
  <c r="B57" i="14"/>
  <c r="B58" i="14"/>
  <c r="B59" i="14"/>
  <c r="B60" i="14"/>
  <c r="B61" i="14"/>
  <c r="B100" i="14" s="1"/>
  <c r="B139" i="14" s="1"/>
  <c r="B178" i="14" s="1"/>
  <c r="B217" i="14" s="1"/>
  <c r="B256" i="14" s="1"/>
  <c r="B62" i="14"/>
  <c r="B101" i="14" s="1"/>
  <c r="B63" i="14"/>
  <c r="B64" i="14"/>
  <c r="B65" i="14"/>
  <c r="B66" i="14"/>
  <c r="B105" i="14" s="1"/>
  <c r="B144" i="14" s="1"/>
  <c r="B183" i="14" s="1"/>
  <c r="B222" i="14" s="1"/>
  <c r="B261" i="14" s="1"/>
  <c r="B67" i="14"/>
  <c r="B68" i="14"/>
  <c r="B69" i="14"/>
  <c r="B108" i="14" s="1"/>
  <c r="B70" i="14"/>
  <c r="B71" i="14"/>
  <c r="B72" i="14"/>
  <c r="B73" i="14"/>
  <c r="B74" i="14"/>
  <c r="B113" i="14" s="1"/>
  <c r="B152" i="14" s="1"/>
  <c r="B191" i="14" s="1"/>
  <c r="B230" i="14" s="1"/>
  <c r="B269" i="14" s="1"/>
  <c r="B75" i="14"/>
  <c r="B76" i="14"/>
  <c r="B115" i="14" s="1"/>
  <c r="B77" i="14"/>
  <c r="B78" i="14"/>
  <c r="B117" i="14" s="1"/>
  <c r="B156" i="14" s="1"/>
  <c r="B195" i="14" s="1"/>
  <c r="B234" i="14" s="1"/>
  <c r="B273" i="14" s="1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40" i="14"/>
  <c r="C3" i="14"/>
  <c r="C5" i="14"/>
  <c r="C7" i="14"/>
  <c r="C9" i="14"/>
  <c r="C11" i="14"/>
  <c r="C13" i="14"/>
  <c r="C15" i="14"/>
  <c r="C17" i="14"/>
  <c r="C19" i="14"/>
  <c r="H18" i="31"/>
  <c r="H19" i="31"/>
  <c r="H26" i="31"/>
  <c r="I110" i="5"/>
  <c r="I109" i="5"/>
  <c r="I108" i="5"/>
  <c r="I107" i="5"/>
  <c r="I106" i="5"/>
  <c r="I105" i="5"/>
  <c r="I104" i="5"/>
  <c r="I103" i="5"/>
  <c r="J102" i="5"/>
  <c r="J91" i="5"/>
  <c r="I91" i="5"/>
  <c r="I88" i="5"/>
  <c r="I87" i="5"/>
  <c r="I86" i="5"/>
  <c r="I85" i="5"/>
  <c r="I84" i="5"/>
  <c r="I83" i="5"/>
  <c r="I82" i="5"/>
  <c r="I81" i="5"/>
  <c r="K80" i="5"/>
  <c r="J80" i="5"/>
  <c r="J86" i="5" s="1"/>
  <c r="I77" i="5"/>
  <c r="I76" i="5"/>
  <c r="I75" i="5"/>
  <c r="I74" i="5"/>
  <c r="I73" i="5"/>
  <c r="I72" i="5"/>
  <c r="I71" i="5"/>
  <c r="I70" i="5"/>
  <c r="K69" i="5"/>
  <c r="J69" i="5"/>
  <c r="J73" i="5" s="1"/>
  <c r="J58" i="5"/>
  <c r="J64" i="5" s="1"/>
  <c r="I58" i="5"/>
  <c r="I55" i="5"/>
  <c r="I54" i="5"/>
  <c r="I53" i="5"/>
  <c r="I52" i="5"/>
  <c r="I51" i="5"/>
  <c r="I50" i="5"/>
  <c r="I49" i="5"/>
  <c r="I48" i="5"/>
  <c r="M47" i="5"/>
  <c r="M54" i="5" s="1"/>
  <c r="L47" i="5"/>
  <c r="K47" i="5"/>
  <c r="K55" i="5" s="1"/>
  <c r="J47" i="5"/>
  <c r="J52" i="5" s="1"/>
  <c r="J55" i="5"/>
  <c r="I44" i="5"/>
  <c r="I43" i="5"/>
  <c r="I42" i="5"/>
  <c r="I41" i="5"/>
  <c r="I40" i="5"/>
  <c r="I39" i="5"/>
  <c r="I38" i="5"/>
  <c r="I37" i="5"/>
  <c r="S36" i="5"/>
  <c r="R36" i="5"/>
  <c r="Q36" i="5"/>
  <c r="P36" i="5"/>
  <c r="O36" i="5"/>
  <c r="O42" i="5"/>
  <c r="N36" i="5"/>
  <c r="N40" i="5" s="1"/>
  <c r="M36" i="5"/>
  <c r="M38" i="5" s="1"/>
  <c r="L36" i="5"/>
  <c r="L39" i="5" s="1"/>
  <c r="K36" i="5"/>
  <c r="J36" i="5"/>
  <c r="J40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L16" i="5"/>
  <c r="K14" i="5"/>
  <c r="J14" i="5"/>
  <c r="I14" i="5"/>
  <c r="U2" i="5"/>
  <c r="T2" i="5"/>
  <c r="S2" i="5"/>
  <c r="T116" i="5" s="1"/>
  <c r="R2" i="5"/>
  <c r="Q2" i="5"/>
  <c r="P2" i="5"/>
  <c r="P6" i="5" s="1"/>
  <c r="K2" i="5"/>
  <c r="J2" i="5"/>
  <c r="J4" i="5" s="1"/>
  <c r="I2" i="5"/>
  <c r="I8" i="5" s="1"/>
  <c r="S42" i="5"/>
  <c r="K48" i="5"/>
  <c r="K70" i="5"/>
  <c r="K102" i="5"/>
  <c r="K107" i="5" s="1"/>
  <c r="B11" i="32"/>
  <c r="AI143" i="4"/>
  <c r="AO143" i="4" s="1"/>
  <c r="AQ143" i="4" s="1"/>
  <c r="AI131" i="4"/>
  <c r="AO131" i="4" s="1"/>
  <c r="AI138" i="4"/>
  <c r="AO138" i="4" s="1"/>
  <c r="AI139" i="4"/>
  <c r="AO139" i="4" s="1"/>
  <c r="AQ139" i="4" s="1"/>
  <c r="AI141" i="4"/>
  <c r="AO141" i="4" s="1"/>
  <c r="AS141" i="4" s="1"/>
  <c r="AI130" i="4"/>
  <c r="AO130" i="4" s="1"/>
  <c r="AI144" i="4"/>
  <c r="AO144" i="4" s="1"/>
  <c r="AS144" i="4" s="1"/>
  <c r="AI140" i="4"/>
  <c r="AO140" i="4" s="1"/>
  <c r="AI134" i="4"/>
  <c r="AO134" i="4" s="1"/>
  <c r="AQ134" i="4" s="1"/>
  <c r="AI132" i="4"/>
  <c r="AO132" i="4" s="1"/>
  <c r="AQ132" i="4" s="1"/>
  <c r="AI133" i="4"/>
  <c r="AO133" i="4" s="1"/>
  <c r="AI137" i="4"/>
  <c r="AO137" i="4" s="1"/>
  <c r="AI136" i="4"/>
  <c r="AO136" i="4" s="1"/>
  <c r="AI145" i="4"/>
  <c r="AO145" i="4" s="1"/>
  <c r="AI135" i="4"/>
  <c r="AO135" i="4" s="1"/>
  <c r="AI142" i="4"/>
  <c r="AO142" i="4" s="1"/>
  <c r="AQ9" i="8"/>
  <c r="C28" i="12"/>
  <c r="H54" i="32"/>
  <c r="T193" i="28"/>
  <c r="N459" i="7"/>
  <c r="I454" i="7"/>
  <c r="I809" i="7"/>
  <c r="I1098" i="7"/>
  <c r="I1102" i="7"/>
  <c r="I1121" i="7"/>
  <c r="I1183" i="7"/>
  <c r="I1275" i="7"/>
  <c r="I1279" i="7"/>
  <c r="N807" i="7"/>
  <c r="N1029" i="7"/>
  <c r="AE30" i="32"/>
  <c r="C44" i="12"/>
  <c r="L85" i="32"/>
  <c r="H65" i="32"/>
  <c r="N44" i="32"/>
  <c r="T15" i="28"/>
  <c r="H85" i="32"/>
  <c r="AR23" i="4"/>
  <c r="H35" i="32"/>
  <c r="N21" i="32"/>
  <c r="T44" i="32"/>
  <c r="A64" i="6"/>
  <c r="K53" i="5"/>
  <c r="T251" i="28"/>
  <c r="V251" i="28" s="1"/>
  <c r="X251" i="28" s="1"/>
  <c r="T258" i="28"/>
  <c r="A97" i="14"/>
  <c r="S21" i="32"/>
  <c r="L75" i="32"/>
  <c r="T136" i="28"/>
  <c r="V136" i="28" s="1"/>
  <c r="W136" i="28" s="1"/>
  <c r="T189" i="28"/>
  <c r="T200" i="28"/>
  <c r="AR86" i="4"/>
  <c r="AR112" i="4"/>
  <c r="AL11" i="8"/>
  <c r="AL60" i="8"/>
  <c r="AN60" i="8" s="1"/>
  <c r="AO60" i="8" s="1"/>
  <c r="K49" i="5"/>
  <c r="C79" i="14"/>
  <c r="L44" i="32"/>
  <c r="T159" i="28"/>
  <c r="AR17" i="4"/>
  <c r="AR111" i="4"/>
  <c r="AR45" i="4"/>
  <c r="AR77" i="4"/>
  <c r="AR195" i="4"/>
  <c r="T246" i="28"/>
  <c r="AR187" i="4"/>
  <c r="AR39" i="4"/>
  <c r="AR161" i="4"/>
  <c r="AR175" i="4"/>
  <c r="AR182" i="4"/>
  <c r="AR27" i="4"/>
  <c r="L42" i="5"/>
  <c r="L41" i="5"/>
  <c r="T11" i="28"/>
  <c r="V11" i="28" s="1"/>
  <c r="X11" i="28" s="1"/>
  <c r="T209" i="28"/>
  <c r="V209" i="28" s="1"/>
  <c r="X209" i="28" s="1"/>
  <c r="J74" i="5"/>
  <c r="C52" i="14"/>
  <c r="T18" i="28"/>
  <c r="V18" i="28" s="1"/>
  <c r="W18" i="28" s="1"/>
  <c r="AR180" i="4"/>
  <c r="M17" i="5"/>
  <c r="G75" i="32"/>
  <c r="T199" i="28"/>
  <c r="V199" i="28" s="1"/>
  <c r="X199" i="28" s="1"/>
  <c r="AL58" i="8"/>
  <c r="C86" i="12"/>
  <c r="C4" i="12"/>
  <c r="C203" i="12"/>
  <c r="C65" i="12"/>
  <c r="C117" i="12"/>
  <c r="C94" i="12"/>
  <c r="C13" i="12"/>
  <c r="C18" i="12"/>
  <c r="C99" i="12"/>
  <c r="C16" i="12"/>
  <c r="C118" i="12"/>
  <c r="C72" i="12"/>
  <c r="C182" i="12"/>
  <c r="C123" i="12"/>
  <c r="C25" i="12"/>
  <c r="C98" i="12"/>
  <c r="C95" i="12"/>
  <c r="C31" i="12"/>
  <c r="C45" i="12"/>
  <c r="C132" i="12"/>
  <c r="C78" i="12"/>
  <c r="C52" i="12"/>
  <c r="C73" i="12"/>
  <c r="C39" i="12"/>
  <c r="C199" i="1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8" i="5"/>
  <c r="P9" i="5"/>
  <c r="Q39" i="5"/>
  <c r="C114" i="12"/>
  <c r="J42" i="5"/>
  <c r="M18" i="5"/>
  <c r="M19" i="5"/>
  <c r="T245" i="28"/>
  <c r="V245" i="28" s="1"/>
  <c r="X245" i="28" s="1"/>
  <c r="Y245" i="28"/>
  <c r="B259" i="12"/>
  <c r="C124" i="12"/>
  <c r="S118" i="5"/>
  <c r="B147" i="14"/>
  <c r="B186" i="14" s="1"/>
  <c r="B225" i="14" s="1"/>
  <c r="B264" i="14" s="1"/>
  <c r="B107" i="14"/>
  <c r="B146" i="14" s="1"/>
  <c r="B185" i="14" s="1"/>
  <c r="B224" i="14" s="1"/>
  <c r="B263" i="14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T3" i="5"/>
  <c r="J53" i="5"/>
  <c r="J50" i="5"/>
  <c r="J76" i="5"/>
  <c r="B219" i="12"/>
  <c r="B354" i="12" s="1"/>
  <c r="A1889" i="12"/>
  <c r="A2024" i="12" s="1"/>
  <c r="A2159" i="12" s="1"/>
  <c r="A2294" i="12" s="1"/>
  <c r="A2429" i="12" s="1"/>
  <c r="A2564" i="12" s="1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80" i="12"/>
  <c r="K104" i="5"/>
  <c r="U118" i="5"/>
  <c r="T196" i="28"/>
  <c r="V196" i="28" s="1"/>
  <c r="W196" i="28" s="1"/>
  <c r="Y196" i="28"/>
  <c r="B206" i="12"/>
  <c r="B341" i="12"/>
  <c r="C341" i="12" s="1"/>
  <c r="C71" i="12"/>
  <c r="B191" i="12"/>
  <c r="B326" i="12" s="1"/>
  <c r="C23" i="12"/>
  <c r="AG30" i="32"/>
  <c r="AG54" i="32"/>
  <c r="AG21" i="32"/>
  <c r="AG65" i="32"/>
  <c r="AG35" i="32"/>
  <c r="AL85" i="32"/>
  <c r="AL44" i="32"/>
  <c r="B173" i="12"/>
  <c r="C38" i="12"/>
  <c r="B142" i="12"/>
  <c r="B277" i="12" s="1"/>
  <c r="B412" i="12" s="1"/>
  <c r="A2847" i="12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M20" i="5"/>
  <c r="T6" i="5"/>
  <c r="C106" i="12"/>
  <c r="Y21" i="32"/>
  <c r="AF97" i="32"/>
  <c r="W21" i="33"/>
  <c r="T225" i="28"/>
  <c r="V225" i="28" s="1"/>
  <c r="R40" i="4"/>
  <c r="P40" i="4"/>
  <c r="AR8" i="4"/>
  <c r="AR92" i="4"/>
  <c r="AR79" i="4"/>
  <c r="AR205" i="4"/>
  <c r="AR194" i="4"/>
  <c r="C48" i="14"/>
  <c r="C6" i="12"/>
  <c r="C141" i="12"/>
  <c r="T9" i="28"/>
  <c r="V9" i="28" s="1"/>
  <c r="Y9" i="28"/>
  <c r="T129" i="28"/>
  <c r="Y129" i="28"/>
  <c r="B375" i="12"/>
  <c r="B510" i="12" s="1"/>
  <c r="B645" i="12" s="1"/>
  <c r="C240" i="12"/>
  <c r="B111" i="14"/>
  <c r="AA85" i="32"/>
  <c r="T183" i="28"/>
  <c r="V183" i="28" s="1"/>
  <c r="W183" i="28" s="1"/>
  <c r="Y183" i="28"/>
  <c r="S65" i="32"/>
  <c r="S30" i="32"/>
  <c r="L54" i="32"/>
  <c r="B740" i="12"/>
  <c r="B875" i="12"/>
  <c r="C200" i="12"/>
  <c r="AR208" i="4"/>
  <c r="H75" i="32"/>
  <c r="AR24" i="4"/>
  <c r="AR99" i="4"/>
  <c r="AR169" i="4"/>
  <c r="AR59" i="4"/>
  <c r="AR71" i="4"/>
  <c r="AR176" i="4"/>
  <c r="AR186" i="4"/>
  <c r="AR5" i="4"/>
  <c r="AR70" i="4"/>
  <c r="AR158" i="4"/>
  <c r="AR207" i="4"/>
  <c r="AR184" i="4"/>
  <c r="AR35" i="4"/>
  <c r="AR33" i="4"/>
  <c r="AR104" i="4"/>
  <c r="AR193" i="4"/>
  <c r="AR125" i="4"/>
  <c r="AR73" i="4"/>
  <c r="AR26" i="4"/>
  <c r="AR119" i="4"/>
  <c r="AR60" i="4"/>
  <c r="AR198" i="4"/>
  <c r="AR87" i="4"/>
  <c r="AR82" i="4"/>
  <c r="AR57" i="4"/>
  <c r="AR10" i="4"/>
  <c r="AR211" i="4"/>
  <c r="AR173" i="4"/>
  <c r="AR30" i="4"/>
  <c r="AR74" i="4"/>
  <c r="AR49" i="4"/>
  <c r="AR107" i="4"/>
  <c r="AR4" i="4"/>
  <c r="AR15" i="4"/>
  <c r="AR114" i="4"/>
  <c r="AR29" i="4"/>
  <c r="AR167" i="4"/>
  <c r="AR2" i="4"/>
  <c r="AR91" i="4"/>
  <c r="AR155" i="4"/>
  <c r="AR31" i="4"/>
  <c r="AR106" i="4"/>
  <c r="AR128" i="4"/>
  <c r="AR64" i="4"/>
  <c r="AR16" i="4"/>
  <c r="AR178" i="4"/>
  <c r="AR204" i="4"/>
  <c r="AR52" i="4"/>
  <c r="Y220" i="28"/>
  <c r="AL55" i="8"/>
  <c r="AN55" i="8" s="1"/>
  <c r="AP55" i="8" s="1"/>
  <c r="AV55" i="8" s="1"/>
  <c r="T271" i="28"/>
  <c r="V271" i="28" s="1"/>
  <c r="W271" i="28" s="1"/>
  <c r="U24" i="15"/>
  <c r="Z24" i="15"/>
  <c r="N46" i="40"/>
  <c r="AS48" i="4"/>
  <c r="O46" i="40"/>
  <c r="AS155" i="4"/>
  <c r="AS51" i="4"/>
  <c r="AU51" i="4" s="1"/>
  <c r="AW51" i="4" s="1"/>
  <c r="P192" i="4"/>
  <c r="AQ90" i="4"/>
  <c r="P27" i="4"/>
  <c r="AQ207" i="4"/>
  <c r="B769" i="12"/>
  <c r="B904" i="12" s="1"/>
  <c r="A109" i="14"/>
  <c r="A85" i="14"/>
  <c r="C85" i="14" s="1"/>
  <c r="H85" i="14"/>
  <c r="H46" i="14"/>
  <c r="M52" i="5"/>
  <c r="M49" i="5"/>
  <c r="Y209" i="28"/>
  <c r="T227" i="28"/>
  <c r="V227" i="28" s="1"/>
  <c r="Y227" i="28"/>
  <c r="B223" i="12"/>
  <c r="B358" i="12" s="1"/>
  <c r="C88" i="12"/>
  <c r="B256" i="12"/>
  <c r="B391" i="12" s="1"/>
  <c r="C121" i="12"/>
  <c r="Y273" i="28"/>
  <c r="T273" i="28"/>
  <c r="V273" i="28" s="1"/>
  <c r="N42" i="5"/>
  <c r="AN65" i="32"/>
  <c r="Y130" i="28"/>
  <c r="Y132" i="28"/>
  <c r="T132" i="28"/>
  <c r="V132" i="28" s="1"/>
  <c r="X132" i="28" s="1"/>
  <c r="L17" i="5"/>
  <c r="P5" i="5"/>
  <c r="U113" i="5"/>
  <c r="K84" i="5"/>
  <c r="K85" i="5"/>
  <c r="I46" i="14"/>
  <c r="B114" i="14"/>
  <c r="B153" i="14" s="1"/>
  <c r="T5" i="28"/>
  <c r="B382" i="12"/>
  <c r="B255" i="12"/>
  <c r="B390" i="12" s="1"/>
  <c r="A2130" i="12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P187" i="4"/>
  <c r="T47" i="28"/>
  <c r="V47" i="28" s="1"/>
  <c r="X47" i="28" s="1"/>
  <c r="Y47" i="28"/>
  <c r="I7" i="5"/>
  <c r="AJ97" i="32"/>
  <c r="AJ85" i="32"/>
  <c r="Z31" i="33"/>
  <c r="A1546" i="12"/>
  <c r="I93" i="5"/>
  <c r="I85" i="32"/>
  <c r="A1810" i="12"/>
  <c r="A1945" i="12" s="1"/>
  <c r="A2080" i="12" s="1"/>
  <c r="A2215" i="12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S113" i="5"/>
  <c r="M42" i="5"/>
  <c r="S37" i="5"/>
  <c r="J60" i="5"/>
  <c r="J62" i="5"/>
  <c r="R37" i="5"/>
  <c r="I4" i="5"/>
  <c r="O38" i="5"/>
  <c r="P3" i="5"/>
  <c r="J22" i="5"/>
  <c r="P4" i="5"/>
  <c r="P10" i="5"/>
  <c r="N44" i="5"/>
  <c r="J54" i="5"/>
  <c r="J51" i="5"/>
  <c r="S9" i="5"/>
  <c r="G74" i="14"/>
  <c r="B81" i="14"/>
  <c r="B120" i="14" s="1"/>
  <c r="B159" i="14" s="1"/>
  <c r="B198" i="14" s="1"/>
  <c r="B237" i="14" s="1"/>
  <c r="I42" i="14"/>
  <c r="H45" i="14"/>
  <c r="X35" i="32"/>
  <c r="AM44" i="32"/>
  <c r="AM30" i="32"/>
  <c r="T186" i="28"/>
  <c r="V186" i="28" s="1"/>
  <c r="Y186" i="28"/>
  <c r="T43" i="28"/>
  <c r="L40" i="5"/>
  <c r="L43" i="5"/>
  <c r="K27" i="5"/>
  <c r="T7" i="5"/>
  <c r="X85" i="32"/>
  <c r="T175" i="28"/>
  <c r="V175" i="28" s="1"/>
  <c r="W175" i="28" s="1"/>
  <c r="T214" i="28"/>
  <c r="T316" i="28"/>
  <c r="V316" i="28" s="1"/>
  <c r="W316" i="28" s="1"/>
  <c r="T267" i="28"/>
  <c r="V267" i="28" s="1"/>
  <c r="W267" i="28" s="1"/>
  <c r="T37" i="28"/>
  <c r="V37" i="28" s="1"/>
  <c r="W37" i="28" s="1"/>
  <c r="T289" i="28"/>
  <c r="T55" i="28"/>
  <c r="V55" i="28" s="1"/>
  <c r="T296" i="28"/>
  <c r="V296" i="28" s="1"/>
  <c r="X296" i="28" s="1"/>
  <c r="T108" i="28"/>
  <c r="T307" i="28"/>
  <c r="T96" i="28"/>
  <c r="V96" i="28" s="1"/>
  <c r="X96" i="28" s="1"/>
  <c r="T282" i="28"/>
  <c r="V282" i="28" s="1"/>
  <c r="W282" i="28" s="1"/>
  <c r="T312" i="28"/>
  <c r="V312" i="28" s="1"/>
  <c r="W312" i="28" s="1"/>
  <c r="T48" i="28"/>
  <c r="V48" i="28" s="1"/>
  <c r="X48" i="28" s="1"/>
  <c r="T94" i="28"/>
  <c r="V94" i="28" s="1"/>
  <c r="T88" i="28"/>
  <c r="V88" i="28" s="1"/>
  <c r="T262" i="28"/>
  <c r="T98" i="28"/>
  <c r="V98" i="28" s="1"/>
  <c r="X98" i="28" s="1"/>
  <c r="T216" i="28"/>
  <c r="V216" i="28" s="1"/>
  <c r="T70" i="28"/>
  <c r="V70" i="28" s="1"/>
  <c r="T213" i="28"/>
  <c r="T105" i="28"/>
  <c r="V105" i="28" s="1"/>
  <c r="T83" i="28"/>
  <c r="V83" i="28" s="1"/>
  <c r="T274" i="28"/>
  <c r="V274" i="28" s="1"/>
  <c r="T295" i="28"/>
  <c r="T123" i="28"/>
  <c r="V123" i="28" s="1"/>
  <c r="W123" i="28" s="1"/>
  <c r="T36" i="28"/>
  <c r="V36" i="28" s="1"/>
  <c r="W36" i="28" s="1"/>
  <c r="T84" i="28"/>
  <c r="V84" i="28" s="1"/>
  <c r="W84" i="28" s="1"/>
  <c r="T19" i="28"/>
  <c r="V19" i="28" s="1"/>
  <c r="T172" i="28"/>
  <c r="T242" i="28"/>
  <c r="V242" i="28" s="1"/>
  <c r="T91" i="28"/>
  <c r="V91" i="28" s="1"/>
  <c r="T17" i="28"/>
  <c r="T235" i="28"/>
  <c r="V235" i="28" s="1"/>
  <c r="X235" i="28" s="1"/>
  <c r="T233" i="28"/>
  <c r="V233" i="28" s="1"/>
  <c r="T174" i="28"/>
  <c r="V174" i="28" s="1"/>
  <c r="W174" i="28" s="1"/>
  <c r="T170" i="28"/>
  <c r="T152" i="28"/>
  <c r="AR147" i="4"/>
  <c r="AR146" i="4"/>
  <c r="AR143" i="4"/>
  <c r="AR140" i="4"/>
  <c r="AR133" i="4"/>
  <c r="AR132" i="4"/>
  <c r="AR151" i="4"/>
  <c r="AR150" i="4"/>
  <c r="AR148" i="4"/>
  <c r="AR152" i="4"/>
  <c r="AR130" i="4"/>
  <c r="AR138" i="4"/>
  <c r="AR139" i="4"/>
  <c r="AR141" i="4"/>
  <c r="AR142" i="4"/>
  <c r="AR135" i="4"/>
  <c r="A1291" i="12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106" i="14"/>
  <c r="A145" i="14" s="1"/>
  <c r="A184" i="14" s="1"/>
  <c r="A90" i="14"/>
  <c r="AE97" i="32"/>
  <c r="AE44" i="32"/>
  <c r="AE85" i="32"/>
  <c r="T150" i="28"/>
  <c r="V150" i="28" s="1"/>
  <c r="T142" i="28"/>
  <c r="V142" i="28" s="1"/>
  <c r="W142" i="28" s="1"/>
  <c r="Y142" i="28"/>
  <c r="B86" i="14"/>
  <c r="B125" i="14" s="1"/>
  <c r="H79" i="14"/>
  <c r="G79" i="14"/>
  <c r="I79" i="14"/>
  <c r="A112" i="14"/>
  <c r="H73" i="14"/>
  <c r="I73" i="14"/>
  <c r="X54" i="32"/>
  <c r="X75" i="32"/>
  <c r="X35" i="33"/>
  <c r="AC82" i="32"/>
  <c r="T244" i="28"/>
  <c r="Y244" i="28"/>
  <c r="Y20" i="28"/>
  <c r="T20" i="28"/>
  <c r="T80" i="28"/>
  <c r="G85" i="32"/>
  <c r="T207" i="28"/>
  <c r="V207" i="28" s="1"/>
  <c r="X207" i="28" s="1"/>
  <c r="T219" i="28"/>
  <c r="V219" i="28" s="1"/>
  <c r="W219" i="28" s="1"/>
  <c r="T255" i="28"/>
  <c r="V255" i="28" s="1"/>
  <c r="W255" i="28" s="1"/>
  <c r="W20" i="33"/>
  <c r="C251" i="12"/>
  <c r="L30" i="32"/>
  <c r="T3" i="28"/>
  <c r="V3" i="28" s="1"/>
  <c r="T13" i="28"/>
  <c r="T119" i="28"/>
  <c r="V119" i="28" s="1"/>
  <c r="T176" i="28"/>
  <c r="V176" i="28" s="1"/>
  <c r="T252" i="28"/>
  <c r="T190" i="28"/>
  <c r="Y166" i="28"/>
  <c r="T180" i="28"/>
  <c r="C258" i="12"/>
  <c r="Z54" i="32"/>
  <c r="T140" i="28"/>
  <c r="V140" i="28" s="1"/>
  <c r="X140" i="28" s="1"/>
  <c r="T241" i="28"/>
  <c r="T294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T145" i="28"/>
  <c r="T269" i="28"/>
  <c r="V269" i="28" s="1"/>
  <c r="T276" i="28"/>
  <c r="Y276" i="28"/>
  <c r="T298" i="28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600" i="7"/>
  <c r="N458" i="7"/>
  <c r="T215" i="28"/>
  <c r="V215" i="28" s="1"/>
  <c r="X215" i="28" s="1"/>
  <c r="N1269" i="7"/>
  <c r="N1277" i="7"/>
  <c r="I1152" i="7"/>
  <c r="N965" i="7"/>
  <c r="N1261" i="7"/>
  <c r="I458" i="7"/>
  <c r="I1099" i="7"/>
  <c r="I1103" i="7"/>
  <c r="I1153" i="7"/>
  <c r="I1251" i="7"/>
  <c r="I1590" i="7"/>
  <c r="I1594" i="7"/>
  <c r="N595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N1026" i="7"/>
  <c r="N1259" i="7"/>
  <c r="N1263" i="7"/>
  <c r="I595" i="7"/>
  <c r="I808" i="7"/>
  <c r="I1096" i="7"/>
  <c r="I1253" i="7"/>
  <c r="I1270" i="7"/>
  <c r="I1274" i="7"/>
  <c r="I1278" i="7"/>
  <c r="N964" i="7"/>
  <c r="N1099" i="7"/>
  <c r="N1103" i="7"/>
  <c r="N1251" i="7"/>
  <c r="N1264" i="7"/>
  <c r="N1594" i="7"/>
  <c r="N1152" i="7"/>
  <c r="N1258" i="7"/>
  <c r="N1262" i="7"/>
  <c r="N1602" i="7"/>
  <c r="N1606" i="7"/>
  <c r="I255" i="7"/>
  <c r="I965" i="7"/>
  <c r="I1261" i="7"/>
  <c r="I1601" i="7"/>
  <c r="I1605" i="7"/>
  <c r="N1256" i="7"/>
  <c r="N1260" i="7"/>
  <c r="N1604" i="7"/>
  <c r="N293" i="7"/>
  <c r="N1096" i="7"/>
  <c r="N1120" i="7"/>
  <c r="N1266" i="7"/>
  <c r="N1270" i="7"/>
  <c r="N1274" i="7"/>
  <c r="N1278" i="7"/>
  <c r="AK39" i="8"/>
  <c r="AK23" i="8"/>
  <c r="AL23" i="8"/>
  <c r="AL5" i="8"/>
  <c r="AL22" i="8"/>
  <c r="AN22" i="8" s="1"/>
  <c r="AO22" i="8" s="1"/>
  <c r="AL26" i="8"/>
  <c r="AN26" i="8" s="1"/>
  <c r="AO26" i="8" s="1"/>
  <c r="AK37" i="8"/>
  <c r="A48" i="6"/>
  <c r="A49" i="6" s="1"/>
  <c r="B48" i="6"/>
  <c r="B49" i="6" s="1"/>
  <c r="B20" i="6"/>
  <c r="B64" i="6"/>
  <c r="Y163" i="4"/>
  <c r="AS123" i="4"/>
  <c r="P49" i="4"/>
  <c r="Y77" i="4"/>
  <c r="Y140" i="4"/>
  <c r="Y151" i="4"/>
  <c r="AQ178" i="4"/>
  <c r="R120" i="4"/>
  <c r="P159" i="4"/>
  <c r="Y38" i="4"/>
  <c r="P144" i="4"/>
  <c r="P165" i="4"/>
  <c r="AS93" i="4"/>
  <c r="AQ117" i="4"/>
  <c r="Y7" i="4"/>
  <c r="AQ46" i="4"/>
  <c r="P64" i="4"/>
  <c r="R72" i="4"/>
  <c r="P114" i="4"/>
  <c r="P15" i="4"/>
  <c r="P50" i="4"/>
  <c r="AS164" i="4"/>
  <c r="AS15" i="4"/>
  <c r="AQ208" i="4"/>
  <c r="AQ156" i="4"/>
  <c r="AQ112" i="4"/>
  <c r="P68" i="4"/>
  <c r="P137" i="4"/>
  <c r="AQ89" i="4"/>
  <c r="AS122" i="4"/>
  <c r="R107" i="4"/>
  <c r="AQ167" i="4"/>
  <c r="P84" i="4"/>
  <c r="P47" i="4"/>
  <c r="AQ33" i="4"/>
  <c r="R10" i="4"/>
  <c r="R162" i="4"/>
  <c r="AQ36" i="4"/>
  <c r="AQ114" i="4"/>
  <c r="P92" i="4"/>
  <c r="Y35" i="4"/>
  <c r="P63" i="4"/>
  <c r="R75" i="4"/>
  <c r="R214" i="4"/>
  <c r="AQ57" i="4"/>
  <c r="Y152" i="4"/>
  <c r="AQ65" i="4"/>
  <c r="Y139" i="4"/>
  <c r="P7" i="4"/>
  <c r="AQ157" i="4"/>
  <c r="AQ8" i="4"/>
  <c r="Y57" i="4"/>
  <c r="Y181" i="4"/>
  <c r="AQ53" i="4"/>
  <c r="P44" i="4"/>
  <c r="R80" i="4"/>
  <c r="W167" i="4"/>
  <c r="Y44" i="4"/>
  <c r="Y83" i="4"/>
  <c r="Y87" i="4"/>
  <c r="AQ206" i="4"/>
  <c r="Y15" i="4"/>
  <c r="P212" i="4"/>
  <c r="W38" i="4"/>
  <c r="P83" i="4"/>
  <c r="AQ75" i="4"/>
  <c r="P189" i="4"/>
  <c r="AQ124" i="4"/>
  <c r="R71" i="4"/>
  <c r="AQ108" i="4"/>
  <c r="R108" i="4"/>
  <c r="W58" i="4"/>
  <c r="P211" i="4"/>
  <c r="Y42" i="4"/>
  <c r="R150" i="4"/>
  <c r="Y149" i="4"/>
  <c r="P127" i="4"/>
  <c r="Y65" i="4"/>
  <c r="Y162" i="4"/>
  <c r="Y192" i="4"/>
  <c r="P199" i="4"/>
  <c r="A121" i="14"/>
  <c r="L22" i="5"/>
  <c r="D79" i="14"/>
  <c r="D22" i="14"/>
  <c r="H76" i="14"/>
  <c r="A147" i="14"/>
  <c r="A186" i="14" s="1"/>
  <c r="I108" i="14"/>
  <c r="W40" i="33"/>
  <c r="AK20" i="8"/>
  <c r="J70" i="5"/>
  <c r="M53" i="5"/>
  <c r="S41" i="5"/>
  <c r="L38" i="5"/>
  <c r="S8" i="5"/>
  <c r="I99" i="5"/>
  <c r="N41" i="5"/>
  <c r="J71" i="5"/>
  <c r="J49" i="5"/>
  <c r="J20" i="5"/>
  <c r="R116" i="5"/>
  <c r="S38" i="5"/>
  <c r="O43" i="5"/>
  <c r="S43" i="5"/>
  <c r="M55" i="5"/>
  <c r="C356" i="12"/>
  <c r="C386" i="12"/>
  <c r="F4" i="14"/>
  <c r="C54" i="14"/>
  <c r="B93" i="14"/>
  <c r="B132" i="14" s="1"/>
  <c r="B171" i="14" s="1"/>
  <c r="B210" i="14" s="1"/>
  <c r="B249" i="14" s="1"/>
  <c r="P30" i="32"/>
  <c r="P44" i="32"/>
  <c r="Y117" i="28"/>
  <c r="T117" i="28"/>
  <c r="V117" i="28" s="1"/>
  <c r="W117" i="28" s="1"/>
  <c r="T254" i="28"/>
  <c r="G44" i="14"/>
  <c r="A83" i="14"/>
  <c r="I6" i="5"/>
  <c r="I10" i="5"/>
  <c r="T210" i="28"/>
  <c r="V210" i="28" s="1"/>
  <c r="Y210" i="28"/>
  <c r="J10" i="5"/>
  <c r="J3" i="5"/>
  <c r="J5" i="5"/>
  <c r="J7" i="5"/>
  <c r="J9" i="5"/>
  <c r="N37" i="5"/>
  <c r="S116" i="5"/>
  <c r="C400" i="12"/>
  <c r="C393" i="12"/>
  <c r="C457" i="12"/>
  <c r="C401" i="12"/>
  <c r="C276" i="12"/>
  <c r="C320" i="12"/>
  <c r="C463" i="12"/>
  <c r="C357" i="12"/>
  <c r="C318" i="12"/>
  <c r="A151" i="14"/>
  <c r="G71" i="14"/>
  <c r="A95" i="14"/>
  <c r="G56" i="14"/>
  <c r="C56" i="14"/>
  <c r="H56" i="14"/>
  <c r="AH35" i="32"/>
  <c r="AH21" i="32"/>
  <c r="AH65" i="32"/>
  <c r="AH30" i="32"/>
  <c r="AH85" i="32"/>
  <c r="AH54" i="32"/>
  <c r="AH44" i="32"/>
  <c r="AH75" i="32"/>
  <c r="Y131" i="28"/>
  <c r="T121" i="28"/>
  <c r="V121" i="28" s="1"/>
  <c r="Y121" i="28"/>
  <c r="Y157" i="28"/>
  <c r="T157" i="28"/>
  <c r="V157" i="28" s="1"/>
  <c r="Y231" i="28"/>
  <c r="Y250" i="28"/>
  <c r="T250" i="28"/>
  <c r="B469" i="12"/>
  <c r="C469" i="12" s="1"/>
  <c r="A435" i="12"/>
  <c r="K108" i="5"/>
  <c r="J48" i="5"/>
  <c r="O41" i="5"/>
  <c r="J15" i="5"/>
  <c r="J8" i="5"/>
  <c r="S3" i="5"/>
  <c r="M50" i="5"/>
  <c r="R43" i="5"/>
  <c r="J41" i="5"/>
  <c r="L37" i="5"/>
  <c r="J16" i="5"/>
  <c r="U116" i="5"/>
  <c r="T113" i="5"/>
  <c r="P7" i="5"/>
  <c r="L44" i="5"/>
  <c r="C364" i="12"/>
  <c r="I56" i="14"/>
  <c r="G60" i="14"/>
  <c r="H63" i="14"/>
  <c r="G63" i="14"/>
  <c r="A102" i="14"/>
  <c r="H55" i="14"/>
  <c r="G55" i="14"/>
  <c r="I47" i="14"/>
  <c r="A86" i="14"/>
  <c r="D86" i="14" s="1"/>
  <c r="H47" i="14"/>
  <c r="X3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Q144" i="4"/>
  <c r="S4" i="5"/>
  <c r="L21" i="5"/>
  <c r="L19" i="5"/>
  <c r="S6" i="5"/>
  <c r="I3" i="5"/>
  <c r="AS139" i="4"/>
  <c r="AU139" i="4" s="1"/>
  <c r="AW139" i="4" s="1"/>
  <c r="J6" i="5"/>
  <c r="O40" i="5"/>
  <c r="O44" i="5"/>
  <c r="O39" i="5"/>
  <c r="I5" i="5"/>
  <c r="C328" i="12"/>
  <c r="AK85" i="32"/>
  <c r="AK44" i="32"/>
  <c r="AK35" i="32"/>
  <c r="M30" i="32"/>
  <c r="M75" i="32"/>
  <c r="M44" i="32"/>
  <c r="T154" i="28"/>
  <c r="Y187" i="28"/>
  <c r="T187" i="28"/>
  <c r="V187" i="28" s="1"/>
  <c r="W34" i="33"/>
  <c r="J72" i="5"/>
  <c r="J75" i="5"/>
  <c r="L18" i="5"/>
  <c r="K41" i="5"/>
  <c r="O37" i="5"/>
  <c r="U7" i="5"/>
  <c r="S5" i="5"/>
  <c r="R39" i="5"/>
  <c r="S40" i="5"/>
  <c r="R118" i="5"/>
  <c r="S10" i="5"/>
  <c r="M51" i="5"/>
  <c r="R42" i="5"/>
  <c r="K39" i="5"/>
  <c r="U9" i="5"/>
  <c r="S7" i="5"/>
  <c r="K72" i="5"/>
  <c r="M48" i="5"/>
  <c r="P39" i="5"/>
  <c r="I9" i="5"/>
  <c r="C470" i="12"/>
  <c r="F5" i="14"/>
  <c r="H54" i="14"/>
  <c r="G118" i="14"/>
  <c r="A157" i="14"/>
  <c r="I69" i="14"/>
  <c r="AF85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T137" i="28"/>
  <c r="Y137" i="28"/>
  <c r="C208" i="12"/>
  <c r="C229" i="12"/>
  <c r="C532" i="12"/>
  <c r="G48" i="14"/>
  <c r="B80" i="14"/>
  <c r="B119" i="14" s="1"/>
  <c r="B158" i="14" s="1"/>
  <c r="B197" i="14" s="1"/>
  <c r="B236" i="14" s="1"/>
  <c r="I54" i="14"/>
  <c r="Y21" i="28"/>
  <c r="T21" i="28"/>
  <c r="V21" i="28" s="1"/>
  <c r="Y163" i="28"/>
  <c r="Y181" i="28"/>
  <c r="Y177" i="28"/>
  <c r="T177" i="28"/>
  <c r="T249" i="28"/>
  <c r="V249" i="28" s="1"/>
  <c r="W249" i="28" s="1"/>
  <c r="Y249" i="28"/>
  <c r="B720" i="12"/>
  <c r="B855" i="12" s="1"/>
  <c r="B524" i="12"/>
  <c r="C389" i="12"/>
  <c r="B84" i="14"/>
  <c r="B123" i="14" s="1"/>
  <c r="B162" i="14" s="1"/>
  <c r="B201" i="14" s="1"/>
  <c r="B240" i="14" s="1"/>
  <c r="H22" i="31"/>
  <c r="C22" i="31"/>
  <c r="G22" i="31"/>
  <c r="I22" i="31"/>
  <c r="E22" i="31"/>
  <c r="I43" i="14"/>
  <c r="G43" i="14"/>
  <c r="H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5" i="28"/>
  <c r="Y195" i="28"/>
  <c r="T195" i="28"/>
  <c r="Z84" i="17"/>
  <c r="R84" i="17"/>
  <c r="J84" i="17"/>
  <c r="B1854" i="12"/>
  <c r="C133" i="12"/>
  <c r="C257" i="12"/>
  <c r="C224" i="12"/>
  <c r="C220" i="12"/>
  <c r="C197" i="12"/>
  <c r="C156" i="12"/>
  <c r="C292" i="12"/>
  <c r="C350" i="12"/>
  <c r="C426" i="12"/>
  <c r="C1313" i="12"/>
  <c r="C135" i="12"/>
  <c r="C262" i="12"/>
  <c r="C397" i="12"/>
  <c r="C249" i="12"/>
  <c r="C252" i="12"/>
  <c r="C235" i="12"/>
  <c r="C139" i="12"/>
  <c r="C183" i="12"/>
  <c r="C376" i="12"/>
  <c r="C153" i="12"/>
  <c r="C159" i="12"/>
  <c r="C322" i="12"/>
  <c r="C332" i="12"/>
  <c r="C485" i="12"/>
  <c r="C425" i="12"/>
  <c r="C453" i="12"/>
  <c r="C695" i="12"/>
  <c r="C136" i="12"/>
  <c r="C221" i="12"/>
  <c r="C219" i="12"/>
  <c r="C359" i="12"/>
  <c r="C146" i="12"/>
  <c r="C158" i="12"/>
  <c r="C384" i="12"/>
  <c r="C491" i="12"/>
  <c r="C291" i="12"/>
  <c r="C521" i="12"/>
  <c r="C254" i="12"/>
  <c r="C528" i="12"/>
  <c r="C241" i="12"/>
  <c r="C215" i="12"/>
  <c r="C185" i="12"/>
  <c r="C157" i="12"/>
  <c r="C151" i="12"/>
  <c r="C143" i="12"/>
  <c r="C193" i="12"/>
  <c r="C275" i="12"/>
  <c r="C335" i="12"/>
  <c r="C281" i="12"/>
  <c r="C327" i="12"/>
  <c r="C429" i="12"/>
  <c r="C467" i="12"/>
  <c r="B97" i="14"/>
  <c r="B136" i="14" s="1"/>
  <c r="B175" i="14" s="1"/>
  <c r="B214" i="14" s="1"/>
  <c r="B253" i="14" s="1"/>
  <c r="A105" i="14"/>
  <c r="G105" i="14" s="1"/>
  <c r="G66" i="14"/>
  <c r="H66" i="14"/>
  <c r="I66" i="14"/>
  <c r="Y113" i="28"/>
  <c r="T113" i="28"/>
  <c r="Y122" i="28"/>
  <c r="T139" i="28"/>
  <c r="T194" i="28"/>
  <c r="V194" i="28" s="1"/>
  <c r="W194" i="28" s="1"/>
  <c r="Y194" i="28"/>
  <c r="Y226" i="28"/>
  <c r="T226" i="28"/>
  <c r="Y224" i="28"/>
  <c r="T224" i="28"/>
  <c r="V224" i="28" s="1"/>
  <c r="E84" i="17"/>
  <c r="AI84" i="17"/>
  <c r="B699" i="12"/>
  <c r="B834" i="12" s="1"/>
  <c r="B646" i="12"/>
  <c r="C511" i="12"/>
  <c r="A104" i="14"/>
  <c r="A143" i="14" s="1"/>
  <c r="A182" i="14" s="1"/>
  <c r="A96" i="14"/>
  <c r="A135" i="14" s="1"/>
  <c r="A174" i="14" s="1"/>
  <c r="G57" i="14"/>
  <c r="AD97" i="32"/>
  <c r="AD54" i="32"/>
  <c r="AD30" i="32"/>
  <c r="Y22" i="28"/>
  <c r="T22" i="28"/>
  <c r="V22" i="28" s="1"/>
  <c r="Y115" i="28"/>
  <c r="Y203" i="28"/>
  <c r="T203" i="28"/>
  <c r="B452" i="12"/>
  <c r="C452" i="12" s="1"/>
  <c r="C317" i="12"/>
  <c r="B550" i="12"/>
  <c r="A103" i="14"/>
  <c r="A142" i="14" s="1"/>
  <c r="A181" i="14" s="1"/>
  <c r="I64" i="14"/>
  <c r="V65" i="32"/>
  <c r="E75" i="32"/>
  <c r="V44" i="32"/>
  <c r="AL30" i="32"/>
  <c r="AG97" i="32"/>
  <c r="AG75" i="32"/>
  <c r="R54" i="32"/>
  <c r="R21" i="32"/>
  <c r="AK2" i="8"/>
  <c r="W22" i="33"/>
  <c r="Y25" i="28"/>
  <c r="T25" i="28"/>
  <c r="V25" i="28" s="1"/>
  <c r="T147" i="28"/>
  <c r="Y147" i="28"/>
  <c r="Y229" i="28"/>
  <c r="T229" i="28"/>
  <c r="V229" i="28" s="1"/>
  <c r="H52" i="14"/>
  <c r="H61" i="14"/>
  <c r="A93" i="14"/>
  <c r="F93" i="14" s="1"/>
  <c r="G54" i="14"/>
  <c r="AN35" i="32"/>
  <c r="Z44" i="32"/>
  <c r="AJ54" i="32"/>
  <c r="O54" i="32"/>
  <c r="O30" i="32"/>
  <c r="J97" i="32"/>
  <c r="J35" i="32"/>
  <c r="T126" i="28"/>
  <c r="V126" i="28" s="1"/>
  <c r="W126" i="28" s="1"/>
  <c r="T138" i="28"/>
  <c r="V138" i="28" s="1"/>
  <c r="W138" i="28" s="1"/>
  <c r="Y208" i="28"/>
  <c r="T208" i="28"/>
  <c r="V208" i="28" s="1"/>
  <c r="X208" i="28" s="1"/>
  <c r="I52" i="14"/>
  <c r="Z35" i="32"/>
  <c r="I54" i="32"/>
  <c r="AN85" i="32"/>
  <c r="AN44" i="32"/>
  <c r="Z97" i="32"/>
  <c r="V75" i="32"/>
  <c r="V30" i="32"/>
  <c r="N97" i="32"/>
  <c r="N54" i="32"/>
  <c r="N75" i="32"/>
  <c r="N85" i="32"/>
  <c r="E54" i="32"/>
  <c r="E35" i="32"/>
  <c r="E30" i="32"/>
  <c r="E21" i="32"/>
  <c r="E85" i="32"/>
  <c r="AK15" i="8"/>
  <c r="Y199" i="28"/>
  <c r="T29" i="28"/>
  <c r="V29" i="28" s="1"/>
  <c r="T198" i="28"/>
  <c r="V198" i="28" s="1"/>
  <c r="T206" i="28"/>
  <c r="Y206" i="28"/>
  <c r="T232" i="28"/>
  <c r="V232" i="28" s="1"/>
  <c r="AK32" i="8"/>
  <c r="I41" i="14"/>
  <c r="A98" i="14"/>
  <c r="A130" i="14"/>
  <c r="A169" i="14" s="1"/>
  <c r="I44" i="32"/>
  <c r="Y118" i="28"/>
  <c r="T118" i="28"/>
  <c r="V118" i="28" s="1"/>
  <c r="W118" i="28" s="1"/>
  <c r="T248" i="28"/>
  <c r="V248" i="28" s="1"/>
  <c r="Y248" i="28"/>
  <c r="Y17" i="33"/>
  <c r="AS4" i="4"/>
  <c r="AQ4" i="4"/>
  <c r="W10" i="4"/>
  <c r="Y10" i="4"/>
  <c r="R18" i="4"/>
  <c r="P18" i="4"/>
  <c r="P174" i="4"/>
  <c r="R174" i="4"/>
  <c r="R178" i="4"/>
  <c r="P178" i="4"/>
  <c r="R190" i="4"/>
  <c r="W27" i="33"/>
  <c r="Y7" i="28"/>
  <c r="Y246" i="28"/>
  <c r="Y141" i="28"/>
  <c r="AL29" i="8"/>
  <c r="AQ102" i="4"/>
  <c r="AQ80" i="4"/>
  <c r="AS47" i="4"/>
  <c r="AU47" i="4" s="1"/>
  <c r="AV47" i="4" s="1"/>
  <c r="P143" i="4"/>
  <c r="R143" i="4"/>
  <c r="R155" i="4"/>
  <c r="Y155" i="4"/>
  <c r="P155" i="4"/>
  <c r="R168" i="4"/>
  <c r="P168" i="4"/>
  <c r="AF84" i="17"/>
  <c r="P84" i="17"/>
  <c r="AQ116" i="4"/>
  <c r="AS105" i="4"/>
  <c r="AQ105" i="4"/>
  <c r="AQ83" i="4"/>
  <c r="AQ69" i="4"/>
  <c r="AQ50" i="4"/>
  <c r="AS42" i="4"/>
  <c r="AU42" i="4" s="1"/>
  <c r="AW42" i="4" s="1"/>
  <c r="Y112" i="4"/>
  <c r="R124" i="4"/>
  <c r="AK28" i="8"/>
  <c r="AL28" i="8"/>
  <c r="AN28" i="8" s="1"/>
  <c r="AP28" i="8" s="1"/>
  <c r="R36" i="4"/>
  <c r="P36" i="4"/>
  <c r="P109" i="4"/>
  <c r="R121" i="4"/>
  <c r="W215" i="4"/>
  <c r="AQ29" i="4"/>
  <c r="AS29" i="4"/>
  <c r="Y197" i="4"/>
  <c r="R209" i="4"/>
  <c r="P209" i="4"/>
  <c r="W212" i="4"/>
  <c r="Y212" i="4"/>
  <c r="R216" i="4"/>
  <c r="P216" i="4"/>
  <c r="Y202" i="4"/>
  <c r="R206" i="4"/>
  <c r="P206" i="4"/>
  <c r="AR192" i="4"/>
  <c r="AR174" i="4"/>
  <c r="AR94" i="4"/>
  <c r="AR62" i="4"/>
  <c r="AR47" i="4"/>
  <c r="AR189" i="4"/>
  <c r="P111" i="4"/>
  <c r="AL13" i="8"/>
  <c r="R46" i="4"/>
  <c r="Y89" i="4"/>
  <c r="W171" i="4"/>
  <c r="P195" i="4"/>
  <c r="Y2" i="28"/>
  <c r="T2" i="28"/>
  <c r="V2" i="28" s="1"/>
  <c r="AQ107" i="4"/>
  <c r="R198" i="4"/>
  <c r="P198" i="4"/>
  <c r="R213" i="4"/>
  <c r="P213" i="4"/>
  <c r="T87" i="28"/>
  <c r="V87" i="28" s="1"/>
  <c r="T257" i="28"/>
  <c r="V257" i="28" s="1"/>
  <c r="X257" i="28" s="1"/>
  <c r="T61" i="28"/>
  <c r="T286" i="28"/>
  <c r="V286" i="28" s="1"/>
  <c r="T278" i="28"/>
  <c r="V278" i="28" s="1"/>
  <c r="T35" i="28"/>
  <c r="V35" i="28" s="1"/>
  <c r="W35" i="28" s="1"/>
  <c r="T315" i="28"/>
  <c r="V315" i="28" s="1"/>
  <c r="W31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S7" i="4"/>
  <c r="AR122" i="4"/>
  <c r="AR165" i="4"/>
  <c r="AR7" i="4"/>
  <c r="AQ216" i="4"/>
  <c r="AS101" i="4"/>
  <c r="AU101" i="4" s="1"/>
  <c r="AV101" i="4" s="1"/>
  <c r="R156" i="4"/>
  <c r="T301" i="28"/>
  <c r="V301" i="28" s="1"/>
  <c r="W301" i="28" s="1"/>
  <c r="T263" i="28"/>
  <c r="V263" i="28" s="1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W142" i="4"/>
  <c r="Y142" i="4"/>
  <c r="T42" i="28"/>
  <c r="V42" i="28" s="1"/>
  <c r="T311" i="28"/>
  <c r="V311" i="28" s="1"/>
  <c r="X311" i="28" s="1"/>
  <c r="T265" i="28"/>
  <c r="V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X297" i="28" s="1"/>
  <c r="T53" i="28"/>
  <c r="V53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89" i="28"/>
  <c r="V89" i="28" s="1"/>
  <c r="X89" i="28" s="1"/>
  <c r="T73" i="28"/>
  <c r="V73" i="28" s="1"/>
  <c r="T212" i="28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T54" i="28"/>
  <c r="V54" i="28" s="1"/>
  <c r="T32" i="28"/>
  <c r="V32" i="28" s="1"/>
  <c r="T306" i="28"/>
  <c r="V306" i="28" s="1"/>
  <c r="T110" i="28"/>
  <c r="V110" i="28" s="1"/>
  <c r="T260" i="28"/>
  <c r="V260" i="28" s="1"/>
  <c r="T56" i="28"/>
  <c r="V56" i="28" s="1"/>
  <c r="T40" i="28"/>
  <c r="V40" i="28" s="1"/>
  <c r="X40" i="28" s="1"/>
  <c r="T314" i="28"/>
  <c r="T261" i="28"/>
  <c r="V261" i="28" s="1"/>
  <c r="T109" i="28"/>
  <c r="V109" i="28" s="1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93" i="28"/>
  <c r="V93" i="28" s="1"/>
  <c r="W93" i="28" s="1"/>
  <c r="T86" i="28"/>
  <c r="V86" i="28" s="1"/>
  <c r="W86" i="28" s="1"/>
  <c r="T85" i="28"/>
  <c r="V85" i="28" s="1"/>
  <c r="X85" i="28" s="1"/>
  <c r="T104" i="28"/>
  <c r="V104" i="28" s="1"/>
  <c r="T81" i="28"/>
  <c r="V81" i="28" s="1"/>
  <c r="X81" i="28" s="1"/>
  <c r="T41" i="28"/>
  <c r="V41" i="28" s="1"/>
  <c r="T39" i="28"/>
  <c r="V39" i="28" s="1"/>
  <c r="T112" i="28"/>
  <c r="V112" i="28" s="1"/>
  <c r="T272" i="28"/>
  <c r="T65" i="28"/>
  <c r="V65" i="28" s="1"/>
  <c r="W65" i="28" s="1"/>
  <c r="T66" i="28"/>
  <c r="V66" i="28" s="1"/>
  <c r="X66" i="28" s="1"/>
  <c r="T103" i="28"/>
  <c r="V103" i="28" s="1"/>
  <c r="AL18" i="8"/>
  <c r="AN18" i="8" s="1"/>
  <c r="T217" i="28"/>
  <c r="V217" i="28" s="1"/>
  <c r="T64" i="28"/>
  <c r="V64" i="28" s="1"/>
  <c r="W64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64" i="28"/>
  <c r="V264" i="28" s="1"/>
  <c r="T283" i="28"/>
  <c r="V283" i="28" s="1"/>
  <c r="T256" i="28"/>
  <c r="T67" i="28"/>
  <c r="V67" i="28" s="1"/>
  <c r="T280" i="28"/>
  <c r="V280" i="28" s="1"/>
  <c r="T79" i="28"/>
  <c r="T49" i="28"/>
  <c r="V49" i="28" s="1"/>
  <c r="W49" i="28" s="1"/>
  <c r="T50" i="28"/>
  <c r="V50" i="28" s="1"/>
  <c r="X50" i="28" s="1"/>
  <c r="T75" i="28"/>
  <c r="V75" i="28" s="1"/>
  <c r="T288" i="28"/>
  <c r="V288" i="28" s="1"/>
  <c r="X288" i="28" s="1"/>
  <c r="T303" i="28"/>
  <c r="V303" i="28" s="1"/>
  <c r="AS127" i="4"/>
  <c r="AQ194" i="4"/>
  <c r="AQ162" i="4"/>
  <c r="AS162" i="4"/>
  <c r="P60" i="4"/>
  <c r="R81" i="4"/>
  <c r="P81" i="4"/>
  <c r="Y84" i="4"/>
  <c r="T293" i="28"/>
  <c r="V293" i="28" s="1"/>
  <c r="X293" i="28" s="1"/>
  <c r="T90" i="28"/>
  <c r="V90" i="28" s="1"/>
  <c r="T299" i="28"/>
  <c r="V299" i="28" s="1"/>
  <c r="T279" i="28"/>
  <c r="V279" i="28" s="1"/>
  <c r="X279" i="28" s="1"/>
  <c r="T268" i="28"/>
  <c r="V268" i="28" s="1"/>
  <c r="W268" i="28" s="1"/>
  <c r="T72" i="28"/>
  <c r="T71" i="28"/>
  <c r="V71" i="28" s="1"/>
  <c r="T59" i="28"/>
  <c r="V59" i="28" s="1"/>
  <c r="W59" i="28" s="1"/>
  <c r="T218" i="28"/>
  <c r="V218" i="28" s="1"/>
  <c r="AR19" i="4"/>
  <c r="AR200" i="4"/>
  <c r="AR76" i="4"/>
  <c r="AR18" i="4"/>
  <c r="AS192" i="4"/>
  <c r="Y184" i="4"/>
  <c r="Y134" i="4"/>
  <c r="N1028" i="7"/>
  <c r="N1601" i="7"/>
  <c r="N1605" i="7"/>
  <c r="I612" i="7"/>
  <c r="I1593" i="7"/>
  <c r="I1597" i="7"/>
  <c r="N256" i="7"/>
  <c r="N460" i="7"/>
  <c r="N918" i="7"/>
  <c r="N1100" i="7"/>
  <c r="N1172" i="7"/>
  <c r="D49" i="16"/>
  <c r="B49" i="16"/>
  <c r="R152" i="4"/>
  <c r="C49" i="16"/>
  <c r="R146" i="4"/>
  <c r="R43" i="4"/>
  <c r="W83" i="4"/>
  <c r="Y96" i="4"/>
  <c r="AQ87" i="4"/>
  <c r="Y123" i="4"/>
  <c r="W184" i="4"/>
  <c r="P166" i="4"/>
  <c r="AS32" i="4"/>
  <c r="AQ213" i="4"/>
  <c r="AS54" i="4"/>
  <c r="AQ120" i="4"/>
  <c r="AQ52" i="4"/>
  <c r="Y30" i="4"/>
  <c r="Y54" i="4"/>
  <c r="W54" i="4"/>
  <c r="W130" i="4"/>
  <c r="P131" i="4"/>
  <c r="R140" i="4"/>
  <c r="P140" i="4"/>
  <c r="R32" i="4"/>
  <c r="R113" i="4"/>
  <c r="Y216" i="4"/>
  <c r="W216" i="4"/>
  <c r="AQ155" i="4"/>
  <c r="AQ201" i="4"/>
  <c r="AS201" i="4"/>
  <c r="AS99" i="4"/>
  <c r="AQ99" i="4"/>
  <c r="AS26" i="4"/>
  <c r="AU26" i="4" s="1"/>
  <c r="AW26" i="4" s="1"/>
  <c r="AQ6" i="4"/>
  <c r="R128" i="4"/>
  <c r="P128" i="4"/>
  <c r="R186" i="4"/>
  <c r="R200" i="4"/>
  <c r="W203" i="4"/>
  <c r="Y207" i="4"/>
  <c r="AQ193" i="4"/>
  <c r="R22" i="4"/>
  <c r="P22" i="4"/>
  <c r="R26" i="4"/>
  <c r="R33" i="4"/>
  <c r="Y33" i="4"/>
  <c r="Y71" i="4"/>
  <c r="W71" i="4"/>
  <c r="W97" i="4"/>
  <c r="Y118" i="4"/>
  <c r="R204" i="4"/>
  <c r="P204" i="4"/>
  <c r="Y199" i="4"/>
  <c r="Y113" i="4"/>
  <c r="Y80" i="4"/>
  <c r="AS58" i="4"/>
  <c r="AS44" i="4"/>
  <c r="AU44" i="4" s="1"/>
  <c r="AW44" i="4" s="1"/>
  <c r="AQ44" i="4"/>
  <c r="R51" i="4"/>
  <c r="Y69" i="4"/>
  <c r="P69" i="4"/>
  <c r="W75" i="4"/>
  <c r="Y75" i="4"/>
  <c r="P194" i="4"/>
  <c r="Y194" i="4"/>
  <c r="AQ96" i="4"/>
  <c r="AS96" i="4"/>
  <c r="Y136" i="4"/>
  <c r="W136" i="4"/>
  <c r="AS88" i="4"/>
  <c r="AQ88" i="4"/>
  <c r="P160" i="4"/>
  <c r="W210" i="4"/>
  <c r="P182" i="4"/>
  <c r="AQ190" i="4"/>
  <c r="AQ197" i="4"/>
  <c r="AS173" i="4"/>
  <c r="AS95" i="4"/>
  <c r="AU95" i="4" s="1"/>
  <c r="AV95" i="4" s="1"/>
  <c r="R176" i="4"/>
  <c r="R184" i="4"/>
  <c r="P184" i="4"/>
  <c r="P191" i="4"/>
  <c r="R151" i="4"/>
  <c r="P151" i="4"/>
  <c r="P93" i="4"/>
  <c r="R207" i="4"/>
  <c r="P117" i="4"/>
  <c r="AQ185" i="4"/>
  <c r="AS185" i="4"/>
  <c r="AU185" i="4" s="1"/>
  <c r="AS176" i="4"/>
  <c r="AU176" i="4" s="1"/>
  <c r="AQ121" i="4"/>
  <c r="AS121" i="4"/>
  <c r="R45" i="4"/>
  <c r="P45" i="4"/>
  <c r="Y105" i="4"/>
  <c r="W105" i="4"/>
  <c r="Y137" i="4"/>
  <c r="W137" i="4"/>
  <c r="R163" i="4"/>
  <c r="P163" i="4"/>
  <c r="P173" i="4"/>
  <c r="W180" i="4"/>
  <c r="Y198" i="4"/>
  <c r="P149" i="4"/>
  <c r="R149" i="4"/>
  <c r="Y200" i="4"/>
  <c r="Y170" i="4"/>
  <c r="P99" i="4"/>
  <c r="AS195" i="4"/>
  <c r="P32" i="4"/>
  <c r="Y99" i="4"/>
  <c r="W116" i="4"/>
  <c r="P133" i="4"/>
  <c r="R181" i="4"/>
  <c r="P181" i="4"/>
  <c r="AS71" i="4"/>
  <c r="R57" i="4"/>
  <c r="Y150" i="4"/>
  <c r="R196" i="4"/>
  <c r="Y45" i="4"/>
  <c r="R16" i="4"/>
  <c r="P16" i="4"/>
  <c r="AS209" i="4"/>
  <c r="AQ212" i="4"/>
  <c r="AS212" i="4"/>
  <c r="W201" i="4"/>
  <c r="Y201" i="4"/>
  <c r="W208" i="4"/>
  <c r="W214" i="4"/>
  <c r="R2" i="4"/>
  <c r="R103" i="4"/>
  <c r="P103" i="4"/>
  <c r="AQ111" i="4"/>
  <c r="AS111" i="4"/>
  <c r="AU111" i="4" s="1"/>
  <c r="P179" i="4"/>
  <c r="R179" i="4"/>
  <c r="AS74" i="4"/>
  <c r="AQ74" i="4"/>
  <c r="Y131" i="4"/>
  <c r="Y16" i="4"/>
  <c r="R62" i="4"/>
  <c r="P62" i="4"/>
  <c r="W68" i="4"/>
  <c r="Y68" i="4"/>
  <c r="R104" i="4"/>
  <c r="W124" i="4"/>
  <c r="Y166" i="4"/>
  <c r="P176" i="4"/>
  <c r="AQ68" i="4"/>
  <c r="R6" i="4"/>
  <c r="P6" i="4"/>
  <c r="R38" i="4"/>
  <c r="Y62" i="4"/>
  <c r="R66" i="4"/>
  <c r="Y66" i="4"/>
  <c r="R88" i="4"/>
  <c r="P91" i="4"/>
  <c r="R193" i="4"/>
  <c r="Y29" i="4"/>
  <c r="R4" i="4"/>
  <c r="W134" i="4"/>
  <c r="Y27" i="4"/>
  <c r="Y161" i="4"/>
  <c r="AQ48" i="4"/>
  <c r="AQ198" i="4"/>
  <c r="AS198" i="4"/>
  <c r="AS82" i="4"/>
  <c r="AU82" i="4" s="1"/>
  <c r="AV82" i="4" s="1"/>
  <c r="AS63" i="4"/>
  <c r="AU63" i="4" s="1"/>
  <c r="AQ63" i="4"/>
  <c r="AQ60" i="4"/>
  <c r="P129" i="4"/>
  <c r="AS182" i="4"/>
  <c r="AQ182" i="4"/>
  <c r="AS113" i="4"/>
  <c r="AQ79" i="4"/>
  <c r="P54" i="4"/>
  <c r="R54" i="4"/>
  <c r="P82" i="4"/>
  <c r="R82" i="4"/>
  <c r="W125" i="4"/>
  <c r="Y128" i="4"/>
  <c r="R142" i="4"/>
  <c r="P19" i="4"/>
  <c r="W87" i="4"/>
  <c r="Y135" i="4"/>
  <c r="P43" i="4"/>
  <c r="AS179" i="4"/>
  <c r="W119" i="4"/>
  <c r="Y119" i="4"/>
  <c r="R145" i="4"/>
  <c r="R188" i="4"/>
  <c r="P188" i="4"/>
  <c r="AS150" i="4"/>
  <c r="AQ39" i="4"/>
  <c r="AS39" i="4"/>
  <c r="Y95" i="4"/>
  <c r="AQ11" i="4"/>
  <c r="AS11" i="4"/>
  <c r="R48" i="4"/>
  <c r="P48" i="4"/>
  <c r="R106" i="4"/>
  <c r="P106" i="4"/>
  <c r="Y204" i="4"/>
  <c r="W204" i="4"/>
  <c r="R147" i="4"/>
  <c r="R148" i="4"/>
  <c r="Y148" i="4"/>
  <c r="P148" i="4"/>
  <c r="Y147" i="4"/>
  <c r="W147" i="4"/>
  <c r="Y146" i="4"/>
  <c r="C375" i="12"/>
  <c r="C206" i="12"/>
  <c r="I18" i="31"/>
  <c r="I43" i="31"/>
  <c r="I19" i="31"/>
  <c r="A415" i="12"/>
  <c r="B489" i="12"/>
  <c r="C354" i="12"/>
  <c r="B517" i="12"/>
  <c r="C517" i="12" s="1"/>
  <c r="C382" i="12"/>
  <c r="A1681" i="12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B1039" i="12"/>
  <c r="A148" i="14"/>
  <c r="C223" i="12"/>
  <c r="I85" i="14"/>
  <c r="D85" i="14"/>
  <c r="F39" i="14"/>
  <c r="A141" i="14"/>
  <c r="I95" i="14"/>
  <c r="I86" i="14"/>
  <c r="G86" i="14"/>
  <c r="C86" i="14"/>
  <c r="B587" i="12"/>
  <c r="B722" i="12" s="1"/>
  <c r="H157" i="14"/>
  <c r="G157" i="14"/>
  <c r="A122" i="14"/>
  <c r="A161" i="14" s="1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B604" i="12"/>
  <c r="B739" i="12" s="1"/>
  <c r="B874" i="12" s="1"/>
  <c r="F2" i="14"/>
  <c r="A160" i="14"/>
  <c r="A550" i="12"/>
  <c r="A685" i="12" s="1"/>
  <c r="A820" i="12" s="1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A2690" i="12"/>
  <c r="A2825" i="12" s="1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187" i="14"/>
  <c r="B652" i="12"/>
  <c r="C652" i="12" s="1"/>
  <c r="A180" i="14"/>
  <c r="A3476" i="12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1791" i="12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4018" i="12"/>
  <c r="A4153" i="12" s="1"/>
  <c r="A4288" i="12" s="1"/>
  <c r="A3954" i="12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4423" i="12"/>
  <c r="A4558" i="12" s="1"/>
  <c r="A4693" i="12" s="1"/>
  <c r="A4828" i="12" s="1"/>
  <c r="A4963" i="12" s="1"/>
  <c r="A5098" i="12" s="1"/>
  <c r="A5233" i="12" s="1"/>
  <c r="F46" i="14"/>
  <c r="C535" i="12" l="1"/>
  <c r="F3" i="14"/>
  <c r="C55" i="14"/>
  <c r="G46" i="14"/>
  <c r="Z82" i="32"/>
  <c r="C42" i="12"/>
  <c r="C5" i="12"/>
  <c r="Y175" i="4"/>
  <c r="C120" i="12"/>
  <c r="T101" i="28"/>
  <c r="V101" i="28" s="1"/>
  <c r="T285" i="28"/>
  <c r="V285" i="28" s="1"/>
  <c r="W285" i="28" s="1"/>
  <c r="I1027" i="7"/>
  <c r="I1028" i="7"/>
  <c r="I1256" i="7"/>
  <c r="I1257" i="7"/>
  <c r="I1260" i="7"/>
  <c r="I1604" i="7"/>
  <c r="I1608" i="7"/>
  <c r="N251" i="7"/>
  <c r="N341" i="7"/>
  <c r="N1027" i="7"/>
  <c r="N1255" i="7"/>
  <c r="N1600" i="7"/>
  <c r="N1603" i="7"/>
  <c r="N1607" i="7"/>
  <c r="N1608" i="7"/>
  <c r="I293" i="7"/>
  <c r="I919" i="7"/>
  <c r="I920" i="7"/>
  <c r="I1030" i="7"/>
  <c r="I1031" i="7"/>
  <c r="I1101" i="7"/>
  <c r="I1120" i="7"/>
  <c r="I1173" i="7"/>
  <c r="I1249" i="7"/>
  <c r="I1250" i="7"/>
  <c r="I1254" i="7"/>
  <c r="I1267" i="7"/>
  <c r="I1271" i="7"/>
  <c r="I1592" i="7"/>
  <c r="I1596" i="7"/>
  <c r="N253" i="7"/>
  <c r="N695" i="7"/>
  <c r="N810" i="7"/>
  <c r="N1094" i="7"/>
  <c r="N1119" i="7"/>
  <c r="N1153" i="7"/>
  <c r="N1247" i="7"/>
  <c r="N1248" i="7"/>
  <c r="N1252" i="7"/>
  <c r="N1265" i="7"/>
  <c r="N1268" i="7"/>
  <c r="N1272" i="7"/>
  <c r="N1273" i="7"/>
  <c r="N1276" i="7"/>
  <c r="N1590" i="7"/>
  <c r="N1591" i="7"/>
  <c r="N1595" i="7"/>
  <c r="N1598" i="7"/>
  <c r="N1599" i="7"/>
  <c r="AS146" i="4"/>
  <c r="AC100" i="18"/>
  <c r="AC46" i="16"/>
  <c r="F74" i="14"/>
  <c r="C62" i="14"/>
  <c r="AK30" i="15"/>
  <c r="AJ5" i="15"/>
  <c r="AL8" i="8"/>
  <c r="AN8" i="8" s="1"/>
  <c r="AP8" i="8" s="1"/>
  <c r="AL7" i="8"/>
  <c r="AN7" i="8" s="1"/>
  <c r="AP7" i="8" s="1"/>
  <c r="AL53" i="8"/>
  <c r="AN53" i="8" s="1"/>
  <c r="AO53" i="8" s="1"/>
  <c r="AL34" i="8"/>
  <c r="AK34" i="8"/>
  <c r="AK10" i="8"/>
  <c r="AL10" i="8"/>
  <c r="AK19" i="8"/>
  <c r="AL19" i="8"/>
  <c r="AN19" i="8" s="1"/>
  <c r="AO19" i="8" s="1"/>
  <c r="AK25" i="8"/>
  <c r="AL31" i="8"/>
  <c r="AN31" i="8" s="1"/>
  <c r="AP31" i="8" s="1"/>
  <c r="C84" i="14"/>
  <c r="G84" i="14"/>
  <c r="F84" i="14"/>
  <c r="T178" i="28"/>
  <c r="V178" i="28" s="1"/>
  <c r="X178" i="28" s="1"/>
  <c r="AN34" i="8"/>
  <c r="AP34" i="8" s="1"/>
  <c r="Y34" i="28"/>
  <c r="T34" i="28"/>
  <c r="V34" i="28" s="1"/>
  <c r="X34" i="28" s="1"/>
  <c r="Y77" i="28"/>
  <c r="T77" i="28"/>
  <c r="V77" i="28" s="1"/>
  <c r="X77" i="28" s="1"/>
  <c r="F85" i="14"/>
  <c r="H86" i="14"/>
  <c r="AM82" i="32"/>
  <c r="Y26" i="28"/>
  <c r="K65" i="32"/>
  <c r="C250" i="12"/>
  <c r="AM85" i="32"/>
  <c r="AM54" i="32"/>
  <c r="AM35" i="32"/>
  <c r="AM97" i="32"/>
  <c r="AM75" i="32"/>
  <c r="AM21" i="32"/>
  <c r="AF54" i="32"/>
  <c r="AF21" i="32"/>
  <c r="AF44" i="32"/>
  <c r="AF65" i="32"/>
  <c r="Q21" i="32"/>
  <c r="Q35" i="32"/>
  <c r="J65" i="32"/>
  <c r="J44" i="32"/>
  <c r="J21" i="32"/>
  <c r="T120" i="28"/>
  <c r="V120" i="28" s="1"/>
  <c r="W120" i="28" s="1"/>
  <c r="Y120" i="28"/>
  <c r="V122" i="28"/>
  <c r="W122" i="28" s="1"/>
  <c r="Y151" i="28"/>
  <c r="T151" i="28"/>
  <c r="V151" i="28" s="1"/>
  <c r="X151" i="28" s="1"/>
  <c r="Y182" i="28"/>
  <c r="T182" i="28"/>
  <c r="V182" i="28" s="1"/>
  <c r="X182" i="28" s="1"/>
  <c r="Y197" i="28"/>
  <c r="T197" i="28"/>
  <c r="V197" i="28" s="1"/>
  <c r="W197" i="28" s="1"/>
  <c r="Y230" i="28"/>
  <c r="T230" i="28"/>
  <c r="V230" i="28" s="1"/>
  <c r="X230" i="28" s="1"/>
  <c r="Y238" i="28"/>
  <c r="T238" i="28"/>
  <c r="V238" i="28" s="1"/>
  <c r="W238" i="28" s="1"/>
  <c r="AL41" i="8"/>
  <c r="AN41" i="8" s="1"/>
  <c r="AL47" i="8"/>
  <c r="AN47" i="8" s="1"/>
  <c r="AL44" i="8"/>
  <c r="AN44" i="8" s="1"/>
  <c r="AL52" i="8"/>
  <c r="AN52" i="8" s="1"/>
  <c r="AL51" i="8"/>
  <c r="AN51" i="8" s="1"/>
  <c r="AL45" i="8"/>
  <c r="AN45" i="8" s="1"/>
  <c r="AL50" i="8"/>
  <c r="AN50" i="8" s="1"/>
  <c r="AL48" i="8"/>
  <c r="AN48" i="8" s="1"/>
  <c r="AL46" i="8"/>
  <c r="AN46" i="8" s="1"/>
  <c r="AL42" i="8"/>
  <c r="AN42" i="8" s="1"/>
  <c r="AL49" i="8"/>
  <c r="AN49" i="8" s="1"/>
  <c r="AL43" i="8"/>
  <c r="AN43" i="8" s="1"/>
  <c r="AL39" i="8"/>
  <c r="AN39" i="8" s="1"/>
  <c r="AO39" i="8" s="1"/>
  <c r="AF4" i="8"/>
  <c r="AD4" i="8" s="1"/>
  <c r="AJ4" i="8" s="1"/>
  <c r="AR4" i="8"/>
  <c r="AQ4" i="8" s="1"/>
  <c r="J46" i="16"/>
  <c r="J100" i="18"/>
  <c r="J2" i="16"/>
  <c r="J17" i="16" s="1"/>
  <c r="J49" i="16"/>
  <c r="F14" i="14"/>
  <c r="A125" i="14"/>
  <c r="A164" i="14" s="1"/>
  <c r="C346" i="12"/>
  <c r="H114" i="14"/>
  <c r="AS118" i="4"/>
  <c r="AU118" i="4" s="1"/>
  <c r="AW118" i="4" s="1"/>
  <c r="T287" i="28"/>
  <c r="V287" i="28" s="1"/>
  <c r="X287" i="28" s="1"/>
  <c r="V79" i="28"/>
  <c r="W79" i="28" s="1"/>
  <c r="AN13" i="8"/>
  <c r="I31" i="31" s="1"/>
  <c r="V82" i="32"/>
  <c r="T6" i="28"/>
  <c r="V6" i="28" s="1"/>
  <c r="W6" i="28" s="1"/>
  <c r="V137" i="28"/>
  <c r="X137" i="28" s="1"/>
  <c r="AF30" i="32"/>
  <c r="C300" i="12"/>
  <c r="T146" i="28"/>
  <c r="V146" i="28" s="1"/>
  <c r="W146" i="28" s="1"/>
  <c r="AL40" i="8"/>
  <c r="AN40" i="8" s="1"/>
  <c r="AO40" i="8" s="1"/>
  <c r="C211" i="12"/>
  <c r="V5" i="28"/>
  <c r="W5" i="28" s="1"/>
  <c r="D85" i="32"/>
  <c r="AM65" i="32"/>
  <c r="AN11" i="8"/>
  <c r="I33" i="31" s="1"/>
  <c r="A115" i="14"/>
  <c r="A154" i="14" s="1"/>
  <c r="I76" i="14"/>
  <c r="G76" i="14"/>
  <c r="AL54" i="32"/>
  <c r="AL35" i="32"/>
  <c r="AL65" i="32"/>
  <c r="AL97" i="32"/>
  <c r="AL75" i="32"/>
  <c r="AE65" i="32"/>
  <c r="AE35" i="32"/>
  <c r="AE75" i="32"/>
  <c r="AE54" i="32"/>
  <c r="X65" i="32"/>
  <c r="X30" i="32"/>
  <c r="X21" i="32"/>
  <c r="X44" i="32"/>
  <c r="P85" i="32"/>
  <c r="P21" i="32"/>
  <c r="A345" i="12"/>
  <c r="C210" i="12"/>
  <c r="B394" i="12"/>
  <c r="C259" i="12"/>
  <c r="AU105" i="4"/>
  <c r="AW105" i="4" s="1"/>
  <c r="K97" i="32"/>
  <c r="K44" i="32"/>
  <c r="K21" i="32"/>
  <c r="K85" i="32"/>
  <c r="K30" i="32"/>
  <c r="I105" i="14"/>
  <c r="AQ161" i="4"/>
  <c r="AU121" i="4"/>
  <c r="AV121" i="4" s="1"/>
  <c r="AQ67" i="4"/>
  <c r="V61" i="28"/>
  <c r="X61" i="28" s="1"/>
  <c r="K35" i="32"/>
  <c r="D35" i="32"/>
  <c r="J39" i="5"/>
  <c r="J37" i="5"/>
  <c r="J108" i="5"/>
  <c r="J110" i="5"/>
  <c r="J103" i="5"/>
  <c r="B90" i="14"/>
  <c r="H90" i="14" s="1"/>
  <c r="I51" i="14"/>
  <c r="H51" i="14"/>
  <c r="G51" i="14"/>
  <c r="C415" i="12"/>
  <c r="AQ34" i="4"/>
  <c r="AS34" i="4"/>
  <c r="AU34" i="4" s="1"/>
  <c r="AV34" i="4" s="1"/>
  <c r="B402" i="12"/>
  <c r="C267" i="12"/>
  <c r="Y78" i="28"/>
  <c r="T78" i="28"/>
  <c r="V78" i="28" s="1"/>
  <c r="W78" i="28" s="1"/>
  <c r="R5" i="4"/>
  <c r="P5" i="4"/>
  <c r="R13" i="4"/>
  <c r="P13" i="4"/>
  <c r="B245" i="12"/>
  <c r="C110" i="12"/>
  <c r="T128" i="28"/>
  <c r="V128" i="28" s="1"/>
  <c r="X128" i="28" s="1"/>
  <c r="Y128" i="28"/>
  <c r="Y124" i="28"/>
  <c r="T124" i="28"/>
  <c r="V124" i="28" s="1"/>
  <c r="W124" i="28" s="1"/>
  <c r="A315" i="12"/>
  <c r="C180" i="12"/>
  <c r="A129" i="14"/>
  <c r="C255" i="12"/>
  <c r="T44" i="28"/>
  <c r="V44" i="28" s="1"/>
  <c r="W44" i="28" s="1"/>
  <c r="K75" i="32"/>
  <c r="V226" i="28"/>
  <c r="X226" i="28" s="1"/>
  <c r="Q41" i="5"/>
  <c r="Q37" i="5"/>
  <c r="G58" i="14"/>
  <c r="H58" i="14"/>
  <c r="A99" i="14"/>
  <c r="A138" i="14" s="1"/>
  <c r="A177" i="14" s="1"/>
  <c r="H60" i="14"/>
  <c r="AK30" i="32"/>
  <c r="AK75" i="32"/>
  <c r="AK21" i="32"/>
  <c r="W54" i="32"/>
  <c r="W44" i="32"/>
  <c r="W85" i="32"/>
  <c r="B184" i="12"/>
  <c r="C49" i="12"/>
  <c r="AS66" i="4"/>
  <c r="AU66" i="4" s="1"/>
  <c r="AV66" i="4" s="1"/>
  <c r="AQ66" i="4"/>
  <c r="W47" i="4"/>
  <c r="Y47" i="4"/>
  <c r="Y30" i="28"/>
  <c r="T30" i="28"/>
  <c r="V30" i="28" s="1"/>
  <c r="W30" i="28" s="1"/>
  <c r="Y270" i="28"/>
  <c r="T270" i="28"/>
  <c r="V270" i="28" s="1"/>
  <c r="X270" i="28" s="1"/>
  <c r="Y275" i="28"/>
  <c r="T275" i="28"/>
  <c r="V275" i="28" s="1"/>
  <c r="X275" i="28" s="1"/>
  <c r="T68" i="28"/>
  <c r="V68" i="28" s="1"/>
  <c r="X68" i="28" s="1"/>
  <c r="J38" i="5"/>
  <c r="V254" i="28"/>
  <c r="W254" i="28" s="1"/>
  <c r="Y101" i="28"/>
  <c r="V241" i="28"/>
  <c r="W241" i="28" s="1"/>
  <c r="T106" i="28"/>
  <c r="V106" i="28" s="1"/>
  <c r="W106" i="28" s="1"/>
  <c r="Y27" i="28"/>
  <c r="C391" i="12"/>
  <c r="B526" i="12"/>
  <c r="C526" i="12" s="1"/>
  <c r="AN58" i="8"/>
  <c r="AP58" i="8" s="1"/>
  <c r="T223" i="28"/>
  <c r="V223" i="28" s="1"/>
  <c r="X223" i="28" s="1"/>
  <c r="U115" i="5"/>
  <c r="R115" i="5"/>
  <c r="L20" i="5"/>
  <c r="L15" i="5"/>
  <c r="K44" i="5"/>
  <c r="K37" i="5"/>
  <c r="K42" i="5"/>
  <c r="K40" i="5"/>
  <c r="R41" i="5"/>
  <c r="R40" i="5"/>
  <c r="R38" i="5"/>
  <c r="R44" i="5"/>
  <c r="AQ160" i="4"/>
  <c r="AS160" i="4"/>
  <c r="AU160" i="4" s="1"/>
  <c r="AW160" i="4" s="1"/>
  <c r="AL20" i="8"/>
  <c r="AL2" i="8"/>
  <c r="AN2" i="8" s="1"/>
  <c r="AP2" i="8" s="1"/>
  <c r="AL32" i="8"/>
  <c r="AN32" i="8" s="1"/>
  <c r="AO32" i="8" s="1"/>
  <c r="AR215" i="4"/>
  <c r="AR156" i="4"/>
  <c r="AR58" i="4"/>
  <c r="AR177" i="4"/>
  <c r="AR46" i="4"/>
  <c r="AR123" i="4"/>
  <c r="AR22" i="4"/>
  <c r="AS178" i="4"/>
  <c r="AU178" i="4" s="1"/>
  <c r="AW178" i="4" s="1"/>
  <c r="AR113" i="4"/>
  <c r="AR154" i="4"/>
  <c r="AR13" i="4"/>
  <c r="AR124" i="4"/>
  <c r="AR100" i="4"/>
  <c r="AR55" i="4"/>
  <c r="AR25" i="4"/>
  <c r="AR160" i="4"/>
  <c r="AR201" i="4"/>
  <c r="AR98" i="4"/>
  <c r="AR162" i="4"/>
  <c r="AR97" i="4"/>
  <c r="AR72" i="4"/>
  <c r="AR163" i="4"/>
  <c r="AR170" i="4"/>
  <c r="AR44" i="4"/>
  <c r="AR191" i="4"/>
  <c r="AR95" i="4"/>
  <c r="AR121" i="4"/>
  <c r="AR126" i="4"/>
  <c r="AR41" i="4"/>
  <c r="AR153" i="4"/>
  <c r="AR34" i="4"/>
  <c r="AR51" i="4"/>
  <c r="AR183" i="4"/>
  <c r="AR213" i="4"/>
  <c r="AR166" i="4"/>
  <c r="AR199" i="4"/>
  <c r="AR101" i="4"/>
  <c r="AR56" i="4"/>
  <c r="AR102" i="4"/>
  <c r="AR43" i="4"/>
  <c r="AS115" i="4"/>
  <c r="AU115" i="4" s="1"/>
  <c r="AV115" i="4" s="1"/>
  <c r="AR78" i="4"/>
  <c r="AR93" i="4"/>
  <c r="AR12" i="4"/>
  <c r="AR157" i="4"/>
  <c r="AR75" i="4"/>
  <c r="AR20" i="4"/>
  <c r="AR66" i="4"/>
  <c r="AR216" i="4"/>
  <c r="AR127" i="4"/>
  <c r="AR63" i="4"/>
  <c r="AR164" i="4"/>
  <c r="AR3" i="4"/>
  <c r="AR32" i="4"/>
  <c r="AR21" i="4"/>
  <c r="AR190" i="4"/>
  <c r="AS75" i="4"/>
  <c r="AU75" i="4" s="1"/>
  <c r="AV75" i="4" s="1"/>
  <c r="AS18" i="4"/>
  <c r="AU18" i="4" s="1"/>
  <c r="AV18" i="4" s="1"/>
  <c r="AS23" i="4"/>
  <c r="AU23" i="4" s="1"/>
  <c r="AV23" i="4" s="1"/>
  <c r="AR65" i="4"/>
  <c r="AR14" i="4"/>
  <c r="AR109" i="4"/>
  <c r="AR103" i="4"/>
  <c r="AR84" i="4"/>
  <c r="AR115" i="4"/>
  <c r="AR206" i="4"/>
  <c r="AR67" i="4"/>
  <c r="AR40" i="4"/>
  <c r="AR159" i="4"/>
  <c r="AR116" i="4"/>
  <c r="AR53" i="4"/>
  <c r="AR181" i="4"/>
  <c r="AS80" i="4"/>
  <c r="AU80" i="4" s="1"/>
  <c r="AW80" i="4" s="1"/>
  <c r="AS83" i="4"/>
  <c r="AU83" i="4" s="1"/>
  <c r="AW83" i="4" s="1"/>
  <c r="AR203" i="4"/>
  <c r="AR38" i="4"/>
  <c r="AR54" i="4"/>
  <c r="AR11" i="4"/>
  <c r="AR69" i="4"/>
  <c r="AR168" i="4"/>
  <c r="AR179" i="4"/>
  <c r="AR42" i="4"/>
  <c r="AR196" i="4"/>
  <c r="AR90" i="4"/>
  <c r="AS112" i="4"/>
  <c r="AU112" i="4" s="1"/>
  <c r="AV112" i="4" s="1"/>
  <c r="AS166" i="4"/>
  <c r="AU166" i="4" s="1"/>
  <c r="AV166" i="4" s="1"/>
  <c r="AS188" i="4"/>
  <c r="AU188" i="4" s="1"/>
  <c r="AV188" i="4" s="1"/>
  <c r="AS19" i="4"/>
  <c r="AU19" i="4" s="1"/>
  <c r="AV19" i="4" s="1"/>
  <c r="AS60" i="4"/>
  <c r="AU60" i="4" s="1"/>
  <c r="AW60" i="4" s="1"/>
  <c r="AR197" i="4"/>
  <c r="AR172" i="4"/>
  <c r="AR212" i="4"/>
  <c r="AR105" i="4"/>
  <c r="B405" i="12"/>
  <c r="C270" i="12"/>
  <c r="A124" i="14"/>
  <c r="C191" i="12"/>
  <c r="AL38" i="8"/>
  <c r="AN38" i="8" s="1"/>
  <c r="AO38" i="8" s="1"/>
  <c r="AB82" i="32"/>
  <c r="AD21" i="32"/>
  <c r="C192" i="12"/>
  <c r="AK65" i="32"/>
  <c r="C280" i="12"/>
  <c r="C277" i="12"/>
  <c r="Y63" i="4"/>
  <c r="AC49" i="16"/>
  <c r="T292" i="28"/>
  <c r="V292" i="28" s="1"/>
  <c r="W292" i="28" s="1"/>
  <c r="AK30" i="8"/>
  <c r="AD35" i="32"/>
  <c r="C171" i="12"/>
  <c r="K38" i="5"/>
  <c r="AK97" i="32"/>
  <c r="W26" i="33"/>
  <c r="V250" i="28"/>
  <c r="W250" i="28" s="1"/>
  <c r="T173" i="28"/>
  <c r="V173" i="28" s="1"/>
  <c r="W173" i="28" s="1"/>
  <c r="AE21" i="32"/>
  <c r="V289" i="28"/>
  <c r="X289" i="28" s="1"/>
  <c r="Q42" i="5"/>
  <c r="T153" i="28"/>
  <c r="W30" i="32"/>
  <c r="Y24" i="28"/>
  <c r="C46" i="14"/>
  <c r="AL21" i="32"/>
  <c r="B177" i="12"/>
  <c r="R9" i="5"/>
  <c r="Q38" i="5"/>
  <c r="Z30" i="33"/>
  <c r="AD82" i="32"/>
  <c r="Y192" i="28"/>
  <c r="T192" i="28"/>
  <c r="V192" i="28" s="1"/>
  <c r="W192" i="28" s="1"/>
  <c r="Y234" i="28"/>
  <c r="T234" i="28"/>
  <c r="V234" i="28" s="1"/>
  <c r="X234" i="28" s="1"/>
  <c r="B176" i="12"/>
  <c r="C41" i="12"/>
  <c r="B413" i="12"/>
  <c r="C278" i="12"/>
  <c r="AR89" i="4"/>
  <c r="B161" i="12"/>
  <c r="B296" i="12" s="1"/>
  <c r="C26" i="12"/>
  <c r="P208" i="4"/>
  <c r="R208" i="4"/>
  <c r="S117" i="5"/>
  <c r="U117" i="5"/>
  <c r="K29" i="5"/>
  <c r="K28" i="5"/>
  <c r="K30" i="5"/>
  <c r="K76" i="5"/>
  <c r="L69" i="5"/>
  <c r="V72" i="28"/>
  <c r="X72" i="28" s="1"/>
  <c r="V256" i="28"/>
  <c r="W256" i="28" s="1"/>
  <c r="V195" i="28"/>
  <c r="X195" i="28" s="1"/>
  <c r="K71" i="5"/>
  <c r="V145" i="28"/>
  <c r="W145" i="28" s="1"/>
  <c r="U8" i="5"/>
  <c r="U5" i="5"/>
  <c r="B102" i="14"/>
  <c r="I63" i="14"/>
  <c r="R82" i="32"/>
  <c r="C32" i="12"/>
  <c r="B167" i="12"/>
  <c r="B302" i="12" s="1"/>
  <c r="B227" i="12"/>
  <c r="B362" i="12" s="1"/>
  <c r="C362" i="12" s="1"/>
  <c r="C92" i="12"/>
  <c r="R189" i="4"/>
  <c r="Y189" i="4"/>
  <c r="Y208" i="4"/>
  <c r="V314" i="28"/>
  <c r="W314" i="28" s="1"/>
  <c r="V51" i="28"/>
  <c r="W51" i="28" s="1"/>
  <c r="V203" i="28"/>
  <c r="W203" i="28" s="1"/>
  <c r="V113" i="28"/>
  <c r="X113" i="28" s="1"/>
  <c r="K75" i="5"/>
  <c r="K74" i="5"/>
  <c r="K77" i="5"/>
  <c r="V294" i="28"/>
  <c r="W294" i="28" s="1"/>
  <c r="V80" i="28"/>
  <c r="W80" i="28" s="1"/>
  <c r="V152" i="28"/>
  <c r="X152" i="28" s="1"/>
  <c r="V262" i="28"/>
  <c r="W262" i="28" s="1"/>
  <c r="V108" i="28"/>
  <c r="X108" i="28" s="1"/>
  <c r="V246" i="28"/>
  <c r="X246" i="28" s="1"/>
  <c r="C294" i="12"/>
  <c r="C334" i="12"/>
  <c r="X82" i="32"/>
  <c r="S84" i="17"/>
  <c r="Y84" i="17"/>
  <c r="Q84" i="17"/>
  <c r="O84" i="17"/>
  <c r="AC84" i="17"/>
  <c r="B172" i="12"/>
  <c r="C37" i="12"/>
  <c r="AS154" i="4"/>
  <c r="AU154" i="4" s="1"/>
  <c r="AV154" i="4" s="1"/>
  <c r="B261" i="12"/>
  <c r="C126" i="12"/>
  <c r="C60" i="14"/>
  <c r="AS190" i="4"/>
  <c r="AU190" i="4" s="1"/>
  <c r="AV190" i="4" s="1"/>
  <c r="AS120" i="4"/>
  <c r="AU120" i="4" s="1"/>
  <c r="AV120" i="4" s="1"/>
  <c r="AS104" i="4"/>
  <c r="AU104" i="4" s="1"/>
  <c r="AV104" i="4" s="1"/>
  <c r="AS53" i="4"/>
  <c r="AU53" i="4" s="1"/>
  <c r="AW53" i="4" s="1"/>
  <c r="C79" i="12"/>
  <c r="AU141" i="4"/>
  <c r="AW141" i="4" s="1"/>
  <c r="H97" i="32"/>
  <c r="H21" i="32"/>
  <c r="H30" i="32"/>
  <c r="V116" i="28"/>
  <c r="X116" i="28" s="1"/>
  <c r="Y143" i="28"/>
  <c r="T143" i="28"/>
  <c r="V143" i="28" s="1"/>
  <c r="X143" i="28" s="1"/>
  <c r="AA84" i="17"/>
  <c r="K84" i="17"/>
  <c r="AS193" i="4"/>
  <c r="AU193" i="4" s="1"/>
  <c r="AV193" i="4" s="1"/>
  <c r="I1266" i="7"/>
  <c r="J160" i="3"/>
  <c r="P100" i="18"/>
  <c r="P46" i="16"/>
  <c r="F45" i="14"/>
  <c r="D74" i="14"/>
  <c r="H77" i="14"/>
  <c r="C49" i="14"/>
  <c r="V7" i="28"/>
  <c r="X7" i="28" s="1"/>
  <c r="C108" i="12"/>
  <c r="B243" i="12"/>
  <c r="B378" i="12" s="1"/>
  <c r="B513" i="12" s="1"/>
  <c r="B648" i="12" s="1"/>
  <c r="B783" i="12" s="1"/>
  <c r="B918" i="12" s="1"/>
  <c r="B1053" i="12" s="1"/>
  <c r="B1188" i="12" s="1"/>
  <c r="B1323" i="12" s="1"/>
  <c r="AS172" i="4"/>
  <c r="AU172" i="4" s="1"/>
  <c r="AV172" i="4" s="1"/>
  <c r="AS97" i="4"/>
  <c r="AU97" i="4" s="1"/>
  <c r="AV97" i="4" s="1"/>
  <c r="AS89" i="4"/>
  <c r="AU89" i="4" s="1"/>
  <c r="AW89" i="4" s="1"/>
  <c r="C265" i="12"/>
  <c r="F90" i="14"/>
  <c r="V258" i="28"/>
  <c r="W258" i="28" s="1"/>
  <c r="C764" i="12"/>
  <c r="T149" i="28"/>
  <c r="V149" i="28" s="1"/>
  <c r="X149" i="28" s="1"/>
  <c r="Y149" i="28"/>
  <c r="C3" i="12"/>
  <c r="B138" i="12"/>
  <c r="B273" i="12" s="1"/>
  <c r="C273" i="12" s="1"/>
  <c r="AS213" i="4"/>
  <c r="AS202" i="4"/>
  <c r="AU202" i="4" s="1"/>
  <c r="AV202" i="4" s="1"/>
  <c r="AS186" i="4"/>
  <c r="AU186" i="4" s="1"/>
  <c r="AV186" i="4" s="1"/>
  <c r="AS33" i="4"/>
  <c r="AU33" i="4" s="1"/>
  <c r="AW33" i="4" s="1"/>
  <c r="AS25" i="4"/>
  <c r="AU25" i="4" s="1"/>
  <c r="AW25" i="4" s="1"/>
  <c r="AL37" i="8"/>
  <c r="AN37" i="8" s="1"/>
  <c r="AO37" i="8" s="1"/>
  <c r="C9" i="12"/>
  <c r="B144" i="12"/>
  <c r="AS52" i="4"/>
  <c r="AU52" i="4" s="1"/>
  <c r="AV52" i="4" s="1"/>
  <c r="AS6" i="4"/>
  <c r="AU6" i="4" s="1"/>
  <c r="AV6" i="4" s="1"/>
  <c r="V13" i="18"/>
  <c r="Q13" i="18"/>
  <c r="T13" i="18"/>
  <c r="C2" i="12"/>
  <c r="T134" i="28"/>
  <c r="V134" i="28" s="1"/>
  <c r="X134" i="28" s="1"/>
  <c r="T231" i="28"/>
  <c r="V231" i="28" s="1"/>
  <c r="X231" i="28" s="1"/>
  <c r="AH84" i="17"/>
  <c r="H84" i="17"/>
  <c r="AD84" i="17"/>
  <c r="V84" i="17"/>
  <c r="N84" i="17"/>
  <c r="F84" i="17"/>
  <c r="D84" i="17"/>
  <c r="C53" i="12"/>
  <c r="C48" i="12"/>
  <c r="AS107" i="4"/>
  <c r="AS69" i="4"/>
  <c r="AU69" i="4" s="1"/>
  <c r="AW69" i="4" s="1"/>
  <c r="AS50" i="4"/>
  <c r="AU50" i="4" s="1"/>
  <c r="AV50" i="4" s="1"/>
  <c r="D13" i="18"/>
  <c r="C89" i="12"/>
  <c r="T28" i="28"/>
  <c r="V28" i="28" s="1"/>
  <c r="X28" i="28" s="1"/>
  <c r="T163" i="28"/>
  <c r="V163" i="28" s="1"/>
  <c r="W163" i="28" s="1"/>
  <c r="C299" i="12"/>
  <c r="C113" i="12"/>
  <c r="AS216" i="4"/>
  <c r="AS197" i="4"/>
  <c r="AU197" i="4" s="1"/>
  <c r="AV197" i="4" s="1"/>
  <c r="AS175" i="4"/>
  <c r="AU175" i="4" s="1"/>
  <c r="AV175" i="4" s="1"/>
  <c r="AS167" i="4"/>
  <c r="AU167" i="4" s="1"/>
  <c r="AV167" i="4" s="1"/>
  <c r="AS156" i="4"/>
  <c r="AU156" i="4" s="1"/>
  <c r="AV156" i="4" s="1"/>
  <c r="O13" i="18"/>
  <c r="P13" i="18"/>
  <c r="T14" i="28"/>
  <c r="V14" i="28" s="1"/>
  <c r="X14" i="28" s="1"/>
  <c r="T131" i="28"/>
  <c r="V131" i="28" s="1"/>
  <c r="X131" i="28" s="1"/>
  <c r="P46" i="40"/>
  <c r="AS200" i="4"/>
  <c r="AU200" i="4" s="1"/>
  <c r="AW200" i="4" s="1"/>
  <c r="AS119" i="4"/>
  <c r="AU119" i="4" s="1"/>
  <c r="AV119" i="4" s="1"/>
  <c r="AS103" i="4"/>
  <c r="AU103" i="4" s="1"/>
  <c r="AV103" i="4" s="1"/>
  <c r="AS87" i="4"/>
  <c r="AU87" i="4" s="1"/>
  <c r="AW87" i="4" s="1"/>
  <c r="AS65" i="4"/>
  <c r="AU65" i="4" s="1"/>
  <c r="AV65" i="4" s="1"/>
  <c r="AS57" i="4"/>
  <c r="AU57" i="4" s="1"/>
  <c r="AV57" i="4" s="1"/>
  <c r="Y92" i="4"/>
  <c r="Y215" i="4"/>
  <c r="O17" i="16"/>
  <c r="AK54" i="8"/>
  <c r="AL54" i="8"/>
  <c r="AN54" i="8" s="1"/>
  <c r="AO54" i="8" s="1"/>
  <c r="F23" i="14"/>
  <c r="B969" i="12"/>
  <c r="C834" i="12"/>
  <c r="I186" i="14"/>
  <c r="A225" i="14"/>
  <c r="A264" i="14" s="1"/>
  <c r="E264" i="14" s="1"/>
  <c r="G186" i="14"/>
  <c r="B109" i="14"/>
  <c r="F109" i="14" s="1"/>
  <c r="I70" i="14"/>
  <c r="H70" i="14"/>
  <c r="G70" i="14"/>
  <c r="B98" i="14"/>
  <c r="G98" i="14" s="1"/>
  <c r="G59" i="14"/>
  <c r="G53" i="14"/>
  <c r="B92" i="14"/>
  <c r="I53" i="14"/>
  <c r="AI54" i="32"/>
  <c r="AI97" i="32"/>
  <c r="AI85" i="32"/>
  <c r="AI30" i="32"/>
  <c r="AI21" i="32"/>
  <c r="AL35" i="8"/>
  <c r="AN35" i="8" s="1"/>
  <c r="AP35" i="8" s="1"/>
  <c r="AK35" i="8"/>
  <c r="AQ203" i="4"/>
  <c r="AS203" i="4"/>
  <c r="AU203" i="4" s="1"/>
  <c r="AV203" i="4" s="1"/>
  <c r="A478" i="12"/>
  <c r="C343" i="12"/>
  <c r="C605" i="12"/>
  <c r="D13" i="14"/>
  <c r="V252" i="28"/>
  <c r="W252" i="28" s="1"/>
  <c r="AI44" i="32"/>
  <c r="D15" i="14"/>
  <c r="D23" i="14"/>
  <c r="D28" i="14"/>
  <c r="D2" i="14"/>
  <c r="D5" i="14"/>
  <c r="D63" i="14"/>
  <c r="D26" i="14"/>
  <c r="D14" i="14"/>
  <c r="D40" i="14"/>
  <c r="D10" i="14"/>
  <c r="D3" i="14"/>
  <c r="D54" i="14"/>
  <c r="D35" i="14"/>
  <c r="D6" i="14"/>
  <c r="D4" i="14"/>
  <c r="D7" i="14"/>
  <c r="D47" i="14"/>
  <c r="D8" i="14"/>
  <c r="D24" i="14"/>
  <c r="D33" i="14"/>
  <c r="D34" i="14"/>
  <c r="D76" i="14"/>
  <c r="D30" i="14"/>
  <c r="D64" i="14"/>
  <c r="I78" i="14"/>
  <c r="A117" i="14"/>
  <c r="D78" i="14"/>
  <c r="AA44" i="32"/>
  <c r="AA35" i="32"/>
  <c r="AA65" i="32"/>
  <c r="AA75" i="32"/>
  <c r="AA30" i="32"/>
  <c r="AA21" i="32"/>
  <c r="AA97" i="32"/>
  <c r="AG84" i="17"/>
  <c r="I84" i="17"/>
  <c r="AE84" i="17"/>
  <c r="W84" i="17"/>
  <c r="AK84" i="17"/>
  <c r="U84" i="17"/>
  <c r="M84" i="17"/>
  <c r="B723" i="12"/>
  <c r="C588" i="12"/>
  <c r="AI46" i="16"/>
  <c r="AI49" i="16" s="1"/>
  <c r="AI100" i="18"/>
  <c r="B787" i="12"/>
  <c r="D147" i="14"/>
  <c r="AU209" i="4"/>
  <c r="AW209" i="4" s="1"/>
  <c r="C626" i="12"/>
  <c r="D21" i="14"/>
  <c r="J83" i="5"/>
  <c r="AJ84" i="17"/>
  <c r="AB84" i="17"/>
  <c r="T84" i="17"/>
  <c r="L84" i="17"/>
  <c r="C15" i="12"/>
  <c r="B150" i="12"/>
  <c r="B226" i="12"/>
  <c r="C91" i="12"/>
  <c r="B218" i="12"/>
  <c r="C83" i="12"/>
  <c r="B237" i="12"/>
  <c r="C102" i="12"/>
  <c r="R13" i="18"/>
  <c r="AF13" i="18"/>
  <c r="F54" i="14"/>
  <c r="I147" i="14"/>
  <c r="F70" i="14"/>
  <c r="U82" i="32"/>
  <c r="J85" i="5"/>
  <c r="C177" i="12"/>
  <c r="B312" i="12"/>
  <c r="K10" i="5"/>
  <c r="K8" i="5"/>
  <c r="L2" i="5"/>
  <c r="K5" i="5"/>
  <c r="B83" i="14"/>
  <c r="D83" i="14" s="1"/>
  <c r="I44" i="14"/>
  <c r="C44" i="14"/>
  <c r="D44" i="14"/>
  <c r="F108" i="14"/>
  <c r="H108" i="14"/>
  <c r="H62" i="14"/>
  <c r="G62" i="14"/>
  <c r="D62" i="14"/>
  <c r="F62" i="14"/>
  <c r="A81" i="14"/>
  <c r="G81" i="14" s="1"/>
  <c r="D42" i="14"/>
  <c r="Y236" i="28"/>
  <c r="T236" i="28"/>
  <c r="V236" i="28" s="1"/>
  <c r="X236" i="28" s="1"/>
  <c r="Y247" i="28"/>
  <c r="T247" i="28"/>
  <c r="V247" i="28" s="1"/>
  <c r="W247" i="28" s="1"/>
  <c r="T171" i="28"/>
  <c r="V171" i="28" s="1"/>
  <c r="X171" i="28" s="1"/>
  <c r="Y171" i="28"/>
  <c r="B84" i="17"/>
  <c r="C84" i="17"/>
  <c r="B225" i="12"/>
  <c r="C90" i="12"/>
  <c r="B654" i="12"/>
  <c r="C519" i="12"/>
  <c r="B269" i="12"/>
  <c r="B404" i="12" s="1"/>
  <c r="C134" i="12"/>
  <c r="AM13" i="18"/>
  <c r="G13" i="18"/>
  <c r="Z13" i="18"/>
  <c r="H147" i="14"/>
  <c r="C90" i="14"/>
  <c r="AS148" i="4"/>
  <c r="AU148" i="4" s="1"/>
  <c r="AV148" i="4" s="1"/>
  <c r="V206" i="28"/>
  <c r="W206" i="28" s="1"/>
  <c r="G78" i="14"/>
  <c r="B408" i="12"/>
  <c r="V177" i="28"/>
  <c r="W177" i="28" s="1"/>
  <c r="AL21" i="8"/>
  <c r="AN21" i="8" s="1"/>
  <c r="AP21" i="8" s="1"/>
  <c r="D38" i="14"/>
  <c r="D55" i="14"/>
  <c r="F66" i="14"/>
  <c r="J84" i="5"/>
  <c r="D39" i="14"/>
  <c r="V276" i="28"/>
  <c r="W276" i="28" s="1"/>
  <c r="T144" i="28"/>
  <c r="V144" i="28" s="1"/>
  <c r="X144" i="28" s="1"/>
  <c r="P38" i="5"/>
  <c r="P42" i="5"/>
  <c r="P43" i="5"/>
  <c r="P37" i="5"/>
  <c r="P44" i="5"/>
  <c r="P41" i="5"/>
  <c r="J97" i="5"/>
  <c r="J92" i="5"/>
  <c r="J95" i="5"/>
  <c r="K91" i="5"/>
  <c r="J96" i="5"/>
  <c r="J93" i="5"/>
  <c r="B82" i="14"/>
  <c r="B121" i="14" s="1"/>
  <c r="C43" i="14"/>
  <c r="D43" i="14"/>
  <c r="H69" i="14"/>
  <c r="G69" i="14"/>
  <c r="D69" i="14"/>
  <c r="C69" i="14"/>
  <c r="C61" i="14"/>
  <c r="I55" i="14"/>
  <c r="A94" i="14"/>
  <c r="Y23" i="28"/>
  <c r="Y133" i="28"/>
  <c r="T133" i="28"/>
  <c r="V133" i="28" s="1"/>
  <c r="X133" i="28" s="1"/>
  <c r="Y167" i="28"/>
  <c r="T167" i="28"/>
  <c r="V167" i="28" s="1"/>
  <c r="X167" i="28" s="1"/>
  <c r="Y169" i="28"/>
  <c r="T169" i="28"/>
  <c r="V169" i="28" s="1"/>
  <c r="W169" i="28" s="1"/>
  <c r="Y179" i="28"/>
  <c r="T179" i="28"/>
  <c r="V179" i="28" s="1"/>
  <c r="W179" i="28" s="1"/>
  <c r="Y205" i="28"/>
  <c r="T205" i="28"/>
  <c r="V205" i="28" s="1"/>
  <c r="W205" i="28" s="1"/>
  <c r="T211" i="28"/>
  <c r="V211" i="28" s="1"/>
  <c r="W211" i="28" s="1"/>
  <c r="Y211" i="28"/>
  <c r="Y228" i="28"/>
  <c r="Y243" i="28"/>
  <c r="T243" i="28"/>
  <c r="V243" i="28" s="1"/>
  <c r="X243" i="28" s="1"/>
  <c r="B283" i="12"/>
  <c r="C148" i="12"/>
  <c r="B548" i="12"/>
  <c r="C548" i="12" s="1"/>
  <c r="C413" i="12"/>
  <c r="B231" i="12"/>
  <c r="C96" i="12"/>
  <c r="B351" i="12"/>
  <c r="C216" i="12"/>
  <c r="A982" i="12"/>
  <c r="A1117" i="12" s="1"/>
  <c r="A504" i="12"/>
  <c r="A639" i="12" s="1"/>
  <c r="C369" i="12"/>
  <c r="A298" i="12"/>
  <c r="C163" i="12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C293" i="12"/>
  <c r="D65" i="14"/>
  <c r="I65" i="14"/>
  <c r="AB44" i="32"/>
  <c r="AB97" i="32"/>
  <c r="AB75" i="32"/>
  <c r="AB65" i="32"/>
  <c r="C904" i="12"/>
  <c r="D59" i="14"/>
  <c r="D53" i="14"/>
  <c r="B520" i="12"/>
  <c r="C385" i="12"/>
  <c r="F52" i="14"/>
  <c r="AS132" i="4"/>
  <c r="AU132" i="4" s="1"/>
  <c r="AV132" i="4" s="1"/>
  <c r="D60" i="14"/>
  <c r="F18" i="14"/>
  <c r="C604" i="12"/>
  <c r="C121" i="14"/>
  <c r="C232" i="12"/>
  <c r="A101" i="14"/>
  <c r="A140" i="14" s="1"/>
  <c r="A179" i="14" s="1"/>
  <c r="A218" i="14" s="1"/>
  <c r="D58" i="14"/>
  <c r="Q44" i="32"/>
  <c r="Q54" i="32"/>
  <c r="Q75" i="32"/>
  <c r="Q65" i="32"/>
  <c r="Q30" i="32"/>
  <c r="Q85" i="32"/>
  <c r="T10" i="28"/>
  <c r="V10" i="28" s="1"/>
  <c r="X10" i="28" s="1"/>
  <c r="Y10" i="28"/>
  <c r="T165" i="28"/>
  <c r="V165" i="28" s="1"/>
  <c r="W165" i="28" s="1"/>
  <c r="Y165" i="28"/>
  <c r="Y184" i="28"/>
  <c r="T184" i="28"/>
  <c r="V184" i="28" s="1"/>
  <c r="X184" i="28" s="1"/>
  <c r="T202" i="28"/>
  <c r="V202" i="28" s="1"/>
  <c r="W202" i="28" s="1"/>
  <c r="Y202" i="28"/>
  <c r="T222" i="28"/>
  <c r="V222" i="28" s="1"/>
  <c r="X222" i="28" s="1"/>
  <c r="Y222" i="28"/>
  <c r="Y253" i="28"/>
  <c r="T253" i="28"/>
  <c r="V253" i="28" s="1"/>
  <c r="X253" i="28" s="1"/>
  <c r="Y291" i="28"/>
  <c r="T291" i="28"/>
  <c r="V291" i="28" s="1"/>
  <c r="W291" i="28" s="1"/>
  <c r="AK57" i="8"/>
  <c r="AL57" i="8"/>
  <c r="AN57" i="8" s="1"/>
  <c r="AO57" i="8" s="1"/>
  <c r="F22" i="14"/>
  <c r="F35" i="14"/>
  <c r="F63" i="14"/>
  <c r="F38" i="14"/>
  <c r="F58" i="14"/>
  <c r="F64" i="14"/>
  <c r="I77" i="14"/>
  <c r="B116" i="14"/>
  <c r="B155" i="14" s="1"/>
  <c r="B194" i="14" s="1"/>
  <c r="B233" i="14" s="1"/>
  <c r="B272" i="14" s="1"/>
  <c r="F77" i="14"/>
  <c r="G77" i="14"/>
  <c r="D77" i="14"/>
  <c r="U21" i="32"/>
  <c r="U30" i="32"/>
  <c r="U44" i="32"/>
  <c r="U85" i="32"/>
  <c r="U54" i="32"/>
  <c r="U75" i="32"/>
  <c r="F11" i="14"/>
  <c r="C646" i="12"/>
  <c r="C560" i="12"/>
  <c r="AM84" i="17"/>
  <c r="B379" i="12"/>
  <c r="C244" i="12"/>
  <c r="C561" i="12"/>
  <c r="A473" i="12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C338" i="12"/>
  <c r="D84" i="14"/>
  <c r="D48" i="14"/>
  <c r="A221" i="14"/>
  <c r="A260" i="14" s="1"/>
  <c r="A168" i="14"/>
  <c r="G147" i="14"/>
  <c r="AB85" i="32"/>
  <c r="F76" i="14"/>
  <c r="J82" i="5"/>
  <c r="AB21" i="32"/>
  <c r="J88" i="5"/>
  <c r="D72" i="14"/>
  <c r="J75" i="32"/>
  <c r="J30" i="32"/>
  <c r="J85" i="32"/>
  <c r="F49" i="14"/>
  <c r="H121" i="14"/>
  <c r="C256" i="12"/>
  <c r="AQ141" i="4"/>
  <c r="AL33" i="8"/>
  <c r="AN33" i="8" s="1"/>
  <c r="AO33" i="8" s="1"/>
  <c r="C908" i="12"/>
  <c r="C138" i="12"/>
  <c r="I62" i="14"/>
  <c r="AB35" i="32"/>
  <c r="H44" i="14"/>
  <c r="D70" i="14"/>
  <c r="D108" i="14"/>
  <c r="D17" i="14"/>
  <c r="D27" i="14"/>
  <c r="Q97" i="32"/>
  <c r="D67" i="14"/>
  <c r="H42" i="14"/>
  <c r="C390" i="12"/>
  <c r="B525" i="12"/>
  <c r="B461" i="12"/>
  <c r="C326" i="12"/>
  <c r="C164" i="12"/>
  <c r="W97" i="32"/>
  <c r="W35" i="32"/>
  <c r="W75" i="32"/>
  <c r="W21" i="32"/>
  <c r="W65" i="32"/>
  <c r="P54" i="32"/>
  <c r="P35" i="32"/>
  <c r="P65" i="32"/>
  <c r="P75" i="32"/>
  <c r="P97" i="32"/>
  <c r="I35" i="32"/>
  <c r="I65" i="32"/>
  <c r="I97" i="32"/>
  <c r="I75" i="32"/>
  <c r="C35" i="32"/>
  <c r="C30" i="32"/>
  <c r="C65" i="32"/>
  <c r="C85" i="32"/>
  <c r="C21" i="32"/>
  <c r="T156" i="28"/>
  <c r="V156" i="28" s="1"/>
  <c r="X156" i="28" s="1"/>
  <c r="Y156" i="28"/>
  <c r="Y191" i="28"/>
  <c r="T191" i="28"/>
  <c r="V191" i="28" s="1"/>
  <c r="W191" i="28" s="1"/>
  <c r="T237" i="28"/>
  <c r="V237" i="28" s="1"/>
  <c r="W237" i="28" s="1"/>
  <c r="Y237" i="28"/>
  <c r="C63" i="12"/>
  <c r="B198" i="12"/>
  <c r="A336" i="12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C201" i="12"/>
  <c r="C592" i="12"/>
  <c r="C629" i="12"/>
  <c r="C966" i="12"/>
  <c r="C680" i="12"/>
  <c r="C831" i="12"/>
  <c r="C602" i="12"/>
  <c r="C696" i="12"/>
  <c r="C815" i="12"/>
  <c r="C545" i="12"/>
  <c r="C1043" i="12"/>
  <c r="C773" i="12"/>
  <c r="C598" i="12"/>
  <c r="C1101" i="12"/>
  <c r="C587" i="12"/>
  <c r="AS214" i="4"/>
  <c r="AU214" i="4" s="1"/>
  <c r="AW214" i="4" s="1"/>
  <c r="C1178" i="12"/>
  <c r="L80" i="5"/>
  <c r="J81" i="5"/>
  <c r="G84" i="17"/>
  <c r="U65" i="32"/>
  <c r="C564" i="12"/>
  <c r="I18" i="5"/>
  <c r="I21" i="5"/>
  <c r="I15" i="5"/>
  <c r="F8" i="14"/>
  <c r="C699" i="12"/>
  <c r="D18" i="14"/>
  <c r="F17" i="14"/>
  <c r="F157" i="14"/>
  <c r="C769" i="12"/>
  <c r="C510" i="12"/>
  <c r="I59" i="14"/>
  <c r="D9" i="14"/>
  <c r="H53" i="14"/>
  <c r="H59" i="14"/>
  <c r="C97" i="12"/>
  <c r="J87" i="5"/>
  <c r="I48" i="14"/>
  <c r="B87" i="14"/>
  <c r="B126" i="14" s="1"/>
  <c r="D54" i="32"/>
  <c r="D30" i="32"/>
  <c r="D75" i="32"/>
  <c r="D21" i="32"/>
  <c r="D44" i="32"/>
  <c r="D65" i="32"/>
  <c r="D157" i="14"/>
  <c r="C634" i="12"/>
  <c r="C142" i="12"/>
  <c r="F57" i="14"/>
  <c r="F47" i="14"/>
  <c r="C739" i="12"/>
  <c r="D102" i="14"/>
  <c r="AB49" i="16"/>
  <c r="G65" i="14"/>
  <c r="C697" i="12"/>
  <c r="D75" i="14"/>
  <c r="AB54" i="32"/>
  <c r="F37" i="14"/>
  <c r="G108" i="14"/>
  <c r="D52" i="14"/>
  <c r="D32" i="14"/>
  <c r="T114" i="28"/>
  <c r="V114" i="28" s="1"/>
  <c r="X114" i="28" s="1"/>
  <c r="AK82" i="32"/>
  <c r="AA82" i="32"/>
  <c r="G42" i="14"/>
  <c r="Y116" i="28"/>
  <c r="C42" i="14"/>
  <c r="J99" i="5"/>
  <c r="C78" i="14"/>
  <c r="F71" i="14"/>
  <c r="B104" i="14"/>
  <c r="B99" i="14"/>
  <c r="I60" i="14"/>
  <c r="AA54" i="32"/>
  <c r="AJ30" i="32"/>
  <c r="AJ35" i="32"/>
  <c r="AJ44" i="32"/>
  <c r="AJ65" i="32"/>
  <c r="AJ21" i="32"/>
  <c r="AJ75" i="32"/>
  <c r="O35" i="32"/>
  <c r="O75" i="32"/>
  <c r="O21" i="32"/>
  <c r="O97" i="32"/>
  <c r="O44" i="32"/>
  <c r="O65" i="32"/>
  <c r="O85" i="32"/>
  <c r="AA34" i="33"/>
  <c r="AH82" i="32"/>
  <c r="AL36" i="8"/>
  <c r="AN36" i="8" s="1"/>
  <c r="AP36" i="8" s="1"/>
  <c r="AK36" i="8"/>
  <c r="A740" i="12"/>
  <c r="V172" i="28"/>
  <c r="X172" i="28" s="1"/>
  <c r="J63" i="5"/>
  <c r="J109" i="5"/>
  <c r="J107" i="5"/>
  <c r="J105" i="5"/>
  <c r="J104" i="5"/>
  <c r="J106" i="5"/>
  <c r="C75" i="14"/>
  <c r="I75" i="14"/>
  <c r="A87" i="14"/>
  <c r="H48" i="14"/>
  <c r="AG44" i="32"/>
  <c r="AG85" i="32"/>
  <c r="AI82" i="32"/>
  <c r="Y204" i="28"/>
  <c r="T204" i="28"/>
  <c r="V204" i="28" s="1"/>
  <c r="X204" i="28" s="1"/>
  <c r="B178" i="12"/>
  <c r="B313" i="12" s="1"/>
  <c r="C43" i="12"/>
  <c r="B282" i="12"/>
  <c r="C147" i="12"/>
  <c r="R123" i="4"/>
  <c r="P123" i="4"/>
  <c r="B264" i="12"/>
  <c r="C129" i="12"/>
  <c r="Y277" i="28"/>
  <c r="T277" i="28"/>
  <c r="V277" i="28" s="1"/>
  <c r="X277" i="28" s="1"/>
  <c r="Q46" i="16"/>
  <c r="Q49" i="16" s="1"/>
  <c r="Q100" i="18"/>
  <c r="I46" i="16"/>
  <c r="I49" i="16" s="1"/>
  <c r="I100" i="18"/>
  <c r="F147" i="14"/>
  <c r="F86" i="14"/>
  <c r="F55" i="14"/>
  <c r="F34" i="14"/>
  <c r="V154" i="28"/>
  <c r="X154" i="28" s="1"/>
  <c r="V153" i="28"/>
  <c r="W153" i="28" s="1"/>
  <c r="K31" i="5"/>
  <c r="M15" i="5"/>
  <c r="M22" i="5"/>
  <c r="S44" i="5"/>
  <c r="S39" i="5"/>
  <c r="J66" i="5"/>
  <c r="J59" i="5"/>
  <c r="J61" i="5"/>
  <c r="J65" i="5"/>
  <c r="C47" i="14"/>
  <c r="G47" i="14"/>
  <c r="B188" i="12"/>
  <c r="B289" i="12"/>
  <c r="C154" i="12"/>
  <c r="AQ153" i="4"/>
  <c r="AS153" i="4"/>
  <c r="AU153" i="4" s="1"/>
  <c r="AV153" i="4" s="1"/>
  <c r="R50" i="4"/>
  <c r="B263" i="12"/>
  <c r="C128" i="12"/>
  <c r="T76" i="28"/>
  <c r="V76" i="28" s="1"/>
  <c r="X76" i="28" s="1"/>
  <c r="Y76" i="28"/>
  <c r="F61" i="14"/>
  <c r="AN5" i="8"/>
  <c r="I28" i="31" s="1"/>
  <c r="V20" i="28"/>
  <c r="W20" i="28" s="1"/>
  <c r="T117" i="5"/>
  <c r="T8" i="5"/>
  <c r="T9" i="5"/>
  <c r="R117" i="5"/>
  <c r="T5" i="5"/>
  <c r="T10" i="5"/>
  <c r="T4" i="5"/>
  <c r="M39" i="5"/>
  <c r="M41" i="5"/>
  <c r="C67" i="14"/>
  <c r="C53" i="14"/>
  <c r="L97" i="32"/>
  <c r="L65" i="32"/>
  <c r="L21" i="32"/>
  <c r="L35" i="32"/>
  <c r="AN82" i="32"/>
  <c r="V115" i="28"/>
  <c r="X115" i="28" s="1"/>
  <c r="B162" i="12"/>
  <c r="C27" i="12"/>
  <c r="AN23" i="8"/>
  <c r="I13" i="31" s="1"/>
  <c r="K106" i="5"/>
  <c r="K109" i="5"/>
  <c r="N38" i="5"/>
  <c r="N39" i="5"/>
  <c r="N43" i="5"/>
  <c r="C161" i="12"/>
  <c r="C222" i="12"/>
  <c r="C266" i="12"/>
  <c r="F32" i="14"/>
  <c r="D19" i="14"/>
  <c r="G72" i="14"/>
  <c r="I72" i="14"/>
  <c r="A111" i="14"/>
  <c r="H111" i="14" s="1"/>
  <c r="AD85" i="32"/>
  <c r="AD75" i="32"/>
  <c r="AD65" i="32"/>
  <c r="E97" i="32"/>
  <c r="E65" i="32"/>
  <c r="B238" i="12"/>
  <c r="B373" i="12" s="1"/>
  <c r="C103" i="12"/>
  <c r="C268" i="12"/>
  <c r="AR136" i="4"/>
  <c r="AR145" i="4"/>
  <c r="AR131" i="4"/>
  <c r="AR134" i="4"/>
  <c r="AR129" i="4"/>
  <c r="AR144" i="4"/>
  <c r="AR149" i="4"/>
  <c r="AR137" i="4"/>
  <c r="F53" i="14"/>
  <c r="V129" i="28"/>
  <c r="W129" i="28" s="1"/>
  <c r="G75" i="14"/>
  <c r="T188" i="28"/>
  <c r="V188" i="28" s="1"/>
  <c r="W188" i="28" s="1"/>
  <c r="Y188" i="28"/>
  <c r="Y173" i="4"/>
  <c r="AH46" i="16"/>
  <c r="AH49" i="16" s="1"/>
  <c r="AH100" i="18"/>
  <c r="C40" i="12"/>
  <c r="B175" i="12"/>
  <c r="B310" i="12" s="1"/>
  <c r="AG46" i="16"/>
  <c r="AG49" i="16" s="1"/>
  <c r="AG100" i="18"/>
  <c r="R113" i="5"/>
  <c r="C358" i="12"/>
  <c r="G85" i="14"/>
  <c r="C34" i="12"/>
  <c r="C30" i="12"/>
  <c r="C50" i="12"/>
  <c r="C87" i="12"/>
  <c r="C194" i="12"/>
  <c r="C101" i="12"/>
  <c r="C22" i="12"/>
  <c r="C10" i="12"/>
  <c r="C24" i="12"/>
  <c r="C122" i="12"/>
  <c r="V220" i="28"/>
  <c r="X220" i="28" s="1"/>
  <c r="C66" i="12"/>
  <c r="C165" i="12"/>
  <c r="C152" i="12"/>
  <c r="C656" i="12"/>
  <c r="AU107" i="4"/>
  <c r="AW107" i="4" s="1"/>
  <c r="Y144" i="4"/>
  <c r="E82" i="14"/>
  <c r="V298" i="28"/>
  <c r="X298" i="28" s="1"/>
  <c r="C11" i="12"/>
  <c r="C112" i="12"/>
  <c r="C100" i="12"/>
  <c r="C29" i="12"/>
  <c r="C125" i="12"/>
  <c r="C76" i="12"/>
  <c r="C12" i="12"/>
  <c r="C54" i="12"/>
  <c r="K50" i="5"/>
  <c r="C63" i="14"/>
  <c r="T82" i="32"/>
  <c r="F41" i="14"/>
  <c r="F44" i="14"/>
  <c r="R46" i="16"/>
  <c r="R49" i="16" s="1"/>
  <c r="R100" i="18"/>
  <c r="Q82" i="32"/>
  <c r="P47" i="40"/>
  <c r="C61" i="12"/>
  <c r="C55" i="12"/>
  <c r="C187" i="12"/>
  <c r="AS184" i="4"/>
  <c r="AU184" i="4" s="1"/>
  <c r="AW184" i="4" s="1"/>
  <c r="AS181" i="4"/>
  <c r="AU181" i="4" s="1"/>
  <c r="AV181" i="4" s="1"/>
  <c r="AS124" i="4"/>
  <c r="AU124" i="4" s="1"/>
  <c r="AV124" i="4" s="1"/>
  <c r="AS116" i="4"/>
  <c r="AU116" i="4" s="1"/>
  <c r="AW116" i="4" s="1"/>
  <c r="AS100" i="4"/>
  <c r="AU100" i="4" s="1"/>
  <c r="AV100" i="4" s="1"/>
  <c r="AS70" i="4"/>
  <c r="AU70" i="4" s="1"/>
  <c r="AV70" i="4" s="1"/>
  <c r="AS31" i="4"/>
  <c r="AU31" i="4" s="1"/>
  <c r="AW31" i="4" s="1"/>
  <c r="AS9" i="4"/>
  <c r="AU9" i="4" s="1"/>
  <c r="AW9" i="4" s="1"/>
  <c r="Y14" i="4"/>
  <c r="Y51" i="4"/>
  <c r="Y74" i="4"/>
  <c r="AR214" i="4"/>
  <c r="AR81" i="4"/>
  <c r="AR110" i="4"/>
  <c r="AR210" i="4"/>
  <c r="AR80" i="4"/>
  <c r="AR185" i="4"/>
  <c r="AR50" i="4"/>
  <c r="C130" i="12"/>
  <c r="F73" i="14"/>
  <c r="F7" i="14"/>
  <c r="H13" i="18"/>
  <c r="C60" i="12"/>
  <c r="C160" i="12"/>
  <c r="C365" i="12"/>
  <c r="C81" i="12"/>
  <c r="F65" i="14"/>
  <c r="F20" i="14"/>
  <c r="F6" i="14"/>
  <c r="C59" i="14"/>
  <c r="C147" i="14"/>
  <c r="V127" i="28"/>
  <c r="W127" i="28" s="1"/>
  <c r="C620" i="12"/>
  <c r="C230" i="12"/>
  <c r="C492" i="12"/>
  <c r="AS207" i="4"/>
  <c r="AU207" i="4" s="1"/>
  <c r="AW207" i="4" s="1"/>
  <c r="AS168" i="4"/>
  <c r="AU168" i="4" s="1"/>
  <c r="AV168" i="4" s="1"/>
  <c r="AS114" i="4"/>
  <c r="AU114" i="4" s="1"/>
  <c r="AV114" i="4" s="1"/>
  <c r="AS90" i="4"/>
  <c r="AU90" i="4" s="1"/>
  <c r="AV90" i="4" s="1"/>
  <c r="AS68" i="4"/>
  <c r="AU68" i="4" s="1"/>
  <c r="AW68" i="4" s="1"/>
  <c r="AS46" i="4"/>
  <c r="AU46" i="4" s="1"/>
  <c r="AV46" i="4" s="1"/>
  <c r="Y26" i="4"/>
  <c r="Y93" i="4"/>
  <c r="P126" i="4"/>
  <c r="AR120" i="4"/>
  <c r="AR9" i="4"/>
  <c r="AR117" i="4"/>
  <c r="AR202" i="4"/>
  <c r="AR171" i="4"/>
  <c r="AR83" i="4"/>
  <c r="AF24" i="15"/>
  <c r="AH24" i="15"/>
  <c r="F31" i="14"/>
  <c r="F25" i="14"/>
  <c r="F12" i="14"/>
  <c r="S82" i="32"/>
  <c r="C499" i="12"/>
  <c r="AS117" i="4"/>
  <c r="AU117" i="4" s="1"/>
  <c r="AW117" i="4" s="1"/>
  <c r="AS77" i="4"/>
  <c r="AU77" i="4" s="1"/>
  <c r="AW77" i="4" s="1"/>
  <c r="AS49" i="4"/>
  <c r="AU49" i="4" s="1"/>
  <c r="AV49" i="4" s="1"/>
  <c r="AS12" i="4"/>
  <c r="AU12" i="4" s="1"/>
  <c r="AV12" i="4" s="1"/>
  <c r="AS2" i="4"/>
  <c r="AU2" i="4" s="1"/>
  <c r="AV2" i="4" s="1"/>
  <c r="Y34" i="4"/>
  <c r="Y94" i="4"/>
  <c r="Y109" i="4"/>
  <c r="Y157" i="4"/>
  <c r="Y206" i="4"/>
  <c r="AR96" i="4"/>
  <c r="AR188" i="4"/>
  <c r="AR68" i="4"/>
  <c r="AR118" i="4"/>
  <c r="AL64" i="8"/>
  <c r="AN64" i="8" s="1"/>
  <c r="AL63" i="8"/>
  <c r="AN63" i="8" s="1"/>
  <c r="N1095" i="7"/>
  <c r="F42" i="14"/>
  <c r="F19" i="14"/>
  <c r="E13" i="18"/>
  <c r="I13" i="18"/>
  <c r="AH13" i="18"/>
  <c r="U13" i="18"/>
  <c r="F51" i="14"/>
  <c r="F43" i="14"/>
  <c r="F117" i="14"/>
  <c r="F104" i="14"/>
  <c r="F56" i="14"/>
  <c r="F50" i="14"/>
  <c r="F26" i="14"/>
  <c r="AB100" i="18"/>
  <c r="AN46" i="16"/>
  <c r="F102" i="14"/>
  <c r="F95" i="14"/>
  <c r="AF46" i="16"/>
  <c r="AF49" i="16" s="1"/>
  <c r="F125" i="14"/>
  <c r="F94" i="14"/>
  <c r="F78" i="14"/>
  <c r="F59" i="14"/>
  <c r="F48" i="14"/>
  <c r="F40" i="14"/>
  <c r="E104" i="14"/>
  <c r="M17" i="16"/>
  <c r="F15" i="14"/>
  <c r="X17" i="16"/>
  <c r="F24" i="14"/>
  <c r="AC17" i="16"/>
  <c r="S17" i="16"/>
  <c r="F13" i="14"/>
  <c r="C76" i="14"/>
  <c r="C73" i="14"/>
  <c r="C77" i="14"/>
  <c r="A199" i="14"/>
  <c r="C524" i="12"/>
  <c r="B659" i="12"/>
  <c r="AJ82" i="32"/>
  <c r="Y36" i="33"/>
  <c r="B471" i="12"/>
  <c r="C336" i="12"/>
  <c r="AK56" i="8"/>
  <c r="AL56" i="8"/>
  <c r="AN56" i="8" s="1"/>
  <c r="AO56" i="8" s="1"/>
  <c r="P2" i="16"/>
  <c r="P49" i="16"/>
  <c r="F10" i="14"/>
  <c r="T46" i="16"/>
  <c r="T49" i="16" s="1"/>
  <c r="T100" i="18"/>
  <c r="AK46" i="16"/>
  <c r="AK49" i="16" s="1"/>
  <c r="AK100" i="18"/>
  <c r="C39" i="14"/>
  <c r="A200" i="14"/>
  <c r="A223" i="14"/>
  <c r="B279" i="12"/>
  <c r="C144" i="12"/>
  <c r="I17" i="16"/>
  <c r="F9" i="14"/>
  <c r="A213" i="14"/>
  <c r="B97" i="32"/>
  <c r="B44" i="32"/>
  <c r="B65" i="32"/>
  <c r="B54" i="32"/>
  <c r="B85" i="32"/>
  <c r="B21" i="32"/>
  <c r="B30" i="32"/>
  <c r="B35" i="32"/>
  <c r="B75" i="32"/>
  <c r="B441" i="12"/>
  <c r="C306" i="12"/>
  <c r="AL100" i="18"/>
  <c r="AL46" i="16"/>
  <c r="AL49" i="16" s="1"/>
  <c r="AD100" i="18"/>
  <c r="AD46" i="16"/>
  <c r="AD49" i="16" s="1"/>
  <c r="V100" i="18"/>
  <c r="V46" i="16"/>
  <c r="V49" i="16" s="1"/>
  <c r="N100" i="18"/>
  <c r="N46" i="16"/>
  <c r="N49" i="16" s="1"/>
  <c r="F100" i="18"/>
  <c r="F46" i="16"/>
  <c r="F49" i="16" s="1"/>
  <c r="Q8" i="16"/>
  <c r="Q17" i="16" s="1"/>
  <c r="A248" i="14"/>
  <c r="I153" i="14"/>
  <c r="H153" i="14"/>
  <c r="F153" i="14"/>
  <c r="B192" i="14"/>
  <c r="D153" i="14"/>
  <c r="C153" i="14"/>
  <c r="G153" i="14"/>
  <c r="B417" i="12"/>
  <c r="C282" i="12"/>
  <c r="A226" i="14"/>
  <c r="B781" i="12"/>
  <c r="I98" i="14"/>
  <c r="A137" i="14"/>
  <c r="C98" i="14"/>
  <c r="A132" i="14"/>
  <c r="G93" i="14"/>
  <c r="H93" i="14"/>
  <c r="I93" i="14"/>
  <c r="C93" i="14"/>
  <c r="D93" i="14"/>
  <c r="A731" i="12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Q4" i="5"/>
  <c r="R114" i="5"/>
  <c r="Q10" i="5"/>
  <c r="S114" i="5"/>
  <c r="Q8" i="5"/>
  <c r="Q7" i="5"/>
  <c r="Q9" i="5"/>
  <c r="Q6" i="5"/>
  <c r="T114" i="5"/>
  <c r="Q3" i="5"/>
  <c r="V2" i="5"/>
  <c r="U114" i="5"/>
  <c r="Q5" i="5"/>
  <c r="K19" i="5"/>
  <c r="K17" i="5"/>
  <c r="K15" i="5"/>
  <c r="K20" i="5"/>
  <c r="N14" i="5"/>
  <c r="K18" i="5"/>
  <c r="K22" i="5"/>
  <c r="K16" i="5"/>
  <c r="K21" i="5"/>
  <c r="L54" i="5"/>
  <c r="L49" i="5"/>
  <c r="L53" i="5"/>
  <c r="L51" i="5"/>
  <c r="L50" i="5"/>
  <c r="L52" i="5"/>
  <c r="L55" i="5"/>
  <c r="L48" i="5"/>
  <c r="N47" i="5"/>
  <c r="B1477" i="12"/>
  <c r="A671" i="12"/>
  <c r="C536" i="12"/>
  <c r="B624" i="12"/>
  <c r="C489" i="12"/>
  <c r="E46" i="16"/>
  <c r="E49" i="16" s="1"/>
  <c r="E100" i="18"/>
  <c r="AL6" i="8"/>
  <c r="AN6" i="8" s="1"/>
  <c r="I26" i="31" s="1"/>
  <c r="AK6" i="8"/>
  <c r="B448" i="12"/>
  <c r="C313" i="12"/>
  <c r="B965" i="12"/>
  <c r="C830" i="12"/>
  <c r="B546" i="12"/>
  <c r="C411" i="12"/>
  <c r="B490" i="12"/>
  <c r="C355" i="12"/>
  <c r="B165" i="14"/>
  <c r="B1989" i="12"/>
  <c r="A513" i="12"/>
  <c r="AK17" i="8"/>
  <c r="AL17" i="8"/>
  <c r="AN17" i="8" s="1"/>
  <c r="AP17" i="8" s="1"/>
  <c r="B1174" i="12"/>
  <c r="C1039" i="12"/>
  <c r="AL24" i="8"/>
  <c r="AN24" i="8" s="1"/>
  <c r="AP24" i="8" s="1"/>
  <c r="AK24" i="8"/>
  <c r="B1423" i="12"/>
  <c r="C435" i="12"/>
  <c r="B570" i="12"/>
  <c r="B522" i="12"/>
  <c r="C387" i="12"/>
  <c r="T185" i="28"/>
  <c r="V185" i="28" s="1"/>
  <c r="W185" i="28" s="1"/>
  <c r="Y185" i="28"/>
  <c r="U2" i="16"/>
  <c r="U100" i="18"/>
  <c r="U46" i="16"/>
  <c r="U49" i="16" s="1"/>
  <c r="C550" i="12"/>
  <c r="B685" i="12"/>
  <c r="A220" i="14"/>
  <c r="F87" i="14"/>
  <c r="B862" i="12"/>
  <c r="C727" i="12"/>
  <c r="B360" i="12"/>
  <c r="C225" i="12"/>
  <c r="B140" i="14"/>
  <c r="B563" i="12"/>
  <c r="C428" i="12"/>
  <c r="B383" i="12"/>
  <c r="C248" i="12"/>
  <c r="Y305" i="28"/>
  <c r="T305" i="28"/>
  <c r="V305" i="28" s="1"/>
  <c r="W305" i="28" s="1"/>
  <c r="A1369" i="12"/>
  <c r="AL9" i="8"/>
  <c r="AN9" i="8" s="1"/>
  <c r="AO9" i="8" s="1"/>
  <c r="AK9" i="8"/>
  <c r="AK61" i="8"/>
  <c r="AL61" i="8"/>
  <c r="AN61" i="8" s="1"/>
  <c r="AO61" i="8" s="1"/>
  <c r="AN3" i="16"/>
  <c r="F79" i="14" s="1"/>
  <c r="AN49" i="16"/>
  <c r="F105" i="14"/>
  <c r="A144" i="14"/>
  <c r="E144" i="14" s="1"/>
  <c r="D105" i="14"/>
  <c r="H105" i="14"/>
  <c r="B990" i="12"/>
  <c r="A190" i="14"/>
  <c r="W82" i="32"/>
  <c r="B661" i="12"/>
  <c r="B493" i="12"/>
  <c r="B447" i="12"/>
  <c r="C312" i="12"/>
  <c r="B110" i="14"/>
  <c r="I110" i="14" s="1"/>
  <c r="I71" i="14"/>
  <c r="C71" i="14"/>
  <c r="H71" i="14"/>
  <c r="D71" i="14"/>
  <c r="C274" i="12"/>
  <c r="B409" i="12"/>
  <c r="B502" i="12"/>
  <c r="C367" i="12"/>
  <c r="AS86" i="4"/>
  <c r="AU86" i="4" s="1"/>
  <c r="AV86" i="4" s="1"/>
  <c r="AQ86" i="4"/>
  <c r="AQ78" i="4"/>
  <c r="AS78" i="4"/>
  <c r="AU78" i="4" s="1"/>
  <c r="AW78" i="4" s="1"/>
  <c r="AQ64" i="4"/>
  <c r="AS64" i="4"/>
  <c r="AU64" i="4" s="1"/>
  <c r="AV64" i="4" s="1"/>
  <c r="B1076" i="12"/>
  <c r="A1617" i="12"/>
  <c r="B164" i="14"/>
  <c r="C164" i="14" s="1"/>
  <c r="G125" i="14"/>
  <c r="C125" i="14"/>
  <c r="B1169" i="12"/>
  <c r="C1034" i="12"/>
  <c r="B1009" i="12"/>
  <c r="C874" i="12"/>
  <c r="G101" i="14"/>
  <c r="AN10" i="8"/>
  <c r="AO10" i="8" s="1"/>
  <c r="B1010" i="12"/>
  <c r="B154" i="14"/>
  <c r="B193" i="14" s="1"/>
  <c r="B232" i="14" s="1"/>
  <c r="B271" i="14" s="1"/>
  <c r="H115" i="14"/>
  <c r="G115" i="14"/>
  <c r="B615" i="12"/>
  <c r="B316" i="12"/>
  <c r="C181" i="12"/>
  <c r="B285" i="12"/>
  <c r="C150" i="12"/>
  <c r="B371" i="12"/>
  <c r="C236" i="12"/>
  <c r="P167" i="4"/>
  <c r="Y167" i="4"/>
  <c r="R167" i="4"/>
  <c r="W178" i="4"/>
  <c r="Y178" i="4"/>
  <c r="A406" i="12"/>
  <c r="C271" i="12"/>
  <c r="B926" i="12"/>
  <c r="C791" i="12"/>
  <c r="A123" i="14"/>
  <c r="I84" i="14"/>
  <c r="H84" i="14"/>
  <c r="W38" i="33"/>
  <c r="AL82" i="32"/>
  <c r="B333" i="12"/>
  <c r="C198" i="12"/>
  <c r="B301" i="12"/>
  <c r="C166" i="12"/>
  <c r="B1371" i="12"/>
  <c r="C1236" i="12"/>
  <c r="B505" i="12"/>
  <c r="C370" i="12"/>
  <c r="A193" i="14"/>
  <c r="B660" i="12"/>
  <c r="C525" i="12"/>
  <c r="B547" i="12"/>
  <c r="C412" i="12"/>
  <c r="B635" i="12"/>
  <c r="C500" i="12"/>
  <c r="A872" i="12"/>
  <c r="C737" i="12"/>
  <c r="A227" i="14"/>
  <c r="B857" i="12"/>
  <c r="C722" i="12"/>
  <c r="G95" i="14"/>
  <c r="D95" i="14"/>
  <c r="H95" i="14"/>
  <c r="A134" i="14"/>
  <c r="E134" i="14" s="1"/>
  <c r="C95" i="14"/>
  <c r="G114" i="14"/>
  <c r="F114" i="14"/>
  <c r="I114" i="14"/>
  <c r="D114" i="14"/>
  <c r="A136" i="14"/>
  <c r="D97" i="14"/>
  <c r="F97" i="14"/>
  <c r="I97" i="14"/>
  <c r="G97" i="14"/>
  <c r="C97" i="14"/>
  <c r="H97" i="14"/>
  <c r="C214" i="12"/>
  <c r="B349" i="12"/>
  <c r="B314" i="12"/>
  <c r="C179" i="12"/>
  <c r="B423" i="12"/>
  <c r="C288" i="12"/>
  <c r="B374" i="12"/>
  <c r="C239" i="12"/>
  <c r="H125" i="14"/>
  <c r="D125" i="14"/>
  <c r="I125" i="14"/>
  <c r="V147" i="28"/>
  <c r="X147" i="28" s="1"/>
  <c r="F101" i="14"/>
  <c r="B476" i="12"/>
  <c r="R8" i="5"/>
  <c r="R10" i="5"/>
  <c r="R3" i="5"/>
  <c r="R7" i="5"/>
  <c r="T115" i="5"/>
  <c r="R6" i="5"/>
  <c r="S115" i="5"/>
  <c r="R4" i="5"/>
  <c r="K82" i="5"/>
  <c r="K87" i="5"/>
  <c r="K83" i="5"/>
  <c r="K86" i="5"/>
  <c r="K81" i="5"/>
  <c r="K88" i="5"/>
  <c r="C45" i="14"/>
  <c r="D45" i="14"/>
  <c r="G45" i="14"/>
  <c r="C41" i="14"/>
  <c r="G41" i="14"/>
  <c r="A80" i="14"/>
  <c r="E41" i="14"/>
  <c r="D41" i="14"/>
  <c r="H41" i="14"/>
  <c r="D115" i="14"/>
  <c r="D50" i="14"/>
  <c r="I50" i="14"/>
  <c r="A89" i="14"/>
  <c r="E89" i="14" s="1"/>
  <c r="G50" i="14"/>
  <c r="C50" i="14"/>
  <c r="H50" i="14"/>
  <c r="H82" i="14"/>
  <c r="D82" i="14"/>
  <c r="C82" i="14"/>
  <c r="G82" i="14"/>
  <c r="F82" i="14"/>
  <c r="I82" i="14"/>
  <c r="M54" i="32"/>
  <c r="M85" i="32"/>
  <c r="M65" i="32"/>
  <c r="M97" i="32"/>
  <c r="M21" i="32"/>
  <c r="Y8" i="28"/>
  <c r="T8" i="28"/>
  <c r="V8" i="28" s="1"/>
  <c r="W8" i="28" s="1"/>
  <c r="Y14" i="28"/>
  <c r="Y28" i="28"/>
  <c r="Y134" i="28"/>
  <c r="T135" i="28"/>
  <c r="V135" i="28" s="1"/>
  <c r="X135" i="28" s="1"/>
  <c r="Y135" i="28"/>
  <c r="Y158" i="28"/>
  <c r="T158" i="28"/>
  <c r="V158" i="28" s="1"/>
  <c r="W158" i="28" s="1"/>
  <c r="Y239" i="28"/>
  <c r="T239" i="28"/>
  <c r="V239" i="28" s="1"/>
  <c r="W239" i="28" s="1"/>
  <c r="AK16" i="8"/>
  <c r="AL16" i="8"/>
  <c r="AN16" i="8" s="1"/>
  <c r="AO16" i="8" s="1"/>
  <c r="B347" i="12"/>
  <c r="C212" i="12"/>
  <c r="B204" i="12"/>
  <c r="C69" i="12"/>
  <c r="B309" i="12"/>
  <c r="C174" i="12"/>
  <c r="B295" i="12"/>
  <c r="W111" i="4"/>
  <c r="Y111" i="4"/>
  <c r="P115" i="4"/>
  <c r="Y115" i="4"/>
  <c r="R122" i="4"/>
  <c r="Y122" i="4"/>
  <c r="P122" i="4"/>
  <c r="R125" i="4"/>
  <c r="P125" i="4"/>
  <c r="W129" i="4"/>
  <c r="Y129" i="4"/>
  <c r="Y186" i="4"/>
  <c r="P186" i="4"/>
  <c r="A231" i="14"/>
  <c r="A208" i="14"/>
  <c r="I124" i="14"/>
  <c r="G124" i="14"/>
  <c r="C94" i="14"/>
  <c r="D94" i="14"/>
  <c r="V307" i="28"/>
  <c r="X307" i="28" s="1"/>
  <c r="B308" i="12"/>
  <c r="C173" i="12"/>
  <c r="I61" i="5"/>
  <c r="K58" i="5"/>
  <c r="I62" i="5"/>
  <c r="I63" i="5"/>
  <c r="I64" i="5"/>
  <c r="I66" i="5"/>
  <c r="I59" i="5"/>
  <c r="I65" i="5"/>
  <c r="I60" i="5"/>
  <c r="I94" i="5"/>
  <c r="I92" i="5"/>
  <c r="I98" i="5"/>
  <c r="I95" i="5"/>
  <c r="I97" i="5"/>
  <c r="I96" i="5"/>
  <c r="A88" i="14"/>
  <c r="E88" i="14" s="1"/>
  <c r="G49" i="14"/>
  <c r="H49" i="14"/>
  <c r="D49" i="14"/>
  <c r="I49" i="14"/>
  <c r="R97" i="32"/>
  <c r="R30" i="32"/>
  <c r="R35" i="32"/>
  <c r="R85" i="32"/>
  <c r="R44" i="32"/>
  <c r="R65" i="32"/>
  <c r="Y12" i="28"/>
  <c r="Y125" i="28"/>
  <c r="T125" i="28"/>
  <c r="V125" i="28" s="1"/>
  <c r="W125" i="28" s="1"/>
  <c r="Y127" i="28"/>
  <c r="T160" i="28"/>
  <c r="V160" i="28" s="1"/>
  <c r="W160" i="28" s="1"/>
  <c r="Y160" i="28"/>
  <c r="Y162" i="28"/>
  <c r="T162" i="28"/>
  <c r="V162" i="28" s="1"/>
  <c r="W162" i="28" s="1"/>
  <c r="T240" i="28"/>
  <c r="V240" i="28" s="1"/>
  <c r="W240" i="28" s="1"/>
  <c r="Y240" i="28"/>
  <c r="C74" i="12"/>
  <c r="B209" i="12"/>
  <c r="B608" i="12"/>
  <c r="B195" i="12"/>
  <c r="B434" i="12"/>
  <c r="B287" i="12"/>
  <c r="B627" i="12"/>
  <c r="B388" i="12"/>
  <c r="C253" i="12"/>
  <c r="B395" i="12"/>
  <c r="C260" i="12"/>
  <c r="A219" i="14"/>
  <c r="F186" i="14"/>
  <c r="H186" i="14"/>
  <c r="D186" i="14"/>
  <c r="I157" i="14"/>
  <c r="A196" i="14"/>
  <c r="C196" i="14" s="1"/>
  <c r="G121" i="14"/>
  <c r="F121" i="14"/>
  <c r="B780" i="12"/>
  <c r="C645" i="12"/>
  <c r="C72" i="14"/>
  <c r="F72" i="14"/>
  <c r="G67" i="14"/>
  <c r="F67" i="14"/>
  <c r="I67" i="14"/>
  <c r="B106" i="14"/>
  <c r="E106" i="14" s="1"/>
  <c r="H67" i="14"/>
  <c r="G64" i="14"/>
  <c r="H64" i="14"/>
  <c r="C64" i="14"/>
  <c r="B103" i="14"/>
  <c r="AC75" i="32"/>
  <c r="AC54" i="32"/>
  <c r="AC65" i="32"/>
  <c r="AC30" i="32"/>
  <c r="AC97" i="32"/>
  <c r="AC44" i="32"/>
  <c r="AC85" i="32"/>
  <c r="AC35" i="32"/>
  <c r="AC21" i="32"/>
  <c r="W33" i="33"/>
  <c r="AG82" i="32"/>
  <c r="Y4" i="28"/>
  <c r="T4" i="28"/>
  <c r="V4" i="28" s="1"/>
  <c r="W4" i="28" s="1"/>
  <c r="T16" i="28"/>
  <c r="V16" i="28" s="1"/>
  <c r="X16" i="28" s="1"/>
  <c r="Y16" i="28"/>
  <c r="Y148" i="28"/>
  <c r="T148" i="28"/>
  <c r="V148" i="28" s="1"/>
  <c r="X148" i="28" s="1"/>
  <c r="Y168" i="28"/>
  <c r="T168" i="28"/>
  <c r="V168" i="28" s="1"/>
  <c r="W168" i="28" s="1"/>
  <c r="Y221" i="28"/>
  <c r="T221" i="28"/>
  <c r="V221" i="28" s="1"/>
  <c r="X221" i="28" s="1"/>
  <c r="AK14" i="8"/>
  <c r="AL14" i="8"/>
  <c r="AN14" i="8" s="1"/>
  <c r="AO14" i="8" s="1"/>
  <c r="B890" i="12"/>
  <c r="C755" i="12"/>
  <c r="B597" i="12"/>
  <c r="C462" i="12"/>
  <c r="B1102" i="12"/>
  <c r="C967" i="12"/>
  <c r="A203" i="14"/>
  <c r="G164" i="14"/>
  <c r="B150" i="14"/>
  <c r="D111" i="14"/>
  <c r="B141" i="14"/>
  <c r="H102" i="14"/>
  <c r="I74" i="14"/>
  <c r="A113" i="14"/>
  <c r="C74" i="14"/>
  <c r="H74" i="14"/>
  <c r="G68" i="14"/>
  <c r="F68" i="14"/>
  <c r="I68" i="14"/>
  <c r="D68" i="14"/>
  <c r="H68" i="14"/>
  <c r="A107" i="14"/>
  <c r="E107" i="14" s="1"/>
  <c r="C68" i="14"/>
  <c r="I61" i="14"/>
  <c r="G61" i="14"/>
  <c r="D61" i="14"/>
  <c r="A100" i="14"/>
  <c r="E100" i="14" s="1"/>
  <c r="Y155" i="28"/>
  <c r="T155" i="28"/>
  <c r="V155" i="28" s="1"/>
  <c r="W155" i="28" s="1"/>
  <c r="T164" i="28"/>
  <c r="V164" i="28" s="1"/>
  <c r="W164" i="28" s="1"/>
  <c r="Y164" i="28"/>
  <c r="AL27" i="8"/>
  <c r="AN27" i="8" s="1"/>
  <c r="AO27" i="8" s="1"/>
  <c r="AK27" i="8"/>
  <c r="AL12" i="8"/>
  <c r="AN12" i="8" s="1"/>
  <c r="AO12" i="8" s="1"/>
  <c r="AK12" i="8"/>
  <c r="B616" i="12"/>
  <c r="C481" i="12"/>
  <c r="B464" i="12"/>
  <c r="C329" i="12"/>
  <c r="C51" i="12"/>
  <c r="B186" i="12"/>
  <c r="B228" i="12"/>
  <c r="C93" i="12"/>
  <c r="B1473" i="12"/>
  <c r="B676" i="12"/>
  <c r="V272" i="28"/>
  <c r="X272" i="28" s="1"/>
  <c r="C427" i="12"/>
  <c r="C562" i="12"/>
  <c r="C899" i="12"/>
  <c r="C638" i="12"/>
  <c r="C503" i="12"/>
  <c r="AN20" i="8"/>
  <c r="AP20" i="8" s="1"/>
  <c r="V13" i="28"/>
  <c r="X13" i="28" s="1"/>
  <c r="C832" i="12"/>
  <c r="C494" i="12"/>
  <c r="C392" i="12"/>
  <c r="C368" i="12"/>
  <c r="C667" i="12"/>
  <c r="N22" i="31"/>
  <c r="F22" i="31"/>
  <c r="D22" i="31"/>
  <c r="H118" i="14"/>
  <c r="F118" i="14"/>
  <c r="D118" i="14"/>
  <c r="I118" i="14"/>
  <c r="AI65" i="32"/>
  <c r="AI35" i="32"/>
  <c r="AI75" i="32"/>
  <c r="Z24" i="33"/>
  <c r="AF82" i="32"/>
  <c r="B348" i="12"/>
  <c r="C213" i="12"/>
  <c r="B342" i="12"/>
  <c r="C207" i="12"/>
  <c r="B202" i="12"/>
  <c r="C67" i="12"/>
  <c r="B196" i="12"/>
  <c r="B190" i="12"/>
  <c r="B170" i="12"/>
  <c r="C35" i="12"/>
  <c r="B1108" i="12"/>
  <c r="B419" i="12"/>
  <c r="C284" i="12"/>
  <c r="B377" i="12"/>
  <c r="C242" i="12"/>
  <c r="R112" i="4"/>
  <c r="P112" i="4"/>
  <c r="Y179" i="4"/>
  <c r="W179" i="4"/>
  <c r="R183" i="4"/>
  <c r="P183" i="4"/>
  <c r="B403" i="12"/>
  <c r="Y259" i="28"/>
  <c r="T259" i="28"/>
  <c r="V259" i="28" s="1"/>
  <c r="W259" i="28" s="1"/>
  <c r="Y302" i="28"/>
  <c r="T302" i="28"/>
  <c r="V302" i="28" s="1"/>
  <c r="W302" i="28" s="1"/>
  <c r="A937" i="12"/>
  <c r="C802" i="12"/>
  <c r="U6" i="5"/>
  <c r="U10" i="5"/>
  <c r="T118" i="5"/>
  <c r="M40" i="5"/>
  <c r="T36" i="5"/>
  <c r="M43" i="5"/>
  <c r="M44" i="5"/>
  <c r="F75" i="14"/>
  <c r="H75" i="14"/>
  <c r="B96" i="14"/>
  <c r="E96" i="14" s="1"/>
  <c r="H57" i="14"/>
  <c r="D57" i="14"/>
  <c r="V35" i="32"/>
  <c r="V85" i="32"/>
  <c r="V21" i="32"/>
  <c r="AA25" i="33"/>
  <c r="Y82" i="32"/>
  <c r="Y201" i="28"/>
  <c r="T201" i="28"/>
  <c r="V201" i="28" s="1"/>
  <c r="X201" i="28" s="1"/>
  <c r="AK3" i="8"/>
  <c r="AL3" i="8"/>
  <c r="AN3" i="8" s="1"/>
  <c r="AP3" i="8" s="1"/>
  <c r="B1817" i="12"/>
  <c r="B868" i="12"/>
  <c r="C733" i="12"/>
  <c r="B590" i="12"/>
  <c r="C455" i="12"/>
  <c r="B304" i="12"/>
  <c r="C169" i="12"/>
  <c r="B551" i="12"/>
  <c r="C416" i="12"/>
  <c r="B1085" i="12"/>
  <c r="C950" i="12"/>
  <c r="B352" i="12"/>
  <c r="C217" i="12"/>
  <c r="B1583" i="12"/>
  <c r="C1448" i="12"/>
  <c r="W64" i="4"/>
  <c r="Y64" i="4"/>
  <c r="Y108" i="4"/>
  <c r="A798" i="12"/>
  <c r="C663" i="12"/>
  <c r="AN29" i="8"/>
  <c r="AP29" i="8" s="1"/>
  <c r="V139" i="28"/>
  <c r="X139" i="28" s="1"/>
  <c r="U3" i="5"/>
  <c r="V190" i="28"/>
  <c r="W190" i="28" s="1"/>
  <c r="V170" i="28"/>
  <c r="X170" i="28" s="1"/>
  <c r="V213" i="28"/>
  <c r="W213" i="28" s="1"/>
  <c r="K3" i="5"/>
  <c r="K6" i="5"/>
  <c r="K4" i="5"/>
  <c r="K7" i="5"/>
  <c r="K9" i="5"/>
  <c r="I19" i="5"/>
  <c r="I17" i="5"/>
  <c r="I22" i="5"/>
  <c r="I20" i="5"/>
  <c r="I16" i="5"/>
  <c r="F27" i="14"/>
  <c r="F28" i="14"/>
  <c r="F33" i="14"/>
  <c r="F69" i="14"/>
  <c r="D16" i="14"/>
  <c r="D51" i="14"/>
  <c r="D31" i="14"/>
  <c r="D37" i="14"/>
  <c r="D73" i="14"/>
  <c r="D20" i="14"/>
  <c r="D36" i="14"/>
  <c r="D66" i="14"/>
  <c r="D12" i="14"/>
  <c r="D56" i="14"/>
  <c r="AN97" i="32"/>
  <c r="AN54" i="32"/>
  <c r="AN21" i="32"/>
  <c r="AN75" i="32"/>
  <c r="AN30" i="32"/>
  <c r="Z21" i="32"/>
  <c r="Z30" i="32"/>
  <c r="Z65" i="32"/>
  <c r="Z85" i="32"/>
  <c r="Z75" i="32"/>
  <c r="B205" i="12"/>
  <c r="C70" i="12"/>
  <c r="B896" i="12"/>
  <c r="C761" i="12"/>
  <c r="R65" i="4"/>
  <c r="P65" i="4"/>
  <c r="R87" i="4"/>
  <c r="P87" i="4"/>
  <c r="V212" i="28"/>
  <c r="X212" i="28" s="1"/>
  <c r="C410" i="12"/>
  <c r="V54" i="32"/>
  <c r="V244" i="28"/>
  <c r="X244" i="28" s="1"/>
  <c r="M37" i="5"/>
  <c r="U4" i="5"/>
  <c r="J21" i="5"/>
  <c r="J19" i="5"/>
  <c r="J18" i="5"/>
  <c r="J17" i="5"/>
  <c r="B272" i="12"/>
  <c r="C137" i="12"/>
  <c r="C57" i="14"/>
  <c r="I45" i="14"/>
  <c r="AE82" i="32"/>
  <c r="AN84" i="17"/>
  <c r="X84" i="17"/>
  <c r="AL84" i="17"/>
  <c r="B303" i="12"/>
  <c r="C168" i="12"/>
  <c r="B421" i="12"/>
  <c r="C286" i="12"/>
  <c r="P28" i="4"/>
  <c r="R28" i="4"/>
  <c r="R58" i="4"/>
  <c r="P58" i="4"/>
  <c r="B805" i="12"/>
  <c r="C670" i="12"/>
  <c r="B662" i="12"/>
  <c r="C527" i="12"/>
  <c r="M25" i="5"/>
  <c r="C290" i="12"/>
  <c r="F30" i="14"/>
  <c r="F36" i="14"/>
  <c r="F29" i="14"/>
  <c r="D25" i="14"/>
  <c r="D29" i="14"/>
  <c r="F60" i="14"/>
  <c r="C75" i="32"/>
  <c r="G73" i="14"/>
  <c r="V17" i="28"/>
  <c r="W17" i="28" s="1"/>
  <c r="V214" i="28"/>
  <c r="X214" i="28" s="1"/>
  <c r="V43" i="28"/>
  <c r="X43" i="28" s="1"/>
  <c r="K105" i="5"/>
  <c r="I21" i="32"/>
  <c r="C70" i="14"/>
  <c r="C97" i="32"/>
  <c r="C7" i="12"/>
  <c r="B112" i="14"/>
  <c r="E112" i="14" s="1"/>
  <c r="C56" i="12"/>
  <c r="C84" i="12"/>
  <c r="H78" i="14"/>
  <c r="C155" i="12"/>
  <c r="Q44" i="5"/>
  <c r="P40" i="5"/>
  <c r="C178" i="12"/>
  <c r="C116" i="12"/>
  <c r="C36" i="12"/>
  <c r="C109" i="12"/>
  <c r="C131" i="12"/>
  <c r="C233" i="12"/>
  <c r="C82" i="12"/>
  <c r="C68" i="12"/>
  <c r="C58" i="12"/>
  <c r="J94" i="5"/>
  <c r="C234" i="12"/>
  <c r="C80" i="12"/>
  <c r="J98" i="5"/>
  <c r="K54" i="5"/>
  <c r="J44" i="5"/>
  <c r="J43" i="5"/>
  <c r="D11" i="14"/>
  <c r="B91" i="14"/>
  <c r="I91" i="14" s="1"/>
  <c r="G52" i="14"/>
  <c r="U35" i="32"/>
  <c r="AN25" i="8"/>
  <c r="AP25" i="8" s="1"/>
  <c r="V180" i="28"/>
  <c r="W180" i="28" s="1"/>
  <c r="L102" i="5"/>
  <c r="C247" i="12"/>
  <c r="K103" i="5"/>
  <c r="Q43" i="5"/>
  <c r="V189" i="28"/>
  <c r="X189" i="28" s="1"/>
  <c r="AN15" i="8"/>
  <c r="AP15" i="8" s="1"/>
  <c r="AU144" i="4"/>
  <c r="AW144" i="4" s="1"/>
  <c r="J77" i="5"/>
  <c r="C51" i="14"/>
  <c r="C66" i="14"/>
  <c r="C92" i="14"/>
  <c r="C59" i="12"/>
  <c r="B324" i="12"/>
  <c r="C189" i="12"/>
  <c r="C149" i="12"/>
  <c r="C115" i="12"/>
  <c r="AQ200" i="4"/>
  <c r="AS183" i="4"/>
  <c r="AU183" i="4" s="1"/>
  <c r="AW183" i="4" s="1"/>
  <c r="AQ98" i="4"/>
  <c r="AS98" i="4"/>
  <c r="AU98" i="4" s="1"/>
  <c r="AW98" i="4" s="1"/>
  <c r="V295" i="28"/>
  <c r="X295" i="28" s="1"/>
  <c r="D46" i="14"/>
  <c r="K110" i="5"/>
  <c r="C145" i="12"/>
  <c r="N35" i="32"/>
  <c r="M16" i="5"/>
  <c r="M21" i="5"/>
  <c r="Q40" i="5"/>
  <c r="K52" i="5"/>
  <c r="K51" i="5"/>
  <c r="C104" i="12"/>
  <c r="C62" i="12"/>
  <c r="C127" i="12"/>
  <c r="C47" i="12"/>
  <c r="C19" i="12"/>
  <c r="C57" i="12"/>
  <c r="C119" i="12"/>
  <c r="C105" i="12"/>
  <c r="C77" i="12"/>
  <c r="C64" i="12"/>
  <c r="C17" i="12"/>
  <c r="C85" i="12"/>
  <c r="C75" i="12"/>
  <c r="C21" i="12"/>
  <c r="C14" i="12"/>
  <c r="C20" i="12"/>
  <c r="C8" i="12"/>
  <c r="A116" i="14"/>
  <c r="H72" i="14"/>
  <c r="C65" i="14"/>
  <c r="H65" i="14"/>
  <c r="N30" i="32"/>
  <c r="B246" i="12"/>
  <c r="C111" i="12"/>
  <c r="AQ104" i="4"/>
  <c r="AS16" i="4"/>
  <c r="AU16" i="4" s="1"/>
  <c r="AW16" i="4" s="1"/>
  <c r="AQ16" i="4"/>
  <c r="K33" i="5"/>
  <c r="K32" i="5"/>
  <c r="K26" i="5"/>
  <c r="I58" i="14"/>
  <c r="C58" i="14"/>
  <c r="C44" i="32"/>
  <c r="C54" i="32"/>
  <c r="C46" i="12"/>
  <c r="C33" i="12"/>
  <c r="C140" i="12"/>
  <c r="C107" i="12"/>
  <c r="V26" i="28"/>
  <c r="X26" i="28" s="1"/>
  <c r="T161" i="28"/>
  <c r="V161" i="28" s="1"/>
  <c r="W161" i="28" s="1"/>
  <c r="K73" i="5"/>
  <c r="Y18" i="4"/>
  <c r="W51" i="4"/>
  <c r="P55" i="4"/>
  <c r="Y191" i="4"/>
  <c r="R191" i="4"/>
  <c r="Y284" i="28"/>
  <c r="T284" i="28"/>
  <c r="V284" i="28" s="1"/>
  <c r="X284" i="28" s="1"/>
  <c r="V159" i="28"/>
  <c r="X159" i="28" s="1"/>
  <c r="V193" i="28"/>
  <c r="X193" i="28" s="1"/>
  <c r="AQ55" i="4"/>
  <c r="AS55" i="4"/>
  <c r="AU55" i="4" s="1"/>
  <c r="AV55" i="4" s="1"/>
  <c r="Y120" i="4"/>
  <c r="W120" i="4"/>
  <c r="V200" i="28"/>
  <c r="W200" i="28" s="1"/>
  <c r="V15" i="28"/>
  <c r="X15" i="28" s="1"/>
  <c r="I57" i="14"/>
  <c r="AU208" i="4"/>
  <c r="AW208" i="4" s="1"/>
  <c r="AS92" i="4"/>
  <c r="AU92" i="4" s="1"/>
  <c r="AW92" i="4" s="1"/>
  <c r="AQ92" i="4"/>
  <c r="Y188" i="4"/>
  <c r="AS13" i="4"/>
  <c r="AU13" i="4" s="1"/>
  <c r="AS3" i="4"/>
  <c r="AU3" i="4" s="1"/>
  <c r="AW3" i="4" s="1"/>
  <c r="P70" i="4"/>
  <c r="Y164" i="4"/>
  <c r="AS108" i="4"/>
  <c r="AU108" i="4" s="1"/>
  <c r="AV108" i="4" s="1"/>
  <c r="P157" i="4"/>
  <c r="R157" i="4"/>
  <c r="R136" i="4"/>
  <c r="P136" i="4"/>
  <c r="Y154" i="4"/>
  <c r="Y214" i="4"/>
  <c r="AS189" i="4"/>
  <c r="AU189" i="4" s="1"/>
  <c r="AV189" i="4" s="1"/>
  <c r="AS94" i="4"/>
  <c r="AU94" i="4" s="1"/>
  <c r="AV94" i="4" s="1"/>
  <c r="Y5" i="4"/>
  <c r="R41" i="4"/>
  <c r="Y165" i="4"/>
  <c r="AS79" i="4"/>
  <c r="AU79" i="4" s="1"/>
  <c r="AV79" i="4" s="1"/>
  <c r="AQ25" i="4"/>
  <c r="AS22" i="4"/>
  <c r="AU22" i="4" s="1"/>
  <c r="R3" i="4"/>
  <c r="AS187" i="4"/>
  <c r="AU187" i="4" s="1"/>
  <c r="AS159" i="4"/>
  <c r="AU159" i="4" s="1"/>
  <c r="AW159" i="4" s="1"/>
  <c r="AS85" i="4"/>
  <c r="AU85" i="4" s="1"/>
  <c r="AV85" i="4" s="1"/>
  <c r="AS28" i="4"/>
  <c r="AU28" i="4" s="1"/>
  <c r="AW28" i="4" s="1"/>
  <c r="R153" i="4"/>
  <c r="Y209" i="4"/>
  <c r="Y76" i="4"/>
  <c r="Y90" i="4"/>
  <c r="Y97" i="4"/>
  <c r="Y124" i="4"/>
  <c r="Y17" i="16"/>
  <c r="T17" i="16"/>
  <c r="H17" i="16"/>
  <c r="Y100" i="18"/>
  <c r="Y46" i="16"/>
  <c r="Y49" i="16" s="1"/>
  <c r="B13" i="18"/>
  <c r="M46" i="16"/>
  <c r="M49" i="16" s="1"/>
  <c r="M100" i="18"/>
  <c r="AM17" i="16"/>
  <c r="AH17" i="16"/>
  <c r="AB17" i="16"/>
  <c r="L17" i="16"/>
  <c r="AI17" i="16"/>
  <c r="AD17" i="16"/>
  <c r="AG17" i="16"/>
  <c r="AE100" i="18"/>
  <c r="AE46" i="16"/>
  <c r="AE49" i="16" s="1"/>
  <c r="W100" i="18"/>
  <c r="W46" i="16"/>
  <c r="W49" i="16" s="1"/>
  <c r="O100" i="18"/>
  <c r="O46" i="16"/>
  <c r="O49" i="16" s="1"/>
  <c r="G100" i="18"/>
  <c r="G46" i="16"/>
  <c r="G49" i="16" s="1"/>
  <c r="G17" i="16"/>
  <c r="D17" i="16"/>
  <c r="AL17" i="16"/>
  <c r="AF59" i="8"/>
  <c r="AD59" i="8" s="1"/>
  <c r="AJ59" i="8" s="1"/>
  <c r="AR59" i="8"/>
  <c r="AQ59" i="8" s="1"/>
  <c r="K46" i="16"/>
  <c r="K49" i="16" s="1"/>
  <c r="K100" i="18"/>
  <c r="AM46" i="16"/>
  <c r="AM49" i="16" s="1"/>
  <c r="S46" i="16"/>
  <c r="S49" i="16" s="1"/>
  <c r="S100" i="18"/>
  <c r="AJ46" i="16"/>
  <c r="AJ49" i="16" s="1"/>
  <c r="AJ100" i="18"/>
  <c r="C13" i="18"/>
  <c r="AK17" i="16"/>
  <c r="AF17" i="16"/>
  <c r="Z46" i="16"/>
  <c r="Z49" i="16" s="1"/>
  <c r="Z100" i="18"/>
  <c r="AA46" i="16"/>
  <c r="AA49" i="16" s="1"/>
  <c r="AA100" i="18"/>
  <c r="F17" i="16"/>
  <c r="L46" i="16"/>
  <c r="L49" i="16" s="1"/>
  <c r="L100" i="18"/>
  <c r="AI13" i="18"/>
  <c r="AA13" i="18"/>
  <c r="S13" i="18"/>
  <c r="K13" i="18"/>
  <c r="AL13" i="18"/>
  <c r="AD13" i="18"/>
  <c r="N13" i="18"/>
  <c r="F13" i="18"/>
  <c r="B17" i="16"/>
  <c r="AJ17" i="16"/>
  <c r="Z17" i="16"/>
  <c r="K17" i="16"/>
  <c r="E17" i="16"/>
  <c r="AJ13" i="18"/>
  <c r="J13" i="18"/>
  <c r="AK13" i="18"/>
  <c r="AC13" i="18"/>
  <c r="M13" i="18"/>
  <c r="X46" i="16"/>
  <c r="X49" i="16" s="1"/>
  <c r="W17" i="16"/>
  <c r="N17" i="16"/>
  <c r="AG13" i="18"/>
  <c r="Y13" i="18"/>
  <c r="AA17" i="16"/>
  <c r="R17" i="16"/>
  <c r="AN13" i="18"/>
  <c r="X13" i="18"/>
  <c r="E94" i="14"/>
  <c r="H46" i="16"/>
  <c r="H49" i="16" s="1"/>
  <c r="AE17" i="16"/>
  <c r="V17" i="16"/>
  <c r="C17" i="16"/>
  <c r="AB13" i="18"/>
  <c r="L13" i="18"/>
  <c r="AE13" i="18"/>
  <c r="W13" i="18"/>
  <c r="AF62" i="8"/>
  <c r="AD62" i="8" s="1"/>
  <c r="AJ62" i="8" s="1"/>
  <c r="W29" i="15"/>
  <c r="V4" i="15"/>
  <c r="V17" i="15" s="1"/>
  <c r="AQ140" i="4"/>
  <c r="AS140" i="4"/>
  <c r="AU140" i="4" s="1"/>
  <c r="AW140" i="4" s="1"/>
  <c r="AS145" i="4"/>
  <c r="AU145" i="4" s="1"/>
  <c r="AV145" i="4" s="1"/>
  <c r="AQ145" i="4"/>
  <c r="AQ215" i="4"/>
  <c r="AS215" i="4"/>
  <c r="AU215" i="4" s="1"/>
  <c r="AV215" i="4" s="1"/>
  <c r="AS180" i="4"/>
  <c r="AU180" i="4" s="1"/>
  <c r="AW180" i="4" s="1"/>
  <c r="AQ180" i="4"/>
  <c r="AQ84" i="4"/>
  <c r="AS84" i="4"/>
  <c r="AU84" i="4" s="1"/>
  <c r="AW84" i="4" s="1"/>
  <c r="AS81" i="4"/>
  <c r="AU81" i="4" s="1"/>
  <c r="AW81" i="4" s="1"/>
  <c r="AQ81" i="4"/>
  <c r="AS17" i="4"/>
  <c r="AU17" i="4" s="1"/>
  <c r="AV17" i="4" s="1"/>
  <c r="AQ17" i="4"/>
  <c r="R12" i="4"/>
  <c r="P12" i="4"/>
  <c r="Y21" i="4"/>
  <c r="W21" i="4"/>
  <c r="W114" i="4"/>
  <c r="Y114" i="4"/>
  <c r="R132" i="4"/>
  <c r="P132" i="4"/>
  <c r="Y145" i="4"/>
  <c r="W213" i="4"/>
  <c r="Y213" i="4"/>
  <c r="P76" i="4"/>
  <c r="P37" i="4"/>
  <c r="AU74" i="4"/>
  <c r="AW74" i="4" s="1"/>
  <c r="P61" i="4"/>
  <c r="R173" i="4"/>
  <c r="Y49" i="4"/>
  <c r="Y182" i="4"/>
  <c r="AS129" i="4"/>
  <c r="AU129" i="4" s="1"/>
  <c r="AW129" i="4" s="1"/>
  <c r="P202" i="4"/>
  <c r="R109" i="4"/>
  <c r="R35" i="4"/>
  <c r="AS205" i="4"/>
  <c r="AU205" i="4" s="1"/>
  <c r="AW205" i="4" s="1"/>
  <c r="AU15" i="4"/>
  <c r="AV15" i="4" s="1"/>
  <c r="R110" i="4"/>
  <c r="AU123" i="4"/>
  <c r="AW123" i="4" s="1"/>
  <c r="AS91" i="4"/>
  <c r="AU91" i="4" s="1"/>
  <c r="AQ204" i="4"/>
  <c r="AS204" i="4"/>
  <c r="AU204" i="4" s="1"/>
  <c r="AV204" i="4" s="1"/>
  <c r="AQ172" i="4"/>
  <c r="AQ169" i="4"/>
  <c r="AS106" i="4"/>
  <c r="AU106" i="4" s="1"/>
  <c r="AV106" i="4" s="1"/>
  <c r="AQ100" i="4"/>
  <c r="AU67" i="4"/>
  <c r="AW67" i="4" s="1"/>
  <c r="AQ61" i="4"/>
  <c r="AQ49" i="4"/>
  <c r="W5" i="4"/>
  <c r="R53" i="4"/>
  <c r="P53" i="4"/>
  <c r="Y67" i="4"/>
  <c r="W70" i="4"/>
  <c r="Y70" i="4"/>
  <c r="R74" i="4"/>
  <c r="W93" i="4"/>
  <c r="R96" i="4"/>
  <c r="R115" i="4"/>
  <c r="W132" i="4"/>
  <c r="Y132" i="4"/>
  <c r="P141" i="4"/>
  <c r="W153" i="4"/>
  <c r="Y153" i="4"/>
  <c r="R164" i="4"/>
  <c r="W169" i="4"/>
  <c r="Y169" i="4"/>
  <c r="Y183" i="4"/>
  <c r="W183" i="4"/>
  <c r="AQ171" i="4"/>
  <c r="AS171" i="4"/>
  <c r="AU171" i="4" s="1"/>
  <c r="AW171" i="4" s="1"/>
  <c r="W11" i="4"/>
  <c r="Y11" i="4"/>
  <c r="W46" i="4"/>
  <c r="Y46" i="4"/>
  <c r="R8" i="4"/>
  <c r="W175" i="4"/>
  <c r="P17" i="4"/>
  <c r="AS45" i="4"/>
  <c r="AU45" i="4" s="1"/>
  <c r="AW45" i="4" s="1"/>
  <c r="R76" i="4"/>
  <c r="Y17" i="4"/>
  <c r="P138" i="4"/>
  <c r="AS210" i="4"/>
  <c r="AU210" i="4" s="1"/>
  <c r="AW210" i="4" s="1"/>
  <c r="AQ210" i="4"/>
  <c r="AQ38" i="4"/>
  <c r="AS38" i="4"/>
  <c r="AU38" i="4" s="1"/>
  <c r="W9" i="4"/>
  <c r="Y9" i="4"/>
  <c r="W28" i="4"/>
  <c r="Y28" i="4"/>
  <c r="W41" i="4"/>
  <c r="Y41" i="4"/>
  <c r="W106" i="4"/>
  <c r="Y106" i="4"/>
  <c r="R135" i="4"/>
  <c r="P135" i="4"/>
  <c r="P154" i="4"/>
  <c r="R154" i="4"/>
  <c r="R170" i="4"/>
  <c r="P170" i="4"/>
  <c r="Y125" i="4"/>
  <c r="Y91" i="4"/>
  <c r="AS128" i="4"/>
  <c r="AU128" i="4" s="1"/>
  <c r="AV128" i="4" s="1"/>
  <c r="W144" i="4"/>
  <c r="R102" i="4"/>
  <c r="Y32" i="4"/>
  <c r="R90" i="4"/>
  <c r="AU54" i="4"/>
  <c r="AW54" i="4" s="1"/>
  <c r="AU127" i="4"/>
  <c r="AW127" i="4" s="1"/>
  <c r="P77" i="4"/>
  <c r="P164" i="4"/>
  <c r="AU29" i="4"/>
  <c r="AV29" i="4" s="1"/>
  <c r="AQ97" i="4"/>
  <c r="Y13" i="4"/>
  <c r="P105" i="4"/>
  <c r="R94" i="4"/>
  <c r="Y82" i="4"/>
  <c r="AQ202" i="4"/>
  <c r="AS196" i="4"/>
  <c r="AU196" i="4" s="1"/>
  <c r="AW196" i="4" s="1"/>
  <c r="AQ158" i="4"/>
  <c r="AS158" i="4"/>
  <c r="AU158" i="4" s="1"/>
  <c r="AW158" i="4" s="1"/>
  <c r="AQ119" i="4"/>
  <c r="AQ110" i="4"/>
  <c r="AQ41" i="4"/>
  <c r="AS41" i="4"/>
  <c r="AU41" i="4" s="1"/>
  <c r="AW41" i="4" s="1"/>
  <c r="AQ5" i="4"/>
  <c r="AS5" i="4"/>
  <c r="AU5" i="4" s="1"/>
  <c r="AQ2" i="4"/>
  <c r="W26" i="4"/>
  <c r="Y60" i="4"/>
  <c r="P94" i="4"/>
  <c r="R134" i="4"/>
  <c r="Y211" i="4"/>
  <c r="W211" i="4"/>
  <c r="P215" i="4"/>
  <c r="Y43" i="4"/>
  <c r="R67" i="4"/>
  <c r="W34" i="4"/>
  <c r="Y193" i="4"/>
  <c r="AQ175" i="4"/>
  <c r="Y141" i="4"/>
  <c r="AQ9" i="4"/>
  <c r="Y160" i="4"/>
  <c r="AQ103" i="4"/>
  <c r="P210" i="4"/>
  <c r="P118" i="4"/>
  <c r="Y210" i="4"/>
  <c r="R25" i="4"/>
  <c r="Y205" i="4"/>
  <c r="P56" i="4"/>
  <c r="AQ135" i="4"/>
  <c r="AS135" i="4"/>
  <c r="AU135" i="4" s="1"/>
  <c r="AW135" i="4" s="1"/>
  <c r="AS138" i="4"/>
  <c r="AU138" i="4" s="1"/>
  <c r="AW138" i="4" s="1"/>
  <c r="AQ138" i="4"/>
  <c r="AQ211" i="4"/>
  <c r="AS211" i="4"/>
  <c r="AU211" i="4" s="1"/>
  <c r="AW211" i="4" s="1"/>
  <c r="AS21" i="4"/>
  <c r="AU21" i="4" s="1"/>
  <c r="AW21" i="4" s="1"/>
  <c r="AQ21" i="4"/>
  <c r="R14" i="4"/>
  <c r="P14" i="4"/>
  <c r="P24" i="4"/>
  <c r="R24" i="4"/>
  <c r="W61" i="4"/>
  <c r="Y61" i="4"/>
  <c r="R85" i="4"/>
  <c r="P85" i="4"/>
  <c r="R89" i="4"/>
  <c r="P89" i="4"/>
  <c r="W107" i="4"/>
  <c r="Y107" i="4"/>
  <c r="W174" i="4"/>
  <c r="Y174" i="4"/>
  <c r="P197" i="4"/>
  <c r="R197" i="4"/>
  <c r="R21" i="4"/>
  <c r="P21" i="4"/>
  <c r="R59" i="4"/>
  <c r="P59" i="4"/>
  <c r="Y59" i="4"/>
  <c r="Y73" i="4"/>
  <c r="Y25" i="4"/>
  <c r="R86" i="4"/>
  <c r="W3" i="4"/>
  <c r="Y3" i="4"/>
  <c r="W23" i="4"/>
  <c r="Y23" i="4"/>
  <c r="R97" i="4"/>
  <c r="P97" i="4"/>
  <c r="P116" i="4"/>
  <c r="Y116" i="4"/>
  <c r="R116" i="4"/>
  <c r="R185" i="4"/>
  <c r="P185" i="4"/>
  <c r="W187" i="4"/>
  <c r="Y187" i="4"/>
  <c r="Y172" i="4"/>
  <c r="AU11" i="4"/>
  <c r="AW11" i="4" s="1"/>
  <c r="R172" i="4"/>
  <c r="Y196" i="4"/>
  <c r="AS149" i="4"/>
  <c r="AU149" i="4" s="1"/>
  <c r="AW149" i="4" s="1"/>
  <c r="Y37" i="4"/>
  <c r="Y133" i="4"/>
  <c r="W157" i="4"/>
  <c r="Y102" i="4"/>
  <c r="AU7" i="4"/>
  <c r="AW7" i="4" s="1"/>
  <c r="P74" i="4"/>
  <c r="R215" i="4"/>
  <c r="P205" i="4"/>
  <c r="AQ126" i="4"/>
  <c r="AS126" i="4"/>
  <c r="AU126" i="4" s="1"/>
  <c r="AV126" i="4" s="1"/>
  <c r="AQ30" i="4"/>
  <c r="AS30" i="4"/>
  <c r="AU30" i="4" s="1"/>
  <c r="AV30" i="4" s="1"/>
  <c r="AS27" i="4"/>
  <c r="AU27" i="4" s="1"/>
  <c r="AV27" i="4" s="1"/>
  <c r="AQ27" i="4"/>
  <c r="P11" i="4"/>
  <c r="R11" i="4"/>
  <c r="W14" i="4"/>
  <c r="R30" i="4"/>
  <c r="P30" i="4"/>
  <c r="Y40" i="4"/>
  <c r="Y58" i="4"/>
  <c r="R79" i="4"/>
  <c r="P79" i="4"/>
  <c r="Y85" i="4"/>
  <c r="R95" i="4"/>
  <c r="P95" i="4"/>
  <c r="Y104" i="4"/>
  <c r="Y110" i="4"/>
  <c r="W165" i="4"/>
  <c r="R175" i="4"/>
  <c r="P175" i="4"/>
  <c r="Y185" i="4"/>
  <c r="W188" i="4"/>
  <c r="P203" i="4"/>
  <c r="Y203" i="4"/>
  <c r="AU173" i="4"/>
  <c r="AV173" i="4" s="1"/>
  <c r="AU32" i="4"/>
  <c r="AW32" i="4" s="1"/>
  <c r="AU4" i="4"/>
  <c r="AV4" i="4" s="1"/>
  <c r="R34" i="4"/>
  <c r="Y4" i="4"/>
  <c r="Y117" i="4"/>
  <c r="Y168" i="4"/>
  <c r="AQ137" i="4"/>
  <c r="AS137" i="4"/>
  <c r="AU137" i="4" s="1"/>
  <c r="AW137" i="4" s="1"/>
  <c r="AS37" i="4"/>
  <c r="AU37" i="4" s="1"/>
  <c r="AW37" i="4" s="1"/>
  <c r="AQ37" i="4"/>
  <c r="AS125" i="4"/>
  <c r="AU125" i="4" s="1"/>
  <c r="AV125" i="4" s="1"/>
  <c r="AQ125" i="4"/>
  <c r="P130" i="4"/>
  <c r="Y130" i="4"/>
  <c r="AS134" i="4"/>
  <c r="AU134" i="4" s="1"/>
  <c r="AV134" i="4" s="1"/>
  <c r="AS147" i="4"/>
  <c r="AU147" i="4" s="1"/>
  <c r="AV147" i="4" s="1"/>
  <c r="AQ136" i="4"/>
  <c r="AS136" i="4"/>
  <c r="AU136" i="4" s="1"/>
  <c r="AW136" i="4" s="1"/>
  <c r="AQ146" i="4"/>
  <c r="Y55" i="4"/>
  <c r="Y138" i="4"/>
  <c r="AS43" i="4"/>
  <c r="AU43" i="4" s="1"/>
  <c r="AV43" i="4" s="1"/>
  <c r="AS131" i="4"/>
  <c r="AU131" i="4" s="1"/>
  <c r="AV131" i="4" s="1"/>
  <c r="AQ131" i="4"/>
  <c r="AS199" i="4"/>
  <c r="AU199" i="4" s="1"/>
  <c r="AW199" i="4" s="1"/>
  <c r="AQ199" i="4"/>
  <c r="AQ56" i="4"/>
  <c r="AS56" i="4"/>
  <c r="AU56" i="4" s="1"/>
  <c r="AW56" i="4" s="1"/>
  <c r="AQ62" i="4"/>
  <c r="AS62" i="4"/>
  <c r="AU62" i="4" s="1"/>
  <c r="AW62" i="4" s="1"/>
  <c r="AS14" i="4"/>
  <c r="AU14" i="4" s="1"/>
  <c r="AW14" i="4" s="1"/>
  <c r="AQ14" i="4"/>
  <c r="R180" i="4"/>
  <c r="P180" i="4"/>
  <c r="Y180" i="4"/>
  <c r="AU150" i="4"/>
  <c r="AW150" i="4" s="1"/>
  <c r="AQ94" i="4"/>
  <c r="AS143" i="4"/>
  <c r="AU143" i="4" s="1"/>
  <c r="AV143" i="4" s="1"/>
  <c r="AS142" i="4"/>
  <c r="AU142" i="4" s="1"/>
  <c r="AV142" i="4" s="1"/>
  <c r="AQ142" i="4"/>
  <c r="AQ133" i="4"/>
  <c r="AS133" i="4"/>
  <c r="AU133" i="4" s="1"/>
  <c r="AV133" i="4" s="1"/>
  <c r="AQ130" i="4"/>
  <c r="AS130" i="4"/>
  <c r="AU130" i="4" s="1"/>
  <c r="AW130" i="4" s="1"/>
  <c r="AU206" i="4"/>
  <c r="AV206" i="4" s="1"/>
  <c r="AU194" i="4"/>
  <c r="AV194" i="4" s="1"/>
  <c r="AQ163" i="4"/>
  <c r="AS163" i="4"/>
  <c r="AU163" i="4" s="1"/>
  <c r="AV163" i="4" s="1"/>
  <c r="AS72" i="4"/>
  <c r="AU72" i="4" s="1"/>
  <c r="AW72" i="4" s="1"/>
  <c r="AQ72" i="4"/>
  <c r="AQ20" i="4"/>
  <c r="AS20" i="4"/>
  <c r="AU20" i="4" s="1"/>
  <c r="AW20" i="4" s="1"/>
  <c r="R39" i="4"/>
  <c r="Y39" i="4"/>
  <c r="P39" i="4"/>
  <c r="AQ109" i="4"/>
  <c r="AS109" i="4"/>
  <c r="AU109" i="4" s="1"/>
  <c r="AV109" i="4" s="1"/>
  <c r="W156" i="4"/>
  <c r="Y156" i="4"/>
  <c r="R52" i="4"/>
  <c r="AS151" i="4"/>
  <c r="AU151" i="4" s="1"/>
  <c r="AV151" i="4" s="1"/>
  <c r="Y8" i="4"/>
  <c r="AQ186" i="4"/>
  <c r="W145" i="4"/>
  <c r="AU212" i="4"/>
  <c r="AV212" i="4" s="1"/>
  <c r="Y52" i="4"/>
  <c r="AU122" i="4"/>
  <c r="AV122" i="4" s="1"/>
  <c r="AS59" i="4"/>
  <c r="AU59" i="4" s="1"/>
  <c r="AV59" i="4" s="1"/>
  <c r="AS170" i="4"/>
  <c r="AU170" i="4" s="1"/>
  <c r="AW170" i="4" s="1"/>
  <c r="AQ170" i="4"/>
  <c r="R19" i="4"/>
  <c r="Y19" i="4"/>
  <c r="W22" i="4"/>
  <c r="Y22" i="4"/>
  <c r="R31" i="4"/>
  <c r="Y31" i="4"/>
  <c r="P31" i="4"/>
  <c r="W36" i="4"/>
  <c r="Y36" i="4"/>
  <c r="R171" i="4"/>
  <c r="Y171" i="4"/>
  <c r="P171" i="4"/>
  <c r="W72" i="4"/>
  <c r="Y72" i="4"/>
  <c r="AQ152" i="4"/>
  <c r="AS152" i="4"/>
  <c r="AU152" i="4" s="1"/>
  <c r="AV152" i="4" s="1"/>
  <c r="AQ40" i="4"/>
  <c r="AS40" i="4"/>
  <c r="AU40" i="4" s="1"/>
  <c r="AW40" i="4" s="1"/>
  <c r="R130" i="4"/>
  <c r="AU216" i="4"/>
  <c r="AV216" i="4" s="1"/>
  <c r="P78" i="4"/>
  <c r="Y78" i="4"/>
  <c r="R78" i="4"/>
  <c r="P100" i="4"/>
  <c r="Y100" i="4"/>
  <c r="R100" i="4"/>
  <c r="W159" i="4"/>
  <c r="Y159" i="4"/>
  <c r="AU157" i="4"/>
  <c r="AW157" i="4" s="1"/>
  <c r="AU39" i="4"/>
  <c r="AV39" i="4" s="1"/>
  <c r="Y127" i="4"/>
  <c r="Y48" i="4"/>
  <c r="R98" i="4"/>
  <c r="AU195" i="4"/>
  <c r="AV195" i="4" s="1"/>
  <c r="Y81" i="4"/>
  <c r="AS174" i="4"/>
  <c r="AU174" i="4" s="1"/>
  <c r="AV174" i="4" s="1"/>
  <c r="P124" i="4"/>
  <c r="AU110" i="4"/>
  <c r="AW110" i="4" s="1"/>
  <c r="R101" i="4"/>
  <c r="AU93" i="4"/>
  <c r="AV93" i="4" s="1"/>
  <c r="P169" i="4"/>
  <c r="AU169" i="4"/>
  <c r="AV169" i="4" s="1"/>
  <c r="AQ187" i="4"/>
  <c r="AQ184" i="4"/>
  <c r="AS177" i="4"/>
  <c r="AU177" i="4" s="1"/>
  <c r="AW177" i="4" s="1"/>
  <c r="AQ154" i="4"/>
  <c r="AS76" i="4"/>
  <c r="AU76" i="4" s="1"/>
  <c r="AV76" i="4" s="1"/>
  <c r="AS73" i="4"/>
  <c r="AU73" i="4" s="1"/>
  <c r="AV73" i="4" s="1"/>
  <c r="AQ31" i="4"/>
  <c r="AQ12" i="4"/>
  <c r="AU213" i="4"/>
  <c r="AV213" i="4" s="1"/>
  <c r="AU48" i="4"/>
  <c r="AV48" i="4" s="1"/>
  <c r="Y24" i="4"/>
  <c r="Y88" i="4"/>
  <c r="AU113" i="4"/>
  <c r="AV113" i="4" s="1"/>
  <c r="AU161" i="4"/>
  <c r="AW161" i="4" s="1"/>
  <c r="Y2" i="4"/>
  <c r="Y79" i="4"/>
  <c r="AQ168" i="4"/>
  <c r="AU71" i="4"/>
  <c r="AV71" i="4" s="1"/>
  <c r="AS10" i="4"/>
  <c r="AU10" i="4" s="1"/>
  <c r="AW10" i="4" s="1"/>
  <c r="AS35" i="4"/>
  <c r="AU35" i="4" s="1"/>
  <c r="AW35" i="4" s="1"/>
  <c r="Y53" i="4"/>
  <c r="Y86" i="4"/>
  <c r="AU192" i="4"/>
  <c r="AW192" i="4" s="1"/>
  <c r="AU162" i="4"/>
  <c r="AW162" i="4" s="1"/>
  <c r="P201" i="4"/>
  <c r="Y143" i="4"/>
  <c r="Y101" i="4"/>
  <c r="P23" i="4"/>
  <c r="AU164" i="4"/>
  <c r="AW164" i="4" s="1"/>
  <c r="AU36" i="4"/>
  <c r="AV36" i="4" s="1"/>
  <c r="P158" i="4"/>
  <c r="Y56" i="4"/>
  <c r="AU198" i="4"/>
  <c r="AV198" i="4" s="1"/>
  <c r="Y103" i="4"/>
  <c r="AS24" i="4"/>
  <c r="AU24" i="4" s="1"/>
  <c r="AW24" i="4" s="1"/>
  <c r="R42" i="4"/>
  <c r="Y126" i="4"/>
  <c r="AU88" i="4"/>
  <c r="AV88" i="4" s="1"/>
  <c r="AU96" i="4"/>
  <c r="AV96" i="4" s="1"/>
  <c r="AU58" i="4"/>
  <c r="AV58" i="4" s="1"/>
  <c r="AU99" i="4"/>
  <c r="AW99" i="4" s="1"/>
  <c r="Y6" i="4"/>
  <c r="AS191" i="4"/>
  <c r="AU191" i="4" s="1"/>
  <c r="AV191" i="4" s="1"/>
  <c r="Y12" i="4"/>
  <c r="AS165" i="4"/>
  <c r="AU165" i="4" s="1"/>
  <c r="AV165" i="4" s="1"/>
  <c r="AU102" i="4"/>
  <c r="AV102" i="4" s="1"/>
  <c r="R20" i="4"/>
  <c r="P177" i="4"/>
  <c r="Y158" i="4"/>
  <c r="R119" i="4"/>
  <c r="P9" i="4"/>
  <c r="R161" i="4"/>
  <c r="AU179" i="4"/>
  <c r="AW179" i="4" s="1"/>
  <c r="AU182" i="4"/>
  <c r="AV182" i="4" s="1"/>
  <c r="R29" i="4"/>
  <c r="AU61" i="4"/>
  <c r="AW61" i="4" s="1"/>
  <c r="AU201" i="4"/>
  <c r="AW201" i="4" s="1"/>
  <c r="Y190" i="4"/>
  <c r="Y195" i="4"/>
  <c r="Y20" i="4"/>
  <c r="Y98" i="4"/>
  <c r="P73" i="4"/>
  <c r="Y177" i="4"/>
  <c r="AU155" i="4"/>
  <c r="AV155" i="4" s="1"/>
  <c r="AU8" i="4"/>
  <c r="AW8" i="4" s="1"/>
  <c r="E186" i="14"/>
  <c r="E84" i="14"/>
  <c r="E64" i="14"/>
  <c r="E108" i="14"/>
  <c r="AO92" i="32"/>
  <c r="E78" i="14"/>
  <c r="E97" i="14"/>
  <c r="E56" i="14"/>
  <c r="E16" i="14"/>
  <c r="E92" i="14"/>
  <c r="E5" i="14"/>
  <c r="E34" i="14"/>
  <c r="AU146" i="4"/>
  <c r="AV146" i="4" s="1"/>
  <c r="E59" i="14"/>
  <c r="E19" i="14"/>
  <c r="E40" i="14"/>
  <c r="E27" i="14"/>
  <c r="E39" i="14"/>
  <c r="E47" i="14"/>
  <c r="E7" i="14"/>
  <c r="E31" i="14"/>
  <c r="E33" i="14"/>
  <c r="E121" i="14"/>
  <c r="E25" i="14"/>
  <c r="E24" i="14"/>
  <c r="E2" i="14"/>
  <c r="E87" i="14"/>
  <c r="E63" i="14"/>
  <c r="E46" i="14"/>
  <c r="E61" i="14"/>
  <c r="E10" i="14"/>
  <c r="E164" i="14"/>
  <c r="E22" i="14"/>
  <c r="E49" i="14"/>
  <c r="E65" i="14"/>
  <c r="E157" i="14"/>
  <c r="E14" i="14"/>
  <c r="E75" i="14"/>
  <c r="E48" i="14"/>
  <c r="E79" i="14"/>
  <c r="E77" i="14"/>
  <c r="E35" i="14"/>
  <c r="E9" i="14"/>
  <c r="E50" i="14"/>
  <c r="E117" i="14"/>
  <c r="E6" i="14"/>
  <c r="E36" i="14"/>
  <c r="E73" i="14"/>
  <c r="E57" i="14"/>
  <c r="E68" i="14"/>
  <c r="E66" i="14"/>
  <c r="E21" i="14"/>
  <c r="E12" i="14"/>
  <c r="E114" i="14"/>
  <c r="E45" i="14"/>
  <c r="E74" i="14"/>
  <c r="E102" i="14"/>
  <c r="E8" i="14"/>
  <c r="E147" i="14"/>
  <c r="E38" i="14"/>
  <c r="E29" i="14"/>
  <c r="E28" i="14"/>
  <c r="E44" i="14"/>
  <c r="E72" i="14"/>
  <c r="E15" i="14"/>
  <c r="E43" i="14"/>
  <c r="E60" i="14"/>
  <c r="E115" i="14"/>
  <c r="E13" i="14"/>
  <c r="E42" i="14"/>
  <c r="E93" i="14"/>
  <c r="E51" i="14"/>
  <c r="E11" i="14"/>
  <c r="E153" i="14"/>
  <c r="E4" i="14"/>
  <c r="E95" i="14"/>
  <c r="E20" i="14"/>
  <c r="E90" i="14"/>
  <c r="E3" i="14"/>
  <c r="E26" i="14"/>
  <c r="E69" i="14"/>
  <c r="E67" i="14"/>
  <c r="E52" i="14"/>
  <c r="E105" i="14"/>
  <c r="E30" i="14"/>
  <c r="E70" i="14"/>
  <c r="E32" i="14"/>
  <c r="E58" i="14"/>
  <c r="E53" i="14"/>
  <c r="E55" i="14"/>
  <c r="E118" i="14"/>
  <c r="E125" i="14"/>
  <c r="E23" i="14"/>
  <c r="E76" i="14"/>
  <c r="E71" i="14"/>
  <c r="E62" i="14"/>
  <c r="E86" i="14"/>
  <c r="E18" i="14"/>
  <c r="E124" i="14"/>
  <c r="E85" i="14"/>
  <c r="E54" i="14"/>
  <c r="E17" i="14"/>
  <c r="E37" i="14"/>
  <c r="T17" i="15"/>
  <c r="X86" i="28"/>
  <c r="M17" i="15"/>
  <c r="U17" i="15"/>
  <c r="H17" i="15"/>
  <c r="P17" i="15"/>
  <c r="I17" i="15"/>
  <c r="Q17" i="15"/>
  <c r="K17" i="15"/>
  <c r="S17" i="15"/>
  <c r="N17" i="15"/>
  <c r="C186" i="14"/>
  <c r="W311" i="28"/>
  <c r="X317" i="28"/>
  <c r="X138" i="28"/>
  <c r="W89" i="28"/>
  <c r="W132" i="28"/>
  <c r="X95" i="28"/>
  <c r="AO55" i="8"/>
  <c r="W297" i="28"/>
  <c r="X36" i="28"/>
  <c r="AP26" i="8"/>
  <c r="W293" i="28"/>
  <c r="X64" i="28"/>
  <c r="X255" i="28"/>
  <c r="X101" i="28"/>
  <c r="W101" i="28"/>
  <c r="W288" i="28"/>
  <c r="X268" i="28"/>
  <c r="AW52" i="4"/>
  <c r="X82" i="28"/>
  <c r="W215" i="28"/>
  <c r="W57" i="28"/>
  <c r="W245" i="28"/>
  <c r="W11" i="28"/>
  <c r="W91" i="28"/>
  <c r="X91" i="28"/>
  <c r="W70" i="28"/>
  <c r="X70" i="28"/>
  <c r="AP60" i="8"/>
  <c r="X136" i="28"/>
  <c r="W12" i="28"/>
  <c r="W24" i="28"/>
  <c r="W45" i="28"/>
  <c r="W97" i="28"/>
  <c r="X256" i="28"/>
  <c r="AV139" i="4"/>
  <c r="W47" i="28"/>
  <c r="X174" i="28"/>
  <c r="W85" i="28"/>
  <c r="AV105" i="4"/>
  <c r="X41" i="28"/>
  <c r="W41" i="28"/>
  <c r="X103" i="28"/>
  <c r="W103" i="28"/>
  <c r="X67" i="28"/>
  <c r="W67" i="28"/>
  <c r="W304" i="28"/>
  <c r="W313" i="28"/>
  <c r="W309" i="28"/>
  <c r="X281" i="28"/>
  <c r="W60" i="28"/>
  <c r="W141" i="28"/>
  <c r="X314" i="28"/>
  <c r="AW47" i="4"/>
  <c r="X142" i="28"/>
  <c r="X118" i="28"/>
  <c r="X117" i="28"/>
  <c r="W92" i="28"/>
  <c r="W102" i="28"/>
  <c r="X35" i="28"/>
  <c r="X249" i="28"/>
  <c r="W208" i="28"/>
  <c r="X65" i="28"/>
  <c r="W40" i="28"/>
  <c r="W121" i="28"/>
  <c r="X121" i="28"/>
  <c r="AW185" i="4"/>
  <c r="AV185" i="4"/>
  <c r="X261" i="28"/>
  <c r="W261" i="28"/>
  <c r="W233" i="28"/>
  <c r="X233" i="28"/>
  <c r="W94" i="28"/>
  <c r="X94" i="28"/>
  <c r="X3" i="28"/>
  <c r="W3" i="28"/>
  <c r="X224" i="28"/>
  <c r="W224" i="28"/>
  <c r="X83" i="28"/>
  <c r="W83" i="28"/>
  <c r="W75" i="28"/>
  <c r="X75" i="28"/>
  <c r="X306" i="28"/>
  <c r="W306" i="28"/>
  <c r="W248" i="28"/>
  <c r="X248" i="28"/>
  <c r="X242" i="28"/>
  <c r="W242" i="28"/>
  <c r="W107" i="28"/>
  <c r="W48" i="28"/>
  <c r="W257" i="28"/>
  <c r="X99" i="28"/>
  <c r="W50" i="28"/>
  <c r="W209" i="28"/>
  <c r="X58" i="28"/>
  <c r="AV42" i="4"/>
  <c r="AW95" i="4"/>
  <c r="AP22" i="8"/>
  <c r="W100" i="28"/>
  <c r="AW82" i="4"/>
  <c r="AV51" i="4"/>
  <c r="X18" i="28"/>
  <c r="X123" i="28"/>
  <c r="W81" i="28"/>
  <c r="W66" i="28"/>
  <c r="X315" i="28"/>
  <c r="X181" i="28"/>
  <c r="X126" i="28"/>
  <c r="X63" i="28"/>
  <c r="X194" i="28"/>
  <c r="W199" i="28"/>
  <c r="X6" i="28"/>
  <c r="X219" i="28"/>
  <c r="AO58" i="8"/>
  <c r="W260" i="28"/>
  <c r="X260" i="28"/>
  <c r="X22" i="28"/>
  <c r="W22" i="28"/>
  <c r="X187" i="28"/>
  <c r="W187" i="28"/>
  <c r="X218" i="28"/>
  <c r="W218" i="28"/>
  <c r="W264" i="28"/>
  <c r="X264" i="28"/>
  <c r="X2" i="28"/>
  <c r="W2" i="28"/>
  <c r="AP11" i="8"/>
  <c r="AO11" i="8"/>
  <c r="X312" i="28"/>
  <c r="W207" i="28"/>
  <c r="W19" i="28"/>
  <c r="X19" i="28"/>
  <c r="X105" i="28"/>
  <c r="W105" i="28"/>
  <c r="X280" i="28"/>
  <c r="W280" i="28"/>
  <c r="AO18" i="8"/>
  <c r="AP18" i="8"/>
  <c r="X32" i="28"/>
  <c r="W32" i="28"/>
  <c r="W318" i="28"/>
  <c r="X318" i="28"/>
  <c r="W25" i="28"/>
  <c r="X25" i="28"/>
  <c r="W235" i="28"/>
  <c r="W278" i="28"/>
  <c r="X278" i="28"/>
  <c r="W229" i="28"/>
  <c r="X229" i="28"/>
  <c r="W157" i="28"/>
  <c r="X157" i="28"/>
  <c r="W308" i="28"/>
  <c r="X198" i="28"/>
  <c r="W198" i="28"/>
  <c r="W21" i="28"/>
  <c r="X21" i="28"/>
  <c r="W296" i="28"/>
  <c r="X56" i="28"/>
  <c r="W56" i="28"/>
  <c r="W23" i="28"/>
  <c r="X23" i="28"/>
  <c r="W216" i="28"/>
  <c r="X216" i="28"/>
  <c r="X300" i="28"/>
  <c r="W300" i="28"/>
  <c r="W251" i="28"/>
  <c r="X301" i="28"/>
  <c r="X290" i="28"/>
  <c r="X37" i="28"/>
  <c r="X282" i="28"/>
  <c r="W269" i="28"/>
  <c r="X269" i="28"/>
  <c r="X186" i="28"/>
  <c r="W186" i="28"/>
  <c r="AO30" i="8"/>
  <c r="X33" i="28"/>
  <c r="W228" i="28"/>
  <c r="X228" i="28"/>
  <c r="X9" i="28"/>
  <c r="W9" i="28"/>
  <c r="W74" i="28"/>
  <c r="X74" i="28"/>
  <c r="X59" i="28"/>
  <c r="X49" i="28"/>
  <c r="AV44" i="4"/>
  <c r="X196" i="28"/>
  <c r="W279" i="28"/>
  <c r="X27" i="28"/>
  <c r="X130" i="28"/>
  <c r="W130" i="28"/>
  <c r="X175" i="28"/>
  <c r="X267" i="28"/>
  <c r="X54" i="28"/>
  <c r="W54" i="28"/>
  <c r="X119" i="28"/>
  <c r="W119" i="28"/>
  <c r="AW111" i="4"/>
  <c r="AV111" i="4"/>
  <c r="W52" i="28"/>
  <c r="X52" i="28"/>
  <c r="W111" i="28"/>
  <c r="X111" i="28"/>
  <c r="X42" i="28"/>
  <c r="W42" i="28"/>
  <c r="X166" i="28"/>
  <c r="W166" i="28"/>
  <c r="W176" i="28"/>
  <c r="X176" i="28"/>
  <c r="X283" i="28"/>
  <c r="W283" i="28"/>
  <c r="X271" i="28"/>
  <c r="X90" i="28"/>
  <c r="W90" i="28"/>
  <c r="X87" i="28"/>
  <c r="W87" i="28"/>
  <c r="X93" i="28"/>
  <c r="W110" i="28"/>
  <c r="X110" i="28"/>
  <c r="X31" i="28"/>
  <c r="W31" i="28"/>
  <c r="W38" i="28"/>
  <c r="X38" i="28"/>
  <c r="AO28" i="8"/>
  <c r="X217" i="28"/>
  <c r="W217" i="28"/>
  <c r="AW63" i="4"/>
  <c r="AV63" i="4"/>
  <c r="W46" i="28"/>
  <c r="X46" i="28"/>
  <c r="W274" i="28"/>
  <c r="X274" i="28"/>
  <c r="AW176" i="4"/>
  <c r="AV176" i="4"/>
  <c r="W299" i="28"/>
  <c r="X299" i="28"/>
  <c r="X39" i="28"/>
  <c r="W39" i="28"/>
  <c r="W109" i="28"/>
  <c r="X109" i="28"/>
  <c r="X73" i="28"/>
  <c r="W73" i="28"/>
  <c r="W263" i="28"/>
  <c r="X263" i="28"/>
  <c r="W227" i="28"/>
  <c r="X227" i="28"/>
  <c r="W225" i="28"/>
  <c r="X225" i="28"/>
  <c r="W104" i="28"/>
  <c r="X104" i="28"/>
  <c r="X53" i="28"/>
  <c r="W53" i="28"/>
  <c r="W210" i="28"/>
  <c r="X210" i="28"/>
  <c r="W98" i="28"/>
  <c r="AV26" i="4"/>
  <c r="W310" i="28"/>
  <c r="AP53" i="8"/>
  <c r="X71" i="28"/>
  <c r="W71" i="28"/>
  <c r="W303" i="28"/>
  <c r="X303" i="28"/>
  <c r="X62" i="28"/>
  <c r="W62" i="28"/>
  <c r="W286" i="28"/>
  <c r="X286" i="28"/>
  <c r="W29" i="28"/>
  <c r="X29" i="28"/>
  <c r="W232" i="28"/>
  <c r="X232" i="28"/>
  <c r="W96" i="28"/>
  <c r="W112" i="28"/>
  <c r="X112" i="28"/>
  <c r="X316" i="28"/>
  <c r="W140" i="28"/>
  <c r="X84" i="28"/>
  <c r="W265" i="28"/>
  <c r="X265" i="28"/>
  <c r="X88" i="28"/>
  <c r="W88" i="28"/>
  <c r="AW101" i="4"/>
  <c r="X69" i="28"/>
  <c r="X285" i="28"/>
  <c r="X183" i="28"/>
  <c r="X55" i="28"/>
  <c r="W55" i="28"/>
  <c r="X266" i="28"/>
  <c r="W266" i="28"/>
  <c r="X150" i="28"/>
  <c r="W150" i="28"/>
  <c r="X273" i="28"/>
  <c r="W273" i="28"/>
  <c r="F141" i="14" l="1"/>
  <c r="I141" i="14"/>
  <c r="AL30" i="15"/>
  <c r="AK5" i="15"/>
  <c r="AW19" i="4"/>
  <c r="X262" i="28"/>
  <c r="X80" i="28"/>
  <c r="X30" i="28"/>
  <c r="AV141" i="4"/>
  <c r="AP39" i="8"/>
  <c r="W131" i="28"/>
  <c r="AP19" i="8"/>
  <c r="AW121" i="4"/>
  <c r="X254" i="28"/>
  <c r="X122" i="28"/>
  <c r="X51" i="28"/>
  <c r="W77" i="28"/>
  <c r="W137" i="28"/>
  <c r="W195" i="28"/>
  <c r="AO31" i="8"/>
  <c r="AV60" i="4"/>
  <c r="W287" i="28"/>
  <c r="X241" i="28"/>
  <c r="W178" i="28"/>
  <c r="AO34" i="8"/>
  <c r="W289" i="28"/>
  <c r="AW115" i="4"/>
  <c r="W220" i="28"/>
  <c r="W234" i="28"/>
  <c r="X163" i="28"/>
  <c r="AW112" i="4"/>
  <c r="X78" i="28"/>
  <c r="X294" i="28"/>
  <c r="AP37" i="8"/>
  <c r="W246" i="28"/>
  <c r="AP54" i="8"/>
  <c r="W72" i="28"/>
  <c r="W231" i="28"/>
  <c r="X124" i="28"/>
  <c r="W182" i="28"/>
  <c r="W34" i="28"/>
  <c r="AP38" i="8"/>
  <c r="W68" i="28"/>
  <c r="X146" i="28"/>
  <c r="B307" i="12"/>
  <c r="C172" i="12"/>
  <c r="AP52" i="8"/>
  <c r="AO52" i="8"/>
  <c r="AP44" i="8"/>
  <c r="AO44" i="8"/>
  <c r="C175" i="12"/>
  <c r="X79" i="28"/>
  <c r="D101" i="14"/>
  <c r="B319" i="12"/>
  <c r="C184" i="12"/>
  <c r="AP41" i="8"/>
  <c r="AO41" i="8"/>
  <c r="AP40" i="8"/>
  <c r="X145" i="28"/>
  <c r="AW202" i="4"/>
  <c r="B497" i="12"/>
  <c r="C124" i="14"/>
  <c r="H124" i="14"/>
  <c r="A163" i="14"/>
  <c r="B129" i="14"/>
  <c r="I90" i="14"/>
  <c r="AO48" i="8"/>
  <c r="AP48" i="8"/>
  <c r="W149" i="28"/>
  <c r="X197" i="28"/>
  <c r="X192" i="28"/>
  <c r="AP32" i="8"/>
  <c r="W152" i="28"/>
  <c r="AW75" i="4"/>
  <c r="X292" i="28"/>
  <c r="X203" i="28"/>
  <c r="W270" i="28"/>
  <c r="W61" i="28"/>
  <c r="E98" i="14"/>
  <c r="C227" i="12"/>
  <c r="F111" i="14"/>
  <c r="C83" i="14"/>
  <c r="G225" i="14"/>
  <c r="I115" i="14"/>
  <c r="F140" i="14"/>
  <c r="C378" i="12"/>
  <c r="C243" i="12"/>
  <c r="H98" i="14"/>
  <c r="F83" i="14"/>
  <c r="D129" i="14"/>
  <c r="D124" i="14"/>
  <c r="B396" i="12"/>
  <c r="C261" i="12"/>
  <c r="D90" i="14"/>
  <c r="G90" i="14"/>
  <c r="B380" i="12"/>
  <c r="C245" i="12"/>
  <c r="B537" i="12"/>
  <c r="C402" i="12"/>
  <c r="AP50" i="8"/>
  <c r="AO50" i="8"/>
  <c r="B529" i="12"/>
  <c r="C394" i="12"/>
  <c r="AP43" i="8"/>
  <c r="AO43" i="8"/>
  <c r="AP49" i="8"/>
  <c r="AO49" i="8"/>
  <c r="W116" i="28"/>
  <c r="AP42" i="8"/>
  <c r="AO42" i="8"/>
  <c r="W108" i="28"/>
  <c r="AW23" i="4"/>
  <c r="B437" i="12"/>
  <c r="C302" i="12"/>
  <c r="AP46" i="8"/>
  <c r="AO46" i="8"/>
  <c r="W7" i="28"/>
  <c r="AV118" i="4"/>
  <c r="W226" i="28"/>
  <c r="W14" i="28"/>
  <c r="W113" i="28"/>
  <c r="AP13" i="8"/>
  <c r="AV13" i="8" s="1"/>
  <c r="X250" i="28"/>
  <c r="E101" i="14"/>
  <c r="C167" i="12"/>
  <c r="G111" i="14"/>
  <c r="I225" i="14"/>
  <c r="F115" i="14"/>
  <c r="F98" i="14"/>
  <c r="B311" i="12"/>
  <c r="C176" i="12"/>
  <c r="B540" i="12"/>
  <c r="C405" i="12"/>
  <c r="AK4" i="8"/>
  <c r="AL4" i="8"/>
  <c r="AN4" i="8" s="1"/>
  <c r="AP45" i="8"/>
  <c r="AO45" i="8"/>
  <c r="B431" i="12"/>
  <c r="C296" i="12"/>
  <c r="X173" i="28"/>
  <c r="A480" i="12"/>
  <c r="C345" i="12"/>
  <c r="AP47" i="8"/>
  <c r="AO47" i="8"/>
  <c r="C87" i="14"/>
  <c r="I101" i="14"/>
  <c r="W275" i="28"/>
  <c r="X5" i="28"/>
  <c r="AO13" i="8"/>
  <c r="X106" i="28"/>
  <c r="X120" i="28"/>
  <c r="X44" i="28"/>
  <c r="X258" i="28"/>
  <c r="E111" i="14"/>
  <c r="E99" i="14"/>
  <c r="E196" i="14"/>
  <c r="H101" i="14"/>
  <c r="F124" i="14"/>
  <c r="G102" i="14"/>
  <c r="I102" i="14"/>
  <c r="A450" i="12"/>
  <c r="C315" i="12"/>
  <c r="AP51" i="8"/>
  <c r="AO51" i="8"/>
  <c r="AW2" i="4"/>
  <c r="AO8" i="8"/>
  <c r="X129" i="28"/>
  <c r="AV9" i="4"/>
  <c r="W204" i="28"/>
  <c r="X291" i="28"/>
  <c r="X247" i="28"/>
  <c r="W28" i="28"/>
  <c r="W253" i="28"/>
  <c r="X165" i="28"/>
  <c r="AW50" i="4"/>
  <c r="AP33" i="8"/>
  <c r="X169" i="28"/>
  <c r="W167" i="28"/>
  <c r="AP5" i="8"/>
  <c r="X205" i="28"/>
  <c r="AP23" i="8"/>
  <c r="W76" i="28"/>
  <c r="W172" i="28"/>
  <c r="AV214" i="4"/>
  <c r="AV77" i="4"/>
  <c r="AW168" i="4"/>
  <c r="W243" i="28"/>
  <c r="W114" i="28"/>
  <c r="X127" i="28"/>
  <c r="X191" i="28"/>
  <c r="AO35" i="8"/>
  <c r="X211" i="28"/>
  <c r="I27" i="31"/>
  <c r="AW132" i="4"/>
  <c r="W277" i="28"/>
  <c r="W115" i="28"/>
  <c r="AV209" i="4"/>
  <c r="W10" i="28"/>
  <c r="X153" i="28"/>
  <c r="AV107" i="4"/>
  <c r="W236" i="28"/>
  <c r="W154" i="28"/>
  <c r="W156" i="28"/>
  <c r="W134" i="28"/>
  <c r="X206" i="28"/>
  <c r="B122" i="14"/>
  <c r="G83" i="14"/>
  <c r="I83" i="14"/>
  <c r="H225" i="14"/>
  <c r="D225" i="14"/>
  <c r="F225" i="14"/>
  <c r="C225" i="14"/>
  <c r="X202" i="28"/>
  <c r="A126" i="14"/>
  <c r="D87" i="14"/>
  <c r="I87" i="14"/>
  <c r="A216" i="14"/>
  <c r="B353" i="12"/>
  <c r="C218" i="12"/>
  <c r="AO36" i="8"/>
  <c r="W298" i="28"/>
  <c r="X20" i="28"/>
  <c r="E91" i="14"/>
  <c r="C269" i="12"/>
  <c r="H81" i="14"/>
  <c r="C473" i="12"/>
  <c r="H87" i="14"/>
  <c r="C238" i="12"/>
  <c r="D109" i="14"/>
  <c r="D104" i="14"/>
  <c r="I104" i="14"/>
  <c r="B143" i="14"/>
  <c r="G104" i="14"/>
  <c r="H104" i="14"/>
  <c r="D126" i="14"/>
  <c r="C461" i="12"/>
  <c r="B596" i="12"/>
  <c r="B486" i="12"/>
  <c r="C351" i="12"/>
  <c r="B160" i="14"/>
  <c r="I121" i="14"/>
  <c r="B543" i="12"/>
  <c r="C408" i="12"/>
  <c r="B789" i="12"/>
  <c r="C654" i="12"/>
  <c r="L6" i="5"/>
  <c r="L9" i="5"/>
  <c r="L7" i="5"/>
  <c r="L5" i="5"/>
  <c r="M2" i="5"/>
  <c r="L10" i="5"/>
  <c r="L8" i="5"/>
  <c r="L4" i="5"/>
  <c r="L3" i="5"/>
  <c r="B137" i="14"/>
  <c r="D98" i="14"/>
  <c r="D121" i="14"/>
  <c r="A1252" i="12"/>
  <c r="W144" i="28"/>
  <c r="C81" i="14"/>
  <c r="H94" i="14"/>
  <c r="I94" i="14"/>
  <c r="G94" i="14"/>
  <c r="A133" i="14"/>
  <c r="X177" i="28"/>
  <c r="W171" i="28"/>
  <c r="X252" i="28"/>
  <c r="E225" i="14"/>
  <c r="F81" i="14"/>
  <c r="G87" i="14"/>
  <c r="B323" i="12"/>
  <c r="C188" i="12"/>
  <c r="C379" i="12"/>
  <c r="B514" i="12"/>
  <c r="B361" i="12"/>
  <c r="C226" i="12"/>
  <c r="B655" i="12"/>
  <c r="C520" i="12"/>
  <c r="A774" i="12"/>
  <c r="C639" i="12"/>
  <c r="B131" i="14"/>
  <c r="D92" i="14"/>
  <c r="H92" i="14"/>
  <c r="I92" i="14"/>
  <c r="F92" i="14"/>
  <c r="E141" i="14"/>
  <c r="D81" i="14"/>
  <c r="B418" i="12"/>
  <c r="C283" i="12"/>
  <c r="B539" i="12"/>
  <c r="C404" i="12"/>
  <c r="W184" i="28"/>
  <c r="B424" i="12"/>
  <c r="C289" i="12"/>
  <c r="X276" i="28"/>
  <c r="AO2" i="8"/>
  <c r="W133" i="28"/>
  <c r="X179" i="28"/>
  <c r="I40" i="31"/>
  <c r="AO23" i="8"/>
  <c r="A120" i="14"/>
  <c r="B683" i="12"/>
  <c r="C683" i="12" s="1"/>
  <c r="A150" i="14"/>
  <c r="A189" i="14" s="1"/>
  <c r="A228" i="14" s="1"/>
  <c r="A267" i="14" s="1"/>
  <c r="I111" i="14"/>
  <c r="B297" i="12"/>
  <c r="C162" i="12"/>
  <c r="B398" i="12"/>
  <c r="C263" i="12"/>
  <c r="B399" i="12"/>
  <c r="C264" i="12"/>
  <c r="A433" i="12"/>
  <c r="C298" i="12"/>
  <c r="B366" i="12"/>
  <c r="C231" i="12"/>
  <c r="B858" i="12"/>
  <c r="C723" i="12"/>
  <c r="H117" i="14"/>
  <c r="I117" i="14"/>
  <c r="D117" i="14"/>
  <c r="A156" i="14"/>
  <c r="G117" i="14"/>
  <c r="A613" i="12"/>
  <c r="C478" i="12"/>
  <c r="C969" i="12"/>
  <c r="B1104" i="12"/>
  <c r="B148" i="14"/>
  <c r="I109" i="14"/>
  <c r="H109" i="14"/>
  <c r="G109" i="14"/>
  <c r="C504" i="12"/>
  <c r="H141" i="14"/>
  <c r="AO63" i="8"/>
  <c r="AP63" i="8"/>
  <c r="B372" i="12"/>
  <c r="C237" i="12"/>
  <c r="C787" i="12"/>
  <c r="B922" i="12"/>
  <c r="E81" i="14"/>
  <c r="AO64" i="8"/>
  <c r="AP64" i="8"/>
  <c r="C99" i="14"/>
  <c r="F99" i="14"/>
  <c r="G99" i="14"/>
  <c r="H99" i="14"/>
  <c r="I99" i="14"/>
  <c r="B138" i="14"/>
  <c r="D99" i="14"/>
  <c r="A207" i="14"/>
  <c r="I11" i="31"/>
  <c r="AO21" i="8"/>
  <c r="AP57" i="8"/>
  <c r="AO5" i="8"/>
  <c r="AO7" i="8"/>
  <c r="E109" i="14"/>
  <c r="E83" i="14"/>
  <c r="G92" i="14"/>
  <c r="I81" i="14"/>
  <c r="D164" i="14"/>
  <c r="H83" i="14"/>
  <c r="A875" i="12"/>
  <c r="C740" i="12"/>
  <c r="AP10" i="8"/>
  <c r="W143" i="28"/>
  <c r="X237" i="28"/>
  <c r="AV37" i="4"/>
  <c r="X168" i="28"/>
  <c r="AW131" i="4"/>
  <c r="AW100" i="4"/>
  <c r="AW194" i="4"/>
  <c r="AV183" i="4"/>
  <c r="AV158" i="4"/>
  <c r="X158" i="28"/>
  <c r="X155" i="28"/>
  <c r="AW169" i="4"/>
  <c r="W135" i="28"/>
  <c r="X305" i="28"/>
  <c r="X8" i="28"/>
  <c r="W230" i="28"/>
  <c r="AO25" i="8"/>
  <c r="W13" i="28"/>
  <c r="X125" i="28"/>
  <c r="W212" i="28"/>
  <c r="AW181" i="4"/>
  <c r="W170" i="28"/>
  <c r="AO20" i="8"/>
  <c r="AW119" i="4"/>
  <c r="AV89" i="4"/>
  <c r="AP61" i="8"/>
  <c r="AV8" i="4"/>
  <c r="AV150" i="4"/>
  <c r="W244" i="28"/>
  <c r="AW13" i="4"/>
  <c r="AV13" i="4"/>
  <c r="AO6" i="8"/>
  <c r="AV135" i="4"/>
  <c r="AW66" i="4"/>
  <c r="AP6" i="8"/>
  <c r="W147" i="28"/>
  <c r="AW134" i="4"/>
  <c r="W223" i="28"/>
  <c r="AP56" i="8"/>
  <c r="AW172" i="4"/>
  <c r="W26" i="28"/>
  <c r="W43" i="28"/>
  <c r="AO17" i="8"/>
  <c r="AW190" i="4"/>
  <c r="AW43" i="4"/>
  <c r="AV72" i="4"/>
  <c r="W221" i="28"/>
  <c r="X188" i="28"/>
  <c r="AV157" i="4"/>
  <c r="AV22" i="4"/>
  <c r="AW22" i="4"/>
  <c r="W284" i="28"/>
  <c r="W272" i="28"/>
  <c r="AW94" i="4"/>
  <c r="AV208" i="4"/>
  <c r="AW188" i="4"/>
  <c r="X259" i="28"/>
  <c r="AW212" i="4"/>
  <c r="AV78" i="4"/>
  <c r="X161" i="28"/>
  <c r="AW109" i="4"/>
  <c r="X200" i="28"/>
  <c r="AP14" i="8"/>
  <c r="I37" i="31"/>
  <c r="AW195" i="4"/>
  <c r="AW49" i="4"/>
  <c r="AP27" i="8"/>
  <c r="AW216" i="4"/>
  <c r="AV74" i="4"/>
  <c r="X190" i="28"/>
  <c r="W16" i="28"/>
  <c r="AV7" i="4"/>
  <c r="I32" i="31"/>
  <c r="AV69" i="4"/>
  <c r="AV35" i="4"/>
  <c r="AW36" i="4"/>
  <c r="X17" i="28"/>
  <c r="AW153" i="4"/>
  <c r="AW128" i="4"/>
  <c r="W214" i="28"/>
  <c r="AV129" i="4"/>
  <c r="AV123" i="4"/>
  <c r="AV140" i="4"/>
  <c r="X239" i="28"/>
  <c r="AV144" i="4"/>
  <c r="W151" i="28"/>
  <c r="AV3" i="4"/>
  <c r="W139" i="28"/>
  <c r="W201" i="28"/>
  <c r="AP12" i="8"/>
  <c r="AP16" i="8"/>
  <c r="AV31" i="4"/>
  <c r="AV14" i="4"/>
  <c r="AW167" i="4"/>
  <c r="AP9" i="8"/>
  <c r="AV9" i="8" s="1"/>
  <c r="W128" i="28"/>
  <c r="AO29" i="8"/>
  <c r="AW187" i="4"/>
  <c r="AV187" i="4"/>
  <c r="C590" i="12"/>
  <c r="B725" i="12"/>
  <c r="A1072" i="12"/>
  <c r="C937" i="12"/>
  <c r="B449" i="12"/>
  <c r="C314" i="12"/>
  <c r="B1144" i="12"/>
  <c r="C1009" i="12"/>
  <c r="B495" i="12"/>
  <c r="C360" i="12"/>
  <c r="A155" i="14"/>
  <c r="I116" i="14"/>
  <c r="D116" i="14"/>
  <c r="H116" i="14"/>
  <c r="G116" i="14"/>
  <c r="F116" i="14"/>
  <c r="B1458" i="12"/>
  <c r="B1718" i="12"/>
  <c r="C1583" i="12"/>
  <c r="B554" i="12"/>
  <c r="C419" i="12"/>
  <c r="B337" i="12"/>
  <c r="C202" i="12"/>
  <c r="B363" i="12"/>
  <c r="C228" i="12"/>
  <c r="B599" i="12"/>
  <c r="C464" i="12"/>
  <c r="C1102" i="12"/>
  <c r="B1237" i="12"/>
  <c r="B1025" i="12"/>
  <c r="C890" i="12"/>
  <c r="G106" i="14"/>
  <c r="D106" i="14"/>
  <c r="I106" i="14"/>
  <c r="B145" i="14"/>
  <c r="H106" i="14"/>
  <c r="C780" i="12"/>
  <c r="B915" i="12"/>
  <c r="B530" i="12"/>
  <c r="C395" i="12"/>
  <c r="B484" i="12"/>
  <c r="C349" i="12"/>
  <c r="A175" i="14"/>
  <c r="H136" i="14"/>
  <c r="F136" i="14"/>
  <c r="I136" i="14"/>
  <c r="G136" i="14"/>
  <c r="D136" i="14"/>
  <c r="C136" i="14"/>
  <c r="C660" i="12"/>
  <c r="B795" i="12"/>
  <c r="A257" i="14"/>
  <c r="B468" i="12"/>
  <c r="C333" i="12"/>
  <c r="B1061" i="12"/>
  <c r="C926" i="12"/>
  <c r="B420" i="12"/>
  <c r="C285" i="12"/>
  <c r="B1211" i="12"/>
  <c r="C502" i="12"/>
  <c r="B637" i="12"/>
  <c r="A1504" i="12"/>
  <c r="B698" i="12"/>
  <c r="C563" i="12"/>
  <c r="A259" i="14"/>
  <c r="B657" i="12"/>
  <c r="C522" i="12"/>
  <c r="B231" i="14"/>
  <c r="I231" i="14" s="1"/>
  <c r="D192" i="14"/>
  <c r="I192" i="14"/>
  <c r="H192" i="14"/>
  <c r="A238" i="14"/>
  <c r="X240" i="28"/>
  <c r="AV159" i="4"/>
  <c r="X180" i="28"/>
  <c r="X302" i="28"/>
  <c r="I12" i="31"/>
  <c r="AO3" i="8"/>
  <c r="E136" i="14"/>
  <c r="E192" i="14"/>
  <c r="D120" i="14"/>
  <c r="A159" i="14"/>
  <c r="C120" i="14"/>
  <c r="F120" i="14"/>
  <c r="H120" i="14"/>
  <c r="G120" i="14"/>
  <c r="I120" i="14"/>
  <c r="A242" i="14"/>
  <c r="B330" i="12"/>
  <c r="C195" i="12"/>
  <c r="A247" i="14"/>
  <c r="C347" i="12"/>
  <c r="B482" i="12"/>
  <c r="B558" i="12"/>
  <c r="C423" i="12"/>
  <c r="I193" i="14"/>
  <c r="D193" i="14"/>
  <c r="H193" i="14"/>
  <c r="G193" i="14"/>
  <c r="E193" i="14"/>
  <c r="A232" i="14"/>
  <c r="F193" i="14"/>
  <c r="B1145" i="12"/>
  <c r="B1304" i="12"/>
  <c r="C1169" i="12"/>
  <c r="B544" i="12"/>
  <c r="C409" i="12"/>
  <c r="B582" i="12"/>
  <c r="C447" i="12"/>
  <c r="B997" i="12"/>
  <c r="C862" i="12"/>
  <c r="B705" i="12"/>
  <c r="C570" i="12"/>
  <c r="B204" i="14"/>
  <c r="A265" i="14"/>
  <c r="A239" i="14"/>
  <c r="AW70" i="4"/>
  <c r="AV24" i="4"/>
  <c r="AW213" i="4"/>
  <c r="AW166" i="4"/>
  <c r="AW173" i="4"/>
  <c r="AW147" i="4"/>
  <c r="W295" i="28"/>
  <c r="W189" i="28"/>
  <c r="X160" i="28"/>
  <c r="I34" i="31"/>
  <c r="AW97" i="4"/>
  <c r="X238" i="28"/>
  <c r="E120" i="14"/>
  <c r="B381" i="12"/>
  <c r="C246" i="12"/>
  <c r="B940" i="12"/>
  <c r="C805" i="12"/>
  <c r="B1031" i="12"/>
  <c r="C896" i="12"/>
  <c r="B135" i="14"/>
  <c r="D96" i="14"/>
  <c r="C96" i="14"/>
  <c r="G96" i="14"/>
  <c r="H96" i="14"/>
  <c r="F96" i="14"/>
  <c r="I96" i="14"/>
  <c r="B1243" i="12"/>
  <c r="B477" i="12"/>
  <c r="C342" i="12"/>
  <c r="B751" i="12"/>
  <c r="C616" i="12"/>
  <c r="F192" i="14"/>
  <c r="B523" i="12"/>
  <c r="C388" i="12"/>
  <c r="A127" i="14"/>
  <c r="C88" i="14"/>
  <c r="D88" i="14"/>
  <c r="H88" i="14"/>
  <c r="G88" i="14"/>
  <c r="I88" i="14"/>
  <c r="F88" i="14"/>
  <c r="A270" i="14"/>
  <c r="F231" i="14"/>
  <c r="A1007" i="12"/>
  <c r="C872" i="12"/>
  <c r="H154" i="14"/>
  <c r="C505" i="12"/>
  <c r="B640" i="12"/>
  <c r="B451" i="12"/>
  <c r="C316" i="12"/>
  <c r="B628" i="12"/>
  <c r="C493" i="12"/>
  <c r="B1125" i="12"/>
  <c r="C154" i="14"/>
  <c r="U17" i="16"/>
  <c r="F21" i="14"/>
  <c r="B1309" i="12"/>
  <c r="C1174" i="12"/>
  <c r="C624" i="12"/>
  <c r="B759" i="12"/>
  <c r="B686" i="12"/>
  <c r="C551" i="12"/>
  <c r="B339" i="12"/>
  <c r="C204" i="12"/>
  <c r="B632" i="12"/>
  <c r="C497" i="12"/>
  <c r="AK59" i="8"/>
  <c r="AL59" i="8"/>
  <c r="AN59" i="8" s="1"/>
  <c r="AV164" i="4"/>
  <c r="AW174" i="4"/>
  <c r="AW175" i="4"/>
  <c r="AV54" i="4"/>
  <c r="AV136" i="4"/>
  <c r="A119" i="14"/>
  <c r="G80" i="14"/>
  <c r="C80" i="14"/>
  <c r="H80" i="14"/>
  <c r="I80" i="14"/>
  <c r="E80" i="14"/>
  <c r="D80" i="14"/>
  <c r="F80" i="14"/>
  <c r="B583" i="12"/>
  <c r="C448" i="12"/>
  <c r="C132" i="14"/>
  <c r="G132" i="14"/>
  <c r="D132" i="14"/>
  <c r="F132" i="14"/>
  <c r="A171" i="14"/>
  <c r="I132" i="14"/>
  <c r="H132" i="14"/>
  <c r="B797" i="12"/>
  <c r="C662" i="12"/>
  <c r="AW79" i="4"/>
  <c r="C91" i="14"/>
  <c r="H91" i="14"/>
  <c r="G91" i="14"/>
  <c r="F91" i="14"/>
  <c r="B130" i="14"/>
  <c r="G112" i="14"/>
  <c r="I112" i="14"/>
  <c r="H112" i="14"/>
  <c r="B151" i="14"/>
  <c r="D112" i="14"/>
  <c r="F112" i="14"/>
  <c r="D91" i="14"/>
  <c r="B556" i="12"/>
  <c r="C421" i="12"/>
  <c r="A933" i="12"/>
  <c r="C798" i="12"/>
  <c r="B487" i="12"/>
  <c r="C352" i="12"/>
  <c r="B439" i="12"/>
  <c r="C304" i="12"/>
  <c r="B1003" i="12"/>
  <c r="C868" i="12"/>
  <c r="A146" i="14"/>
  <c r="I107" i="14"/>
  <c r="D107" i="14"/>
  <c r="F107" i="14"/>
  <c r="H107" i="14"/>
  <c r="G107" i="14"/>
  <c r="F113" i="14"/>
  <c r="I113" i="14"/>
  <c r="D113" i="14"/>
  <c r="G113" i="14"/>
  <c r="A152" i="14"/>
  <c r="H113" i="14"/>
  <c r="D150" i="14"/>
  <c r="B189" i="14"/>
  <c r="I150" i="14"/>
  <c r="B142" i="14"/>
  <c r="H103" i="14"/>
  <c r="D103" i="14"/>
  <c r="D196" i="14"/>
  <c r="F196" i="14"/>
  <c r="H196" i="14"/>
  <c r="G196" i="14"/>
  <c r="I196" i="14"/>
  <c r="A235" i="14"/>
  <c r="A258" i="14"/>
  <c r="B762" i="12"/>
  <c r="C627" i="12"/>
  <c r="B743" i="12"/>
  <c r="C608" i="12"/>
  <c r="B443" i="12"/>
  <c r="C308" i="12"/>
  <c r="G192" i="14"/>
  <c r="C295" i="12"/>
  <c r="B430" i="12"/>
  <c r="B611" i="12"/>
  <c r="C476" i="12"/>
  <c r="C857" i="12"/>
  <c r="B992" i="12"/>
  <c r="D154" i="14"/>
  <c r="B796" i="12"/>
  <c r="C661" i="12"/>
  <c r="B179" i="14"/>
  <c r="D140" i="14"/>
  <c r="C140" i="14"/>
  <c r="I140" i="14"/>
  <c r="G140" i="14"/>
  <c r="C546" i="12"/>
  <c r="B681" i="12"/>
  <c r="B576" i="12"/>
  <c r="C441" i="12"/>
  <c r="X164" i="28"/>
  <c r="X213" i="28"/>
  <c r="W193" i="28"/>
  <c r="AV98" i="4"/>
  <c r="C192" i="14"/>
  <c r="E140" i="14"/>
  <c r="B538" i="12"/>
  <c r="C403" i="12"/>
  <c r="B811" i="12"/>
  <c r="I103" i="14"/>
  <c r="B1506" i="12"/>
  <c r="C1371" i="12"/>
  <c r="B1558" i="12"/>
  <c r="A648" i="12"/>
  <c r="C513" i="12"/>
  <c r="A806" i="12"/>
  <c r="C671" i="12"/>
  <c r="B552" i="12"/>
  <c r="C417" i="12"/>
  <c r="I154" i="14"/>
  <c r="AW206" i="4"/>
  <c r="AV67" i="4"/>
  <c r="W15" i="28"/>
  <c r="X162" i="28"/>
  <c r="AW30" i="4"/>
  <c r="AV21" i="4"/>
  <c r="AW189" i="4"/>
  <c r="AV138" i="4"/>
  <c r="AV130" i="4"/>
  <c r="AW191" i="4"/>
  <c r="W222" i="28"/>
  <c r="W307" i="28"/>
  <c r="W148" i="28"/>
  <c r="X4" i="28"/>
  <c r="AW34" i="4"/>
  <c r="E154" i="14"/>
  <c r="E132" i="14"/>
  <c r="E103" i="14"/>
  <c r="E116" i="14"/>
  <c r="AN17" i="16"/>
  <c r="B438" i="12"/>
  <c r="C303" i="12"/>
  <c r="C272" i="12"/>
  <c r="B407" i="12"/>
  <c r="B1220" i="12"/>
  <c r="C1085" i="12"/>
  <c r="B1952" i="12"/>
  <c r="B325" i="12"/>
  <c r="C190" i="12"/>
  <c r="B321" i="12"/>
  <c r="C186" i="12"/>
  <c r="B180" i="14"/>
  <c r="G141" i="14"/>
  <c r="D141" i="14"/>
  <c r="C141" i="14"/>
  <c r="G103" i="14"/>
  <c r="B422" i="12"/>
  <c r="C287" i="12"/>
  <c r="B444" i="12"/>
  <c r="C309" i="12"/>
  <c r="D89" i="14"/>
  <c r="C89" i="14"/>
  <c r="G89" i="14"/>
  <c r="H89" i="14"/>
  <c r="I89" i="14"/>
  <c r="F89" i="14"/>
  <c r="A128" i="14"/>
  <c r="B445" i="12"/>
  <c r="C310" i="12"/>
  <c r="F154" i="14"/>
  <c r="A229" i="14"/>
  <c r="B820" i="12"/>
  <c r="C685" i="12"/>
  <c r="C490" i="12"/>
  <c r="B625" i="12"/>
  <c r="C965" i="12"/>
  <c r="B1100" i="12"/>
  <c r="P17" i="16"/>
  <c r="F16" i="14"/>
  <c r="B459" i="12"/>
  <c r="C324" i="12"/>
  <c r="B509" i="12"/>
  <c r="C374" i="12"/>
  <c r="A162" i="14"/>
  <c r="C123" i="14"/>
  <c r="G123" i="14"/>
  <c r="D123" i="14"/>
  <c r="I123" i="14"/>
  <c r="F123" i="14"/>
  <c r="H123" i="14"/>
  <c r="F110" i="14"/>
  <c r="H110" i="14"/>
  <c r="D110" i="14"/>
  <c r="G110" i="14"/>
  <c r="B149" i="14"/>
  <c r="AV199" i="4"/>
  <c r="E110" i="14"/>
  <c r="B606" i="12"/>
  <c r="C471" i="12"/>
  <c r="AW27" i="4"/>
  <c r="AV11" i="4"/>
  <c r="AO15" i="8"/>
  <c r="C193" i="14"/>
  <c r="E123" i="14"/>
  <c r="X29" i="15"/>
  <c r="W4" i="15"/>
  <c r="B512" i="12"/>
  <c r="C377" i="12"/>
  <c r="C170" i="12"/>
  <c r="B305" i="12"/>
  <c r="B483" i="12"/>
  <c r="C348" i="12"/>
  <c r="B344" i="12"/>
  <c r="C209" i="12"/>
  <c r="B770" i="12"/>
  <c r="C635" i="12"/>
  <c r="G154" i="14"/>
  <c r="B750" i="12"/>
  <c r="B203" i="14"/>
  <c r="B242" i="14" s="1"/>
  <c r="F164" i="14"/>
  <c r="H164" i="14"/>
  <c r="I164" i="14"/>
  <c r="I137" i="14"/>
  <c r="C137" i="14"/>
  <c r="A176" i="14"/>
  <c r="H137" i="14"/>
  <c r="D137" i="14"/>
  <c r="B508" i="12"/>
  <c r="C373" i="12"/>
  <c r="AW113" i="4"/>
  <c r="AV171" i="4"/>
  <c r="AW64" i="4"/>
  <c r="X185" i="28"/>
  <c r="AO24" i="8"/>
  <c r="W159" i="28"/>
  <c r="E113" i="14"/>
  <c r="AK62" i="8"/>
  <c r="AL62" i="8"/>
  <c r="AN62" i="8" s="1"/>
  <c r="B340" i="12"/>
  <c r="C205" i="12"/>
  <c r="B331" i="12"/>
  <c r="C196" i="12"/>
  <c r="B1608" i="12"/>
  <c r="H100" i="14"/>
  <c r="C100" i="14"/>
  <c r="I100" i="14"/>
  <c r="F100" i="14"/>
  <c r="G100" i="14"/>
  <c r="A139" i="14"/>
  <c r="D100" i="14"/>
  <c r="F103" i="14"/>
  <c r="B732" i="12"/>
  <c r="C597" i="12"/>
  <c r="H140" i="14"/>
  <c r="C434" i="12"/>
  <c r="B569" i="12"/>
  <c r="F106" i="14"/>
  <c r="F264" i="14"/>
  <c r="I264" i="14"/>
  <c r="H264" i="14"/>
  <c r="G264" i="14"/>
  <c r="D264" i="14"/>
  <c r="C264" i="14"/>
  <c r="I134" i="14"/>
  <c r="G134" i="14"/>
  <c r="A173" i="14"/>
  <c r="H134" i="14"/>
  <c r="D134" i="14"/>
  <c r="F134" i="14"/>
  <c r="C134" i="14"/>
  <c r="A266" i="14"/>
  <c r="B682" i="12"/>
  <c r="C547" i="12"/>
  <c r="B436" i="12"/>
  <c r="C301" i="12"/>
  <c r="A541" i="12"/>
  <c r="C406" i="12"/>
  <c r="B506" i="12"/>
  <c r="C371" i="12"/>
  <c r="A1752" i="12"/>
  <c r="A183" i="14"/>
  <c r="C144" i="14"/>
  <c r="I144" i="14"/>
  <c r="D144" i="14"/>
  <c r="F144" i="14"/>
  <c r="G144" i="14"/>
  <c r="H144" i="14"/>
  <c r="B518" i="12"/>
  <c r="C383" i="12"/>
  <c r="B2124" i="12"/>
  <c r="B1612" i="12"/>
  <c r="B916" i="12"/>
  <c r="C781" i="12"/>
  <c r="A252" i="14"/>
  <c r="B414" i="12"/>
  <c r="C279" i="12"/>
  <c r="A262" i="14"/>
  <c r="C659" i="12"/>
  <c r="B794" i="12"/>
  <c r="AW203" i="4"/>
  <c r="AV25" i="4"/>
  <c r="AW197" i="4"/>
  <c r="AW103" i="4"/>
  <c r="AV20" i="4"/>
  <c r="AV33" i="4"/>
  <c r="AV180" i="4"/>
  <c r="AV62" i="4"/>
  <c r="AV116" i="4"/>
  <c r="AV87" i="4"/>
  <c r="AV201" i="4"/>
  <c r="AW143" i="4"/>
  <c r="AV178" i="4"/>
  <c r="AV127" i="4"/>
  <c r="AW122" i="4"/>
  <c r="AW204" i="4"/>
  <c r="AW152" i="4"/>
  <c r="AW85" i="4"/>
  <c r="AW142" i="4"/>
  <c r="AW193" i="4"/>
  <c r="AV84" i="4"/>
  <c r="AW155" i="4"/>
  <c r="AV45" i="4"/>
  <c r="AV16" i="4"/>
  <c r="AV137" i="4"/>
  <c r="AV192" i="4"/>
  <c r="AW198" i="4"/>
  <c r="AV99" i="4"/>
  <c r="AW165" i="4"/>
  <c r="AV211" i="4"/>
  <c r="AW124" i="4"/>
  <c r="AW12" i="4"/>
  <c r="AV207" i="4"/>
  <c r="AV5" i="4"/>
  <c r="AW5" i="4"/>
  <c r="AV38" i="4"/>
  <c r="AW38" i="4"/>
  <c r="AW91" i="4"/>
  <c r="AV91" i="4"/>
  <c r="AV184" i="4"/>
  <c r="AW6" i="4"/>
  <c r="AW120" i="4"/>
  <c r="AW29" i="4"/>
  <c r="AW4" i="4"/>
  <c r="AV28" i="4"/>
  <c r="AV210" i="4"/>
  <c r="AV80" i="4"/>
  <c r="AW59" i="4"/>
  <c r="AW125" i="4"/>
  <c r="AW106" i="4"/>
  <c r="AW104" i="4"/>
  <c r="AV196" i="4"/>
  <c r="AV110" i="4"/>
  <c r="AW156" i="4"/>
  <c r="AW154" i="4"/>
  <c r="AV92" i="4"/>
  <c r="AV32" i="4"/>
  <c r="AV160" i="4"/>
  <c r="AV161" i="4"/>
  <c r="AW145" i="4"/>
  <c r="AW57" i="4"/>
  <c r="AV200" i="4"/>
  <c r="AW15" i="4"/>
  <c r="AW17" i="4"/>
  <c r="AW96" i="4"/>
  <c r="AW215" i="4"/>
  <c r="AW73" i="4"/>
  <c r="AW48" i="4"/>
  <c r="AV53" i="4"/>
  <c r="AW86" i="4"/>
  <c r="AV81" i="4"/>
  <c r="AW186" i="4"/>
  <c r="AW126" i="4"/>
  <c r="AV149" i="4"/>
  <c r="AV205" i="4"/>
  <c r="AV179" i="4"/>
  <c r="AV56" i="4"/>
  <c r="AV83" i="4"/>
  <c r="AW163" i="4"/>
  <c r="AW182" i="4"/>
  <c r="AW18" i="4"/>
  <c r="AW39" i="4"/>
  <c r="AV170" i="4"/>
  <c r="AW102" i="4"/>
  <c r="AW58" i="4"/>
  <c r="AW114" i="4"/>
  <c r="AV61" i="4"/>
  <c r="AV41" i="4"/>
  <c r="AV10" i="4"/>
  <c r="AV40" i="4"/>
  <c r="AW76" i="4"/>
  <c r="AV117" i="4"/>
  <c r="AW90" i="4"/>
  <c r="AW65" i="4"/>
  <c r="AV68" i="4"/>
  <c r="AW93" i="4"/>
  <c r="AW71" i="4"/>
  <c r="AW108" i="4"/>
  <c r="AW46" i="4"/>
  <c r="AW55" i="4"/>
  <c r="AW133" i="4"/>
  <c r="AW151" i="4"/>
  <c r="AW146" i="4"/>
  <c r="AW88" i="4"/>
  <c r="AV162" i="4"/>
  <c r="AV177" i="4"/>
  <c r="AW148" i="4"/>
  <c r="B176" i="14" l="1"/>
  <c r="B215" i="14" s="1"/>
  <c r="B254" i="14" s="1"/>
  <c r="E137" i="14"/>
  <c r="AM30" i="15"/>
  <c r="AL5" i="15"/>
  <c r="B566" i="12"/>
  <c r="C431" i="12"/>
  <c r="B446" i="12"/>
  <c r="C311" i="12"/>
  <c r="B672" i="12"/>
  <c r="C537" i="12"/>
  <c r="B168" i="14"/>
  <c r="F129" i="14"/>
  <c r="B515" i="12"/>
  <c r="C380" i="12"/>
  <c r="F163" i="14"/>
  <c r="I163" i="14"/>
  <c r="E163" i="14"/>
  <c r="C163" i="14"/>
  <c r="A202" i="14"/>
  <c r="G163" i="14"/>
  <c r="H163" i="14"/>
  <c r="D163" i="14"/>
  <c r="C129" i="14"/>
  <c r="A615" i="12"/>
  <c r="C480" i="12"/>
  <c r="B664" i="12"/>
  <c r="C529" i="12"/>
  <c r="I129" i="14"/>
  <c r="B442" i="12"/>
  <c r="C307" i="12"/>
  <c r="G231" i="14"/>
  <c r="B572" i="12"/>
  <c r="C437" i="12"/>
  <c r="H129" i="14"/>
  <c r="AO4" i="8"/>
  <c r="AP4" i="8"/>
  <c r="A585" i="12"/>
  <c r="C450" i="12"/>
  <c r="B454" i="12"/>
  <c r="C319" i="12"/>
  <c r="G129" i="14"/>
  <c r="B675" i="12"/>
  <c r="C540" i="12"/>
  <c r="B531" i="12"/>
  <c r="C396" i="12"/>
  <c r="E129" i="14"/>
  <c r="F203" i="14"/>
  <c r="A1010" i="12"/>
  <c r="C875" i="12"/>
  <c r="B507" i="12"/>
  <c r="C372" i="12"/>
  <c r="B488" i="12"/>
  <c r="C353" i="12"/>
  <c r="G137" i="14"/>
  <c r="G150" i="14"/>
  <c r="D231" i="14"/>
  <c r="C203" i="14"/>
  <c r="B1239" i="12"/>
  <c r="C1104" i="12"/>
  <c r="B534" i="12"/>
  <c r="C399" i="12"/>
  <c r="B559" i="12"/>
  <c r="C424" i="12"/>
  <c r="B790" i="12"/>
  <c r="C655" i="12"/>
  <c r="C486" i="12"/>
  <c r="B621" i="12"/>
  <c r="A568" i="12"/>
  <c r="C433" i="12"/>
  <c r="C774" i="12"/>
  <c r="A909" i="12"/>
  <c r="B458" i="12"/>
  <c r="C323" i="12"/>
  <c r="B199" i="14"/>
  <c r="F160" i="14"/>
  <c r="H160" i="14"/>
  <c r="C160" i="14"/>
  <c r="G160" i="14"/>
  <c r="E160" i="14"/>
  <c r="D160" i="14"/>
  <c r="I160" i="14"/>
  <c r="E150" i="14"/>
  <c r="B187" i="14"/>
  <c r="D148" i="14"/>
  <c r="G148" i="14"/>
  <c r="C148" i="14"/>
  <c r="E148" i="14"/>
  <c r="I148" i="14"/>
  <c r="F148" i="14"/>
  <c r="H148" i="14"/>
  <c r="B182" i="14"/>
  <c r="G143" i="14"/>
  <c r="F143" i="14"/>
  <c r="C143" i="14"/>
  <c r="I143" i="14"/>
  <c r="H143" i="14"/>
  <c r="D143" i="14"/>
  <c r="E143" i="14"/>
  <c r="F150" i="14"/>
  <c r="H231" i="14"/>
  <c r="A246" i="14"/>
  <c r="A255" i="14"/>
  <c r="B993" i="12"/>
  <c r="C858" i="12"/>
  <c r="B924" i="12"/>
  <c r="C789" i="12"/>
  <c r="B731" i="12"/>
  <c r="C596" i="12"/>
  <c r="A748" i="12"/>
  <c r="C613" i="12"/>
  <c r="C514" i="12"/>
  <c r="B649" i="12"/>
  <c r="E203" i="14"/>
  <c r="F137" i="14"/>
  <c r="B818" i="12"/>
  <c r="B953" i="12" s="1"/>
  <c r="C231" i="14"/>
  <c r="B1057" i="12"/>
  <c r="C922" i="12"/>
  <c r="B501" i="12"/>
  <c r="C366" i="12"/>
  <c r="B432" i="12"/>
  <c r="C297" i="12"/>
  <c r="D131" i="14"/>
  <c r="G131" i="14"/>
  <c r="H131" i="14"/>
  <c r="B170" i="14"/>
  <c r="I131" i="14"/>
  <c r="C131" i="14"/>
  <c r="E131" i="14"/>
  <c r="F131" i="14"/>
  <c r="A1387" i="12"/>
  <c r="C543" i="12"/>
  <c r="B678" i="12"/>
  <c r="A165" i="14"/>
  <c r="G126" i="14"/>
  <c r="F126" i="14"/>
  <c r="C126" i="14"/>
  <c r="E126" i="14"/>
  <c r="H126" i="14"/>
  <c r="I126" i="14"/>
  <c r="B161" i="14"/>
  <c r="D122" i="14"/>
  <c r="C122" i="14"/>
  <c r="H122" i="14"/>
  <c r="G122" i="14"/>
  <c r="F122" i="14"/>
  <c r="E122" i="14"/>
  <c r="I122" i="14"/>
  <c r="I203" i="14"/>
  <c r="B533" i="12"/>
  <c r="C398" i="12"/>
  <c r="B496" i="12"/>
  <c r="C361" i="12"/>
  <c r="H150" i="14"/>
  <c r="B177" i="14"/>
  <c r="D138" i="14"/>
  <c r="E138" i="14"/>
  <c r="H138" i="14"/>
  <c r="G138" i="14"/>
  <c r="C138" i="14"/>
  <c r="F138" i="14"/>
  <c r="I138" i="14"/>
  <c r="B674" i="12"/>
  <c r="C539" i="12"/>
  <c r="C150" i="14"/>
  <c r="D156" i="14"/>
  <c r="G156" i="14"/>
  <c r="H156" i="14"/>
  <c r="I156" i="14"/>
  <c r="E156" i="14"/>
  <c r="F156" i="14"/>
  <c r="A195" i="14"/>
  <c r="B553" i="12"/>
  <c r="C418" i="12"/>
  <c r="F133" i="14"/>
  <c r="G133" i="14"/>
  <c r="D133" i="14"/>
  <c r="H133" i="14"/>
  <c r="I133" i="14"/>
  <c r="E133" i="14"/>
  <c r="C133" i="14"/>
  <c r="A172" i="14"/>
  <c r="B673" i="12"/>
  <c r="C538" i="12"/>
  <c r="B760" i="12"/>
  <c r="C625" i="12"/>
  <c r="I128" i="14"/>
  <c r="G128" i="14"/>
  <c r="H128" i="14"/>
  <c r="C128" i="14"/>
  <c r="A167" i="14"/>
  <c r="F128" i="14"/>
  <c r="D128" i="14"/>
  <c r="E128" i="14"/>
  <c r="B897" i="12"/>
  <c r="C762" i="12"/>
  <c r="B767" i="12"/>
  <c r="C632" i="12"/>
  <c r="B617" i="12"/>
  <c r="C482" i="12"/>
  <c r="B792" i="12"/>
  <c r="C657" i="12"/>
  <c r="I162" i="14"/>
  <c r="A201" i="14"/>
  <c r="D162" i="14"/>
  <c r="C162" i="14"/>
  <c r="G162" i="14"/>
  <c r="F162" i="14"/>
  <c r="H162" i="14"/>
  <c r="E162" i="14"/>
  <c r="B555" i="12"/>
  <c r="C420" i="12"/>
  <c r="A194" i="14"/>
  <c r="F155" i="14"/>
  <c r="D155" i="14"/>
  <c r="G155" i="14"/>
  <c r="I155" i="14"/>
  <c r="C155" i="14"/>
  <c r="H155" i="14"/>
  <c r="E155" i="14"/>
  <c r="B2259" i="12"/>
  <c r="AP62" i="8"/>
  <c r="AO62" i="8"/>
  <c r="B219" i="14"/>
  <c r="I180" i="14"/>
  <c r="G180" i="14"/>
  <c r="D180" i="14"/>
  <c r="F180" i="14"/>
  <c r="C180" i="14"/>
  <c r="H180" i="14"/>
  <c r="E180" i="14"/>
  <c r="B840" i="12"/>
  <c r="C705" i="12"/>
  <c r="B1439" i="12"/>
  <c r="C1304" i="12"/>
  <c r="C330" i="12"/>
  <c r="B465" i="12"/>
  <c r="B498" i="12"/>
  <c r="C363" i="12"/>
  <c r="B860" i="12"/>
  <c r="C725" i="12"/>
  <c r="B929" i="12"/>
  <c r="C794" i="12"/>
  <c r="A676" i="12"/>
  <c r="C541" i="12"/>
  <c r="A212" i="14"/>
  <c r="G173" i="14"/>
  <c r="D173" i="14"/>
  <c r="I173" i="14"/>
  <c r="H173" i="14"/>
  <c r="F173" i="14"/>
  <c r="C173" i="14"/>
  <c r="E173" i="14"/>
  <c r="B466" i="12"/>
  <c r="C331" i="12"/>
  <c r="B440" i="12"/>
  <c r="C305" i="12"/>
  <c r="B644" i="12"/>
  <c r="C509" i="12"/>
  <c r="B2087" i="12"/>
  <c r="B1693" i="12"/>
  <c r="B816" i="12"/>
  <c r="C681" i="12"/>
  <c r="I179" i="14"/>
  <c r="F179" i="14"/>
  <c r="B218" i="14"/>
  <c r="G179" i="14"/>
  <c r="C179" i="14"/>
  <c r="E179" i="14"/>
  <c r="D179" i="14"/>
  <c r="H179" i="14"/>
  <c r="H171" i="14"/>
  <c r="D171" i="14"/>
  <c r="A210" i="14"/>
  <c r="I171" i="14"/>
  <c r="G171" i="14"/>
  <c r="F171" i="14"/>
  <c r="C171" i="14"/>
  <c r="E171" i="14"/>
  <c r="B821" i="12"/>
  <c r="C686" i="12"/>
  <c r="B1260" i="12"/>
  <c r="A1142" i="12"/>
  <c r="C1007" i="12"/>
  <c r="B658" i="12"/>
  <c r="C523" i="12"/>
  <c r="B516" i="12"/>
  <c r="C381" i="12"/>
  <c r="C242" i="14"/>
  <c r="D242" i="14"/>
  <c r="H242" i="14"/>
  <c r="I242" i="14"/>
  <c r="G242" i="14"/>
  <c r="F242" i="14"/>
  <c r="E242" i="14"/>
  <c r="A1639" i="12"/>
  <c r="B1196" i="12"/>
  <c r="C1061" i="12"/>
  <c r="B665" i="12"/>
  <c r="C530" i="12"/>
  <c r="B630" i="12"/>
  <c r="C495" i="12"/>
  <c r="D183" i="14"/>
  <c r="A222" i="14"/>
  <c r="F183" i="14"/>
  <c r="I183" i="14"/>
  <c r="H183" i="14"/>
  <c r="G183" i="14"/>
  <c r="E183" i="14"/>
  <c r="C183" i="14"/>
  <c r="C445" i="12"/>
  <c r="B580" i="12"/>
  <c r="AO59" i="8"/>
  <c r="AP59" i="8"/>
  <c r="B1444" i="12"/>
  <c r="C1309" i="12"/>
  <c r="B693" i="12"/>
  <c r="C558" i="12"/>
  <c r="C484" i="12"/>
  <c r="B619" i="12"/>
  <c r="B184" i="14"/>
  <c r="H145" i="14"/>
  <c r="F145" i="14"/>
  <c r="I145" i="14"/>
  <c r="D145" i="14"/>
  <c r="G145" i="14"/>
  <c r="E145" i="14"/>
  <c r="C145" i="14"/>
  <c r="B584" i="12"/>
  <c r="C449" i="12"/>
  <c r="B1747" i="12"/>
  <c r="C556" i="12"/>
  <c r="B691" i="12"/>
  <c r="D130" i="14"/>
  <c r="C130" i="14"/>
  <c r="H130" i="14"/>
  <c r="G130" i="14"/>
  <c r="I130" i="14"/>
  <c r="F130" i="14"/>
  <c r="B169" i="14"/>
  <c r="E130" i="14"/>
  <c r="B886" i="12"/>
  <c r="C751" i="12"/>
  <c r="B641" i="12"/>
  <c r="C506" i="12"/>
  <c r="F119" i="14"/>
  <c r="H119" i="14"/>
  <c r="D119" i="14"/>
  <c r="A158" i="14"/>
  <c r="G119" i="14"/>
  <c r="C119" i="14"/>
  <c r="I119" i="14"/>
  <c r="E119" i="14"/>
  <c r="A1207" i="12"/>
  <c r="C1072" i="12"/>
  <c r="B618" i="12"/>
  <c r="C483" i="12"/>
  <c r="B711" i="12"/>
  <c r="C576" i="12"/>
  <c r="A191" i="14"/>
  <c r="G152" i="14"/>
  <c r="C152" i="14"/>
  <c r="D152" i="14"/>
  <c r="F152" i="14"/>
  <c r="H152" i="14"/>
  <c r="I152" i="14"/>
  <c r="E152" i="14"/>
  <c r="B867" i="12"/>
  <c r="C732" i="12"/>
  <c r="B479" i="12"/>
  <c r="C344" i="12"/>
  <c r="C820" i="12"/>
  <c r="B955" i="12"/>
  <c r="B573" i="12"/>
  <c r="C438" i="12"/>
  <c r="B578" i="12"/>
  <c r="C443" i="12"/>
  <c r="B622" i="12"/>
  <c r="C487" i="12"/>
  <c r="B190" i="14"/>
  <c r="D151" i="14"/>
  <c r="C151" i="14"/>
  <c r="F151" i="14"/>
  <c r="I151" i="14"/>
  <c r="H151" i="14"/>
  <c r="E151" i="14"/>
  <c r="G151" i="14"/>
  <c r="C759" i="12"/>
  <c r="B894" i="12"/>
  <c r="C477" i="12"/>
  <c r="B612" i="12"/>
  <c r="B1132" i="12"/>
  <c r="C997" i="12"/>
  <c r="B1280" i="12"/>
  <c r="D203" i="14"/>
  <c r="B270" i="14"/>
  <c r="D270" i="14" s="1"/>
  <c r="E231" i="14"/>
  <c r="C637" i="12"/>
  <c r="B772" i="12"/>
  <c r="B1050" i="12"/>
  <c r="C915" i="12"/>
  <c r="B1160" i="12"/>
  <c r="C1025" i="12"/>
  <c r="B472" i="12"/>
  <c r="C337" i="12"/>
  <c r="B817" i="12"/>
  <c r="C682" i="12"/>
  <c r="A268" i="14"/>
  <c r="B775" i="12"/>
  <c r="C640" i="12"/>
  <c r="B243" i="14"/>
  <c r="B653" i="12"/>
  <c r="C518" i="12"/>
  <c r="B741" i="12"/>
  <c r="C606" i="12"/>
  <c r="B1127" i="12"/>
  <c r="C992" i="12"/>
  <c r="B1138" i="12"/>
  <c r="C1003" i="12"/>
  <c r="B932" i="12"/>
  <c r="C797" i="12"/>
  <c r="B734" i="12"/>
  <c r="C599" i="12"/>
  <c r="B181" i="14"/>
  <c r="F142" i="14"/>
  <c r="H142" i="14"/>
  <c r="I142" i="14"/>
  <c r="G142" i="14"/>
  <c r="E142" i="14"/>
  <c r="C142" i="14"/>
  <c r="D142" i="14"/>
  <c r="A178" i="14"/>
  <c r="F139" i="14"/>
  <c r="H139" i="14"/>
  <c r="C139" i="14"/>
  <c r="I139" i="14"/>
  <c r="G139" i="14"/>
  <c r="D139" i="14"/>
  <c r="E139" i="14"/>
  <c r="I176" i="14"/>
  <c r="D176" i="14"/>
  <c r="H176" i="14"/>
  <c r="G176" i="14"/>
  <c r="A215" i="14"/>
  <c r="F176" i="14"/>
  <c r="C176" i="14"/>
  <c r="E176" i="14"/>
  <c r="A783" i="12"/>
  <c r="C648" i="12"/>
  <c r="B574" i="12"/>
  <c r="C439" i="12"/>
  <c r="B549" i="12"/>
  <c r="C414" i="12"/>
  <c r="B571" i="12"/>
  <c r="C436" i="12"/>
  <c r="B704" i="12"/>
  <c r="C569" i="12"/>
  <c r="B885" i="12"/>
  <c r="B594" i="12"/>
  <c r="C459" i="12"/>
  <c r="B557" i="12"/>
  <c r="C422" i="12"/>
  <c r="B456" i="12"/>
  <c r="C321" i="12"/>
  <c r="B946" i="12"/>
  <c r="B931" i="12"/>
  <c r="C796" i="12"/>
  <c r="C611" i="12"/>
  <c r="B746" i="12"/>
  <c r="B174" i="14"/>
  <c r="H135" i="14"/>
  <c r="I135" i="14"/>
  <c r="D135" i="14"/>
  <c r="G135" i="14"/>
  <c r="C135" i="14"/>
  <c r="F135" i="14"/>
  <c r="E135" i="14"/>
  <c r="G203" i="14"/>
  <c r="F159" i="14"/>
  <c r="H159" i="14"/>
  <c r="G159" i="14"/>
  <c r="A198" i="14"/>
  <c r="I159" i="14"/>
  <c r="D159" i="14"/>
  <c r="C159" i="14"/>
  <c r="E159" i="14"/>
  <c r="B603" i="12"/>
  <c r="C468" i="12"/>
  <c r="B930" i="12"/>
  <c r="C795" i="12"/>
  <c r="A214" i="14"/>
  <c r="F175" i="14"/>
  <c r="G175" i="14"/>
  <c r="H175" i="14"/>
  <c r="I175" i="14"/>
  <c r="D175" i="14"/>
  <c r="C175" i="14"/>
  <c r="E175" i="14"/>
  <c r="B1372" i="12"/>
  <c r="C1237" i="12"/>
  <c r="C1144" i="12"/>
  <c r="B1279" i="12"/>
  <c r="B475" i="12"/>
  <c r="C340" i="12"/>
  <c r="W17" i="15"/>
  <c r="C101" i="14"/>
  <c r="B460" i="12"/>
  <c r="C325" i="12"/>
  <c r="B1355" i="12"/>
  <c r="C1220" i="12"/>
  <c r="B1166" i="12"/>
  <c r="C1031" i="12"/>
  <c r="B1346" i="12"/>
  <c r="Y29" i="15"/>
  <c r="X4" i="15"/>
  <c r="B579" i="12"/>
  <c r="C444" i="12"/>
  <c r="A941" i="12"/>
  <c r="C806" i="12"/>
  <c r="D235" i="14"/>
  <c r="F235" i="14"/>
  <c r="A274" i="14"/>
  <c r="H235" i="14"/>
  <c r="C235" i="14"/>
  <c r="I235" i="14"/>
  <c r="G235" i="14"/>
  <c r="E235" i="14"/>
  <c r="B679" i="12"/>
  <c r="C544" i="12"/>
  <c r="B1853" i="12"/>
  <c r="C1718" i="12"/>
  <c r="A1887" i="12"/>
  <c r="B1743" i="12"/>
  <c r="C407" i="12"/>
  <c r="B542" i="12"/>
  <c r="B718" i="12"/>
  <c r="C583" i="12"/>
  <c r="B474" i="12"/>
  <c r="C339" i="12"/>
  <c r="C127" i="14"/>
  <c r="A166" i="14"/>
  <c r="I127" i="14"/>
  <c r="D127" i="14"/>
  <c r="G127" i="14"/>
  <c r="F127" i="14"/>
  <c r="H127" i="14"/>
  <c r="E127" i="14"/>
  <c r="C940" i="12"/>
  <c r="B1075" i="12"/>
  <c r="B833" i="12"/>
  <c r="C698" i="12"/>
  <c r="B1593" i="12"/>
  <c r="B905" i="12"/>
  <c r="C770" i="12"/>
  <c r="B1051" i="12"/>
  <c r="C916" i="12"/>
  <c r="B643" i="12"/>
  <c r="C508" i="12"/>
  <c r="B647" i="12"/>
  <c r="C512" i="12"/>
  <c r="B188" i="14"/>
  <c r="I149" i="14"/>
  <c r="F149" i="14"/>
  <c r="H149" i="14"/>
  <c r="G149" i="14"/>
  <c r="D149" i="14"/>
  <c r="C149" i="14"/>
  <c r="E149" i="14"/>
  <c r="B1235" i="12"/>
  <c r="C1100" i="12"/>
  <c r="B687" i="12"/>
  <c r="C552" i="12"/>
  <c r="B1641" i="12"/>
  <c r="C1506" i="12"/>
  <c r="C430" i="12"/>
  <c r="B565" i="12"/>
  <c r="B878" i="12"/>
  <c r="C743" i="12"/>
  <c r="H189" i="14"/>
  <c r="F189" i="14"/>
  <c r="B228" i="14"/>
  <c r="I189" i="14"/>
  <c r="G189" i="14"/>
  <c r="D189" i="14"/>
  <c r="C189" i="14"/>
  <c r="E189" i="14"/>
  <c r="A185" i="14"/>
  <c r="D146" i="14"/>
  <c r="H146" i="14"/>
  <c r="C146" i="14"/>
  <c r="I146" i="14"/>
  <c r="F146" i="14"/>
  <c r="G146" i="14"/>
  <c r="E146" i="14"/>
  <c r="A1068" i="12"/>
  <c r="C933" i="12"/>
  <c r="B763" i="12"/>
  <c r="C628" i="12"/>
  <c r="B586" i="12"/>
  <c r="C451" i="12"/>
  <c r="B1378" i="12"/>
  <c r="C582" i="12"/>
  <c r="B717" i="12"/>
  <c r="C232" i="14"/>
  <c r="D232" i="14"/>
  <c r="H232" i="14"/>
  <c r="F232" i="14"/>
  <c r="G232" i="14"/>
  <c r="A271" i="14"/>
  <c r="I232" i="14"/>
  <c r="E232" i="14"/>
  <c r="H203" i="14"/>
  <c r="B689" i="12"/>
  <c r="C554" i="12"/>
  <c r="AN30" i="15" l="1"/>
  <c r="AN5" i="15" s="1"/>
  <c r="C157" i="14" s="1"/>
  <c r="AM5" i="15"/>
  <c r="C156" i="14" s="1"/>
  <c r="A241" i="14"/>
  <c r="I202" i="14"/>
  <c r="F202" i="14"/>
  <c r="E202" i="14"/>
  <c r="G202" i="14"/>
  <c r="D202" i="14"/>
  <c r="C202" i="14"/>
  <c r="H202" i="14"/>
  <c r="B810" i="12"/>
  <c r="C675" i="12"/>
  <c r="B707" i="12"/>
  <c r="C572" i="12"/>
  <c r="A750" i="12"/>
  <c r="C615" i="12"/>
  <c r="C818" i="12"/>
  <c r="B589" i="12"/>
  <c r="C454" i="12"/>
  <c r="B581" i="12"/>
  <c r="C446" i="12"/>
  <c r="B207" i="14"/>
  <c r="G168" i="14"/>
  <c r="I168" i="14"/>
  <c r="H168" i="14"/>
  <c r="F168" i="14"/>
  <c r="D168" i="14"/>
  <c r="C168" i="14"/>
  <c r="E168" i="14"/>
  <c r="C664" i="12"/>
  <c r="B799" i="12"/>
  <c r="B666" i="12"/>
  <c r="C531" i="12"/>
  <c r="B807" i="12"/>
  <c r="C672" i="12"/>
  <c r="A720" i="12"/>
  <c r="C585" i="12"/>
  <c r="B577" i="12"/>
  <c r="C442" i="12"/>
  <c r="B650" i="12"/>
  <c r="C515" i="12"/>
  <c r="B701" i="12"/>
  <c r="C566" i="12"/>
  <c r="B200" i="14"/>
  <c r="D161" i="14"/>
  <c r="I161" i="14"/>
  <c r="E161" i="14"/>
  <c r="H161" i="14"/>
  <c r="C161" i="14"/>
  <c r="F161" i="14"/>
  <c r="G161" i="14"/>
  <c r="B209" i="14"/>
  <c r="D170" i="14"/>
  <c r="F170" i="14"/>
  <c r="G170" i="14"/>
  <c r="H170" i="14"/>
  <c r="C170" i="14"/>
  <c r="I170" i="14"/>
  <c r="E170" i="14"/>
  <c r="A703" i="12"/>
  <c r="C568" i="12"/>
  <c r="F270" i="14"/>
  <c r="E172" i="14"/>
  <c r="C172" i="14"/>
  <c r="A211" i="14"/>
  <c r="D172" i="14"/>
  <c r="I172" i="14"/>
  <c r="F172" i="14"/>
  <c r="G172" i="14"/>
  <c r="H172" i="14"/>
  <c r="B784" i="12"/>
  <c r="C649" i="12"/>
  <c r="B694" i="12"/>
  <c r="C559" i="12"/>
  <c r="H270" i="14"/>
  <c r="B688" i="12"/>
  <c r="C553" i="12"/>
  <c r="B668" i="12"/>
  <c r="C533" i="12"/>
  <c r="A204" i="14"/>
  <c r="C165" i="14"/>
  <c r="D165" i="14"/>
  <c r="H165" i="14"/>
  <c r="E165" i="14"/>
  <c r="I165" i="14"/>
  <c r="G165" i="14"/>
  <c r="F165" i="14"/>
  <c r="B636" i="12"/>
  <c r="C501" i="12"/>
  <c r="B1128" i="12"/>
  <c r="C993" i="12"/>
  <c r="C270" i="14"/>
  <c r="B669" i="12"/>
  <c r="C534" i="12"/>
  <c r="B1192" i="12"/>
  <c r="C1057" i="12"/>
  <c r="B221" i="14"/>
  <c r="G182" i="14"/>
  <c r="F182" i="14"/>
  <c r="H182" i="14"/>
  <c r="C182" i="14"/>
  <c r="I182" i="14"/>
  <c r="D182" i="14"/>
  <c r="E182" i="14"/>
  <c r="B226" i="14"/>
  <c r="D187" i="14"/>
  <c r="I187" i="14"/>
  <c r="E187" i="14"/>
  <c r="F187" i="14"/>
  <c r="G187" i="14"/>
  <c r="H187" i="14"/>
  <c r="C187" i="14"/>
  <c r="C621" i="12"/>
  <c r="B756" i="12"/>
  <c r="B809" i="12"/>
  <c r="C674" i="12"/>
  <c r="A1522" i="12"/>
  <c r="B866" i="12"/>
  <c r="C731" i="12"/>
  <c r="B813" i="12"/>
  <c r="C678" i="12"/>
  <c r="G270" i="14"/>
  <c r="B238" i="14"/>
  <c r="C199" i="14"/>
  <c r="E199" i="14"/>
  <c r="I199" i="14"/>
  <c r="F199" i="14"/>
  <c r="H199" i="14"/>
  <c r="D199" i="14"/>
  <c r="G199" i="14"/>
  <c r="B642" i="12"/>
  <c r="C507" i="12"/>
  <c r="B593" i="12"/>
  <c r="C458" i="12"/>
  <c r="B925" i="12"/>
  <c r="C790" i="12"/>
  <c r="A1145" i="12"/>
  <c r="C1010" i="12"/>
  <c r="E195" i="14"/>
  <c r="C195" i="14"/>
  <c r="D195" i="14"/>
  <c r="G195" i="14"/>
  <c r="I195" i="14"/>
  <c r="A234" i="14"/>
  <c r="F195" i="14"/>
  <c r="H195" i="14"/>
  <c r="B623" i="12"/>
  <c r="C488" i="12"/>
  <c r="A883" i="12"/>
  <c r="C748" i="12"/>
  <c r="B216" i="14"/>
  <c r="I177" i="14"/>
  <c r="D177" i="14"/>
  <c r="E177" i="14"/>
  <c r="H177" i="14"/>
  <c r="G177" i="14"/>
  <c r="C177" i="14"/>
  <c r="F177" i="14"/>
  <c r="C1239" i="12"/>
  <c r="B1374" i="12"/>
  <c r="B631" i="12"/>
  <c r="C496" i="12"/>
  <c r="B567" i="12"/>
  <c r="C432" i="12"/>
  <c r="B1059" i="12"/>
  <c r="C924" i="12"/>
  <c r="A1044" i="12"/>
  <c r="C909" i="12"/>
  <c r="B1013" i="12"/>
  <c r="C878" i="12"/>
  <c r="X17" i="15"/>
  <c r="C102" i="14"/>
  <c r="B1882" i="12"/>
  <c r="B257" i="14"/>
  <c r="D218" i="14"/>
  <c r="F218" i="14"/>
  <c r="E218" i="14"/>
  <c r="H218" i="14"/>
  <c r="C218" i="14"/>
  <c r="I218" i="14"/>
  <c r="G218" i="14"/>
  <c r="B1988" i="12"/>
  <c r="C1853" i="12"/>
  <c r="Z29" i="15"/>
  <c r="Y4" i="15"/>
  <c r="B610" i="12"/>
  <c r="C475" i="12"/>
  <c r="C746" i="12"/>
  <c r="B881" i="12"/>
  <c r="B1088" i="12"/>
  <c r="C953" i="12"/>
  <c r="A230" i="14"/>
  <c r="G191" i="14"/>
  <c r="D191" i="14"/>
  <c r="H191" i="14"/>
  <c r="I191" i="14"/>
  <c r="F191" i="14"/>
  <c r="E191" i="14"/>
  <c r="C191" i="14"/>
  <c r="B765" i="12"/>
  <c r="C630" i="12"/>
  <c r="B2222" i="12"/>
  <c r="B1186" i="12"/>
  <c r="C1051" i="12"/>
  <c r="B910" i="12"/>
  <c r="C775" i="12"/>
  <c r="B1185" i="12"/>
  <c r="C1050" i="12"/>
  <c r="B757" i="12"/>
  <c r="C622" i="12"/>
  <c r="B846" i="12"/>
  <c r="C711" i="12"/>
  <c r="B719" i="12"/>
  <c r="C584" i="12"/>
  <c r="B223" i="14"/>
  <c r="C184" i="14"/>
  <c r="I184" i="14"/>
  <c r="H184" i="14"/>
  <c r="G184" i="14"/>
  <c r="D184" i="14"/>
  <c r="F184" i="14"/>
  <c r="E184" i="14"/>
  <c r="C665" i="12"/>
  <c r="B800" i="12"/>
  <c r="B793" i="12"/>
  <c r="C658" i="12"/>
  <c r="B600" i="12"/>
  <c r="C465" i="12"/>
  <c r="B2394" i="12"/>
  <c r="B895" i="12"/>
  <c r="C760" i="12"/>
  <c r="B898" i="12"/>
  <c r="C763" i="12"/>
  <c r="B267" i="14"/>
  <c r="C228" i="14"/>
  <c r="H228" i="14"/>
  <c r="I228" i="14"/>
  <c r="E228" i="14"/>
  <c r="D228" i="14"/>
  <c r="G228" i="14"/>
  <c r="F228" i="14"/>
  <c r="B782" i="12"/>
  <c r="C647" i="12"/>
  <c r="B1040" i="12"/>
  <c r="C905" i="12"/>
  <c r="B1066" i="12"/>
  <c r="C931" i="12"/>
  <c r="B692" i="12"/>
  <c r="C557" i="12"/>
  <c r="B1020" i="12"/>
  <c r="B684" i="12"/>
  <c r="C549" i="12"/>
  <c r="I178" i="14"/>
  <c r="A217" i="14"/>
  <c r="F178" i="14"/>
  <c r="D178" i="14"/>
  <c r="G178" i="14"/>
  <c r="H178" i="14"/>
  <c r="C178" i="14"/>
  <c r="E178" i="14"/>
  <c r="B1273" i="12"/>
  <c r="C1138" i="12"/>
  <c r="B907" i="12"/>
  <c r="C772" i="12"/>
  <c r="B1267" i="12"/>
  <c r="C1132" i="12"/>
  <c r="A197" i="14"/>
  <c r="G158" i="14"/>
  <c r="F158" i="14"/>
  <c r="D158" i="14"/>
  <c r="C158" i="14"/>
  <c r="I158" i="14"/>
  <c r="H158" i="14"/>
  <c r="E158" i="14"/>
  <c r="C619" i="12"/>
  <c r="B754" i="12"/>
  <c r="B715" i="12"/>
  <c r="C580" i="12"/>
  <c r="B951" i="12"/>
  <c r="C816" i="12"/>
  <c r="B779" i="12"/>
  <c r="C644" i="12"/>
  <c r="C929" i="12"/>
  <c r="B1064" i="12"/>
  <c r="I194" i="14"/>
  <c r="A233" i="14"/>
  <c r="H194" i="14"/>
  <c r="G194" i="14"/>
  <c r="D194" i="14"/>
  <c r="F194" i="14"/>
  <c r="E194" i="14"/>
  <c r="C194" i="14"/>
  <c r="B752" i="12"/>
  <c r="C617" i="12"/>
  <c r="B1513" i="12"/>
  <c r="B839" i="12"/>
  <c r="C704" i="12"/>
  <c r="B876" i="12"/>
  <c r="C741" i="12"/>
  <c r="B1828" i="12"/>
  <c r="H212" i="14"/>
  <c r="D212" i="14"/>
  <c r="A251" i="14"/>
  <c r="I212" i="14"/>
  <c r="F212" i="14"/>
  <c r="G212" i="14"/>
  <c r="C212" i="14"/>
  <c r="E212" i="14"/>
  <c r="B700" i="12"/>
  <c r="C565" i="12"/>
  <c r="B738" i="12"/>
  <c r="C603" i="12"/>
  <c r="B229" i="14"/>
  <c r="E190" i="14"/>
  <c r="C190" i="14"/>
  <c r="D190" i="14"/>
  <c r="I190" i="14"/>
  <c r="G190" i="14"/>
  <c r="H190" i="14"/>
  <c r="F190" i="14"/>
  <c r="B651" i="12"/>
  <c r="C516" i="12"/>
  <c r="C821" i="12"/>
  <c r="B956" i="12"/>
  <c r="B721" i="12"/>
  <c r="C586" i="12"/>
  <c r="B706" i="12"/>
  <c r="C571" i="12"/>
  <c r="B1415" i="12"/>
  <c r="B814" i="12"/>
  <c r="C679" i="12"/>
  <c r="B1728" i="12"/>
  <c r="B609" i="12"/>
  <c r="C474" i="12"/>
  <c r="B1878" i="12"/>
  <c r="A1076" i="12"/>
  <c r="C941" i="12"/>
  <c r="B1481" i="12"/>
  <c r="B1507" i="12"/>
  <c r="C1372" i="12"/>
  <c r="I214" i="14"/>
  <c r="G214" i="14"/>
  <c r="F214" i="14"/>
  <c r="H214" i="14"/>
  <c r="C214" i="14"/>
  <c r="A253" i="14"/>
  <c r="D214" i="14"/>
  <c r="E214" i="14"/>
  <c r="B952" i="12"/>
  <c r="C817" i="12"/>
  <c r="C578" i="12"/>
  <c r="B713" i="12"/>
  <c r="B614" i="12"/>
  <c r="C479" i="12"/>
  <c r="B753" i="12"/>
  <c r="C618" i="12"/>
  <c r="B1021" i="12"/>
  <c r="C886" i="12"/>
  <c r="B1331" i="12"/>
  <c r="C1196" i="12"/>
  <c r="A1277" i="12"/>
  <c r="C1142" i="12"/>
  <c r="E270" i="14"/>
  <c r="C767" i="12"/>
  <c r="B902" i="12"/>
  <c r="H167" i="14"/>
  <c r="D167" i="14"/>
  <c r="G167" i="14"/>
  <c r="A206" i="14"/>
  <c r="I167" i="14"/>
  <c r="F167" i="14"/>
  <c r="E167" i="14"/>
  <c r="C167" i="14"/>
  <c r="C594" i="12"/>
  <c r="B729" i="12"/>
  <c r="C574" i="12"/>
  <c r="B709" i="12"/>
  <c r="D215" i="14"/>
  <c r="C215" i="14"/>
  <c r="G215" i="14"/>
  <c r="F215" i="14"/>
  <c r="I215" i="14"/>
  <c r="H215" i="14"/>
  <c r="A254" i="14"/>
  <c r="E215" i="14"/>
  <c r="B601" i="12"/>
  <c r="C466" i="12"/>
  <c r="C1355" i="12"/>
  <c r="B1490" i="12"/>
  <c r="B227" i="14"/>
  <c r="H188" i="14"/>
  <c r="F188" i="14"/>
  <c r="D188" i="14"/>
  <c r="E188" i="14"/>
  <c r="I188" i="14"/>
  <c r="C188" i="14"/>
  <c r="G188" i="14"/>
  <c r="B1210" i="12"/>
  <c r="C1075" i="12"/>
  <c r="A918" i="12"/>
  <c r="C783" i="12"/>
  <c r="B1067" i="12"/>
  <c r="C932" i="12"/>
  <c r="B788" i="12"/>
  <c r="C653" i="12"/>
  <c r="A811" i="12"/>
  <c r="C676" i="12"/>
  <c r="B927" i="12"/>
  <c r="C792" i="12"/>
  <c r="B595" i="12"/>
  <c r="C460" i="12"/>
  <c r="C717" i="12"/>
  <c r="B852" i="12"/>
  <c r="A1203" i="12"/>
  <c r="C1068" i="12"/>
  <c r="B1776" i="12"/>
  <c r="C1641" i="12"/>
  <c r="B778" i="12"/>
  <c r="C643" i="12"/>
  <c r="C198" i="14"/>
  <c r="D198" i="14"/>
  <c r="F198" i="14"/>
  <c r="G198" i="14"/>
  <c r="H198" i="14"/>
  <c r="A237" i="14"/>
  <c r="I198" i="14"/>
  <c r="E198" i="14"/>
  <c r="B213" i="14"/>
  <c r="F174" i="14"/>
  <c r="E174" i="14"/>
  <c r="G174" i="14"/>
  <c r="H174" i="14"/>
  <c r="D174" i="14"/>
  <c r="I174" i="14"/>
  <c r="C174" i="14"/>
  <c r="B1081" i="12"/>
  <c r="B1262" i="12"/>
  <c r="C1127" i="12"/>
  <c r="C691" i="12"/>
  <c r="B826" i="12"/>
  <c r="F222" i="14"/>
  <c r="G222" i="14"/>
  <c r="H222" i="14"/>
  <c r="D222" i="14"/>
  <c r="A261" i="14"/>
  <c r="I222" i="14"/>
  <c r="C222" i="14"/>
  <c r="E222" i="14"/>
  <c r="B1395" i="12"/>
  <c r="B575" i="12"/>
  <c r="C440" i="12"/>
  <c r="B995" i="12"/>
  <c r="C860" i="12"/>
  <c r="B1574" i="12"/>
  <c r="C1439" i="12"/>
  <c r="B690" i="12"/>
  <c r="C555" i="12"/>
  <c r="I270" i="14"/>
  <c r="F271" i="14"/>
  <c r="C271" i="14"/>
  <c r="D271" i="14"/>
  <c r="H271" i="14"/>
  <c r="G271" i="14"/>
  <c r="I271" i="14"/>
  <c r="E271" i="14"/>
  <c r="B822" i="12"/>
  <c r="C687" i="12"/>
  <c r="B1090" i="12"/>
  <c r="C955" i="12"/>
  <c r="B633" i="12"/>
  <c r="C498" i="12"/>
  <c r="B975" i="12"/>
  <c r="C840" i="12"/>
  <c r="B258" i="14"/>
  <c r="F219" i="14"/>
  <c r="D219" i="14"/>
  <c r="I219" i="14"/>
  <c r="H219" i="14"/>
  <c r="E219" i="14"/>
  <c r="G219" i="14"/>
  <c r="C219" i="14"/>
  <c r="B968" i="12"/>
  <c r="C833" i="12"/>
  <c r="D274" i="14"/>
  <c r="G274" i="14"/>
  <c r="I274" i="14"/>
  <c r="C274" i="14"/>
  <c r="H274" i="14"/>
  <c r="F274" i="14"/>
  <c r="E274" i="14"/>
  <c r="B1295" i="12"/>
  <c r="C1160" i="12"/>
  <c r="B1029" i="12"/>
  <c r="C894" i="12"/>
  <c r="B1579" i="12"/>
  <c r="C1444" i="12"/>
  <c r="B1370" i="12"/>
  <c r="C1235" i="12"/>
  <c r="I166" i="14"/>
  <c r="H166" i="14"/>
  <c r="A205" i="14"/>
  <c r="G166" i="14"/>
  <c r="D166" i="14"/>
  <c r="F166" i="14"/>
  <c r="C166" i="14"/>
  <c r="E166" i="14"/>
  <c r="C542" i="12"/>
  <c r="B677" i="12"/>
  <c r="B1414" i="12"/>
  <c r="C1279" i="12"/>
  <c r="B591" i="12"/>
  <c r="C456" i="12"/>
  <c r="B824" i="12"/>
  <c r="C689" i="12"/>
  <c r="H181" i="14"/>
  <c r="B220" i="14"/>
  <c r="D181" i="14"/>
  <c r="C181" i="14"/>
  <c r="F181" i="14"/>
  <c r="G181" i="14"/>
  <c r="I181" i="14"/>
  <c r="E181" i="14"/>
  <c r="B776" i="12"/>
  <c r="C641" i="12"/>
  <c r="A224" i="14"/>
  <c r="G185" i="14"/>
  <c r="I185" i="14"/>
  <c r="D185" i="14"/>
  <c r="H185" i="14"/>
  <c r="F185" i="14"/>
  <c r="C185" i="14"/>
  <c r="E185" i="14"/>
  <c r="B853" i="12"/>
  <c r="C718" i="12"/>
  <c r="A2022" i="12"/>
  <c r="B714" i="12"/>
  <c r="C579" i="12"/>
  <c r="B1301" i="12"/>
  <c r="C1166" i="12"/>
  <c r="B1065" i="12"/>
  <c r="C930" i="12"/>
  <c r="C734" i="12"/>
  <c r="B869" i="12"/>
  <c r="B607" i="12"/>
  <c r="C472" i="12"/>
  <c r="B747" i="12"/>
  <c r="C612" i="12"/>
  <c r="B708" i="12"/>
  <c r="C573" i="12"/>
  <c r="B1002" i="12"/>
  <c r="C867" i="12"/>
  <c r="A1342" i="12"/>
  <c r="C1207" i="12"/>
  <c r="B208" i="14"/>
  <c r="D169" i="14"/>
  <c r="F169" i="14"/>
  <c r="I169" i="14"/>
  <c r="E169" i="14"/>
  <c r="C169" i="14"/>
  <c r="G169" i="14"/>
  <c r="H169" i="14"/>
  <c r="B828" i="12"/>
  <c r="C693" i="12"/>
  <c r="A1774" i="12"/>
  <c r="C210" i="14"/>
  <c r="G210" i="14"/>
  <c r="D210" i="14"/>
  <c r="A249" i="14"/>
  <c r="H210" i="14"/>
  <c r="F210" i="14"/>
  <c r="I210" i="14"/>
  <c r="E210" i="14"/>
  <c r="G201" i="14"/>
  <c r="I201" i="14"/>
  <c r="D201" i="14"/>
  <c r="A240" i="14"/>
  <c r="C201" i="14"/>
  <c r="E201" i="14"/>
  <c r="F201" i="14"/>
  <c r="H201" i="14"/>
  <c r="C897" i="12"/>
  <c r="B1032" i="12"/>
  <c r="C673" i="12"/>
  <c r="B808" i="12"/>
  <c r="B836" i="12" l="1"/>
  <c r="C701" i="12"/>
  <c r="B942" i="12"/>
  <c r="C807" i="12"/>
  <c r="C589" i="12"/>
  <c r="B724" i="12"/>
  <c r="B785" i="12"/>
  <c r="C650" i="12"/>
  <c r="B801" i="12"/>
  <c r="C666" i="12"/>
  <c r="C799" i="12"/>
  <c r="B934" i="12"/>
  <c r="A885" i="12"/>
  <c r="C750" i="12"/>
  <c r="B712" i="12"/>
  <c r="C577" i="12"/>
  <c r="B246" i="14"/>
  <c r="F207" i="14"/>
  <c r="I207" i="14"/>
  <c r="H207" i="14"/>
  <c r="C207" i="14"/>
  <c r="E207" i="14"/>
  <c r="G207" i="14"/>
  <c r="D207" i="14"/>
  <c r="A855" i="12"/>
  <c r="C720" i="12"/>
  <c r="B716" i="12"/>
  <c r="C581" i="12"/>
  <c r="B842" i="12"/>
  <c r="C707" i="12"/>
  <c r="B945" i="12"/>
  <c r="C810" i="12"/>
  <c r="G241" i="14"/>
  <c r="C241" i="14"/>
  <c r="F241" i="14"/>
  <c r="I241" i="14"/>
  <c r="H241" i="14"/>
  <c r="D241" i="14"/>
  <c r="E241" i="14"/>
  <c r="B702" i="12"/>
  <c r="C567" i="12"/>
  <c r="B829" i="12"/>
  <c r="C694" i="12"/>
  <c r="B1194" i="12"/>
  <c r="C1059" i="12"/>
  <c r="A1018" i="12"/>
  <c r="C883" i="12"/>
  <c r="B728" i="12"/>
  <c r="C593" i="12"/>
  <c r="A1657" i="12"/>
  <c r="B804" i="12"/>
  <c r="C669" i="12"/>
  <c r="B1263" i="12"/>
  <c r="C1128" i="12"/>
  <c r="B758" i="12"/>
  <c r="C623" i="12"/>
  <c r="C642" i="12"/>
  <c r="B777" i="12"/>
  <c r="B771" i="12"/>
  <c r="C636" i="12"/>
  <c r="A1280" i="12"/>
  <c r="C1145" i="12"/>
  <c r="C813" i="12"/>
  <c r="B948" i="12"/>
  <c r="B265" i="14"/>
  <c r="C226" i="14"/>
  <c r="D226" i="14"/>
  <c r="E226" i="14"/>
  <c r="F226" i="14"/>
  <c r="I226" i="14"/>
  <c r="H226" i="14"/>
  <c r="G226" i="14"/>
  <c r="B919" i="12"/>
  <c r="C784" i="12"/>
  <c r="C1374" i="12"/>
  <c r="B1509" i="12"/>
  <c r="I234" i="14"/>
  <c r="H234" i="14"/>
  <c r="E234" i="14"/>
  <c r="F234" i="14"/>
  <c r="A273" i="14"/>
  <c r="G234" i="14"/>
  <c r="C234" i="14"/>
  <c r="D234" i="14"/>
  <c r="C668" i="12"/>
  <c r="B803" i="12"/>
  <c r="D238" i="14"/>
  <c r="I238" i="14"/>
  <c r="G238" i="14"/>
  <c r="E238" i="14"/>
  <c r="H238" i="14"/>
  <c r="C238" i="14"/>
  <c r="F238" i="14"/>
  <c r="D211" i="14"/>
  <c r="E211" i="14"/>
  <c r="H211" i="14"/>
  <c r="C211" i="14"/>
  <c r="F211" i="14"/>
  <c r="A250" i="14"/>
  <c r="G211" i="14"/>
  <c r="I211" i="14"/>
  <c r="A243" i="14"/>
  <c r="H204" i="14"/>
  <c r="I204" i="14"/>
  <c r="D204" i="14"/>
  <c r="E204" i="14"/>
  <c r="C204" i="14"/>
  <c r="G204" i="14"/>
  <c r="F204" i="14"/>
  <c r="B766" i="12"/>
  <c r="C631" i="12"/>
  <c r="A1179" i="12"/>
  <c r="C1044" i="12"/>
  <c r="B255" i="14"/>
  <c r="I216" i="14"/>
  <c r="H216" i="14"/>
  <c r="F216" i="14"/>
  <c r="E216" i="14"/>
  <c r="D216" i="14"/>
  <c r="C216" i="14"/>
  <c r="G216" i="14"/>
  <c r="B1060" i="12"/>
  <c r="C925" i="12"/>
  <c r="B1001" i="12"/>
  <c r="C866" i="12"/>
  <c r="B1327" i="12"/>
  <c r="C1192" i="12"/>
  <c r="B944" i="12"/>
  <c r="C809" i="12"/>
  <c r="C756" i="12"/>
  <c r="B891" i="12"/>
  <c r="B260" i="14"/>
  <c r="G221" i="14"/>
  <c r="C221" i="14"/>
  <c r="E221" i="14"/>
  <c r="D221" i="14"/>
  <c r="F221" i="14"/>
  <c r="H221" i="14"/>
  <c r="I221" i="14"/>
  <c r="B823" i="12"/>
  <c r="C688" i="12"/>
  <c r="A838" i="12"/>
  <c r="C703" i="12"/>
  <c r="B248" i="14"/>
  <c r="H209" i="14"/>
  <c r="C209" i="14"/>
  <c r="E209" i="14"/>
  <c r="I209" i="14"/>
  <c r="G209" i="14"/>
  <c r="D209" i="14"/>
  <c r="F209" i="14"/>
  <c r="B239" i="14"/>
  <c r="I200" i="14"/>
  <c r="D200" i="14"/>
  <c r="F200" i="14"/>
  <c r="G200" i="14"/>
  <c r="H200" i="14"/>
  <c r="C200" i="14"/>
  <c r="E200" i="14"/>
  <c r="B1062" i="12"/>
  <c r="C927" i="12"/>
  <c r="B949" i="12"/>
  <c r="C814" i="12"/>
  <c r="B892" i="12"/>
  <c r="C757" i="12"/>
  <c r="A2157" i="12"/>
  <c r="F258" i="14"/>
  <c r="C258" i="14"/>
  <c r="I258" i="14"/>
  <c r="G258" i="14"/>
  <c r="E258" i="14"/>
  <c r="H258" i="14"/>
  <c r="D258" i="14"/>
  <c r="B1345" i="12"/>
  <c r="C1210" i="12"/>
  <c r="F254" i="14"/>
  <c r="C254" i="14"/>
  <c r="I254" i="14"/>
  <c r="H254" i="14"/>
  <c r="D254" i="14"/>
  <c r="G254" i="14"/>
  <c r="E254" i="14"/>
  <c r="H253" i="14"/>
  <c r="G253" i="14"/>
  <c r="F253" i="14"/>
  <c r="D253" i="14"/>
  <c r="I253" i="14"/>
  <c r="C253" i="14"/>
  <c r="E253" i="14"/>
  <c r="A1338" i="12"/>
  <c r="C1203" i="12"/>
  <c r="D206" i="14"/>
  <c r="A245" i="14"/>
  <c r="G206" i="14"/>
  <c r="I206" i="14"/>
  <c r="F206" i="14"/>
  <c r="H206" i="14"/>
  <c r="C206" i="14"/>
  <c r="E206" i="14"/>
  <c r="B1408" i="12"/>
  <c r="C1273" i="12"/>
  <c r="B917" i="12"/>
  <c r="C782" i="12"/>
  <c r="B1200" i="12"/>
  <c r="C1065" i="12"/>
  <c r="B1505" i="12"/>
  <c r="C1370" i="12"/>
  <c r="B1199" i="12"/>
  <c r="C1064" i="12"/>
  <c r="B889" i="12"/>
  <c r="C754" i="12"/>
  <c r="B900" i="12"/>
  <c r="C765" i="12"/>
  <c r="F230" i="14"/>
  <c r="I230" i="14"/>
  <c r="H230" i="14"/>
  <c r="C230" i="14"/>
  <c r="D230" i="14"/>
  <c r="G230" i="14"/>
  <c r="A269" i="14"/>
  <c r="E230" i="14"/>
  <c r="AA29" i="15"/>
  <c r="Z4" i="15"/>
  <c r="B1167" i="12"/>
  <c r="C1032" i="12"/>
  <c r="C1490" i="12"/>
  <c r="B1625" i="12"/>
  <c r="B1466" i="12"/>
  <c r="C1331" i="12"/>
  <c r="A1211" i="12"/>
  <c r="C1076" i="12"/>
  <c r="B841" i="12"/>
  <c r="C706" i="12"/>
  <c r="C738" i="12"/>
  <c r="B873" i="12"/>
  <c r="B1011" i="12"/>
  <c r="C876" i="12"/>
  <c r="A236" i="14"/>
  <c r="H197" i="14"/>
  <c r="F197" i="14"/>
  <c r="I197" i="14"/>
  <c r="G197" i="14"/>
  <c r="C197" i="14"/>
  <c r="D197" i="14"/>
  <c r="E197" i="14"/>
  <c r="B1201" i="12"/>
  <c r="C1066" i="12"/>
  <c r="F267" i="14"/>
  <c r="D267" i="14"/>
  <c r="G267" i="14"/>
  <c r="E267" i="14"/>
  <c r="I267" i="14"/>
  <c r="H267" i="14"/>
  <c r="C267" i="14"/>
  <c r="B2529" i="12"/>
  <c r="C719" i="12"/>
  <c r="B854" i="12"/>
  <c r="B1045" i="12"/>
  <c r="C910" i="12"/>
  <c r="C753" i="12"/>
  <c r="B888" i="12"/>
  <c r="B1642" i="12"/>
  <c r="C1507" i="12"/>
  <c r="B835" i="12"/>
  <c r="C700" i="12"/>
  <c r="B1648" i="12"/>
  <c r="B1086" i="12"/>
  <c r="C951" i="12"/>
  <c r="B1042" i="12"/>
  <c r="C907" i="12"/>
  <c r="B266" i="14"/>
  <c r="E227" i="14"/>
  <c r="I227" i="14"/>
  <c r="F227" i="14"/>
  <c r="G227" i="14"/>
  <c r="H227" i="14"/>
  <c r="C227" i="14"/>
  <c r="D227" i="14"/>
  <c r="F240" i="14"/>
  <c r="H240" i="14"/>
  <c r="G240" i="14"/>
  <c r="I240" i="14"/>
  <c r="C240" i="14"/>
  <c r="D240" i="14"/>
  <c r="E240" i="14"/>
  <c r="B1863" i="12"/>
  <c r="B1550" i="12"/>
  <c r="B268" i="14"/>
  <c r="C229" i="14"/>
  <c r="I229" i="14"/>
  <c r="G229" i="14"/>
  <c r="D229" i="14"/>
  <c r="E229" i="14"/>
  <c r="F229" i="14"/>
  <c r="H229" i="14"/>
  <c r="B1963" i="12"/>
  <c r="B850" i="12"/>
  <c r="C715" i="12"/>
  <c r="B1164" i="12"/>
  <c r="C1029" i="12"/>
  <c r="C995" i="12"/>
  <c r="B1130" i="12"/>
  <c r="B963" i="12"/>
  <c r="C828" i="12"/>
  <c r="B1436" i="12"/>
  <c r="C1301" i="12"/>
  <c r="A263" i="14"/>
  <c r="F224" i="14"/>
  <c r="C224" i="14"/>
  <c r="G224" i="14"/>
  <c r="H224" i="14"/>
  <c r="I224" i="14"/>
  <c r="D224" i="14"/>
  <c r="E224" i="14"/>
  <c r="B726" i="12"/>
  <c r="C591" i="12"/>
  <c r="B1430" i="12"/>
  <c r="C1295" i="12"/>
  <c r="B1103" i="12"/>
  <c r="C968" i="12"/>
  <c r="B768" i="12"/>
  <c r="C633" i="12"/>
  <c r="B957" i="12"/>
  <c r="C822" i="12"/>
  <c r="B710" i="12"/>
  <c r="C575" i="12"/>
  <c r="I261" i="14"/>
  <c r="D261" i="14"/>
  <c r="G261" i="14"/>
  <c r="C261" i="14"/>
  <c r="H261" i="14"/>
  <c r="F261" i="14"/>
  <c r="E261" i="14"/>
  <c r="I237" i="14"/>
  <c r="C237" i="14"/>
  <c r="H237" i="14"/>
  <c r="F237" i="14"/>
  <c r="D237" i="14"/>
  <c r="G237" i="14"/>
  <c r="E237" i="14"/>
  <c r="B1202" i="12"/>
  <c r="C1067" i="12"/>
  <c r="B1223" i="12"/>
  <c r="C1088" i="12"/>
  <c r="B2123" i="12"/>
  <c r="C1988" i="12"/>
  <c r="G257" i="14"/>
  <c r="D257" i="14"/>
  <c r="F257" i="14"/>
  <c r="H257" i="14"/>
  <c r="C257" i="14"/>
  <c r="I257" i="14"/>
  <c r="E257" i="14"/>
  <c r="B1530" i="12"/>
  <c r="C1776" i="12"/>
  <c r="B1911" i="12"/>
  <c r="B844" i="12"/>
  <c r="C709" i="12"/>
  <c r="A1909" i="12"/>
  <c r="B1137" i="12"/>
  <c r="C1002" i="12"/>
  <c r="C824" i="12"/>
  <c r="B959" i="12"/>
  <c r="C1574" i="12"/>
  <c r="B1709" i="12"/>
  <c r="F233" i="14"/>
  <c r="G233" i="14"/>
  <c r="A272" i="14"/>
  <c r="I233" i="14"/>
  <c r="H233" i="14"/>
  <c r="C233" i="14"/>
  <c r="D233" i="14"/>
  <c r="E233" i="14"/>
  <c r="I217" i="14"/>
  <c r="G217" i="14"/>
  <c r="C217" i="14"/>
  <c r="D217" i="14"/>
  <c r="A256" i="14"/>
  <c r="F217" i="14"/>
  <c r="H217" i="14"/>
  <c r="E217" i="14"/>
  <c r="B935" i="12"/>
  <c r="C800" i="12"/>
  <c r="I249" i="14"/>
  <c r="G249" i="14"/>
  <c r="C249" i="14"/>
  <c r="H249" i="14"/>
  <c r="D249" i="14"/>
  <c r="F249" i="14"/>
  <c r="E249" i="14"/>
  <c r="B961" i="12"/>
  <c r="C826" i="12"/>
  <c r="B1216" i="12"/>
  <c r="B252" i="14"/>
  <c r="E213" i="14"/>
  <c r="H213" i="14"/>
  <c r="D213" i="14"/>
  <c r="F213" i="14"/>
  <c r="G213" i="14"/>
  <c r="I213" i="14"/>
  <c r="C213" i="14"/>
  <c r="B864" i="12"/>
  <c r="C729" i="12"/>
  <c r="A1412" i="12"/>
  <c r="C1277" i="12"/>
  <c r="B749" i="12"/>
  <c r="C614" i="12"/>
  <c r="B1616" i="12"/>
  <c r="B786" i="12"/>
  <c r="C651" i="12"/>
  <c r="B887" i="12"/>
  <c r="C752" i="12"/>
  <c r="B262" i="14"/>
  <c r="E223" i="14"/>
  <c r="D223" i="14"/>
  <c r="H223" i="14"/>
  <c r="F223" i="14"/>
  <c r="C223" i="14"/>
  <c r="G223" i="14"/>
  <c r="I223" i="14"/>
  <c r="B1320" i="12"/>
  <c r="C1185" i="12"/>
  <c r="B843" i="12"/>
  <c r="C708" i="12"/>
  <c r="C853" i="12"/>
  <c r="B988" i="12"/>
  <c r="B1110" i="12"/>
  <c r="C975" i="12"/>
  <c r="C852" i="12"/>
  <c r="B987" i="12"/>
  <c r="B923" i="12"/>
  <c r="C788" i="12"/>
  <c r="C713" i="12"/>
  <c r="B848" i="12"/>
  <c r="B882" i="12"/>
  <c r="C747" i="12"/>
  <c r="B259" i="14"/>
  <c r="E220" i="14"/>
  <c r="I220" i="14"/>
  <c r="H220" i="14"/>
  <c r="C220" i="14"/>
  <c r="G220" i="14"/>
  <c r="F220" i="14"/>
  <c r="D220" i="14"/>
  <c r="C1262" i="12"/>
  <c r="B1397" i="12"/>
  <c r="B913" i="12"/>
  <c r="C778" i="12"/>
  <c r="B730" i="12"/>
  <c r="C595" i="12"/>
  <c r="C902" i="12"/>
  <c r="B1037" i="12"/>
  <c r="B1156" i="12"/>
  <c r="C1021" i="12"/>
  <c r="B1087" i="12"/>
  <c r="C952" i="12"/>
  <c r="B2013" i="12"/>
  <c r="B856" i="12"/>
  <c r="C721" i="12"/>
  <c r="H251" i="14"/>
  <c r="G251" i="14"/>
  <c r="D251" i="14"/>
  <c r="I251" i="14"/>
  <c r="C251" i="14"/>
  <c r="F251" i="14"/>
  <c r="E251" i="14"/>
  <c r="B974" i="12"/>
  <c r="C839" i="12"/>
  <c r="B914" i="12"/>
  <c r="C779" i="12"/>
  <c r="C1267" i="12"/>
  <c r="B1402" i="12"/>
  <c r="B819" i="12"/>
  <c r="C684" i="12"/>
  <c r="B1033" i="12"/>
  <c r="C898" i="12"/>
  <c r="B735" i="12"/>
  <c r="C600" i="12"/>
  <c r="B981" i="12"/>
  <c r="C846" i="12"/>
  <c r="B1321" i="12"/>
  <c r="C1186" i="12"/>
  <c r="B2357" i="12"/>
  <c r="B1016" i="12"/>
  <c r="C881" i="12"/>
  <c r="B1004" i="12"/>
  <c r="C869" i="12"/>
  <c r="C677" i="12"/>
  <c r="B812" i="12"/>
  <c r="C609" i="12"/>
  <c r="B744" i="12"/>
  <c r="B1155" i="12"/>
  <c r="B1175" i="12"/>
  <c r="C1040" i="12"/>
  <c r="B928" i="12"/>
  <c r="C793" i="12"/>
  <c r="A946" i="12"/>
  <c r="C811" i="12"/>
  <c r="B745" i="12"/>
  <c r="C610" i="12"/>
  <c r="C808" i="12"/>
  <c r="B943" i="12"/>
  <c r="B827" i="12"/>
  <c r="C692" i="12"/>
  <c r="C895" i="12"/>
  <c r="B1030" i="12"/>
  <c r="Y17" i="15"/>
  <c r="C103" i="14"/>
  <c r="B247" i="14"/>
  <c r="E208" i="14"/>
  <c r="G208" i="14"/>
  <c r="D208" i="14"/>
  <c r="H208" i="14"/>
  <c r="F208" i="14"/>
  <c r="C208" i="14"/>
  <c r="I208" i="14"/>
  <c r="A1477" i="12"/>
  <c r="C1342" i="12"/>
  <c r="B742" i="12"/>
  <c r="C607" i="12"/>
  <c r="B849" i="12"/>
  <c r="C714" i="12"/>
  <c r="B911" i="12"/>
  <c r="C776" i="12"/>
  <c r="B1549" i="12"/>
  <c r="C1414" i="12"/>
  <c r="C205" i="14"/>
  <c r="A244" i="14"/>
  <c r="G205" i="14"/>
  <c r="I205" i="14"/>
  <c r="H205" i="14"/>
  <c r="F205" i="14"/>
  <c r="D205" i="14"/>
  <c r="E205" i="14"/>
  <c r="B1714" i="12"/>
  <c r="C1579" i="12"/>
  <c r="C1090" i="12"/>
  <c r="B1225" i="12"/>
  <c r="B825" i="12"/>
  <c r="C690" i="12"/>
  <c r="A1053" i="12"/>
  <c r="C918" i="12"/>
  <c r="B736" i="12"/>
  <c r="C601" i="12"/>
  <c r="C956" i="12"/>
  <c r="B1091" i="12"/>
  <c r="B2017" i="12"/>
  <c r="C1013" i="12"/>
  <c r="B1148" i="12"/>
  <c r="B847" i="12" l="1"/>
  <c r="C712" i="12"/>
  <c r="B859" i="12"/>
  <c r="C724" i="12"/>
  <c r="C716" i="12"/>
  <c r="B851" i="12"/>
  <c r="B1077" i="12"/>
  <c r="C942" i="12"/>
  <c r="B977" i="12"/>
  <c r="C842" i="12"/>
  <c r="A1020" i="12"/>
  <c r="C885" i="12"/>
  <c r="B1069" i="12"/>
  <c r="C934" i="12"/>
  <c r="B1080" i="12"/>
  <c r="C945" i="12"/>
  <c r="B920" i="12"/>
  <c r="C785" i="12"/>
  <c r="A990" i="12"/>
  <c r="C855" i="12"/>
  <c r="F246" i="14"/>
  <c r="H246" i="14"/>
  <c r="I246" i="14"/>
  <c r="E246" i="14"/>
  <c r="G246" i="14"/>
  <c r="D246" i="14"/>
  <c r="C246" i="14"/>
  <c r="B936" i="12"/>
  <c r="C801" i="12"/>
  <c r="C836" i="12"/>
  <c r="B971" i="12"/>
  <c r="A973" i="12"/>
  <c r="C838" i="12"/>
  <c r="B1462" i="12"/>
  <c r="C1327" i="12"/>
  <c r="B901" i="12"/>
  <c r="C766" i="12"/>
  <c r="D243" i="14"/>
  <c r="C243" i="14"/>
  <c r="H243" i="14"/>
  <c r="I243" i="14"/>
  <c r="G243" i="14"/>
  <c r="F243" i="14"/>
  <c r="E243" i="14"/>
  <c r="C803" i="12"/>
  <c r="B938" i="12"/>
  <c r="A1415" i="12"/>
  <c r="C1280" i="12"/>
  <c r="B1398" i="12"/>
  <c r="C1263" i="12"/>
  <c r="A1153" i="12"/>
  <c r="C1018" i="12"/>
  <c r="E260" i="14"/>
  <c r="F260" i="14"/>
  <c r="D260" i="14"/>
  <c r="I260" i="14"/>
  <c r="H260" i="14"/>
  <c r="G260" i="14"/>
  <c r="C260" i="14"/>
  <c r="B1136" i="12"/>
  <c r="C1001" i="12"/>
  <c r="B1026" i="12"/>
  <c r="C891" i="12"/>
  <c r="F250" i="14"/>
  <c r="D250" i="14"/>
  <c r="H250" i="14"/>
  <c r="G250" i="14"/>
  <c r="E250" i="14"/>
  <c r="I250" i="14"/>
  <c r="C250" i="14"/>
  <c r="B1329" i="12"/>
  <c r="C1194" i="12"/>
  <c r="B1195" i="12"/>
  <c r="C1060" i="12"/>
  <c r="B912" i="12"/>
  <c r="C777" i="12"/>
  <c r="D273" i="14"/>
  <c r="G273" i="14"/>
  <c r="E273" i="14"/>
  <c r="H273" i="14"/>
  <c r="F273" i="14"/>
  <c r="C273" i="14"/>
  <c r="I273" i="14"/>
  <c r="C919" i="12"/>
  <c r="B1054" i="12"/>
  <c r="E265" i="14"/>
  <c r="F265" i="14"/>
  <c r="H265" i="14"/>
  <c r="C265" i="14"/>
  <c r="D265" i="14"/>
  <c r="G265" i="14"/>
  <c r="I265" i="14"/>
  <c r="A1792" i="12"/>
  <c r="B964" i="12"/>
  <c r="C829" i="12"/>
  <c r="B1644" i="12"/>
  <c r="C1509" i="12"/>
  <c r="B939" i="12"/>
  <c r="C804" i="12"/>
  <c r="G255" i="14"/>
  <c r="I255" i="14"/>
  <c r="F255" i="14"/>
  <c r="H255" i="14"/>
  <c r="C255" i="14"/>
  <c r="E255" i="14"/>
  <c r="D255" i="14"/>
  <c r="G239" i="14"/>
  <c r="I239" i="14"/>
  <c r="E239" i="14"/>
  <c r="C239" i="14"/>
  <c r="H239" i="14"/>
  <c r="F239" i="14"/>
  <c r="D239" i="14"/>
  <c r="D248" i="14"/>
  <c r="F248" i="14"/>
  <c r="H248" i="14"/>
  <c r="G248" i="14"/>
  <c r="I248" i="14"/>
  <c r="E248" i="14"/>
  <c r="C248" i="14"/>
  <c r="B1079" i="12"/>
  <c r="C944" i="12"/>
  <c r="A1314" i="12"/>
  <c r="C1179" i="12"/>
  <c r="B1083" i="12"/>
  <c r="C948" i="12"/>
  <c r="B958" i="12"/>
  <c r="C823" i="12"/>
  <c r="C771" i="12"/>
  <c r="B906" i="12"/>
  <c r="C758" i="12"/>
  <c r="B893" i="12"/>
  <c r="B863" i="12"/>
  <c r="C728" i="12"/>
  <c r="B837" i="12"/>
  <c r="C702" i="12"/>
  <c r="H262" i="14"/>
  <c r="D262" i="14"/>
  <c r="F262" i="14"/>
  <c r="I262" i="14"/>
  <c r="E262" i="14"/>
  <c r="C262" i="14"/>
  <c r="G262" i="14"/>
  <c r="B984" i="12"/>
  <c r="C849" i="12"/>
  <c r="B1063" i="12"/>
  <c r="C928" i="12"/>
  <c r="B1168" i="12"/>
  <c r="C1033" i="12"/>
  <c r="B1049" i="12"/>
  <c r="C914" i="12"/>
  <c r="F256" i="14"/>
  <c r="G256" i="14"/>
  <c r="H256" i="14"/>
  <c r="D256" i="14"/>
  <c r="I256" i="14"/>
  <c r="E256" i="14"/>
  <c r="C256" i="14"/>
  <c r="B1177" i="12"/>
  <c r="C1042" i="12"/>
  <c r="B1238" i="12"/>
  <c r="C1103" i="12"/>
  <c r="C1164" i="12"/>
  <c r="B1299" i="12"/>
  <c r="B1109" i="12"/>
  <c r="C974" i="12"/>
  <c r="B1123" i="12"/>
  <c r="C988" i="12"/>
  <c r="B1998" i="12"/>
  <c r="B1221" i="12"/>
  <c r="C1086" i="12"/>
  <c r="B2664" i="12"/>
  <c r="C873" i="12"/>
  <c r="B1008" i="12"/>
  <c r="C104" i="14"/>
  <c r="Z17" i="15"/>
  <c r="B1226" i="12"/>
  <c r="C1091" i="12"/>
  <c r="B1165" i="12"/>
  <c r="C1030" i="12"/>
  <c r="B991" i="12"/>
  <c r="C856" i="12"/>
  <c r="B1222" i="12"/>
  <c r="C1087" i="12"/>
  <c r="B1048" i="12"/>
  <c r="C913" i="12"/>
  <c r="B921" i="12"/>
  <c r="C786" i="12"/>
  <c r="B999" i="12"/>
  <c r="C864" i="12"/>
  <c r="D252" i="14"/>
  <c r="G252" i="14"/>
  <c r="F252" i="14"/>
  <c r="C252" i="14"/>
  <c r="I252" i="14"/>
  <c r="H252" i="14"/>
  <c r="E252" i="14"/>
  <c r="B1665" i="12"/>
  <c r="B1358" i="12"/>
  <c r="C1223" i="12"/>
  <c r="B845" i="12"/>
  <c r="C710" i="12"/>
  <c r="B1565" i="12"/>
  <c r="C1430" i="12"/>
  <c r="B1098" i="12"/>
  <c r="C963" i="12"/>
  <c r="B1601" i="12"/>
  <c r="C1466" i="12"/>
  <c r="AB29" i="15"/>
  <c r="AA4" i="15"/>
  <c r="C1505" i="12"/>
  <c r="B1640" i="12"/>
  <c r="A1473" i="12"/>
  <c r="C1338" i="12"/>
  <c r="B1480" i="12"/>
  <c r="C1345" i="12"/>
  <c r="B1283" i="12"/>
  <c r="C1148" i="12"/>
  <c r="B2148" i="12"/>
  <c r="B1017" i="12"/>
  <c r="C882" i="12"/>
  <c r="B861" i="12"/>
  <c r="C726" i="12"/>
  <c r="H263" i="14"/>
  <c r="D263" i="14"/>
  <c r="F263" i="14"/>
  <c r="I263" i="14"/>
  <c r="C263" i="14"/>
  <c r="G263" i="14"/>
  <c r="E263" i="14"/>
  <c r="B1024" i="12"/>
  <c r="C889" i="12"/>
  <c r="B1777" i="12"/>
  <c r="C1642" i="12"/>
  <c r="C730" i="12"/>
  <c r="B865" i="12"/>
  <c r="B1245" i="12"/>
  <c r="C1110" i="12"/>
  <c r="B1022" i="12"/>
  <c r="C887" i="12"/>
  <c r="B1094" i="12"/>
  <c r="C959" i="12"/>
  <c r="B880" i="12"/>
  <c r="C745" i="12"/>
  <c r="B1290" i="12"/>
  <c r="B1139" i="12"/>
  <c r="C1004" i="12"/>
  <c r="B1116" i="12"/>
  <c r="C981" i="12"/>
  <c r="B954" i="12"/>
  <c r="C819" i="12"/>
  <c r="C1397" i="12"/>
  <c r="B1532" i="12"/>
  <c r="B1070" i="12"/>
  <c r="C935" i="12"/>
  <c r="B1272" i="12"/>
  <c r="C1137" i="12"/>
  <c r="I266" i="14"/>
  <c r="F266" i="14"/>
  <c r="C266" i="14"/>
  <c r="H266" i="14"/>
  <c r="G266" i="14"/>
  <c r="D266" i="14"/>
  <c r="E266" i="14"/>
  <c r="B1783" i="12"/>
  <c r="B1760" i="12"/>
  <c r="C1625" i="12"/>
  <c r="B1084" i="12"/>
  <c r="C949" i="12"/>
  <c r="B2492" i="12"/>
  <c r="B1455" i="12"/>
  <c r="C1320" i="12"/>
  <c r="B884" i="12"/>
  <c r="C749" i="12"/>
  <c r="B903" i="12"/>
  <c r="C768" i="12"/>
  <c r="B1052" i="12"/>
  <c r="C917" i="12"/>
  <c r="A1547" i="12"/>
  <c r="C1412" i="12"/>
  <c r="B2046" i="12"/>
  <c r="C1911" i="12"/>
  <c r="C1436" i="12"/>
  <c r="B1571" i="12"/>
  <c r="B1146" i="12"/>
  <c r="C1011" i="12"/>
  <c r="B1302" i="12"/>
  <c r="C1167" i="12"/>
  <c r="B1543" i="12"/>
  <c r="C1408" i="12"/>
  <c r="B2152" i="12"/>
  <c r="I272" i="14"/>
  <c r="F272" i="14"/>
  <c r="C272" i="14"/>
  <c r="G272" i="14"/>
  <c r="H272" i="14"/>
  <c r="D272" i="14"/>
  <c r="E272" i="14"/>
  <c r="B1684" i="12"/>
  <c r="C1549" i="12"/>
  <c r="A1612" i="12"/>
  <c r="C1477" i="12"/>
  <c r="B1537" i="12"/>
  <c r="C1402" i="12"/>
  <c r="B1291" i="12"/>
  <c r="C1156" i="12"/>
  <c r="D259" i="14"/>
  <c r="H259" i="14"/>
  <c r="G259" i="14"/>
  <c r="C259" i="14"/>
  <c r="I259" i="14"/>
  <c r="E259" i="14"/>
  <c r="F259" i="14"/>
  <c r="C923" i="12"/>
  <c r="B1058" i="12"/>
  <c r="B978" i="12"/>
  <c r="C843" i="12"/>
  <c r="B1751" i="12"/>
  <c r="B1351" i="12"/>
  <c r="B1844" i="12"/>
  <c r="C1709" i="12"/>
  <c r="B1092" i="12"/>
  <c r="C957" i="12"/>
  <c r="B985" i="12"/>
  <c r="C850" i="12"/>
  <c r="C1201" i="12"/>
  <c r="B1336" i="12"/>
  <c r="B976" i="12"/>
  <c r="C841" i="12"/>
  <c r="G269" i="14"/>
  <c r="H269" i="14"/>
  <c r="D269" i="14"/>
  <c r="C269" i="14"/>
  <c r="I269" i="14"/>
  <c r="F269" i="14"/>
  <c r="E269" i="14"/>
  <c r="C900" i="12"/>
  <c r="B1035" i="12"/>
  <c r="B1335" i="12"/>
  <c r="C1200" i="12"/>
  <c r="B1096" i="12"/>
  <c r="C961" i="12"/>
  <c r="B2098" i="12"/>
  <c r="D268" i="14"/>
  <c r="G268" i="14"/>
  <c r="C268" i="14"/>
  <c r="E268" i="14"/>
  <c r="H268" i="14"/>
  <c r="I268" i="14"/>
  <c r="F268" i="14"/>
  <c r="C854" i="12"/>
  <c r="B989" i="12"/>
  <c r="F236" i="14"/>
  <c r="H236" i="14"/>
  <c r="G236" i="14"/>
  <c r="C236" i="14"/>
  <c r="I236" i="14"/>
  <c r="E236" i="14"/>
  <c r="D236" i="14"/>
  <c r="A1188" i="12"/>
  <c r="C1053" i="12"/>
  <c r="E247" i="14"/>
  <c r="H247" i="14"/>
  <c r="G247" i="14"/>
  <c r="I247" i="14"/>
  <c r="D247" i="14"/>
  <c r="C247" i="14"/>
  <c r="F247" i="14"/>
  <c r="C844" i="12"/>
  <c r="B979" i="12"/>
  <c r="D245" i="14"/>
  <c r="C245" i="14"/>
  <c r="I245" i="14"/>
  <c r="G245" i="14"/>
  <c r="H245" i="14"/>
  <c r="F245" i="14"/>
  <c r="E245" i="14"/>
  <c r="B1027" i="12"/>
  <c r="C892" i="12"/>
  <c r="D244" i="14"/>
  <c r="C244" i="14"/>
  <c r="G244" i="14"/>
  <c r="H244" i="14"/>
  <c r="F244" i="14"/>
  <c r="I244" i="14"/>
  <c r="E244" i="14"/>
  <c r="C943" i="12"/>
  <c r="B1078" i="12"/>
  <c r="B947" i="12"/>
  <c r="C812" i="12"/>
  <c r="B2258" i="12"/>
  <c r="C2123" i="12"/>
  <c r="B1337" i="12"/>
  <c r="C1202" i="12"/>
  <c r="B1685" i="12"/>
  <c r="C888" i="12"/>
  <c r="B1023" i="12"/>
  <c r="A1346" i="12"/>
  <c r="C1211" i="12"/>
  <c r="B1334" i="12"/>
  <c r="C1199" i="12"/>
  <c r="B1849" i="12"/>
  <c r="C1714" i="12"/>
  <c r="B877" i="12"/>
  <c r="C742" i="12"/>
  <c r="B1310" i="12"/>
  <c r="C1175" i="12"/>
  <c r="B1456" i="12"/>
  <c r="C1321" i="12"/>
  <c r="B983" i="12"/>
  <c r="C848" i="12"/>
  <c r="B960" i="12"/>
  <c r="C825" i="12"/>
  <c r="B1360" i="12"/>
  <c r="C1225" i="12"/>
  <c r="B879" i="12"/>
  <c r="C744" i="12"/>
  <c r="B871" i="12"/>
  <c r="C736" i="12"/>
  <c r="B1046" i="12"/>
  <c r="C911" i="12"/>
  <c r="B962" i="12"/>
  <c r="C827" i="12"/>
  <c r="A1081" i="12"/>
  <c r="C946" i="12"/>
  <c r="B1151" i="12"/>
  <c r="C1016" i="12"/>
  <c r="B870" i="12"/>
  <c r="C735" i="12"/>
  <c r="B1172" i="12"/>
  <c r="C1037" i="12"/>
  <c r="C987" i="12"/>
  <c r="B1122" i="12"/>
  <c r="A2044" i="12"/>
  <c r="B1265" i="12"/>
  <c r="C1130" i="12"/>
  <c r="B970" i="12"/>
  <c r="C835" i="12"/>
  <c r="B1180" i="12"/>
  <c r="C1045" i="12"/>
  <c r="A2292" i="12"/>
  <c r="B1197" i="12"/>
  <c r="C1062" i="12"/>
  <c r="C1080" i="12" l="1"/>
  <c r="B1215" i="12"/>
  <c r="A1125" i="12"/>
  <c r="C990" i="12"/>
  <c r="A1155" i="12"/>
  <c r="C1020" i="12"/>
  <c r="B994" i="12"/>
  <c r="C859" i="12"/>
  <c r="B986" i="12"/>
  <c r="C851" i="12"/>
  <c r="B1071" i="12"/>
  <c r="C936" i="12"/>
  <c r="B1106" i="12"/>
  <c r="C971" i="12"/>
  <c r="B1212" i="12"/>
  <c r="C1077" i="12"/>
  <c r="B1204" i="12"/>
  <c r="C1069" i="12"/>
  <c r="C920" i="12"/>
  <c r="B1055" i="12"/>
  <c r="B1112" i="12"/>
  <c r="C977" i="12"/>
  <c r="B982" i="12"/>
  <c r="C847" i="12"/>
  <c r="B1099" i="12"/>
  <c r="C964" i="12"/>
  <c r="B998" i="12"/>
  <c r="C863" i="12"/>
  <c r="C1083" i="12"/>
  <c r="B1218" i="12"/>
  <c r="B1161" i="12"/>
  <c r="C1026" i="12"/>
  <c r="C938" i="12"/>
  <c r="B1073" i="12"/>
  <c r="B1028" i="12"/>
  <c r="C893" i="12"/>
  <c r="A1927" i="12"/>
  <c r="B1189" i="12"/>
  <c r="C1054" i="12"/>
  <c r="C912" i="12"/>
  <c r="B1047" i="12"/>
  <c r="B1214" i="12"/>
  <c r="C1079" i="12"/>
  <c r="C1462" i="12"/>
  <c r="B1597" i="12"/>
  <c r="C1136" i="12"/>
  <c r="B1271" i="12"/>
  <c r="B1036" i="12"/>
  <c r="C901" i="12"/>
  <c r="C906" i="12"/>
  <c r="B1041" i="12"/>
  <c r="C939" i="12"/>
  <c r="B1074" i="12"/>
  <c r="A1288" i="12"/>
  <c r="C1153" i="12"/>
  <c r="B1779" i="12"/>
  <c r="C1644" i="12"/>
  <c r="C1195" i="12"/>
  <c r="B1330" i="12"/>
  <c r="C1398" i="12"/>
  <c r="B1533" i="12"/>
  <c r="C1329" i="12"/>
  <c r="B1464" i="12"/>
  <c r="A1550" i="12"/>
  <c r="C1415" i="12"/>
  <c r="A1449" i="12"/>
  <c r="C1314" i="12"/>
  <c r="C837" i="12"/>
  <c r="B972" i="12"/>
  <c r="B1093" i="12"/>
  <c r="C958" i="12"/>
  <c r="A1108" i="12"/>
  <c r="C973" i="12"/>
  <c r="B1006" i="12"/>
  <c r="C871" i="12"/>
  <c r="B2627" i="12"/>
  <c r="B1672" i="12"/>
  <c r="C1537" i="12"/>
  <c r="B2181" i="12"/>
  <c r="C2046" i="12"/>
  <c r="B1736" i="12"/>
  <c r="C1601" i="12"/>
  <c r="B1193" i="12"/>
  <c r="C1058" i="12"/>
  <c r="B1380" i="12"/>
  <c r="C1245" i="12"/>
  <c r="B1056" i="12"/>
  <c r="C921" i="12"/>
  <c r="B1300" i="12"/>
  <c r="C1165" i="12"/>
  <c r="B1373" i="12"/>
  <c r="C1238" i="12"/>
  <c r="C1197" i="12"/>
  <c r="B1332" i="12"/>
  <c r="B1105" i="12"/>
  <c r="C970" i="12"/>
  <c r="B1005" i="12"/>
  <c r="C870" i="12"/>
  <c r="C1360" i="12"/>
  <c r="B1495" i="12"/>
  <c r="B1591" i="12"/>
  <c r="C1456" i="12"/>
  <c r="B1469" i="12"/>
  <c r="C1334" i="12"/>
  <c r="B1472" i="12"/>
  <c r="C1337" i="12"/>
  <c r="B1120" i="12"/>
  <c r="C985" i="12"/>
  <c r="B1979" i="12"/>
  <c r="C1844" i="12"/>
  <c r="B1437" i="12"/>
  <c r="C1302" i="12"/>
  <c r="A1682" i="12"/>
  <c r="C1547" i="12"/>
  <c r="C884" i="12"/>
  <c r="B1019" i="12"/>
  <c r="B1000" i="12"/>
  <c r="C865" i="12"/>
  <c r="B1152" i="12"/>
  <c r="C1017" i="12"/>
  <c r="A1608" i="12"/>
  <c r="C1473" i="12"/>
  <c r="B980" i="12"/>
  <c r="C845" i="12"/>
  <c r="B1184" i="12"/>
  <c r="C1049" i="12"/>
  <c r="B1400" i="12"/>
  <c r="C1265" i="12"/>
  <c r="A1216" i="12"/>
  <c r="C1081" i="12"/>
  <c r="B1012" i="12"/>
  <c r="C877" i="12"/>
  <c r="B1418" i="12"/>
  <c r="C1283" i="12"/>
  <c r="C1098" i="12"/>
  <c r="B1233" i="12"/>
  <c r="B1274" i="12"/>
  <c r="C1139" i="12"/>
  <c r="B1912" i="12"/>
  <c r="C1777" i="12"/>
  <c r="B1126" i="12"/>
  <c r="C991" i="12"/>
  <c r="B2133" i="12"/>
  <c r="C879" i="12"/>
  <c r="B1014" i="12"/>
  <c r="B1984" i="12"/>
  <c r="C1849" i="12"/>
  <c r="B1113" i="12"/>
  <c r="C978" i="12"/>
  <c r="B1678" i="12"/>
  <c r="C1543" i="12"/>
  <c r="B1615" i="12"/>
  <c r="C1480" i="12"/>
  <c r="B1143" i="12"/>
  <c r="C1008" i="12"/>
  <c r="C1027" i="12"/>
  <c r="B1162" i="12"/>
  <c r="B1114" i="12"/>
  <c r="C979" i="12"/>
  <c r="C1335" i="12"/>
  <c r="B1470" i="12"/>
  <c r="B1426" i="12"/>
  <c r="C1291" i="12"/>
  <c r="C1684" i="12"/>
  <c r="B1819" i="12"/>
  <c r="C954" i="12"/>
  <c r="B1089" i="12"/>
  <c r="C880" i="12"/>
  <c r="B1015" i="12"/>
  <c r="B1159" i="12"/>
  <c r="C1024" i="12"/>
  <c r="C1640" i="12"/>
  <c r="B1775" i="12"/>
  <c r="B1183" i="12"/>
  <c r="C1048" i="12"/>
  <c r="C1226" i="12"/>
  <c r="B1361" i="12"/>
  <c r="B2799" i="12"/>
  <c r="B1258" i="12"/>
  <c r="C1123" i="12"/>
  <c r="C983" i="12"/>
  <c r="B1118" i="12"/>
  <c r="C976" i="12"/>
  <c r="B1111" i="12"/>
  <c r="B1187" i="12"/>
  <c r="C1052" i="12"/>
  <c r="C1299" i="12"/>
  <c r="B1434" i="12"/>
  <c r="B2233" i="12"/>
  <c r="B1471" i="12"/>
  <c r="C1336" i="12"/>
  <c r="B1307" i="12"/>
  <c r="C1172" i="12"/>
  <c r="B1097" i="12"/>
  <c r="C962" i="12"/>
  <c r="B1820" i="12"/>
  <c r="B1038" i="12"/>
  <c r="C903" i="12"/>
  <c r="B1918" i="12"/>
  <c r="B1667" i="12"/>
  <c r="C1532" i="12"/>
  <c r="B1425" i="12"/>
  <c r="B1198" i="12"/>
  <c r="C1063" i="12"/>
  <c r="A2427" i="12"/>
  <c r="A2179" i="12"/>
  <c r="C1151" i="12"/>
  <c r="B1286" i="12"/>
  <c r="B1181" i="12"/>
  <c r="C1046" i="12"/>
  <c r="B1095" i="12"/>
  <c r="C960" i="12"/>
  <c r="B1445" i="12"/>
  <c r="C1310" i="12"/>
  <c r="A1481" i="12"/>
  <c r="C1346" i="12"/>
  <c r="B2393" i="12"/>
  <c r="C2258" i="12"/>
  <c r="B1170" i="12"/>
  <c r="C1035" i="12"/>
  <c r="B1486" i="12"/>
  <c r="B1281" i="12"/>
  <c r="C1146" i="12"/>
  <c r="B1590" i="12"/>
  <c r="C1455" i="12"/>
  <c r="B1895" i="12"/>
  <c r="C1760" i="12"/>
  <c r="B2283" i="12"/>
  <c r="B1493" i="12"/>
  <c r="C1358" i="12"/>
  <c r="B1303" i="12"/>
  <c r="C1168" i="12"/>
  <c r="B1119" i="12"/>
  <c r="C984" i="12"/>
  <c r="B1082" i="12"/>
  <c r="C947" i="12"/>
  <c r="B1227" i="12"/>
  <c r="C1092" i="12"/>
  <c r="AC29" i="15"/>
  <c r="AB4" i="15"/>
  <c r="B1800" i="12"/>
  <c r="C1078" i="12"/>
  <c r="B1213" i="12"/>
  <c r="B1205" i="12"/>
  <c r="C1070" i="12"/>
  <c r="B1157" i="12"/>
  <c r="C1022" i="12"/>
  <c r="B1134" i="12"/>
  <c r="C999" i="12"/>
  <c r="B1315" i="12"/>
  <c r="C1180" i="12"/>
  <c r="B1219" i="12"/>
  <c r="C1084" i="12"/>
  <c r="B996" i="12"/>
  <c r="C861" i="12"/>
  <c r="B1700" i="12"/>
  <c r="C1565" i="12"/>
  <c r="B1231" i="12"/>
  <c r="C1096" i="12"/>
  <c r="A1747" i="12"/>
  <c r="C1612" i="12"/>
  <c r="C1122" i="12"/>
  <c r="B1257" i="12"/>
  <c r="B1158" i="12"/>
  <c r="C1023" i="12"/>
  <c r="A1323" i="12"/>
  <c r="C1188" i="12"/>
  <c r="B1124" i="12"/>
  <c r="C989" i="12"/>
  <c r="B1886" i="12"/>
  <c r="B2287" i="12"/>
  <c r="B1706" i="12"/>
  <c r="C1571" i="12"/>
  <c r="B1407" i="12"/>
  <c r="C1272" i="12"/>
  <c r="B1251" i="12"/>
  <c r="C1116" i="12"/>
  <c r="B1229" i="12"/>
  <c r="C1094" i="12"/>
  <c r="AA17" i="15"/>
  <c r="C105" i="14"/>
  <c r="B1357" i="12"/>
  <c r="C1222" i="12"/>
  <c r="B1356" i="12"/>
  <c r="C1221" i="12"/>
  <c r="B1244" i="12"/>
  <c r="C1109" i="12"/>
  <c r="B1312" i="12"/>
  <c r="C1177" i="12"/>
  <c r="B1117" i="12" l="1"/>
  <c r="C982" i="12"/>
  <c r="B1247" i="12"/>
  <c r="C1112" i="12"/>
  <c r="B1241" i="12"/>
  <c r="C1106" i="12"/>
  <c r="A1290" i="12"/>
  <c r="C1155" i="12"/>
  <c r="B1190" i="12"/>
  <c r="C1055" i="12"/>
  <c r="B1129" i="12"/>
  <c r="C994" i="12"/>
  <c r="B1206" i="12"/>
  <c r="C1071" i="12"/>
  <c r="C1215" i="12"/>
  <c r="B1350" i="12"/>
  <c r="B1347" i="12"/>
  <c r="C1212" i="12"/>
  <c r="A1260" i="12"/>
  <c r="C1125" i="12"/>
  <c r="C1204" i="12"/>
  <c r="B1339" i="12"/>
  <c r="B1121" i="12"/>
  <c r="C986" i="12"/>
  <c r="B1599" i="12"/>
  <c r="C1464" i="12"/>
  <c r="B1406" i="12"/>
  <c r="C1271" i="12"/>
  <c r="C1093" i="12"/>
  <c r="B1228" i="12"/>
  <c r="A1423" i="12"/>
  <c r="C1288" i="12"/>
  <c r="B1324" i="12"/>
  <c r="C1189" i="12"/>
  <c r="C1161" i="12"/>
  <c r="B1296" i="12"/>
  <c r="B1107" i="12"/>
  <c r="C972" i="12"/>
  <c r="B1668" i="12"/>
  <c r="C1533" i="12"/>
  <c r="B1209" i="12"/>
  <c r="C1074" i="12"/>
  <c r="B1732" i="12"/>
  <c r="C1597" i="12"/>
  <c r="C1218" i="12"/>
  <c r="B1353" i="12"/>
  <c r="A2062" i="12"/>
  <c r="C1330" i="12"/>
  <c r="B1465" i="12"/>
  <c r="B1176" i="12"/>
  <c r="C1041" i="12"/>
  <c r="A1584" i="12"/>
  <c r="C1449" i="12"/>
  <c r="B1349" i="12"/>
  <c r="C1214" i="12"/>
  <c r="B1163" i="12"/>
  <c r="C1028" i="12"/>
  <c r="C998" i="12"/>
  <c r="B1133" i="12"/>
  <c r="B1182" i="12"/>
  <c r="C1047" i="12"/>
  <c r="B1208" i="12"/>
  <c r="C1073" i="12"/>
  <c r="A1243" i="12"/>
  <c r="C1108" i="12"/>
  <c r="A1685" i="12"/>
  <c r="C1550" i="12"/>
  <c r="B1914" i="12"/>
  <c r="C1779" i="12"/>
  <c r="C1036" i="12"/>
  <c r="B1171" i="12"/>
  <c r="B1234" i="12"/>
  <c r="C1099" i="12"/>
  <c r="B1379" i="12"/>
  <c r="C1244" i="12"/>
  <c r="C1158" i="12"/>
  <c r="B1293" i="12"/>
  <c r="AD29" i="15"/>
  <c r="AC4" i="15"/>
  <c r="B2030" i="12"/>
  <c r="C1895" i="12"/>
  <c r="B2934" i="12"/>
  <c r="B1561" i="12"/>
  <c r="C1426" i="12"/>
  <c r="B1278" i="12"/>
  <c r="C1143" i="12"/>
  <c r="B2268" i="12"/>
  <c r="B1535" i="12"/>
  <c r="C1400" i="12"/>
  <c r="B2114" i="12"/>
  <c r="C1979" i="12"/>
  <c r="C1591" i="12"/>
  <c r="B1726" i="12"/>
  <c r="B1191" i="12"/>
  <c r="C1056" i="12"/>
  <c r="C1495" i="12"/>
  <c r="B1630" i="12"/>
  <c r="B2762" i="12"/>
  <c r="B1491" i="12"/>
  <c r="C1356" i="12"/>
  <c r="C1407" i="12"/>
  <c r="B1542" i="12"/>
  <c r="B2021" i="12"/>
  <c r="B1835" i="12"/>
  <c r="C1700" i="12"/>
  <c r="B1269" i="12"/>
  <c r="C1134" i="12"/>
  <c r="B1362" i="12"/>
  <c r="C1227" i="12"/>
  <c r="C1590" i="12"/>
  <c r="B1725" i="12"/>
  <c r="A1616" i="12"/>
  <c r="C1481" i="12"/>
  <c r="B1442" i="12"/>
  <c r="C1307" i="12"/>
  <c r="B1261" i="12"/>
  <c r="C1126" i="12"/>
  <c r="C1120" i="12"/>
  <c r="B1255" i="12"/>
  <c r="C1105" i="12"/>
  <c r="B1240" i="12"/>
  <c r="B1508" i="12"/>
  <c r="C1373" i="12"/>
  <c r="C1434" i="12"/>
  <c r="B1569" i="12"/>
  <c r="C1089" i="12"/>
  <c r="B1224" i="12"/>
  <c r="B1149" i="12"/>
  <c r="C1014" i="12"/>
  <c r="C1332" i="12"/>
  <c r="B1467" i="12"/>
  <c r="AB17" i="15"/>
  <c r="C106" i="14"/>
  <c r="C1111" i="12"/>
  <c r="B1246" i="12"/>
  <c r="B1386" i="12"/>
  <c r="C1251" i="12"/>
  <c r="B1316" i="12"/>
  <c r="C1181" i="12"/>
  <c r="B2053" i="12"/>
  <c r="B1232" i="12"/>
  <c r="C1097" i="12"/>
  <c r="A1743" i="12"/>
  <c r="C1608" i="12"/>
  <c r="B1328" i="12"/>
  <c r="C1193" i="12"/>
  <c r="B1150" i="12"/>
  <c r="C1015" i="12"/>
  <c r="B1173" i="12"/>
  <c r="C1038" i="12"/>
  <c r="B1750" i="12"/>
  <c r="C1615" i="12"/>
  <c r="B2119" i="12"/>
  <c r="C1984" i="12"/>
  <c r="C1418" i="12"/>
  <c r="B1553" i="12"/>
  <c r="B1319" i="12"/>
  <c r="C1184" i="12"/>
  <c r="B1287" i="12"/>
  <c r="C1152" i="12"/>
  <c r="B1871" i="12"/>
  <c r="C1736" i="12"/>
  <c r="B1841" i="12"/>
  <c r="C1706" i="12"/>
  <c r="B1259" i="12"/>
  <c r="C1124" i="12"/>
  <c r="A1882" i="12"/>
  <c r="C1747" i="12"/>
  <c r="B1131" i="12"/>
  <c r="C996" i="12"/>
  <c r="C1082" i="12"/>
  <c r="B1217" i="12"/>
  <c r="B1580" i="12"/>
  <c r="C1445" i="12"/>
  <c r="A2314" i="12"/>
  <c r="B1560" i="12"/>
  <c r="B1955" i="12"/>
  <c r="B1606" i="12"/>
  <c r="C1471" i="12"/>
  <c r="B1318" i="12"/>
  <c r="C1183" i="12"/>
  <c r="B1249" i="12"/>
  <c r="C1114" i="12"/>
  <c r="B1813" i="12"/>
  <c r="C1678" i="12"/>
  <c r="B2047" i="12"/>
  <c r="C1912" i="12"/>
  <c r="C1012" i="12"/>
  <c r="B1147" i="12"/>
  <c r="B1115" i="12"/>
  <c r="C980" i="12"/>
  <c r="B1135" i="12"/>
  <c r="C1000" i="12"/>
  <c r="A1817" i="12"/>
  <c r="C1682" i="12"/>
  <c r="B1607" i="12"/>
  <c r="C1472" i="12"/>
  <c r="B1515" i="12"/>
  <c r="C1380" i="12"/>
  <c r="B2316" i="12"/>
  <c r="C2181" i="12"/>
  <c r="B1141" i="12"/>
  <c r="C1006" i="12"/>
  <c r="B1450" i="12"/>
  <c r="C1315" i="12"/>
  <c r="B1340" i="12"/>
  <c r="C1205" i="12"/>
  <c r="C1303" i="12"/>
  <c r="B1438" i="12"/>
  <c r="A2562" i="12"/>
  <c r="B1294" i="12"/>
  <c r="C1159" i="12"/>
  <c r="B1392" i="12"/>
  <c r="C1257" i="12"/>
  <c r="B1253" i="12"/>
  <c r="C1118" i="12"/>
  <c r="B1496" i="12"/>
  <c r="C1361" i="12"/>
  <c r="C1470" i="12"/>
  <c r="B1605" i="12"/>
  <c r="B1154" i="12"/>
  <c r="C1019" i="12"/>
  <c r="B1628" i="12"/>
  <c r="C1493" i="12"/>
  <c r="B1621" i="12"/>
  <c r="B1333" i="12"/>
  <c r="C1198" i="12"/>
  <c r="B1910" i="12"/>
  <c r="C1775" i="12"/>
  <c r="B1954" i="12"/>
  <c r="C1819" i="12"/>
  <c r="C1162" i="12"/>
  <c r="B1297" i="12"/>
  <c r="B1368" i="12"/>
  <c r="C1233" i="12"/>
  <c r="B2528" i="12"/>
  <c r="C2393" i="12"/>
  <c r="C1213" i="12"/>
  <c r="B1348" i="12"/>
  <c r="B1421" i="12"/>
  <c r="C1286" i="12"/>
  <c r="B1447" i="12"/>
  <c r="C1312" i="12"/>
  <c r="B1492" i="12"/>
  <c r="C1357" i="12"/>
  <c r="C1229" i="12"/>
  <c r="B1364" i="12"/>
  <c r="B2422" i="12"/>
  <c r="A1458" i="12"/>
  <c r="C1323" i="12"/>
  <c r="B1366" i="12"/>
  <c r="C1231" i="12"/>
  <c r="B1354" i="12"/>
  <c r="C1219" i="12"/>
  <c r="B1292" i="12"/>
  <c r="C1157" i="12"/>
  <c r="B1935" i="12"/>
  <c r="B1254" i="12"/>
  <c r="C1119" i="12"/>
  <c r="B2418" i="12"/>
  <c r="B1416" i="12"/>
  <c r="C1281" i="12"/>
  <c r="B1305" i="12"/>
  <c r="C1170" i="12"/>
  <c r="B1230" i="12"/>
  <c r="C1095" i="12"/>
  <c r="C1667" i="12"/>
  <c r="B1802" i="12"/>
  <c r="B2368" i="12"/>
  <c r="B1322" i="12"/>
  <c r="C1187" i="12"/>
  <c r="B1393" i="12"/>
  <c r="C1258" i="12"/>
  <c r="B1248" i="12"/>
  <c r="C1113" i="12"/>
  <c r="C1274" i="12"/>
  <c r="B1409" i="12"/>
  <c r="A1351" i="12"/>
  <c r="C1216" i="12"/>
  <c r="C1437" i="12"/>
  <c r="B1572" i="12"/>
  <c r="B1604" i="12"/>
  <c r="C1469" i="12"/>
  <c r="B1140" i="12"/>
  <c r="C1005" i="12"/>
  <c r="B1435" i="12"/>
  <c r="C1300" i="12"/>
  <c r="C1672" i="12"/>
  <c r="B1807" i="12"/>
  <c r="A1395" i="12" l="1"/>
  <c r="C1260" i="12"/>
  <c r="B1264" i="12"/>
  <c r="C1129" i="12"/>
  <c r="B1382" i="12"/>
  <c r="C1247" i="12"/>
  <c r="C1350" i="12"/>
  <c r="B1485" i="12"/>
  <c r="B1256" i="12"/>
  <c r="C1121" i="12"/>
  <c r="B1341" i="12"/>
  <c r="C1206" i="12"/>
  <c r="A1425" i="12"/>
  <c r="C1290" i="12"/>
  <c r="B1474" i="12"/>
  <c r="C1339" i="12"/>
  <c r="B1376" i="12"/>
  <c r="C1241" i="12"/>
  <c r="B1482" i="12"/>
  <c r="C1347" i="12"/>
  <c r="C1190" i="12"/>
  <c r="B1325" i="12"/>
  <c r="B1252" i="12"/>
  <c r="C1117" i="12"/>
  <c r="B1306" i="12"/>
  <c r="C1171" i="12"/>
  <c r="C1208" i="12"/>
  <c r="B1343" i="12"/>
  <c r="B1484" i="12"/>
  <c r="C1349" i="12"/>
  <c r="A2197" i="12"/>
  <c r="C1668" i="12"/>
  <c r="B1803" i="12"/>
  <c r="A1558" i="12"/>
  <c r="C1423" i="12"/>
  <c r="B1488" i="12"/>
  <c r="C1353" i="12"/>
  <c r="B1363" i="12"/>
  <c r="C1228" i="12"/>
  <c r="C1914" i="12"/>
  <c r="B2049" i="12"/>
  <c r="B1317" i="12"/>
  <c r="C1182" i="12"/>
  <c r="A1719" i="12"/>
  <c r="C1584" i="12"/>
  <c r="C1107" i="12"/>
  <c r="B1242" i="12"/>
  <c r="C1296" i="12"/>
  <c r="B1431" i="12"/>
  <c r="A1820" i="12"/>
  <c r="C1685" i="12"/>
  <c r="C1176" i="12"/>
  <c r="B1311" i="12"/>
  <c r="B1867" i="12"/>
  <c r="C1732" i="12"/>
  <c r="B1541" i="12"/>
  <c r="C1406" i="12"/>
  <c r="B1268" i="12"/>
  <c r="C1133" i="12"/>
  <c r="C1465" i="12"/>
  <c r="B1600" i="12"/>
  <c r="B1369" i="12"/>
  <c r="C1234" i="12"/>
  <c r="A1378" i="12"/>
  <c r="C1243" i="12"/>
  <c r="C1163" i="12"/>
  <c r="B1298" i="12"/>
  <c r="B1344" i="12"/>
  <c r="C1209" i="12"/>
  <c r="B1459" i="12"/>
  <c r="C1324" i="12"/>
  <c r="C1599" i="12"/>
  <c r="B1734" i="12"/>
  <c r="B1544" i="12"/>
  <c r="C1409" i="12"/>
  <c r="B1381" i="12"/>
  <c r="C1246" i="12"/>
  <c r="B2254" i="12"/>
  <c r="C2119" i="12"/>
  <c r="B2403" i="12"/>
  <c r="C1605" i="12"/>
  <c r="B1740" i="12"/>
  <c r="B1282" i="12"/>
  <c r="C1147" i="12"/>
  <c r="C1217" i="12"/>
  <c r="B1352" i="12"/>
  <c r="B1861" i="12"/>
  <c r="C1726" i="12"/>
  <c r="AC17" i="15"/>
  <c r="C107" i="14"/>
  <c r="B1570" i="12"/>
  <c r="C1435" i="12"/>
  <c r="B2503" i="12"/>
  <c r="B1365" i="12"/>
  <c r="C1230" i="12"/>
  <c r="B1389" i="12"/>
  <c r="C1254" i="12"/>
  <c r="B1501" i="12"/>
  <c r="C1366" i="12"/>
  <c r="B1627" i="12"/>
  <c r="C1492" i="12"/>
  <c r="B2663" i="12"/>
  <c r="C2528" i="12"/>
  <c r="B1468" i="12"/>
  <c r="C1333" i="12"/>
  <c r="C1392" i="12"/>
  <c r="B1527" i="12"/>
  <c r="B1429" i="12"/>
  <c r="C1294" i="12"/>
  <c r="C1450" i="12"/>
  <c r="B1585" i="12"/>
  <c r="B1276" i="12"/>
  <c r="C1141" i="12"/>
  <c r="B1742" i="12"/>
  <c r="C1607" i="12"/>
  <c r="B1453" i="12"/>
  <c r="C1318" i="12"/>
  <c r="B1695" i="12"/>
  <c r="A2017" i="12"/>
  <c r="C1882" i="12"/>
  <c r="B1422" i="12"/>
  <c r="C1287" i="12"/>
  <c r="B1885" i="12"/>
  <c r="C1750" i="12"/>
  <c r="B1463" i="12"/>
  <c r="C1328" i="12"/>
  <c r="B2188" i="12"/>
  <c r="B1284" i="12"/>
  <c r="C1149" i="12"/>
  <c r="B1643" i="12"/>
  <c r="C1508" i="12"/>
  <c r="B1577" i="12"/>
  <c r="C1442" i="12"/>
  <c r="B1404" i="12"/>
  <c r="C1269" i="12"/>
  <c r="B1626" i="12"/>
  <c r="C1491" i="12"/>
  <c r="B1413" i="12"/>
  <c r="C1278" i="12"/>
  <c r="AE29" i="15"/>
  <c r="AD4" i="15"/>
  <c r="B1707" i="12"/>
  <c r="C1572" i="12"/>
  <c r="B1483" i="12"/>
  <c r="C1348" i="12"/>
  <c r="B1384" i="12"/>
  <c r="C1249" i="12"/>
  <c r="B1266" i="12"/>
  <c r="C1131" i="12"/>
  <c r="B1367" i="12"/>
  <c r="C1232" i="12"/>
  <c r="B1428" i="12"/>
  <c r="C1293" i="12"/>
  <c r="B1275" i="12"/>
  <c r="C1140" i="12"/>
  <c r="C1248" i="12"/>
  <c r="B1383" i="12"/>
  <c r="C1305" i="12"/>
  <c r="B1440" i="12"/>
  <c r="A1593" i="12"/>
  <c r="C1458" i="12"/>
  <c r="B1582" i="12"/>
  <c r="C1447" i="12"/>
  <c r="B1756" i="12"/>
  <c r="B1631" i="12"/>
  <c r="C1496" i="12"/>
  <c r="A2697" i="12"/>
  <c r="B2451" i="12"/>
  <c r="C2316" i="12"/>
  <c r="A1952" i="12"/>
  <c r="C1817" i="12"/>
  <c r="B2182" i="12"/>
  <c r="C2047" i="12"/>
  <c r="A2449" i="12"/>
  <c r="B1394" i="12"/>
  <c r="C1259" i="12"/>
  <c r="B1454" i="12"/>
  <c r="C1319" i="12"/>
  <c r="B1308" i="12"/>
  <c r="C1173" i="12"/>
  <c r="B1451" i="12"/>
  <c r="C1316" i="12"/>
  <c r="A1751" i="12"/>
  <c r="C1616" i="12"/>
  <c r="B1970" i="12"/>
  <c r="C1835" i="12"/>
  <c r="B2897" i="12"/>
  <c r="B2249" i="12"/>
  <c r="C2114" i="12"/>
  <c r="B1696" i="12"/>
  <c r="C1561" i="12"/>
  <c r="C1542" i="12"/>
  <c r="B1677" i="12"/>
  <c r="B2045" i="12"/>
  <c r="C1910" i="12"/>
  <c r="B1289" i="12"/>
  <c r="C1154" i="12"/>
  <c r="B1475" i="12"/>
  <c r="C1340" i="12"/>
  <c r="B2090" i="12"/>
  <c r="B2006" i="12"/>
  <c r="C1871" i="12"/>
  <c r="B1285" i="12"/>
  <c r="C1150" i="12"/>
  <c r="B1326" i="12"/>
  <c r="C1191" i="12"/>
  <c r="B2557" i="12"/>
  <c r="B1573" i="12"/>
  <c r="C1438" i="12"/>
  <c r="B1688" i="12"/>
  <c r="C1553" i="12"/>
  <c r="B1602" i="12"/>
  <c r="C1467" i="12"/>
  <c r="B1704" i="12"/>
  <c r="C1569" i="12"/>
  <c r="B1390" i="12"/>
  <c r="C1255" i="12"/>
  <c r="B1860" i="12"/>
  <c r="C1725" i="12"/>
  <c r="B1765" i="12"/>
  <c r="C1630" i="12"/>
  <c r="B3069" i="12"/>
  <c r="B1499" i="12"/>
  <c r="C1364" i="12"/>
  <c r="B1457" i="12"/>
  <c r="C1322" i="12"/>
  <c r="B2553" i="12"/>
  <c r="B1489" i="12"/>
  <c r="C1354" i="12"/>
  <c r="C1115" i="12"/>
  <c r="B1250" i="12"/>
  <c r="B1396" i="12"/>
  <c r="C1261" i="12"/>
  <c r="B1497" i="12"/>
  <c r="C1362" i="12"/>
  <c r="B2165" i="12"/>
  <c r="C2030" i="12"/>
  <c r="B2070" i="12"/>
  <c r="B1432" i="12"/>
  <c r="C1297" i="12"/>
  <c r="B1359" i="12"/>
  <c r="C1224" i="12"/>
  <c r="C1240" i="12"/>
  <c r="B1375" i="12"/>
  <c r="C1807" i="12"/>
  <c r="B1942" i="12"/>
  <c r="C1802" i="12"/>
  <c r="B1937" i="12"/>
  <c r="B1739" i="12"/>
  <c r="C1604" i="12"/>
  <c r="A1486" i="12"/>
  <c r="C1351" i="12"/>
  <c r="B1528" i="12"/>
  <c r="C1393" i="12"/>
  <c r="B1551" i="12"/>
  <c r="C1416" i="12"/>
  <c r="B1427" i="12"/>
  <c r="C1292" i="12"/>
  <c r="C1421" i="12"/>
  <c r="B1556" i="12"/>
  <c r="B1503" i="12"/>
  <c r="C1368" i="12"/>
  <c r="B2089" i="12"/>
  <c r="C1954" i="12"/>
  <c r="B1763" i="12"/>
  <c r="C1628" i="12"/>
  <c r="B1388" i="12"/>
  <c r="C1253" i="12"/>
  <c r="B1650" i="12"/>
  <c r="C1515" i="12"/>
  <c r="B1270" i="12"/>
  <c r="C1135" i="12"/>
  <c r="C1813" i="12"/>
  <c r="B1948" i="12"/>
  <c r="C1606" i="12"/>
  <c r="B1741" i="12"/>
  <c r="B1715" i="12"/>
  <c r="C1580" i="12"/>
  <c r="C1841" i="12"/>
  <c r="B1976" i="12"/>
  <c r="A1878" i="12"/>
  <c r="C1743" i="12"/>
  <c r="B1521" i="12"/>
  <c r="C1386" i="12"/>
  <c r="B2156" i="12"/>
  <c r="B1670" i="12"/>
  <c r="C1535" i="12"/>
  <c r="B1514" i="12"/>
  <c r="C1379" i="12"/>
  <c r="C1325" i="12" l="1"/>
  <c r="B1460" i="12"/>
  <c r="B1617" i="12"/>
  <c r="C1482" i="12"/>
  <c r="B1476" i="12"/>
  <c r="C1341" i="12"/>
  <c r="C1264" i="12"/>
  <c r="B1399" i="12"/>
  <c r="B1387" i="12"/>
  <c r="C1252" i="12"/>
  <c r="A1560" i="12"/>
  <c r="C1425" i="12"/>
  <c r="B1620" i="12"/>
  <c r="C1485" i="12"/>
  <c r="C1474" i="12"/>
  <c r="B1609" i="12"/>
  <c r="B1517" i="12"/>
  <c r="C1382" i="12"/>
  <c r="B1511" i="12"/>
  <c r="C1376" i="12"/>
  <c r="B1391" i="12"/>
  <c r="C1256" i="12"/>
  <c r="A1530" i="12"/>
  <c r="C1395" i="12"/>
  <c r="B1377" i="12"/>
  <c r="C1242" i="12"/>
  <c r="B1594" i="12"/>
  <c r="C1459" i="12"/>
  <c r="B1504" i="12"/>
  <c r="C1369" i="12"/>
  <c r="B2002" i="12"/>
  <c r="C1867" i="12"/>
  <c r="B1498" i="12"/>
  <c r="C1363" i="12"/>
  <c r="A2332" i="12"/>
  <c r="B1735" i="12"/>
  <c r="C1600" i="12"/>
  <c r="B1446" i="12"/>
  <c r="C1311" i="12"/>
  <c r="B1403" i="12"/>
  <c r="C1268" i="12"/>
  <c r="A1955" i="12"/>
  <c r="C1820" i="12"/>
  <c r="B1452" i="12"/>
  <c r="C1317" i="12"/>
  <c r="A1693" i="12"/>
  <c r="C1558" i="12"/>
  <c r="B1479" i="12"/>
  <c r="C1344" i="12"/>
  <c r="B1623" i="12"/>
  <c r="C1488" i="12"/>
  <c r="C1734" i="12"/>
  <c r="B1869" i="12"/>
  <c r="B1566" i="12"/>
  <c r="C1431" i="12"/>
  <c r="B2184" i="12"/>
  <c r="C2049" i="12"/>
  <c r="B1938" i="12"/>
  <c r="C1803" i="12"/>
  <c r="C1719" i="12"/>
  <c r="A1854" i="12"/>
  <c r="B1619" i="12"/>
  <c r="C1484" i="12"/>
  <c r="C1298" i="12"/>
  <c r="B1433" i="12"/>
  <c r="C1343" i="12"/>
  <c r="B1478" i="12"/>
  <c r="A1513" i="12"/>
  <c r="C1378" i="12"/>
  <c r="C1541" i="12"/>
  <c r="B1676" i="12"/>
  <c r="B1441" i="12"/>
  <c r="C1306" i="12"/>
  <c r="B2072" i="12"/>
  <c r="C1937" i="12"/>
  <c r="B2224" i="12"/>
  <c r="C2089" i="12"/>
  <c r="B1686" i="12"/>
  <c r="C1551" i="12"/>
  <c r="C1432" i="12"/>
  <c r="B1567" i="12"/>
  <c r="B1531" i="12"/>
  <c r="C1396" i="12"/>
  <c r="C1704" i="12"/>
  <c r="B1839" i="12"/>
  <c r="B1610" i="12"/>
  <c r="C1475" i="12"/>
  <c r="C1631" i="12"/>
  <c r="B1766" i="12"/>
  <c r="B1500" i="12"/>
  <c r="C1365" i="12"/>
  <c r="B2077" i="12"/>
  <c r="C1942" i="12"/>
  <c r="B1638" i="12"/>
  <c r="C1503" i="12"/>
  <c r="B1737" i="12"/>
  <c r="C1602" i="12"/>
  <c r="B1563" i="12"/>
  <c r="C1428" i="12"/>
  <c r="B1519" i="12"/>
  <c r="C1384" i="12"/>
  <c r="B1712" i="12"/>
  <c r="C1577" i="12"/>
  <c r="B1762" i="12"/>
  <c r="C1627" i="12"/>
  <c r="B2638" i="12"/>
  <c r="B1516" i="12"/>
  <c r="C1381" i="12"/>
  <c r="B1510" i="12"/>
  <c r="C1375" i="12"/>
  <c r="B1518" i="12"/>
  <c r="C1383" i="12"/>
  <c r="B2538" i="12"/>
  <c r="B2688" i="12"/>
  <c r="B1708" i="12"/>
  <c r="C1573" i="12"/>
  <c r="B2317" i="12"/>
  <c r="C2182" i="12"/>
  <c r="B1539" i="12"/>
  <c r="C1404" i="12"/>
  <c r="B1588" i="12"/>
  <c r="C1453" i="12"/>
  <c r="C1948" i="12"/>
  <c r="B2083" i="12"/>
  <c r="B2692" i="12"/>
  <c r="B1575" i="12"/>
  <c r="C1440" i="12"/>
  <c r="C108" i="14"/>
  <c r="AD17" i="15"/>
  <c r="C1527" i="12"/>
  <c r="B1662" i="12"/>
  <c r="C1740" i="12"/>
  <c r="B1875" i="12"/>
  <c r="B1420" i="12"/>
  <c r="C1285" i="12"/>
  <c r="B1424" i="12"/>
  <c r="C1289" i="12"/>
  <c r="C1970" i="12"/>
  <c r="B2105" i="12"/>
  <c r="A2087" i="12"/>
  <c r="C1952" i="12"/>
  <c r="B1891" i="12"/>
  <c r="AF29" i="15"/>
  <c r="AE4" i="15"/>
  <c r="B2323" i="12"/>
  <c r="B1877" i="12"/>
  <c r="C1742" i="12"/>
  <c r="B1691" i="12"/>
  <c r="C1556" i="12"/>
  <c r="C1250" i="12"/>
  <c r="B1385" i="12"/>
  <c r="B1656" i="12"/>
  <c r="C1521" i="12"/>
  <c r="B1405" i="12"/>
  <c r="C1270" i="12"/>
  <c r="B1523" i="12"/>
  <c r="C1388" i="12"/>
  <c r="A1621" i="12"/>
  <c r="C1486" i="12"/>
  <c r="B2300" i="12"/>
  <c r="C2165" i="12"/>
  <c r="B1592" i="12"/>
  <c r="C1457" i="12"/>
  <c r="C1860" i="12"/>
  <c r="B1995" i="12"/>
  <c r="B1823" i="12"/>
  <c r="C1688" i="12"/>
  <c r="C2006" i="12"/>
  <c r="B2141" i="12"/>
  <c r="B2180" i="12"/>
  <c r="C2045" i="12"/>
  <c r="C1696" i="12"/>
  <c r="B1831" i="12"/>
  <c r="A1886" i="12"/>
  <c r="C1751" i="12"/>
  <c r="C1454" i="12"/>
  <c r="B1589" i="12"/>
  <c r="A2584" i="12"/>
  <c r="B2586" i="12"/>
  <c r="C2451" i="12"/>
  <c r="B1548" i="12"/>
  <c r="C1413" i="12"/>
  <c r="B1778" i="12"/>
  <c r="C1643" i="12"/>
  <c r="B1598" i="12"/>
  <c r="C1463" i="12"/>
  <c r="A2152" i="12"/>
  <c r="C2017" i="12"/>
  <c r="B1411" i="12"/>
  <c r="C1276" i="12"/>
  <c r="B1603" i="12"/>
  <c r="C1468" i="12"/>
  <c r="B1636" i="12"/>
  <c r="C1501" i="12"/>
  <c r="B1996" i="12"/>
  <c r="C1861" i="12"/>
  <c r="B1679" i="12"/>
  <c r="C1544" i="12"/>
  <c r="B1461" i="12"/>
  <c r="C1326" i="12"/>
  <c r="B1410" i="12"/>
  <c r="C1275" i="12"/>
  <c r="B1564" i="12"/>
  <c r="C1429" i="12"/>
  <c r="B2798" i="12"/>
  <c r="C2663" i="12"/>
  <c r="B1417" i="12"/>
  <c r="C1282" i="12"/>
  <c r="C1976" i="12"/>
  <c r="B2111" i="12"/>
  <c r="B2205" i="12"/>
  <c r="B2291" i="12"/>
  <c r="C1765" i="12"/>
  <c r="B1900" i="12"/>
  <c r="B1443" i="12"/>
  <c r="C1308" i="12"/>
  <c r="B1720" i="12"/>
  <c r="C1585" i="12"/>
  <c r="B1487" i="12"/>
  <c r="C1352" i="12"/>
  <c r="B1876" i="12"/>
  <c r="C1741" i="12"/>
  <c r="B3204" i="12"/>
  <c r="B3032" i="12"/>
  <c r="B1805" i="12"/>
  <c r="C1670" i="12"/>
  <c r="B1529" i="12"/>
  <c r="C1394" i="12"/>
  <c r="A1728" i="12"/>
  <c r="C1593" i="12"/>
  <c r="B1401" i="12"/>
  <c r="C1266" i="12"/>
  <c r="B1842" i="12"/>
  <c r="C1707" i="12"/>
  <c r="B1557" i="12"/>
  <c r="C1422" i="12"/>
  <c r="B1705" i="12"/>
  <c r="C1570" i="12"/>
  <c r="B1663" i="12"/>
  <c r="C1528" i="12"/>
  <c r="C1677" i="12"/>
  <c r="B1812" i="12"/>
  <c r="B1649" i="12"/>
  <c r="C1514" i="12"/>
  <c r="A2013" i="12"/>
  <c r="C1878" i="12"/>
  <c r="B1850" i="12"/>
  <c r="C1715" i="12"/>
  <c r="B1785" i="12"/>
  <c r="C1650" i="12"/>
  <c r="B1898" i="12"/>
  <c r="C1763" i="12"/>
  <c r="B1562" i="12"/>
  <c r="C1427" i="12"/>
  <c r="B1874" i="12"/>
  <c r="C1739" i="12"/>
  <c r="B1494" i="12"/>
  <c r="C1359" i="12"/>
  <c r="B1632" i="12"/>
  <c r="C1497" i="12"/>
  <c r="B1624" i="12"/>
  <c r="C1489" i="12"/>
  <c r="B1634" i="12"/>
  <c r="C1499" i="12"/>
  <c r="B1525" i="12"/>
  <c r="C1390" i="12"/>
  <c r="B2225" i="12"/>
  <c r="B2384" i="12"/>
  <c r="C2249" i="12"/>
  <c r="B1586" i="12"/>
  <c r="C1451" i="12"/>
  <c r="A2832" i="12"/>
  <c r="B1717" i="12"/>
  <c r="C1582" i="12"/>
  <c r="B1502" i="12"/>
  <c r="C1367" i="12"/>
  <c r="B1618" i="12"/>
  <c r="C1483" i="12"/>
  <c r="B1761" i="12"/>
  <c r="C1626" i="12"/>
  <c r="B1419" i="12"/>
  <c r="C1284" i="12"/>
  <c r="B2020" i="12"/>
  <c r="C1885" i="12"/>
  <c r="B1830" i="12"/>
  <c r="B1524" i="12"/>
  <c r="C1389" i="12"/>
  <c r="B2389" i="12"/>
  <c r="C2254" i="12"/>
  <c r="B1526" i="12" l="1"/>
  <c r="C1391" i="12"/>
  <c r="B1755" i="12"/>
  <c r="C1620" i="12"/>
  <c r="B1611" i="12"/>
  <c r="C1476" i="12"/>
  <c r="C1609" i="12"/>
  <c r="B1744" i="12"/>
  <c r="A1665" i="12"/>
  <c r="C1530" i="12"/>
  <c r="C1511" i="12"/>
  <c r="B1646" i="12"/>
  <c r="A1695" i="12"/>
  <c r="C1560" i="12"/>
  <c r="C1460" i="12"/>
  <c r="B1595" i="12"/>
  <c r="C1399" i="12"/>
  <c r="B1534" i="12"/>
  <c r="B1752" i="12"/>
  <c r="C1617" i="12"/>
  <c r="C1517" i="12"/>
  <c r="B1652" i="12"/>
  <c r="B1522" i="12"/>
  <c r="C1387" i="12"/>
  <c r="B1754" i="12"/>
  <c r="C1619" i="12"/>
  <c r="C1566" i="12"/>
  <c r="B1701" i="12"/>
  <c r="A1828" i="12"/>
  <c r="C1693" i="12"/>
  <c r="B1581" i="12"/>
  <c r="C1446" i="12"/>
  <c r="B2137" i="12"/>
  <c r="C2002" i="12"/>
  <c r="A1989" i="12"/>
  <c r="C1854" i="12"/>
  <c r="B2004" i="12"/>
  <c r="C1869" i="12"/>
  <c r="B1811" i="12"/>
  <c r="C1676" i="12"/>
  <c r="A1648" i="12"/>
  <c r="C1513" i="12"/>
  <c r="C1452" i="12"/>
  <c r="B1587" i="12"/>
  <c r="C1478" i="12"/>
  <c r="B1613" i="12"/>
  <c r="B2073" i="12"/>
  <c r="C1938" i="12"/>
  <c r="B1758" i="12"/>
  <c r="C1623" i="12"/>
  <c r="A2090" i="12"/>
  <c r="C1955" i="12"/>
  <c r="A2467" i="12"/>
  <c r="C1594" i="12"/>
  <c r="B1729" i="12"/>
  <c r="B1639" i="12"/>
  <c r="C1504" i="12"/>
  <c r="C1433" i="12"/>
  <c r="B1568" i="12"/>
  <c r="C1735" i="12"/>
  <c r="B1870" i="12"/>
  <c r="B1576" i="12"/>
  <c r="C1441" i="12"/>
  <c r="C2184" i="12"/>
  <c r="B2319" i="12"/>
  <c r="B1614" i="12"/>
  <c r="C1479" i="12"/>
  <c r="B1538" i="12"/>
  <c r="C1403" i="12"/>
  <c r="C1498" i="12"/>
  <c r="B1633" i="12"/>
  <c r="C1377" i="12"/>
  <c r="B1512" i="12"/>
  <c r="AE17" i="15"/>
  <c r="C109" i="14"/>
  <c r="B1797" i="12"/>
  <c r="C1662" i="12"/>
  <c r="B1985" i="12"/>
  <c r="C1850" i="12"/>
  <c r="B1658" i="12"/>
  <c r="C1523" i="12"/>
  <c r="AG29" i="15"/>
  <c r="AF4" i="15"/>
  <c r="B1559" i="12"/>
  <c r="C1424" i="12"/>
  <c r="B1651" i="12"/>
  <c r="C1516" i="12"/>
  <c r="A2148" i="12"/>
  <c r="C2013" i="12"/>
  <c r="B1536" i="12"/>
  <c r="C1401" i="12"/>
  <c r="C1876" i="12"/>
  <c r="B2011" i="12"/>
  <c r="B2340" i="12"/>
  <c r="C1461" i="12"/>
  <c r="B1596" i="12"/>
  <c r="B1771" i="12"/>
  <c r="C1636" i="12"/>
  <c r="B1540" i="12"/>
  <c r="C1405" i="12"/>
  <c r="C2317" i="12"/>
  <c r="B2452" i="12"/>
  <c r="B1653" i="12"/>
  <c r="C1518" i="12"/>
  <c r="B2773" i="12"/>
  <c r="C1519" i="12"/>
  <c r="B1654" i="12"/>
  <c r="B2212" i="12"/>
  <c r="C2077" i="12"/>
  <c r="B2359" i="12"/>
  <c r="C2224" i="12"/>
  <c r="B1965" i="12"/>
  <c r="C1634" i="12"/>
  <c r="B1769" i="12"/>
  <c r="B1745" i="12"/>
  <c r="C1610" i="12"/>
  <c r="B2276" i="12"/>
  <c r="C2141" i="12"/>
  <c r="B2155" i="12"/>
  <c r="C2020" i="12"/>
  <c r="B1759" i="12"/>
  <c r="C1624" i="12"/>
  <c r="C1592" i="12"/>
  <c r="B1727" i="12"/>
  <c r="C1691" i="12"/>
  <c r="B1826" i="12"/>
  <c r="C1420" i="12"/>
  <c r="B1555" i="12"/>
  <c r="C2111" i="12"/>
  <c r="B2246" i="12"/>
  <c r="B1659" i="12"/>
  <c r="C1524" i="12"/>
  <c r="B1554" i="12"/>
  <c r="C1419" i="12"/>
  <c r="B1637" i="12"/>
  <c r="C1502" i="12"/>
  <c r="B1721" i="12"/>
  <c r="C1586" i="12"/>
  <c r="B1767" i="12"/>
  <c r="C1632" i="12"/>
  <c r="B2033" i="12"/>
  <c r="C1898" i="12"/>
  <c r="B1784" i="12"/>
  <c r="C1649" i="12"/>
  <c r="B1840" i="12"/>
  <c r="C1705" i="12"/>
  <c r="A1863" i="12"/>
  <c r="C1728" i="12"/>
  <c r="B1940" i="12"/>
  <c r="C1805" i="12"/>
  <c r="C1487" i="12"/>
  <c r="B1622" i="12"/>
  <c r="B1578" i="12"/>
  <c r="C1443" i="12"/>
  <c r="B1814" i="12"/>
  <c r="C1679" i="12"/>
  <c r="B1738" i="12"/>
  <c r="C1603" i="12"/>
  <c r="C1778" i="12"/>
  <c r="B1913" i="12"/>
  <c r="A2021" i="12"/>
  <c r="C1886" i="12"/>
  <c r="C2300" i="12"/>
  <c r="B2435" i="12"/>
  <c r="B2012" i="12"/>
  <c r="C1877" i="12"/>
  <c r="A2222" i="12"/>
  <c r="C2087" i="12"/>
  <c r="B1710" i="12"/>
  <c r="C1575" i="12"/>
  <c r="B1723" i="12"/>
  <c r="C1588" i="12"/>
  <c r="B1843" i="12"/>
  <c r="C1708" i="12"/>
  <c r="C1762" i="12"/>
  <c r="B1897" i="12"/>
  <c r="B1698" i="12"/>
  <c r="C1563" i="12"/>
  <c r="B1635" i="12"/>
  <c r="C1500" i="12"/>
  <c r="B1666" i="12"/>
  <c r="C1531" i="12"/>
  <c r="B2130" i="12"/>
  <c r="C1995" i="12"/>
  <c r="B1520" i="12"/>
  <c r="C1385" i="12"/>
  <c r="C2083" i="12"/>
  <c r="B2218" i="12"/>
  <c r="A2967" i="12"/>
  <c r="B2009" i="12"/>
  <c r="C1874" i="12"/>
  <c r="B1798" i="12"/>
  <c r="C1663" i="12"/>
  <c r="B2426" i="12"/>
  <c r="C2180" i="12"/>
  <c r="B2315" i="12"/>
  <c r="B2673" i="12"/>
  <c r="B1847" i="12"/>
  <c r="C1712" i="12"/>
  <c r="B1821" i="12"/>
  <c r="C1686" i="12"/>
  <c r="B3167" i="12"/>
  <c r="C1831" i="12"/>
  <c r="B1966" i="12"/>
  <c r="C2105" i="12"/>
  <c r="B2240" i="12"/>
  <c r="B2010" i="12"/>
  <c r="C1875" i="12"/>
  <c r="B1901" i="12"/>
  <c r="C1766" i="12"/>
  <c r="C1567" i="12"/>
  <c r="B1702" i="12"/>
  <c r="B2524" i="12"/>
  <c r="C2389" i="12"/>
  <c r="C1618" i="12"/>
  <c r="B1753" i="12"/>
  <c r="B2360" i="12"/>
  <c r="C1842" i="12"/>
  <c r="B1977" i="12"/>
  <c r="B3339" i="12"/>
  <c r="B2933" i="12"/>
  <c r="C2798" i="12"/>
  <c r="A2287" i="12"/>
  <c r="C2152" i="12"/>
  <c r="A2719" i="12"/>
  <c r="B1773" i="12"/>
  <c r="C1638" i="12"/>
  <c r="B1724" i="12"/>
  <c r="C1589" i="12"/>
  <c r="C1839" i="12"/>
  <c r="B1974" i="12"/>
  <c r="B1697" i="12"/>
  <c r="C1562" i="12"/>
  <c r="C1564" i="12"/>
  <c r="B1699" i="12"/>
  <c r="B1733" i="12"/>
  <c r="C1598" i="12"/>
  <c r="B2026" i="12"/>
  <c r="B1947" i="12"/>
  <c r="C1812" i="12"/>
  <c r="B2035" i="12"/>
  <c r="C1900" i="12"/>
  <c r="B1896" i="12"/>
  <c r="C1761" i="12"/>
  <c r="B1852" i="12"/>
  <c r="C1717" i="12"/>
  <c r="B2519" i="12"/>
  <c r="C2384" i="12"/>
  <c r="B1660" i="12"/>
  <c r="C1525" i="12"/>
  <c r="B1629" i="12"/>
  <c r="C1494" i="12"/>
  <c r="B1920" i="12"/>
  <c r="C1785" i="12"/>
  <c r="B1692" i="12"/>
  <c r="C1557" i="12"/>
  <c r="B1664" i="12"/>
  <c r="C1529" i="12"/>
  <c r="C1720" i="12"/>
  <c r="B1855" i="12"/>
  <c r="B1552" i="12"/>
  <c r="C1417" i="12"/>
  <c r="B1545" i="12"/>
  <c r="C1410" i="12"/>
  <c r="B2131" i="12"/>
  <c r="C1996" i="12"/>
  <c r="B1546" i="12"/>
  <c r="C1411" i="12"/>
  <c r="B1683" i="12"/>
  <c r="C1548" i="12"/>
  <c r="B2721" i="12"/>
  <c r="C2586" i="12"/>
  <c r="B1958" i="12"/>
  <c r="C1823" i="12"/>
  <c r="A1756" i="12"/>
  <c r="C1621" i="12"/>
  <c r="B1791" i="12"/>
  <c r="C1656" i="12"/>
  <c r="B2458" i="12"/>
  <c r="B2827" i="12"/>
  <c r="C1539" i="12"/>
  <c r="B1674" i="12"/>
  <c r="B2823" i="12"/>
  <c r="B1645" i="12"/>
  <c r="C1510" i="12"/>
  <c r="B1872" i="12"/>
  <c r="C1737" i="12"/>
  <c r="C2072" i="12"/>
  <c r="B2207" i="12"/>
  <c r="C1595" i="12" l="1"/>
  <c r="B1730" i="12"/>
  <c r="B1657" i="12"/>
  <c r="C1522" i="12"/>
  <c r="A1830" i="12"/>
  <c r="C1695" i="12"/>
  <c r="B1746" i="12"/>
  <c r="C1611" i="12"/>
  <c r="C1646" i="12"/>
  <c r="B1781" i="12"/>
  <c r="C1744" i="12"/>
  <c r="B1879" i="12"/>
  <c r="B1887" i="12"/>
  <c r="C1752" i="12"/>
  <c r="C1534" i="12"/>
  <c r="B1669" i="12"/>
  <c r="B1787" i="12"/>
  <c r="C1652" i="12"/>
  <c r="B1890" i="12"/>
  <c r="C1755" i="12"/>
  <c r="A1800" i="12"/>
  <c r="C1665" i="12"/>
  <c r="B1661" i="12"/>
  <c r="C1526" i="12"/>
  <c r="B1711" i="12"/>
  <c r="C1576" i="12"/>
  <c r="B2208" i="12"/>
  <c r="C2073" i="12"/>
  <c r="B1946" i="12"/>
  <c r="C1811" i="12"/>
  <c r="C1581" i="12"/>
  <c r="B1716" i="12"/>
  <c r="B2005" i="12"/>
  <c r="C1870" i="12"/>
  <c r="B1748" i="12"/>
  <c r="C1613" i="12"/>
  <c r="A1963" i="12"/>
  <c r="C1828" i="12"/>
  <c r="C1614" i="12"/>
  <c r="B1749" i="12"/>
  <c r="A2225" i="12"/>
  <c r="C2090" i="12"/>
  <c r="A2124" i="12"/>
  <c r="C1989" i="12"/>
  <c r="C1633" i="12"/>
  <c r="B1768" i="12"/>
  <c r="B1703" i="12"/>
  <c r="C1568" i="12"/>
  <c r="C1587" i="12"/>
  <c r="B1722" i="12"/>
  <c r="C1512" i="12"/>
  <c r="B1647" i="12"/>
  <c r="B2454" i="12"/>
  <c r="C2319" i="12"/>
  <c r="B1864" i="12"/>
  <c r="C1729" i="12"/>
  <c r="C1538" i="12"/>
  <c r="B1673" i="12"/>
  <c r="A2602" i="12"/>
  <c r="C2004" i="12"/>
  <c r="B2139" i="12"/>
  <c r="B1836" i="12"/>
  <c r="C1701" i="12"/>
  <c r="B1774" i="12"/>
  <c r="C1639" i="12"/>
  <c r="C1758" i="12"/>
  <c r="B1893" i="12"/>
  <c r="A1783" i="12"/>
  <c r="C1648" i="12"/>
  <c r="B2272" i="12"/>
  <c r="C2137" i="12"/>
  <c r="B1889" i="12"/>
  <c r="C1754" i="12"/>
  <c r="B2109" i="12"/>
  <c r="C1974" i="12"/>
  <c r="B1837" i="12"/>
  <c r="C1702" i="12"/>
  <c r="B2587" i="12"/>
  <c r="C2452" i="12"/>
  <c r="B1799" i="12"/>
  <c r="C1664" i="12"/>
  <c r="A2156" i="12"/>
  <c r="C2021" i="12"/>
  <c r="B2120" i="12"/>
  <c r="C1985" i="12"/>
  <c r="B1690" i="12"/>
  <c r="C1555" i="12"/>
  <c r="C1654" i="12"/>
  <c r="B1789" i="12"/>
  <c r="B1780" i="12"/>
  <c r="C1645" i="12"/>
  <c r="B2856" i="12"/>
  <c r="C2721" i="12"/>
  <c r="B1795" i="12"/>
  <c r="C1660" i="12"/>
  <c r="B1859" i="12"/>
  <c r="C1724" i="12"/>
  <c r="B2561" i="12"/>
  <c r="B2290" i="12"/>
  <c r="C2155" i="12"/>
  <c r="B1888" i="12"/>
  <c r="C1753" i="12"/>
  <c r="B3302" i="12"/>
  <c r="B2353" i="12"/>
  <c r="C2218" i="12"/>
  <c r="C2435" i="12"/>
  <c r="B2570" i="12"/>
  <c r="C1913" i="12"/>
  <c r="B2048" i="12"/>
  <c r="B1961" i="12"/>
  <c r="C1826" i="12"/>
  <c r="AF17" i="15"/>
  <c r="C110" i="14"/>
  <c r="C2246" i="12"/>
  <c r="B2381" i="12"/>
  <c r="B2007" i="12"/>
  <c r="C1872" i="12"/>
  <c r="B2093" i="12"/>
  <c r="C1958" i="12"/>
  <c r="B2266" i="12"/>
  <c r="C2131" i="12"/>
  <c r="B1764" i="12"/>
  <c r="C1629" i="12"/>
  <c r="A2422" i="12"/>
  <c r="C2287" i="12"/>
  <c r="B1906" i="12"/>
  <c r="C1771" i="12"/>
  <c r="B2101" i="12"/>
  <c r="C1966" i="12"/>
  <c r="C2315" i="12"/>
  <c r="B2450" i="12"/>
  <c r="C1769" i="12"/>
  <c r="B1904" i="12"/>
  <c r="C1596" i="12"/>
  <c r="B1731" i="12"/>
  <c r="B3068" i="12"/>
  <c r="C2933" i="12"/>
  <c r="B2495" i="12"/>
  <c r="B2036" i="12"/>
  <c r="C1901" i="12"/>
  <c r="A3102" i="12"/>
  <c r="B1845" i="12"/>
  <c r="C1710" i="12"/>
  <c r="A1998" i="12"/>
  <c r="C1863" i="12"/>
  <c r="B2168" i="12"/>
  <c r="C2033" i="12"/>
  <c r="B1772" i="12"/>
  <c r="C1637" i="12"/>
  <c r="B1694" i="12"/>
  <c r="C1559" i="12"/>
  <c r="B2958" i="12"/>
  <c r="B1926" i="12"/>
  <c r="C1791" i="12"/>
  <c r="B1818" i="12"/>
  <c r="C1683" i="12"/>
  <c r="B1687" i="12"/>
  <c r="C1552" i="12"/>
  <c r="B2654" i="12"/>
  <c r="C2519" i="12"/>
  <c r="B2170" i="12"/>
  <c r="C2035" i="12"/>
  <c r="C1733" i="12"/>
  <c r="B1868" i="12"/>
  <c r="B1908" i="12"/>
  <c r="C1773" i="12"/>
  <c r="B3474" i="12"/>
  <c r="B1956" i="12"/>
  <c r="C1821" i="12"/>
  <c r="C1666" i="12"/>
  <c r="B1801" i="12"/>
  <c r="B1713" i="12"/>
  <c r="C1578" i="12"/>
  <c r="B1975" i="12"/>
  <c r="C1840" i="12"/>
  <c r="B1902" i="12"/>
  <c r="C1767" i="12"/>
  <c r="B1689" i="12"/>
  <c r="C1554" i="12"/>
  <c r="C2276" i="12"/>
  <c r="B2411" i="12"/>
  <c r="B2100" i="12"/>
  <c r="B2908" i="12"/>
  <c r="B1675" i="12"/>
  <c r="C1540" i="12"/>
  <c r="B2475" i="12"/>
  <c r="A2283" i="12"/>
  <c r="C2148" i="12"/>
  <c r="AH29" i="15"/>
  <c r="AG4" i="15"/>
  <c r="B1932" i="12"/>
  <c r="C1797" i="12"/>
  <c r="C2240" i="12"/>
  <c r="B2375" i="12"/>
  <c r="B2265" i="12"/>
  <c r="C2130" i="12"/>
  <c r="B1858" i="12"/>
  <c r="C1723" i="12"/>
  <c r="B1949" i="12"/>
  <c r="C1814" i="12"/>
  <c r="B1919" i="12"/>
  <c r="C1784" i="12"/>
  <c r="B1894" i="12"/>
  <c r="C1759" i="12"/>
  <c r="B1671" i="12"/>
  <c r="C1536" i="12"/>
  <c r="C1897" i="12"/>
  <c r="B2032" i="12"/>
  <c r="B2593" i="12"/>
  <c r="B1827" i="12"/>
  <c r="C1692" i="12"/>
  <c r="B2161" i="12"/>
  <c r="B1757" i="12"/>
  <c r="C1622" i="12"/>
  <c r="B1862" i="12"/>
  <c r="C1727" i="12"/>
  <c r="C2011" i="12"/>
  <c r="B2146" i="12"/>
  <c r="B2962" i="12"/>
  <c r="B2031" i="12"/>
  <c r="C1896" i="12"/>
  <c r="B2808" i="12"/>
  <c r="B2144" i="12"/>
  <c r="C2009" i="12"/>
  <c r="B1833" i="12"/>
  <c r="C1698" i="12"/>
  <c r="B2147" i="12"/>
  <c r="C2012" i="12"/>
  <c r="B2075" i="12"/>
  <c r="C1940" i="12"/>
  <c r="C1721" i="12"/>
  <c r="B1856" i="12"/>
  <c r="B2347" i="12"/>
  <c r="C2212" i="12"/>
  <c r="C1651" i="12"/>
  <c r="B1786" i="12"/>
  <c r="B1680" i="12"/>
  <c r="C1545" i="12"/>
  <c r="C2207" i="12"/>
  <c r="B2342" i="12"/>
  <c r="B1809" i="12"/>
  <c r="C1674" i="12"/>
  <c r="C1855" i="12"/>
  <c r="B1990" i="12"/>
  <c r="B1834" i="12"/>
  <c r="C1699" i="12"/>
  <c r="C1977" i="12"/>
  <c r="B2112" i="12"/>
  <c r="A1891" i="12"/>
  <c r="C1756" i="12"/>
  <c r="B1681" i="12"/>
  <c r="C1546" i="12"/>
  <c r="B2055" i="12"/>
  <c r="C1920" i="12"/>
  <c r="B1987" i="12"/>
  <c r="C1852" i="12"/>
  <c r="B2082" i="12"/>
  <c r="C1947" i="12"/>
  <c r="B1832" i="12"/>
  <c r="C1697" i="12"/>
  <c r="A2854" i="12"/>
  <c r="B2659" i="12"/>
  <c r="C2524" i="12"/>
  <c r="B2145" i="12"/>
  <c r="C2010" i="12"/>
  <c r="B1982" i="12"/>
  <c r="C1847" i="12"/>
  <c r="B1933" i="12"/>
  <c r="C1798" i="12"/>
  <c r="B1655" i="12"/>
  <c r="C1520" i="12"/>
  <c r="B1770" i="12"/>
  <c r="C1635" i="12"/>
  <c r="B1978" i="12"/>
  <c r="C1843" i="12"/>
  <c r="A2357" i="12"/>
  <c r="C2222" i="12"/>
  <c r="B1873" i="12"/>
  <c r="C1738" i="12"/>
  <c r="B1794" i="12"/>
  <c r="C1659" i="12"/>
  <c r="B1880" i="12"/>
  <c r="C1745" i="12"/>
  <c r="B2494" i="12"/>
  <c r="C2359" i="12"/>
  <c r="C1653" i="12"/>
  <c r="B1788" i="12"/>
  <c r="B1793" i="12"/>
  <c r="C1658" i="12"/>
  <c r="C1661" i="12" l="1"/>
  <c r="B1796" i="12"/>
  <c r="B2022" i="12"/>
  <c r="C1887" i="12"/>
  <c r="C1879" i="12"/>
  <c r="B2014" i="12"/>
  <c r="C1890" i="12"/>
  <c r="B2025" i="12"/>
  <c r="B1792" i="12"/>
  <c r="C1657" i="12"/>
  <c r="C1669" i="12"/>
  <c r="B1804" i="12"/>
  <c r="B1881" i="12"/>
  <c r="C1746" i="12"/>
  <c r="A1935" i="12"/>
  <c r="C1800" i="12"/>
  <c r="B1916" i="12"/>
  <c r="C1781" i="12"/>
  <c r="C1730" i="12"/>
  <c r="B1865" i="12"/>
  <c r="A1965" i="12"/>
  <c r="C1830" i="12"/>
  <c r="C1787" i="12"/>
  <c r="B1922" i="12"/>
  <c r="B1884" i="12"/>
  <c r="C1749" i="12"/>
  <c r="B1851" i="12"/>
  <c r="C1716" i="12"/>
  <c r="C2272" i="12"/>
  <c r="B2407" i="12"/>
  <c r="B1971" i="12"/>
  <c r="C1836" i="12"/>
  <c r="B1999" i="12"/>
  <c r="C1864" i="12"/>
  <c r="C1703" i="12"/>
  <c r="B1838" i="12"/>
  <c r="B2028" i="12"/>
  <c r="C1893" i="12"/>
  <c r="B1782" i="12"/>
  <c r="C1647" i="12"/>
  <c r="A2737" i="12"/>
  <c r="A2259" i="12"/>
  <c r="C2124" i="12"/>
  <c r="B1883" i="12"/>
  <c r="C1748" i="12"/>
  <c r="C2208" i="12"/>
  <c r="B2343" i="12"/>
  <c r="C2139" i="12"/>
  <c r="B2274" i="12"/>
  <c r="A1918" i="12"/>
  <c r="C1783" i="12"/>
  <c r="B2589" i="12"/>
  <c r="C2454" i="12"/>
  <c r="A2098" i="12"/>
  <c r="C1963" i="12"/>
  <c r="C1673" i="12"/>
  <c r="B1808" i="12"/>
  <c r="C1722" i="12"/>
  <c r="B1857" i="12"/>
  <c r="B1903" i="12"/>
  <c r="C1768" i="12"/>
  <c r="B2081" i="12"/>
  <c r="C1946" i="12"/>
  <c r="C1889" i="12"/>
  <c r="B2024" i="12"/>
  <c r="B1909" i="12"/>
  <c r="C1774" i="12"/>
  <c r="A2360" i="12"/>
  <c r="C2225" i="12"/>
  <c r="B2140" i="12"/>
  <c r="C2005" i="12"/>
  <c r="B1846" i="12"/>
  <c r="C1711" i="12"/>
  <c r="B1790" i="12"/>
  <c r="C1655" i="12"/>
  <c r="B2054" i="12"/>
  <c r="C1919" i="12"/>
  <c r="B2110" i="12"/>
  <c r="C1975" i="12"/>
  <c r="B1930" i="12"/>
  <c r="C1795" i="12"/>
  <c r="B1921" i="12"/>
  <c r="C1786" i="12"/>
  <c r="C1904" i="12"/>
  <c r="B2039" i="12"/>
  <c r="B2282" i="12"/>
  <c r="C2147" i="12"/>
  <c r="C1827" i="12"/>
  <c r="B1962" i="12"/>
  <c r="B2236" i="12"/>
  <c r="C2101" i="12"/>
  <c r="B2142" i="12"/>
  <c r="C2007" i="12"/>
  <c r="C1888" i="12"/>
  <c r="B2023" i="12"/>
  <c r="B2991" i="12"/>
  <c r="C2856" i="12"/>
  <c r="B2722" i="12"/>
  <c r="C2587" i="12"/>
  <c r="B2247" i="12"/>
  <c r="C2112" i="12"/>
  <c r="B2477" i="12"/>
  <c r="C2342" i="12"/>
  <c r="B3097" i="12"/>
  <c r="C2381" i="12"/>
  <c r="B2516" i="12"/>
  <c r="B2705" i="12"/>
  <c r="C2570" i="12"/>
  <c r="B2943" i="12"/>
  <c r="C2032" i="12"/>
  <c r="B2167" i="12"/>
  <c r="B1967" i="12"/>
  <c r="C1832" i="12"/>
  <c r="B1816" i="12"/>
  <c r="C1681" i="12"/>
  <c r="A2418" i="12"/>
  <c r="C2283" i="12"/>
  <c r="B1953" i="12"/>
  <c r="C1818" i="12"/>
  <c r="C1961" i="12"/>
  <c r="B2096" i="12"/>
  <c r="B1825" i="12"/>
  <c r="C1690" i="12"/>
  <c r="C2375" i="12"/>
  <c r="B2510" i="12"/>
  <c r="B1806" i="12"/>
  <c r="C1671" i="12"/>
  <c r="B2084" i="12"/>
  <c r="C1949" i="12"/>
  <c r="B2610" i="12"/>
  <c r="C1713" i="12"/>
  <c r="B1848" i="12"/>
  <c r="B3609" i="12"/>
  <c r="B2305" i="12"/>
  <c r="C2170" i="12"/>
  <c r="B2061" i="12"/>
  <c r="C1926" i="12"/>
  <c r="B1907" i="12"/>
  <c r="C1772" i="12"/>
  <c r="B2171" i="12"/>
  <c r="C2036" i="12"/>
  <c r="B2696" i="12"/>
  <c r="C2120" i="12"/>
  <c r="B2255" i="12"/>
  <c r="B2629" i="12"/>
  <c r="C2494" i="12"/>
  <c r="C1978" i="12"/>
  <c r="B2113" i="12"/>
  <c r="B2794" i="12"/>
  <c r="C2659" i="12"/>
  <c r="B2122" i="12"/>
  <c r="C1987" i="12"/>
  <c r="B2482" i="12"/>
  <c r="C2347" i="12"/>
  <c r="B1968" i="12"/>
  <c r="C1833" i="12"/>
  <c r="B1997" i="12"/>
  <c r="C1862" i="12"/>
  <c r="B2728" i="12"/>
  <c r="B1993" i="12"/>
  <c r="C1858" i="12"/>
  <c r="B2067" i="12"/>
  <c r="C1932" i="12"/>
  <c r="B1810" i="12"/>
  <c r="C1675" i="12"/>
  <c r="B1824" i="12"/>
  <c r="C1689" i="12"/>
  <c r="C1908" i="12"/>
  <c r="B2043" i="12"/>
  <c r="B2789" i="12"/>
  <c r="C2654" i="12"/>
  <c r="B3093" i="12"/>
  <c r="B2303" i="12"/>
  <c r="C2168" i="12"/>
  <c r="B2630" i="12"/>
  <c r="B2041" i="12"/>
  <c r="C1906" i="12"/>
  <c r="B1899" i="12"/>
  <c r="C1764" i="12"/>
  <c r="B1994" i="12"/>
  <c r="C1859" i="12"/>
  <c r="B1915" i="12"/>
  <c r="C1780" i="12"/>
  <c r="A2291" i="12"/>
  <c r="C2156" i="12"/>
  <c r="B1972" i="12"/>
  <c r="C1837" i="12"/>
  <c r="B2003" i="12"/>
  <c r="C1868" i="12"/>
  <c r="B1866" i="12"/>
  <c r="C1731" i="12"/>
  <c r="C1794" i="12"/>
  <c r="B1929" i="12"/>
  <c r="C2075" i="12"/>
  <c r="B2210" i="12"/>
  <c r="B2296" i="12"/>
  <c r="B2235" i="12"/>
  <c r="B1934" i="12"/>
  <c r="C1799" i="12"/>
  <c r="C1788" i="12"/>
  <c r="B1923" i="12"/>
  <c r="B2183" i="12"/>
  <c r="C2048" i="12"/>
  <c r="B2068" i="12"/>
  <c r="C1933" i="12"/>
  <c r="B2280" i="12"/>
  <c r="C2145" i="12"/>
  <c r="B2217" i="12"/>
  <c r="C2082" i="12"/>
  <c r="B1944" i="12"/>
  <c r="C1809" i="12"/>
  <c r="C2031" i="12"/>
  <c r="B2166" i="12"/>
  <c r="B1991" i="12"/>
  <c r="C1856" i="12"/>
  <c r="C111" i="14"/>
  <c r="AG17" i="15"/>
  <c r="B2585" i="12"/>
  <c r="C2450" i="12"/>
  <c r="B1924" i="12"/>
  <c r="C1789" i="12"/>
  <c r="C1990" i="12"/>
  <c r="B2125" i="12"/>
  <c r="B1936" i="12"/>
  <c r="C1801" i="12"/>
  <c r="B3437" i="12"/>
  <c r="A3237" i="12"/>
  <c r="B2228" i="12"/>
  <c r="C2093" i="12"/>
  <c r="C2290" i="12"/>
  <c r="B2425" i="12"/>
  <c r="B2281" i="12"/>
  <c r="C2146" i="12"/>
  <c r="C2411" i="12"/>
  <c r="B2546" i="12"/>
  <c r="A2492" i="12"/>
  <c r="C2357" i="12"/>
  <c r="A2026" i="12"/>
  <c r="C1891" i="12"/>
  <c r="B1928" i="12"/>
  <c r="C1793" i="12"/>
  <c r="C1880" i="12"/>
  <c r="B2015" i="12"/>
  <c r="B2008" i="12"/>
  <c r="C1873" i="12"/>
  <c r="B1905" i="12"/>
  <c r="C1770" i="12"/>
  <c r="B2117" i="12"/>
  <c r="C1982" i="12"/>
  <c r="A2989" i="12"/>
  <c r="B2190" i="12"/>
  <c r="C2055" i="12"/>
  <c r="C1834" i="12"/>
  <c r="B1969" i="12"/>
  <c r="B1815" i="12"/>
  <c r="C1680" i="12"/>
  <c r="B2279" i="12"/>
  <c r="C2144" i="12"/>
  <c r="C1757" i="12"/>
  <c r="B1892" i="12"/>
  <c r="B2029" i="12"/>
  <c r="C1894" i="12"/>
  <c r="B2400" i="12"/>
  <c r="C2265" i="12"/>
  <c r="AI29" i="15"/>
  <c r="AH4" i="15"/>
  <c r="B3043" i="12"/>
  <c r="B2037" i="12"/>
  <c r="C1902" i="12"/>
  <c r="B2091" i="12"/>
  <c r="C1956" i="12"/>
  <c r="B1822" i="12"/>
  <c r="C1687" i="12"/>
  <c r="B1829" i="12"/>
  <c r="C1694" i="12"/>
  <c r="A2133" i="12"/>
  <c r="C1998" i="12"/>
  <c r="B1980" i="12"/>
  <c r="C1845" i="12"/>
  <c r="B3203" i="12"/>
  <c r="C3068" i="12"/>
  <c r="A2557" i="12"/>
  <c r="C2422" i="12"/>
  <c r="C2266" i="12"/>
  <c r="B2401" i="12"/>
  <c r="C2353" i="12"/>
  <c r="B2488" i="12"/>
  <c r="B2244" i="12"/>
  <c r="C2109" i="12"/>
  <c r="B2160" i="12" l="1"/>
  <c r="C2025" i="12"/>
  <c r="A2100" i="12"/>
  <c r="C1965" i="12"/>
  <c r="C1881" i="12"/>
  <c r="B2016" i="12"/>
  <c r="C1865" i="12"/>
  <c r="B2000" i="12"/>
  <c r="C1804" i="12"/>
  <c r="B1939" i="12"/>
  <c r="C1922" i="12"/>
  <c r="B2057" i="12"/>
  <c r="B2149" i="12"/>
  <c r="C2014" i="12"/>
  <c r="B2157" i="12"/>
  <c r="C2022" i="12"/>
  <c r="B1931" i="12"/>
  <c r="C1796" i="12"/>
  <c r="A2070" i="12"/>
  <c r="C1935" i="12"/>
  <c r="B2051" i="12"/>
  <c r="C1916" i="12"/>
  <c r="B1927" i="12"/>
  <c r="C1792" i="12"/>
  <c r="B2478" i="12"/>
  <c r="C2343" i="12"/>
  <c r="B2275" i="12"/>
  <c r="C2140" i="12"/>
  <c r="B2216" i="12"/>
  <c r="C2081" i="12"/>
  <c r="A2233" i="12"/>
  <c r="C2098" i="12"/>
  <c r="B1917" i="12"/>
  <c r="C1782" i="12"/>
  <c r="C1971" i="12"/>
  <c r="B2106" i="12"/>
  <c r="B2542" i="12"/>
  <c r="C2407" i="12"/>
  <c r="B2018" i="12"/>
  <c r="C1883" i="12"/>
  <c r="B2044" i="12"/>
  <c r="C1909" i="12"/>
  <c r="A2053" i="12"/>
  <c r="C1918" i="12"/>
  <c r="A2394" i="12"/>
  <c r="C2259" i="12"/>
  <c r="B1986" i="12"/>
  <c r="C1851" i="12"/>
  <c r="B1992" i="12"/>
  <c r="C1857" i="12"/>
  <c r="B2159" i="12"/>
  <c r="C2024" i="12"/>
  <c r="B1943" i="12"/>
  <c r="C1808" i="12"/>
  <c r="C2274" i="12"/>
  <c r="B2409" i="12"/>
  <c r="A2495" i="12"/>
  <c r="C2360" i="12"/>
  <c r="B2038" i="12"/>
  <c r="C1903" i="12"/>
  <c r="C2589" i="12"/>
  <c r="B2724" i="12"/>
  <c r="B2163" i="12"/>
  <c r="C2028" i="12"/>
  <c r="B1973" i="12"/>
  <c r="C1838" i="12"/>
  <c r="B1981" i="12"/>
  <c r="C1846" i="12"/>
  <c r="A2872" i="12"/>
  <c r="B2134" i="12"/>
  <c r="C1999" i="12"/>
  <c r="B2019" i="12"/>
  <c r="C1884" i="12"/>
  <c r="B2079" i="12"/>
  <c r="C1944" i="12"/>
  <c r="B2069" i="12"/>
  <c r="C1934" i="12"/>
  <c r="B1951" i="12"/>
  <c r="C1816" i="12"/>
  <c r="B2417" i="12"/>
  <c r="C2282" i="12"/>
  <c r="A2627" i="12"/>
  <c r="C2492" i="12"/>
  <c r="B2370" i="12"/>
  <c r="B2001" i="12"/>
  <c r="C1866" i="12"/>
  <c r="B2176" i="12"/>
  <c r="C2041" i="12"/>
  <c r="B2438" i="12"/>
  <c r="C2303" i="12"/>
  <c r="B2128" i="12"/>
  <c r="C1993" i="12"/>
  <c r="B2617" i="12"/>
  <c r="C2482" i="12"/>
  <c r="C2096" i="12"/>
  <c r="B2231" i="12"/>
  <c r="C2167" i="12"/>
  <c r="B2302" i="12"/>
  <c r="B2560" i="12"/>
  <c r="C2425" i="12"/>
  <c r="B2178" i="12"/>
  <c r="C2043" i="12"/>
  <c r="B1983" i="12"/>
  <c r="C1848" i="12"/>
  <c r="C2510" i="12"/>
  <c r="B2645" i="12"/>
  <c r="B2226" i="12"/>
  <c r="C2091" i="12"/>
  <c r="B2202" i="12"/>
  <c r="C2067" i="12"/>
  <c r="B2103" i="12"/>
  <c r="C1968" i="12"/>
  <c r="B2196" i="12"/>
  <c r="C2061" i="12"/>
  <c r="B2382" i="12"/>
  <c r="C2247" i="12"/>
  <c r="B2248" i="12"/>
  <c r="C2113" i="12"/>
  <c r="B2174" i="12"/>
  <c r="C2039" i="12"/>
  <c r="B1964" i="12"/>
  <c r="C1829" i="12"/>
  <c r="A3124" i="12"/>
  <c r="B2352" i="12"/>
  <c r="C2217" i="12"/>
  <c r="B2050" i="12"/>
  <c r="C1915" i="12"/>
  <c r="B2831" i="12"/>
  <c r="C2305" i="12"/>
  <c r="B2440" i="12"/>
  <c r="B2745" i="12"/>
  <c r="B1960" i="12"/>
  <c r="C1825" i="12"/>
  <c r="B2088" i="12"/>
  <c r="C1953" i="12"/>
  <c r="B2102" i="12"/>
  <c r="C1967" i="12"/>
  <c r="B2857" i="12"/>
  <c r="C2722" i="12"/>
  <c r="B2189" i="12"/>
  <c r="C2054" i="12"/>
  <c r="B2681" i="12"/>
  <c r="C2546" i="12"/>
  <c r="B3338" i="12"/>
  <c r="C3203" i="12"/>
  <c r="B1957" i="12"/>
  <c r="C1822" i="12"/>
  <c r="C2037" i="12"/>
  <c r="B2172" i="12"/>
  <c r="B2164" i="12"/>
  <c r="C2029" i="12"/>
  <c r="B1950" i="12"/>
  <c r="C1815" i="12"/>
  <c r="B2252" i="12"/>
  <c r="C2117" i="12"/>
  <c r="B2063" i="12"/>
  <c r="C1928" i="12"/>
  <c r="A3372" i="12"/>
  <c r="B3572" i="12"/>
  <c r="B2126" i="12"/>
  <c r="C1991" i="12"/>
  <c r="B2415" i="12"/>
  <c r="C2280" i="12"/>
  <c r="B2431" i="12"/>
  <c r="B2138" i="12"/>
  <c r="C2003" i="12"/>
  <c r="B2129" i="12"/>
  <c r="C1994" i="12"/>
  <c r="B3228" i="12"/>
  <c r="B1959" i="12"/>
  <c r="C1824" i="12"/>
  <c r="B2863" i="12"/>
  <c r="B2257" i="12"/>
  <c r="C2122" i="12"/>
  <c r="B2306" i="12"/>
  <c r="C2171" i="12"/>
  <c r="B3744" i="12"/>
  <c r="B2219" i="12"/>
  <c r="C2084" i="12"/>
  <c r="B2840" i="12"/>
  <c r="C2705" i="12"/>
  <c r="B3232" i="12"/>
  <c r="B3126" i="12"/>
  <c r="C2991" i="12"/>
  <c r="B2371" i="12"/>
  <c r="C2236" i="12"/>
  <c r="C1921" i="12"/>
  <c r="B2056" i="12"/>
  <c r="B1925" i="12"/>
  <c r="C1790" i="12"/>
  <c r="AH17" i="15"/>
  <c r="C112" i="14"/>
  <c r="C1892" i="12"/>
  <c r="B2027" i="12"/>
  <c r="C2255" i="12"/>
  <c r="B2390" i="12"/>
  <c r="B2143" i="12"/>
  <c r="C2008" i="12"/>
  <c r="C1936" i="12"/>
  <c r="B2071" i="12"/>
  <c r="A2426" i="12"/>
  <c r="C2291" i="12"/>
  <c r="B2277" i="12"/>
  <c r="C2142" i="12"/>
  <c r="B2150" i="12"/>
  <c r="C2015" i="12"/>
  <c r="B2623" i="12"/>
  <c r="C2488" i="12"/>
  <c r="B2104" i="12"/>
  <c r="C1969" i="12"/>
  <c r="B2301" i="12"/>
  <c r="C2166" i="12"/>
  <c r="C2516" i="12"/>
  <c r="B2651" i="12"/>
  <c r="B2158" i="12"/>
  <c r="C2023" i="12"/>
  <c r="C1962" i="12"/>
  <c r="B2097" i="12"/>
  <c r="B2536" i="12"/>
  <c r="C2401" i="12"/>
  <c r="B2064" i="12"/>
  <c r="C1929" i="12"/>
  <c r="A2268" i="12"/>
  <c r="C2133" i="12"/>
  <c r="AJ29" i="15"/>
  <c r="AI4" i="15"/>
  <c r="B2325" i="12"/>
  <c r="C2190" i="12"/>
  <c r="A2161" i="12"/>
  <c r="C2026" i="12"/>
  <c r="C2585" i="12"/>
  <c r="B2720" i="12"/>
  <c r="B2318" i="12"/>
  <c r="C2183" i="12"/>
  <c r="C1899" i="12"/>
  <c r="B2034" i="12"/>
  <c r="B3078" i="12"/>
  <c r="C2110" i="12"/>
  <c r="B2245" i="12"/>
  <c r="B2260" i="12"/>
  <c r="C2125" i="12"/>
  <c r="A2692" i="12"/>
  <c r="C2557" i="12"/>
  <c r="B2535" i="12"/>
  <c r="C2400" i="12"/>
  <c r="B2414" i="12"/>
  <c r="C2279" i="12"/>
  <c r="B2363" i="12"/>
  <c r="C2228" i="12"/>
  <c r="B2058" i="12"/>
  <c r="C1923" i="12"/>
  <c r="B2345" i="12"/>
  <c r="C2210" i="12"/>
  <c r="B2379" i="12"/>
  <c r="C2244" i="12"/>
  <c r="B2115" i="12"/>
  <c r="C1980" i="12"/>
  <c r="B3178" i="12"/>
  <c r="B2040" i="12"/>
  <c r="C1905" i="12"/>
  <c r="B2416" i="12"/>
  <c r="C2281" i="12"/>
  <c r="B2059" i="12"/>
  <c r="C1924" i="12"/>
  <c r="B2203" i="12"/>
  <c r="C2068" i="12"/>
  <c r="B2107" i="12"/>
  <c r="C1972" i="12"/>
  <c r="B2765" i="12"/>
  <c r="C2789" i="12"/>
  <c r="B2924" i="12"/>
  <c r="B1945" i="12"/>
  <c r="C1810" i="12"/>
  <c r="B2132" i="12"/>
  <c r="C1997" i="12"/>
  <c r="C2794" i="12"/>
  <c r="B2929" i="12"/>
  <c r="B2764" i="12"/>
  <c r="C2629" i="12"/>
  <c r="B2042" i="12"/>
  <c r="C1907" i="12"/>
  <c r="B1941" i="12"/>
  <c r="C1806" i="12"/>
  <c r="A2553" i="12"/>
  <c r="C2418" i="12"/>
  <c r="C2477" i="12"/>
  <c r="B2612" i="12"/>
  <c r="B2065" i="12"/>
  <c r="C1930" i="12"/>
  <c r="B2284" i="12" l="1"/>
  <c r="C2149" i="12"/>
  <c r="A2205" i="12"/>
  <c r="C2070" i="12"/>
  <c r="A2235" i="12"/>
  <c r="C2100" i="12"/>
  <c r="B2062" i="12"/>
  <c r="C1927" i="12"/>
  <c r="C2016" i="12"/>
  <c r="B2151" i="12"/>
  <c r="B2192" i="12"/>
  <c r="C2057" i="12"/>
  <c r="C1939" i="12"/>
  <c r="B2074" i="12"/>
  <c r="B2135" i="12"/>
  <c r="C2000" i="12"/>
  <c r="B2292" i="12"/>
  <c r="C2157" i="12"/>
  <c r="B2186" i="12"/>
  <c r="C2051" i="12"/>
  <c r="B2066" i="12"/>
  <c r="C1931" i="12"/>
  <c r="B2295" i="12"/>
  <c r="C2160" i="12"/>
  <c r="B2544" i="12"/>
  <c r="C2409" i="12"/>
  <c r="C2134" i="12"/>
  <c r="B2269" i="12"/>
  <c r="B2298" i="12"/>
  <c r="C2163" i="12"/>
  <c r="C1986" i="12"/>
  <c r="B2121" i="12"/>
  <c r="C2018" i="12"/>
  <c r="B2153" i="12"/>
  <c r="A2368" i="12"/>
  <c r="C2233" i="12"/>
  <c r="B2351" i="12"/>
  <c r="C2216" i="12"/>
  <c r="B2116" i="12"/>
  <c r="C1981" i="12"/>
  <c r="B2173" i="12"/>
  <c r="C2038" i="12"/>
  <c r="B2294" i="12"/>
  <c r="C2159" i="12"/>
  <c r="A2188" i="12"/>
  <c r="C2053" i="12"/>
  <c r="B2410" i="12"/>
  <c r="C2275" i="12"/>
  <c r="B2859" i="12"/>
  <c r="C2724" i="12"/>
  <c r="A2529" i="12"/>
  <c r="C2394" i="12"/>
  <c r="B2241" i="12"/>
  <c r="C2106" i="12"/>
  <c r="A3007" i="12"/>
  <c r="B2078" i="12"/>
  <c r="C1943" i="12"/>
  <c r="B2677" i="12"/>
  <c r="C2542" i="12"/>
  <c r="B2154" i="12"/>
  <c r="C2019" i="12"/>
  <c r="B2108" i="12"/>
  <c r="C1973" i="12"/>
  <c r="A2630" i="12"/>
  <c r="C2495" i="12"/>
  <c r="B2127" i="12"/>
  <c r="C1992" i="12"/>
  <c r="B2179" i="12"/>
  <c r="C2044" i="12"/>
  <c r="B2052" i="12"/>
  <c r="C1917" i="12"/>
  <c r="B2613" i="12"/>
  <c r="C2478" i="12"/>
  <c r="B2436" i="12"/>
  <c r="C2301" i="12"/>
  <c r="B2278" i="12"/>
  <c r="C2143" i="12"/>
  <c r="B3367" i="12"/>
  <c r="B2094" i="12"/>
  <c r="C1959" i="12"/>
  <c r="B2092" i="12"/>
  <c r="C1957" i="12"/>
  <c r="B2324" i="12"/>
  <c r="C2189" i="12"/>
  <c r="B2223" i="12"/>
  <c r="C2088" i="12"/>
  <c r="B2966" i="12"/>
  <c r="B2099" i="12"/>
  <c r="C1964" i="12"/>
  <c r="B2517" i="12"/>
  <c r="C2382" i="12"/>
  <c r="B2337" i="12"/>
  <c r="C2202" i="12"/>
  <c r="B2313" i="12"/>
  <c r="C2178" i="12"/>
  <c r="B2086" i="12"/>
  <c r="C1951" i="12"/>
  <c r="B2747" i="12"/>
  <c r="C2612" i="12"/>
  <c r="C2929" i="12"/>
  <c r="B3064" i="12"/>
  <c r="B2525" i="12"/>
  <c r="C2390" i="12"/>
  <c r="B2076" i="12"/>
  <c r="C1941" i="12"/>
  <c r="C2059" i="12"/>
  <c r="B2194" i="12"/>
  <c r="B2175" i="12"/>
  <c r="C2040" i="12"/>
  <c r="C2379" i="12"/>
  <c r="B2514" i="12"/>
  <c r="A2827" i="12"/>
  <c r="C2692" i="12"/>
  <c r="B3213" i="12"/>
  <c r="B2239" i="12"/>
  <c r="C2104" i="12"/>
  <c r="B2441" i="12"/>
  <c r="C2306" i="12"/>
  <c r="B2095" i="12"/>
  <c r="C1960" i="12"/>
  <c r="C2438" i="12"/>
  <c r="B2573" i="12"/>
  <c r="C2034" i="12"/>
  <c r="B2169" i="12"/>
  <c r="C2027" i="12"/>
  <c r="B2162" i="12"/>
  <c r="B2880" i="12"/>
  <c r="B2780" i="12"/>
  <c r="C2645" i="12"/>
  <c r="B2437" i="12"/>
  <c r="C2302" i="12"/>
  <c r="B2380" i="12"/>
  <c r="C2245" i="12"/>
  <c r="AI17" i="15"/>
  <c r="C113" i="14"/>
  <c r="B2200" i="12"/>
  <c r="C2065" i="12"/>
  <c r="B2899" i="12"/>
  <c r="C2764" i="12"/>
  <c r="B2338" i="12"/>
  <c r="C2203" i="12"/>
  <c r="C2416" i="12"/>
  <c r="B2551" i="12"/>
  <c r="C2535" i="12"/>
  <c r="B2670" i="12"/>
  <c r="C2536" i="12"/>
  <c r="B2671" i="12"/>
  <c r="C2138" i="12"/>
  <c r="B2273" i="12"/>
  <c r="A2403" i="12"/>
  <c r="C2268" i="12"/>
  <c r="B2975" i="12"/>
  <c r="C2840" i="12"/>
  <c r="B2566" i="12"/>
  <c r="B2085" i="12"/>
  <c r="C1950" i="12"/>
  <c r="B3473" i="12"/>
  <c r="C3338" i="12"/>
  <c r="B2992" i="12"/>
  <c r="C2857" i="12"/>
  <c r="C2050" i="12"/>
  <c r="B2185" i="12"/>
  <c r="B2309" i="12"/>
  <c r="C2174" i="12"/>
  <c r="B2331" i="12"/>
  <c r="C2196" i="12"/>
  <c r="C2226" i="12"/>
  <c r="B2361" i="12"/>
  <c r="B2695" i="12"/>
  <c r="C2560" i="12"/>
  <c r="B2267" i="12"/>
  <c r="C2132" i="12"/>
  <c r="B2480" i="12"/>
  <c r="C2345" i="12"/>
  <c r="B2498" i="12"/>
  <c r="C2363" i="12"/>
  <c r="A2296" i="12"/>
  <c r="C2161" i="12"/>
  <c r="B2293" i="12"/>
  <c r="C2158" i="12"/>
  <c r="B2758" i="12"/>
  <c r="C2623" i="12"/>
  <c r="A2561" i="12"/>
  <c r="C2426" i="12"/>
  <c r="B2506" i="12"/>
  <c r="C2371" i="12"/>
  <c r="B2392" i="12"/>
  <c r="C2257" i="12"/>
  <c r="B2550" i="12"/>
  <c r="C2415" i="12"/>
  <c r="A3507" i="12"/>
  <c r="B2299" i="12"/>
  <c r="C2164" i="12"/>
  <c r="B2487" i="12"/>
  <c r="C2352" i="12"/>
  <c r="B2383" i="12"/>
  <c r="C2248" i="12"/>
  <c r="B2752" i="12"/>
  <c r="C2617" i="12"/>
  <c r="B2311" i="12"/>
  <c r="C2176" i="12"/>
  <c r="C2417" i="12"/>
  <c r="B2552" i="12"/>
  <c r="B2204" i="12"/>
  <c r="C2069" i="12"/>
  <c r="B2250" i="12"/>
  <c r="C2115" i="12"/>
  <c r="AK29" i="15"/>
  <c r="AJ4" i="15"/>
  <c r="B2412" i="12"/>
  <c r="C2277" i="12"/>
  <c r="B3879" i="12"/>
  <c r="B2387" i="12"/>
  <c r="C2252" i="12"/>
  <c r="B2900" i="12"/>
  <c r="C2097" i="12"/>
  <c r="B2232" i="12"/>
  <c r="B3363" i="12"/>
  <c r="B3707" i="12"/>
  <c r="B2307" i="12"/>
  <c r="C2172" i="12"/>
  <c r="C2440" i="12"/>
  <c r="B2575" i="12"/>
  <c r="C2231" i="12"/>
  <c r="B2366" i="12"/>
  <c r="B3059" i="12"/>
  <c r="C2924" i="12"/>
  <c r="B2855" i="12"/>
  <c r="C2720" i="12"/>
  <c r="B2505" i="12"/>
  <c r="C1925" i="12"/>
  <c r="B2060" i="12"/>
  <c r="B2191" i="12"/>
  <c r="C2056" i="12"/>
  <c r="B2786" i="12"/>
  <c r="C2651" i="12"/>
  <c r="B2206" i="12"/>
  <c r="C2071" i="12"/>
  <c r="A2688" i="12"/>
  <c r="C2553" i="12"/>
  <c r="B2177" i="12"/>
  <c r="C2042" i="12"/>
  <c r="B2080" i="12"/>
  <c r="C1945" i="12"/>
  <c r="C2107" i="12"/>
  <c r="B2242" i="12"/>
  <c r="B3313" i="12"/>
  <c r="B2193" i="12"/>
  <c r="C2058" i="12"/>
  <c r="B2549" i="12"/>
  <c r="C2414" i="12"/>
  <c r="C2260" i="12"/>
  <c r="B2395" i="12"/>
  <c r="B2453" i="12"/>
  <c r="C2318" i="12"/>
  <c r="B2460" i="12"/>
  <c r="C2325" i="12"/>
  <c r="C2064" i="12"/>
  <c r="B2199" i="12"/>
  <c r="B2285" i="12"/>
  <c r="C2150" i="12"/>
  <c r="B3261" i="12"/>
  <c r="C3126" i="12"/>
  <c r="B2354" i="12"/>
  <c r="C2219" i="12"/>
  <c r="B2998" i="12"/>
  <c r="B2264" i="12"/>
  <c r="C2129" i="12"/>
  <c r="B2261" i="12"/>
  <c r="C2126" i="12"/>
  <c r="B2198" i="12"/>
  <c r="C2063" i="12"/>
  <c r="B2816" i="12"/>
  <c r="C2681" i="12"/>
  <c r="C2102" i="12"/>
  <c r="B2237" i="12"/>
  <c r="A3259" i="12"/>
  <c r="B2238" i="12"/>
  <c r="C2103" i="12"/>
  <c r="B2118" i="12"/>
  <c r="C1983" i="12"/>
  <c r="B2263" i="12"/>
  <c r="C2128" i="12"/>
  <c r="B2136" i="12"/>
  <c r="C2001" i="12"/>
  <c r="A2762" i="12"/>
  <c r="C2627" i="12"/>
  <c r="B2214" i="12"/>
  <c r="C2079" i="12"/>
  <c r="B2197" i="12" l="1"/>
  <c r="C2062" i="12"/>
  <c r="B2209" i="12"/>
  <c r="C2074" i="12"/>
  <c r="C2186" i="12"/>
  <c r="B2321" i="12"/>
  <c r="B2327" i="12"/>
  <c r="C2192" i="12"/>
  <c r="A2340" i="12"/>
  <c r="C2205" i="12"/>
  <c r="B2270" i="12"/>
  <c r="C2135" i="12"/>
  <c r="A2370" i="12"/>
  <c r="C2235" i="12"/>
  <c r="C2151" i="12"/>
  <c r="B2286" i="12"/>
  <c r="B2430" i="12"/>
  <c r="C2295" i="12"/>
  <c r="B2201" i="12"/>
  <c r="C2066" i="12"/>
  <c r="B2427" i="12"/>
  <c r="C2292" i="12"/>
  <c r="C2284" i="12"/>
  <c r="B2419" i="12"/>
  <c r="B2256" i="12"/>
  <c r="C2121" i="12"/>
  <c r="B2187" i="12"/>
  <c r="C2052" i="12"/>
  <c r="B2243" i="12"/>
  <c r="C2108" i="12"/>
  <c r="A3142" i="12"/>
  <c r="B2545" i="12"/>
  <c r="C2410" i="12"/>
  <c r="C2116" i="12"/>
  <c r="B2251" i="12"/>
  <c r="A2323" i="12"/>
  <c r="C2188" i="12"/>
  <c r="B2262" i="12"/>
  <c r="C2127" i="12"/>
  <c r="B2812" i="12"/>
  <c r="C2677" i="12"/>
  <c r="A2664" i="12"/>
  <c r="C2529" i="12"/>
  <c r="B2429" i="12"/>
  <c r="C2294" i="12"/>
  <c r="A2503" i="12"/>
  <c r="C2368" i="12"/>
  <c r="B2314" i="12"/>
  <c r="C2179" i="12"/>
  <c r="C2154" i="12"/>
  <c r="B2289" i="12"/>
  <c r="B2376" i="12"/>
  <c r="C2241" i="12"/>
  <c r="B2433" i="12"/>
  <c r="C2298" i="12"/>
  <c r="C2153" i="12"/>
  <c r="B2288" i="12"/>
  <c r="B2486" i="12"/>
  <c r="C2351" i="12"/>
  <c r="C2269" i="12"/>
  <c r="B2404" i="12"/>
  <c r="B2748" i="12"/>
  <c r="C2613" i="12"/>
  <c r="A2765" i="12"/>
  <c r="C2630" i="12"/>
  <c r="B2213" i="12"/>
  <c r="C2078" i="12"/>
  <c r="B2994" i="12"/>
  <c r="C2859" i="12"/>
  <c r="B2308" i="12"/>
  <c r="C2173" i="12"/>
  <c r="B2679" i="12"/>
  <c r="C2544" i="12"/>
  <c r="B3133" i="12"/>
  <c r="B2805" i="12"/>
  <c r="C2670" i="12"/>
  <c r="B2547" i="12"/>
  <c r="C2412" i="12"/>
  <c r="A2696" i="12"/>
  <c r="C2561" i="12"/>
  <c r="B3348" i="12"/>
  <c r="B2660" i="12"/>
  <c r="C2525" i="12"/>
  <c r="B2227" i="12"/>
  <c r="C2092" i="12"/>
  <c r="C2169" i="12"/>
  <c r="B2304" i="12"/>
  <c r="C2238" i="12"/>
  <c r="B2373" i="12"/>
  <c r="B2489" i="12"/>
  <c r="C2354" i="12"/>
  <c r="B2341" i="12"/>
  <c r="C2206" i="12"/>
  <c r="B2434" i="12"/>
  <c r="C2299" i="12"/>
  <c r="B3608" i="12"/>
  <c r="C3473" i="12"/>
  <c r="B2408" i="12"/>
  <c r="C2273" i="12"/>
  <c r="B2686" i="12"/>
  <c r="C2551" i="12"/>
  <c r="B2377" i="12"/>
  <c r="C2242" i="12"/>
  <c r="B2195" i="12"/>
  <c r="C2060" i="12"/>
  <c r="C2366" i="12"/>
  <c r="B2501" i="12"/>
  <c r="B3842" i="12"/>
  <c r="B2951" i="12"/>
  <c r="C2816" i="12"/>
  <c r="B3035" i="12"/>
  <c r="B2234" i="12"/>
  <c r="C2099" i="12"/>
  <c r="C114" i="14"/>
  <c r="AJ17" i="15"/>
  <c r="B2329" i="12"/>
  <c r="C2194" i="12"/>
  <c r="C3064" i="12"/>
  <c r="B3199" i="12"/>
  <c r="C2460" i="12"/>
  <c r="B2595" i="12"/>
  <c r="AL29" i="15"/>
  <c r="AK4" i="15"/>
  <c r="B2893" i="12"/>
  <c r="C2758" i="12"/>
  <c r="C2436" i="12"/>
  <c r="B2571" i="12"/>
  <c r="C2575" i="12"/>
  <c r="B2710" i="12"/>
  <c r="B2367" i="12"/>
  <c r="C2232" i="12"/>
  <c r="C2136" i="12"/>
  <c r="B2271" i="12"/>
  <c r="A3394" i="12"/>
  <c r="B2396" i="12"/>
  <c r="C2261" i="12"/>
  <c r="C3261" i="12"/>
  <c r="B3396" i="12"/>
  <c r="B2588" i="12"/>
  <c r="C2453" i="12"/>
  <c r="B3448" i="12"/>
  <c r="B2312" i="12"/>
  <c r="C2177" i="12"/>
  <c r="B2921" i="12"/>
  <c r="C2786" i="12"/>
  <c r="B2990" i="12"/>
  <c r="C2855" i="12"/>
  <c r="C2387" i="12"/>
  <c r="B2522" i="12"/>
  <c r="B2385" i="12"/>
  <c r="C2250" i="12"/>
  <c r="C2311" i="12"/>
  <c r="B2446" i="12"/>
  <c r="B2622" i="12"/>
  <c r="C2487" i="12"/>
  <c r="A3642" i="12"/>
  <c r="B2428" i="12"/>
  <c r="C2293" i="12"/>
  <c r="C2480" i="12"/>
  <c r="B2615" i="12"/>
  <c r="B2444" i="12"/>
  <c r="C2309" i="12"/>
  <c r="B2220" i="12"/>
  <c r="C2085" i="12"/>
  <c r="B3015" i="12"/>
  <c r="B2211" i="12"/>
  <c r="C2076" i="12"/>
  <c r="B2882" i="12"/>
  <c r="C2747" i="12"/>
  <c r="B2472" i="12"/>
  <c r="C2337" i="12"/>
  <c r="C2223" i="12"/>
  <c r="B2358" i="12"/>
  <c r="B2229" i="12"/>
  <c r="C2094" i="12"/>
  <c r="B2334" i="12"/>
  <c r="C2199" i="12"/>
  <c r="B2687" i="12"/>
  <c r="C2552" i="12"/>
  <c r="B2684" i="12"/>
  <c r="C2549" i="12"/>
  <c r="B3127" i="12"/>
  <c r="C2992" i="12"/>
  <c r="A2897" i="12"/>
  <c r="C2762" i="12"/>
  <c r="B2333" i="12"/>
  <c r="C2198" i="12"/>
  <c r="B2328" i="12"/>
  <c r="C2193" i="12"/>
  <c r="B2215" i="12"/>
  <c r="C2080" i="12"/>
  <c r="B2518" i="12"/>
  <c r="C2383" i="12"/>
  <c r="C2441" i="12"/>
  <c r="B2576" i="12"/>
  <c r="B2448" i="12"/>
  <c r="C2313" i="12"/>
  <c r="B2530" i="12"/>
  <c r="C2395" i="12"/>
  <c r="C2185" i="12"/>
  <c r="B2320" i="12"/>
  <c r="B2806" i="12"/>
  <c r="C2671" i="12"/>
  <c r="B2297" i="12"/>
  <c r="C2162" i="12"/>
  <c r="B2708" i="12"/>
  <c r="C2573" i="12"/>
  <c r="B2649" i="12"/>
  <c r="C2514" i="12"/>
  <c r="B3502" i="12"/>
  <c r="C2361" i="12"/>
  <c r="B2496" i="12"/>
  <c r="B2253" i="12"/>
  <c r="C2118" i="12"/>
  <c r="B3110" i="12"/>
  <c r="C2975" i="12"/>
  <c r="C2899" i="12"/>
  <c r="B3034" i="12"/>
  <c r="B2572" i="12"/>
  <c r="C2437" i="12"/>
  <c r="B2230" i="12"/>
  <c r="C2095" i="12"/>
  <c r="B2310" i="12"/>
  <c r="C2175" i="12"/>
  <c r="B2413" i="12"/>
  <c r="C2278" i="12"/>
  <c r="B2640" i="12"/>
  <c r="B3498" i="12"/>
  <c r="B2527" i="12"/>
  <c r="C2392" i="12"/>
  <c r="B2633" i="12"/>
  <c r="C2498" i="12"/>
  <c r="B2466" i="12"/>
  <c r="C2331" i="12"/>
  <c r="A2538" i="12"/>
  <c r="C2403" i="12"/>
  <c r="B2335" i="12"/>
  <c r="C2200" i="12"/>
  <c r="C2780" i="12"/>
  <c r="B2915" i="12"/>
  <c r="A2962" i="12"/>
  <c r="C2827" i="12"/>
  <c r="B3101" i="12"/>
  <c r="B2372" i="12"/>
  <c r="C2237" i="12"/>
  <c r="C2214" i="12"/>
  <c r="B2349" i="12"/>
  <c r="B2398" i="12"/>
  <c r="C2263" i="12"/>
  <c r="C2264" i="12"/>
  <c r="B2399" i="12"/>
  <c r="B2420" i="12"/>
  <c r="C2285" i="12"/>
  <c r="A2823" i="12"/>
  <c r="C2688" i="12"/>
  <c r="C2191" i="12"/>
  <c r="B2326" i="12"/>
  <c r="B3194" i="12"/>
  <c r="C3059" i="12"/>
  <c r="C2307" i="12"/>
  <c r="B2442" i="12"/>
  <c r="B4014" i="12"/>
  <c r="B2339" i="12"/>
  <c r="C2204" i="12"/>
  <c r="B2887" i="12"/>
  <c r="C2752" i="12"/>
  <c r="B2685" i="12"/>
  <c r="C2550" i="12"/>
  <c r="C2506" i="12"/>
  <c r="B2641" i="12"/>
  <c r="A2431" i="12"/>
  <c r="C2296" i="12"/>
  <c r="B2402" i="12"/>
  <c r="C2267" i="12"/>
  <c r="B2830" i="12"/>
  <c r="C2695" i="12"/>
  <c r="B2701" i="12"/>
  <c r="B2473" i="12"/>
  <c r="C2338" i="12"/>
  <c r="B2515" i="12"/>
  <c r="C2380" i="12"/>
  <c r="B2374" i="12"/>
  <c r="C2239" i="12"/>
  <c r="C2086" i="12"/>
  <c r="B2221" i="12"/>
  <c r="B2652" i="12"/>
  <c r="C2517" i="12"/>
  <c r="B2459" i="12"/>
  <c r="C2324" i="12"/>
  <c r="B2421" i="12" l="1"/>
  <c r="C2286" i="12"/>
  <c r="C2327" i="12"/>
  <c r="B2462" i="12"/>
  <c r="B2562" i="12"/>
  <c r="C2427" i="12"/>
  <c r="A2505" i="12"/>
  <c r="C2370" i="12"/>
  <c r="C2419" i="12"/>
  <c r="B2554" i="12"/>
  <c r="B2456" i="12"/>
  <c r="C2321" i="12"/>
  <c r="B2336" i="12"/>
  <c r="C2201" i="12"/>
  <c r="C2270" i="12"/>
  <c r="B2405" i="12"/>
  <c r="C2209" i="12"/>
  <c r="B2344" i="12"/>
  <c r="B2565" i="12"/>
  <c r="C2430" i="12"/>
  <c r="A2475" i="12"/>
  <c r="C2340" i="12"/>
  <c r="B2332" i="12"/>
  <c r="C2197" i="12"/>
  <c r="B2883" i="12"/>
  <c r="C2748" i="12"/>
  <c r="A2638" i="12"/>
  <c r="C2503" i="12"/>
  <c r="C2404" i="12"/>
  <c r="B2539" i="12"/>
  <c r="C2994" i="12"/>
  <c r="B3129" i="12"/>
  <c r="B2511" i="12"/>
  <c r="C2376" i="12"/>
  <c r="C2429" i="12"/>
  <c r="B2564" i="12"/>
  <c r="A2458" i="12"/>
  <c r="C2323" i="12"/>
  <c r="B2378" i="12"/>
  <c r="C2243" i="12"/>
  <c r="A3277" i="12"/>
  <c r="B2348" i="12"/>
  <c r="C2213" i="12"/>
  <c r="C2486" i="12"/>
  <c r="B2621" i="12"/>
  <c r="A2799" i="12"/>
  <c r="C2664" i="12"/>
  <c r="C2187" i="12"/>
  <c r="B2322" i="12"/>
  <c r="B2443" i="12"/>
  <c r="C2308" i="12"/>
  <c r="B2397" i="12"/>
  <c r="C2262" i="12"/>
  <c r="B2424" i="12"/>
  <c r="C2289" i="12"/>
  <c r="B2386" i="12"/>
  <c r="C2251" i="12"/>
  <c r="B2423" i="12"/>
  <c r="C2288" i="12"/>
  <c r="B2568" i="12"/>
  <c r="C2433" i="12"/>
  <c r="C2679" i="12"/>
  <c r="B2814" i="12"/>
  <c r="A2900" i="12"/>
  <c r="C2765" i="12"/>
  <c r="B2449" i="12"/>
  <c r="C2314" i="12"/>
  <c r="B2947" i="12"/>
  <c r="C2812" i="12"/>
  <c r="C2545" i="12"/>
  <c r="B2680" i="12"/>
  <c r="C2256" i="12"/>
  <c r="B2391" i="12"/>
  <c r="B2493" i="12"/>
  <c r="C2358" i="12"/>
  <c r="B3531" i="12"/>
  <c r="C3396" i="12"/>
  <c r="B2636" i="12"/>
  <c r="C2501" i="12"/>
  <c r="B2965" i="12"/>
  <c r="C2830" i="12"/>
  <c r="B4149" i="12"/>
  <c r="B2665" i="12"/>
  <c r="C2530" i="12"/>
  <c r="B2653" i="12"/>
  <c r="C2518" i="12"/>
  <c r="B3028" i="12"/>
  <c r="C2893" i="12"/>
  <c r="B2624" i="12"/>
  <c r="C2489" i="12"/>
  <c r="AK17" i="15"/>
  <c r="C115" i="14"/>
  <c r="A3097" i="12"/>
  <c r="C2962" i="12"/>
  <c r="B3245" i="12"/>
  <c r="C3110" i="12"/>
  <c r="C2448" i="12"/>
  <c r="B2583" i="12"/>
  <c r="A3032" i="12"/>
  <c r="C2897" i="12"/>
  <c r="B2579" i="12"/>
  <c r="C2444" i="12"/>
  <c r="B2447" i="12"/>
  <c r="C2312" i="12"/>
  <c r="AM29" i="15"/>
  <c r="AL4" i="15"/>
  <c r="B2682" i="12"/>
  <c r="C2547" i="12"/>
  <c r="B2577" i="12"/>
  <c r="C2442" i="12"/>
  <c r="B2484" i="12"/>
  <c r="C2349" i="12"/>
  <c r="B3637" i="12"/>
  <c r="B2711" i="12"/>
  <c r="C2576" i="12"/>
  <c r="B2657" i="12"/>
  <c r="C2522" i="12"/>
  <c r="B2706" i="12"/>
  <c r="C2571" i="12"/>
  <c r="C2595" i="12"/>
  <c r="B2730" i="12"/>
  <c r="B2439" i="12"/>
  <c r="C2304" i="12"/>
  <c r="C2652" i="12"/>
  <c r="B2787" i="12"/>
  <c r="B3236" i="12"/>
  <c r="B2470" i="12"/>
  <c r="C2335" i="12"/>
  <c r="B2662" i="12"/>
  <c r="C2527" i="12"/>
  <c r="B2843" i="12"/>
  <c r="C2708" i="12"/>
  <c r="B2819" i="12"/>
  <c r="C2684" i="12"/>
  <c r="C2221" i="12"/>
  <c r="B2356" i="12"/>
  <c r="B2845" i="12"/>
  <c r="C2710" i="12"/>
  <c r="B2508" i="12"/>
  <c r="C2373" i="12"/>
  <c r="C2398" i="12"/>
  <c r="B2533" i="12"/>
  <c r="A2673" i="12"/>
  <c r="C2538" i="12"/>
  <c r="C2310" i="12"/>
  <c r="B2445" i="12"/>
  <c r="B2432" i="12"/>
  <c r="C2297" i="12"/>
  <c r="B2607" i="12"/>
  <c r="C2472" i="12"/>
  <c r="B2520" i="12"/>
  <c r="C2385" i="12"/>
  <c r="B2531" i="12"/>
  <c r="C2396" i="12"/>
  <c r="C2195" i="12"/>
  <c r="B2330" i="12"/>
  <c r="C2686" i="12"/>
  <c r="B2821" i="12"/>
  <c r="C2434" i="12"/>
  <c r="B2569" i="12"/>
  <c r="B3483" i="12"/>
  <c r="C2473" i="12"/>
  <c r="B2608" i="12"/>
  <c r="A2566" i="12"/>
  <c r="C2431" i="12"/>
  <c r="B3022" i="12"/>
  <c r="C2887" i="12"/>
  <c r="B2601" i="12"/>
  <c r="C2466" i="12"/>
  <c r="B3633" i="12"/>
  <c r="B2365" i="12"/>
  <c r="C2230" i="12"/>
  <c r="B2941" i="12"/>
  <c r="C2806" i="12"/>
  <c r="C2215" i="12"/>
  <c r="B2350" i="12"/>
  <c r="B2469" i="12"/>
  <c r="C2334" i="12"/>
  <c r="B3017" i="12"/>
  <c r="C2882" i="12"/>
  <c r="A3777" i="12"/>
  <c r="B3583" i="12"/>
  <c r="A3529" i="12"/>
  <c r="C2234" i="12"/>
  <c r="B2369" i="12"/>
  <c r="B2512" i="12"/>
  <c r="C2377" i="12"/>
  <c r="B2543" i="12"/>
  <c r="C2408" i="12"/>
  <c r="B2940" i="12"/>
  <c r="C2805" i="12"/>
  <c r="B2534" i="12"/>
  <c r="C2399" i="12"/>
  <c r="B2820" i="12"/>
  <c r="C2685" i="12"/>
  <c r="C2333" i="12"/>
  <c r="B2468" i="12"/>
  <c r="B3743" i="12"/>
  <c r="C3608" i="12"/>
  <c r="B3050" i="12"/>
  <c r="C2915" i="12"/>
  <c r="B2455" i="12"/>
  <c r="C2320" i="12"/>
  <c r="B3150" i="12"/>
  <c r="B2750" i="12"/>
  <c r="C2615" i="12"/>
  <c r="B2406" i="12"/>
  <c r="C2271" i="12"/>
  <c r="C3199" i="12"/>
  <c r="B3334" i="12"/>
  <c r="B3170" i="12"/>
  <c r="B3977" i="12"/>
  <c r="B2461" i="12"/>
  <c r="C2326" i="12"/>
  <c r="C3034" i="12"/>
  <c r="B3169" i="12"/>
  <c r="C2496" i="12"/>
  <c r="B2631" i="12"/>
  <c r="B2581" i="12"/>
  <c r="C2446" i="12"/>
  <c r="C2413" i="12"/>
  <c r="B2548" i="12"/>
  <c r="B2355" i="12"/>
  <c r="C2220" i="12"/>
  <c r="B2563" i="12"/>
  <c r="C2428" i="12"/>
  <c r="B3056" i="12"/>
  <c r="C2921" i="12"/>
  <c r="B2502" i="12"/>
  <c r="C2367" i="12"/>
  <c r="B2464" i="12"/>
  <c r="C2329" i="12"/>
  <c r="B3086" i="12"/>
  <c r="C2951" i="12"/>
  <c r="B2795" i="12"/>
  <c r="C2660" i="12"/>
  <c r="B2650" i="12"/>
  <c r="C2515" i="12"/>
  <c r="B2537" i="12"/>
  <c r="C2402" i="12"/>
  <c r="A2958" i="12"/>
  <c r="C2823" i="12"/>
  <c r="B2822" i="12"/>
  <c r="C2687" i="12"/>
  <c r="C2641" i="12"/>
  <c r="B2776" i="12"/>
  <c r="B2594" i="12"/>
  <c r="C2459" i="12"/>
  <c r="B2509" i="12"/>
  <c r="C2374" i="12"/>
  <c r="B2836" i="12"/>
  <c r="B2474" i="12"/>
  <c r="C2339" i="12"/>
  <c r="B3329" i="12"/>
  <c r="C3194" i="12"/>
  <c r="B2555" i="12"/>
  <c r="C2420" i="12"/>
  <c r="B2507" i="12"/>
  <c r="C2372" i="12"/>
  <c r="C2633" i="12"/>
  <c r="B2768" i="12"/>
  <c r="B2775" i="12"/>
  <c r="B2707" i="12"/>
  <c r="C2572" i="12"/>
  <c r="B2388" i="12"/>
  <c r="C2253" i="12"/>
  <c r="B2784" i="12"/>
  <c r="C2649" i="12"/>
  <c r="B2463" i="12"/>
  <c r="C2328" i="12"/>
  <c r="B3262" i="12"/>
  <c r="C3127" i="12"/>
  <c r="B2364" i="12"/>
  <c r="C2229" i="12"/>
  <c r="B2346" i="12"/>
  <c r="C2211" i="12"/>
  <c r="B2757" i="12"/>
  <c r="C2622" i="12"/>
  <c r="B3125" i="12"/>
  <c r="C2990" i="12"/>
  <c r="B2723" i="12"/>
  <c r="C2588" i="12"/>
  <c r="B2476" i="12"/>
  <c r="C2341" i="12"/>
  <c r="B2362" i="12"/>
  <c r="C2227" i="12"/>
  <c r="A2831" i="12"/>
  <c r="C2696" i="12"/>
  <c r="B3268" i="12"/>
  <c r="C2405" i="12" l="1"/>
  <c r="B2540" i="12"/>
  <c r="B2467" i="12"/>
  <c r="C2332" i="12"/>
  <c r="A2610" i="12"/>
  <c r="C2475" i="12"/>
  <c r="C2336" i="12"/>
  <c r="B2471" i="12"/>
  <c r="B2697" i="12"/>
  <c r="C2562" i="12"/>
  <c r="C2462" i="12"/>
  <c r="B2597" i="12"/>
  <c r="A2640" i="12"/>
  <c r="C2505" i="12"/>
  <c r="B2700" i="12"/>
  <c r="C2565" i="12"/>
  <c r="C2456" i="12"/>
  <c r="B2591" i="12"/>
  <c r="B2479" i="12"/>
  <c r="C2344" i="12"/>
  <c r="C2554" i="12"/>
  <c r="B2689" i="12"/>
  <c r="B2556" i="12"/>
  <c r="C2421" i="12"/>
  <c r="B2815" i="12"/>
  <c r="C2680" i="12"/>
  <c r="B2949" i="12"/>
  <c r="C2814" i="12"/>
  <c r="B3264" i="12"/>
  <c r="C3129" i="12"/>
  <c r="A2934" i="12"/>
  <c r="C2799" i="12"/>
  <c r="B2756" i="12"/>
  <c r="C2621" i="12"/>
  <c r="B2674" i="12"/>
  <c r="C2539" i="12"/>
  <c r="C2947" i="12"/>
  <c r="B3082" i="12"/>
  <c r="B2703" i="12"/>
  <c r="C2568" i="12"/>
  <c r="C2397" i="12"/>
  <c r="B2532" i="12"/>
  <c r="A2593" i="12"/>
  <c r="C2458" i="12"/>
  <c r="C2424" i="12"/>
  <c r="B2559" i="12"/>
  <c r="B2699" i="12"/>
  <c r="C2564" i="12"/>
  <c r="B2584" i="12"/>
  <c r="C2449" i="12"/>
  <c r="C2423" i="12"/>
  <c r="B2558" i="12"/>
  <c r="B2578" i="12"/>
  <c r="C2443" i="12"/>
  <c r="C2348" i="12"/>
  <c r="B2483" i="12"/>
  <c r="A2773" i="12"/>
  <c r="C2638" i="12"/>
  <c r="B2526" i="12"/>
  <c r="C2391" i="12"/>
  <c r="C2322" i="12"/>
  <c r="B2457" i="12"/>
  <c r="B2513" i="12"/>
  <c r="C2378" i="12"/>
  <c r="A3035" i="12"/>
  <c r="C2900" i="12"/>
  <c r="C2386" i="12"/>
  <c r="B2521" i="12"/>
  <c r="A3412" i="12"/>
  <c r="B2646" i="12"/>
  <c r="C2511" i="12"/>
  <c r="B3018" i="12"/>
  <c r="C2883" i="12"/>
  <c r="B2683" i="12"/>
  <c r="C2548" i="12"/>
  <c r="B3469" i="12"/>
  <c r="C3334" i="12"/>
  <c r="B2858" i="12"/>
  <c r="C2723" i="12"/>
  <c r="B2672" i="12"/>
  <c r="C2537" i="12"/>
  <c r="B3878" i="12"/>
  <c r="C3743" i="12"/>
  <c r="B2712" i="12"/>
  <c r="C2577" i="12"/>
  <c r="C2468" i="12"/>
  <c r="B2603" i="12"/>
  <c r="B2504" i="12"/>
  <c r="C2369" i="12"/>
  <c r="C2350" i="12"/>
  <c r="B2485" i="12"/>
  <c r="B3768" i="12"/>
  <c r="B2491" i="12"/>
  <c r="C2356" i="12"/>
  <c r="B2497" i="12"/>
  <c r="C2362" i="12"/>
  <c r="B3260" i="12"/>
  <c r="C3125" i="12"/>
  <c r="B3397" i="12"/>
  <c r="C3262" i="12"/>
  <c r="B2523" i="12"/>
  <c r="C2388" i="12"/>
  <c r="B2642" i="12"/>
  <c r="C2507" i="12"/>
  <c r="B2971" i="12"/>
  <c r="B2957" i="12"/>
  <c r="C2822" i="12"/>
  <c r="C2650" i="12"/>
  <c r="B2785" i="12"/>
  <c r="B3221" i="12"/>
  <c r="C3086" i="12"/>
  <c r="C2563" i="12"/>
  <c r="B2698" i="12"/>
  <c r="B2716" i="12"/>
  <c r="C2581" i="12"/>
  <c r="B3075" i="12"/>
  <c r="C2940" i="12"/>
  <c r="C3022" i="12"/>
  <c r="B3157" i="12"/>
  <c r="B3618" i="12"/>
  <c r="C2432" i="12"/>
  <c r="B2567" i="12"/>
  <c r="B2797" i="12"/>
  <c r="C2662" i="12"/>
  <c r="C2439" i="12"/>
  <c r="B2574" i="12"/>
  <c r="B2841" i="12"/>
  <c r="C2706" i="12"/>
  <c r="B2846" i="12"/>
  <c r="C2711" i="12"/>
  <c r="B2817" i="12"/>
  <c r="C2682" i="12"/>
  <c r="A3167" i="12"/>
  <c r="C3032" i="12"/>
  <c r="B2788" i="12"/>
  <c r="C2653" i="12"/>
  <c r="B2771" i="12"/>
  <c r="C2636" i="12"/>
  <c r="B2903" i="12"/>
  <c r="C2768" i="12"/>
  <c r="C2330" i="12"/>
  <c r="B2465" i="12"/>
  <c r="B2609" i="12"/>
  <c r="C2474" i="12"/>
  <c r="C3056" i="12"/>
  <c r="B3191" i="12"/>
  <c r="A3232" i="12"/>
  <c r="C3097" i="12"/>
  <c r="B3772" i="12"/>
  <c r="AL17" i="15"/>
  <c r="C116" i="14"/>
  <c r="B2718" i="12"/>
  <c r="C2583" i="12"/>
  <c r="B2611" i="12"/>
  <c r="C2476" i="12"/>
  <c r="C2757" i="12"/>
  <c r="B2892" i="12"/>
  <c r="B2598" i="12"/>
  <c r="C2463" i="12"/>
  <c r="B2842" i="12"/>
  <c r="C2707" i="12"/>
  <c r="B2690" i="12"/>
  <c r="C2555" i="12"/>
  <c r="B2644" i="12"/>
  <c r="C2509" i="12"/>
  <c r="B2599" i="12"/>
  <c r="C2464" i="12"/>
  <c r="B2490" i="12"/>
  <c r="C2355" i="12"/>
  <c r="B4112" i="12"/>
  <c r="C2406" i="12"/>
  <c r="B2541" i="12"/>
  <c r="B2590" i="12"/>
  <c r="C2455" i="12"/>
  <c r="B2955" i="12"/>
  <c r="C2820" i="12"/>
  <c r="A3664" i="12"/>
  <c r="B3152" i="12"/>
  <c r="C3017" i="12"/>
  <c r="B3076" i="12"/>
  <c r="C2941" i="12"/>
  <c r="B2736" i="12"/>
  <c r="C2601" i="12"/>
  <c r="A2701" i="12"/>
  <c r="C2566" i="12"/>
  <c r="B2666" i="12"/>
  <c r="C2531" i="12"/>
  <c r="C2607" i="12"/>
  <c r="B2742" i="12"/>
  <c r="B2643" i="12"/>
  <c r="C2508" i="12"/>
  <c r="B2605" i="12"/>
  <c r="C2470" i="12"/>
  <c r="B2792" i="12"/>
  <c r="C2657" i="12"/>
  <c r="AN29" i="15"/>
  <c r="AN4" i="15" s="1"/>
  <c r="AM4" i="15"/>
  <c r="B2759" i="12"/>
  <c r="C2624" i="12"/>
  <c r="B2800" i="12"/>
  <c r="C2665" i="12"/>
  <c r="B3666" i="12"/>
  <c r="C3531" i="12"/>
  <c r="B2668" i="12"/>
  <c r="C2533" i="12"/>
  <c r="B2865" i="12"/>
  <c r="C2730" i="12"/>
  <c r="B2499" i="12"/>
  <c r="C2364" i="12"/>
  <c r="B2978" i="12"/>
  <c r="C2843" i="12"/>
  <c r="B2714" i="12"/>
  <c r="C2579" i="12"/>
  <c r="C2631" i="12"/>
  <c r="B2766" i="12"/>
  <c r="C2569" i="12"/>
  <c r="B2704" i="12"/>
  <c r="B3304" i="12"/>
  <c r="C3169" i="12"/>
  <c r="B2743" i="12"/>
  <c r="C2608" i="12"/>
  <c r="B2956" i="12"/>
  <c r="C2821" i="12"/>
  <c r="C2776" i="12"/>
  <c r="B2911" i="12"/>
  <c r="B2922" i="12"/>
  <c r="C2787" i="12"/>
  <c r="A2966" i="12"/>
  <c r="C2831" i="12"/>
  <c r="B2919" i="12"/>
  <c r="C2784" i="12"/>
  <c r="B2596" i="12"/>
  <c r="C2461" i="12"/>
  <c r="B3285" i="12"/>
  <c r="B2669" i="12"/>
  <c r="C2534" i="12"/>
  <c r="B2647" i="12"/>
  <c r="C2512" i="12"/>
  <c r="A3912" i="12"/>
  <c r="B2500" i="12"/>
  <c r="C2365" i="12"/>
  <c r="B3100" i="12"/>
  <c r="C2965" i="12"/>
  <c r="B2580" i="12"/>
  <c r="C2445" i="12"/>
  <c r="B3403" i="12"/>
  <c r="B2481" i="12"/>
  <c r="C2346" i="12"/>
  <c r="B2910" i="12"/>
  <c r="C3329" i="12"/>
  <c r="B3464" i="12"/>
  <c r="B2729" i="12"/>
  <c r="C2594" i="12"/>
  <c r="A3093" i="12"/>
  <c r="C2958" i="12"/>
  <c r="B2930" i="12"/>
  <c r="C2795" i="12"/>
  <c r="B2637" i="12"/>
  <c r="C2502" i="12"/>
  <c r="B3305" i="12"/>
  <c r="B2885" i="12"/>
  <c r="C2750" i="12"/>
  <c r="B3185" i="12"/>
  <c r="C3050" i="12"/>
  <c r="B2678" i="12"/>
  <c r="C2543" i="12"/>
  <c r="B3718" i="12"/>
  <c r="B2604" i="12"/>
  <c r="C2469" i="12"/>
  <c r="C2520" i="12"/>
  <c r="B2655" i="12"/>
  <c r="A2808" i="12"/>
  <c r="C2673" i="12"/>
  <c r="B2980" i="12"/>
  <c r="C2845" i="12"/>
  <c r="B2954" i="12"/>
  <c r="C2819" i="12"/>
  <c r="B3371" i="12"/>
  <c r="C2484" i="12"/>
  <c r="B2619" i="12"/>
  <c r="B2582" i="12"/>
  <c r="C2447" i="12"/>
  <c r="B3380" i="12"/>
  <c r="C3245" i="12"/>
  <c r="B3163" i="12"/>
  <c r="C3028" i="12"/>
  <c r="B4284" i="12"/>
  <c r="C2493" i="12"/>
  <c r="B2628" i="12"/>
  <c r="C2471" i="12" l="1"/>
  <c r="B2606" i="12"/>
  <c r="A2775" i="12"/>
  <c r="C2640" i="12"/>
  <c r="A2745" i="12"/>
  <c r="C2610" i="12"/>
  <c r="C2597" i="12"/>
  <c r="B2732" i="12"/>
  <c r="B2835" i="12"/>
  <c r="C2700" i="12"/>
  <c r="C2689" i="12"/>
  <c r="B2824" i="12"/>
  <c r="C2591" i="12"/>
  <c r="B2726" i="12"/>
  <c r="C2540" i="12"/>
  <c r="B2675" i="12"/>
  <c r="B2691" i="12"/>
  <c r="C2556" i="12"/>
  <c r="B2614" i="12"/>
  <c r="C2479" i="12"/>
  <c r="B2602" i="12"/>
  <c r="C2467" i="12"/>
  <c r="B2832" i="12"/>
  <c r="C2697" i="12"/>
  <c r="C2457" i="12"/>
  <c r="B2592" i="12"/>
  <c r="B2694" i="12"/>
  <c r="C2559" i="12"/>
  <c r="C3082" i="12"/>
  <c r="B3217" i="12"/>
  <c r="A3547" i="12"/>
  <c r="C2578" i="12"/>
  <c r="B2713" i="12"/>
  <c r="C3264" i="12"/>
  <c r="B3399" i="12"/>
  <c r="B2834" i="12"/>
  <c r="C2699" i="12"/>
  <c r="C2521" i="12"/>
  <c r="B2656" i="12"/>
  <c r="B2693" i="12"/>
  <c r="C2558" i="12"/>
  <c r="B2661" i="12"/>
  <c r="C2526" i="12"/>
  <c r="A2728" i="12"/>
  <c r="C2593" i="12"/>
  <c r="B2809" i="12"/>
  <c r="C2674" i="12"/>
  <c r="B3084" i="12"/>
  <c r="C2949" i="12"/>
  <c r="B2648" i="12"/>
  <c r="C2513" i="12"/>
  <c r="C2703" i="12"/>
  <c r="B2838" i="12"/>
  <c r="B2667" i="12"/>
  <c r="C2532" i="12"/>
  <c r="C2483" i="12"/>
  <c r="B2618" i="12"/>
  <c r="C2646" i="12"/>
  <c r="B2781" i="12"/>
  <c r="A3069" i="12"/>
  <c r="C2934" i="12"/>
  <c r="B3153" i="12"/>
  <c r="C3018" i="12"/>
  <c r="A3170" i="12"/>
  <c r="C3035" i="12"/>
  <c r="A2908" i="12"/>
  <c r="C2773" i="12"/>
  <c r="B2719" i="12"/>
  <c r="C2584" i="12"/>
  <c r="C2756" i="12"/>
  <c r="B2891" i="12"/>
  <c r="B2950" i="12"/>
  <c r="C2815" i="12"/>
  <c r="B2600" i="12"/>
  <c r="C2465" i="12"/>
  <c r="B2709" i="12"/>
  <c r="C2574" i="12"/>
  <c r="B2813" i="12"/>
  <c r="C2678" i="12"/>
  <c r="C3152" i="12"/>
  <c r="B3287" i="12"/>
  <c r="A3302" i="12"/>
  <c r="C3167" i="12"/>
  <c r="B4013" i="12"/>
  <c r="C3878" i="12"/>
  <c r="B3538" i="12"/>
  <c r="B2676" i="12"/>
  <c r="C2541" i="12"/>
  <c r="B3298" i="12"/>
  <c r="C3163" i="12"/>
  <c r="B3320" i="12"/>
  <c r="C3185" i="12"/>
  <c r="B2772" i="12"/>
  <c r="C2637" i="12"/>
  <c r="C2647" i="12"/>
  <c r="B2782" i="12"/>
  <c r="C2919" i="12"/>
  <c r="B3054" i="12"/>
  <c r="B3439" i="12"/>
  <c r="C3304" i="12"/>
  <c r="C2714" i="12"/>
  <c r="B2849" i="12"/>
  <c r="C2865" i="12"/>
  <c r="B3000" i="12"/>
  <c r="B2894" i="12"/>
  <c r="C2759" i="12"/>
  <c r="A2836" i="12"/>
  <c r="C2701" i="12"/>
  <c r="A3799" i="12"/>
  <c r="A3367" i="12"/>
  <c r="C3232" i="12"/>
  <c r="C2817" i="12"/>
  <c r="B2952" i="12"/>
  <c r="B2851" i="12"/>
  <c r="C2716" i="12"/>
  <c r="B3532" i="12"/>
  <c r="C3397" i="12"/>
  <c r="C117" i="14"/>
  <c r="AM17" i="15"/>
  <c r="B4247" i="12"/>
  <c r="B3027" i="12"/>
  <c r="C2892" i="12"/>
  <c r="B3326" i="12"/>
  <c r="C3191" i="12"/>
  <c r="B2833" i="12"/>
  <c r="C2698" i="12"/>
  <c r="C2485" i="12"/>
  <c r="B2620" i="12"/>
  <c r="A4047" i="12"/>
  <c r="B2731" i="12"/>
  <c r="C2596" i="12"/>
  <c r="B2935" i="12"/>
  <c r="C2800" i="12"/>
  <c r="B2977" i="12"/>
  <c r="C2842" i="12"/>
  <c r="A2943" i="12"/>
  <c r="C2808" i="12"/>
  <c r="C2598" i="12"/>
  <c r="B2733" i="12"/>
  <c r="C2903" i="12"/>
  <c r="B3038" i="12"/>
  <c r="B2932" i="12"/>
  <c r="C2797" i="12"/>
  <c r="B3210" i="12"/>
  <c r="C3075" i="12"/>
  <c r="B3092" i="12"/>
  <c r="C2957" i="12"/>
  <c r="B3903" i="12"/>
  <c r="B3045" i="12"/>
  <c r="B3515" i="12"/>
  <c r="C3380" i="12"/>
  <c r="B3506" i="12"/>
  <c r="B2739" i="12"/>
  <c r="C2604" i="12"/>
  <c r="C2885" i="12"/>
  <c r="B3020" i="12"/>
  <c r="B3065" i="12"/>
  <c r="C2930" i="12"/>
  <c r="B2715" i="12"/>
  <c r="C2580" i="12"/>
  <c r="C2500" i="12"/>
  <c r="B2635" i="12"/>
  <c r="B2804" i="12"/>
  <c r="C2669" i="12"/>
  <c r="A3101" i="12"/>
  <c r="C2966" i="12"/>
  <c r="B3091" i="12"/>
  <c r="C2956" i="12"/>
  <c r="B3113" i="12"/>
  <c r="C2978" i="12"/>
  <c r="C2668" i="12"/>
  <c r="B2803" i="12"/>
  <c r="C118" i="14"/>
  <c r="AN17" i="15"/>
  <c r="B2778" i="12"/>
  <c r="C2643" i="12"/>
  <c r="B2871" i="12"/>
  <c r="C2736" i="12"/>
  <c r="C2644" i="12"/>
  <c r="B2779" i="12"/>
  <c r="B3907" i="12"/>
  <c r="B2906" i="12"/>
  <c r="C2771" i="12"/>
  <c r="B2981" i="12"/>
  <c r="C2846" i="12"/>
  <c r="B3753" i="12"/>
  <c r="B3106" i="12"/>
  <c r="C3260" i="12"/>
  <c r="B3395" i="12"/>
  <c r="B2847" i="12"/>
  <c r="C2712" i="12"/>
  <c r="C2672" i="12"/>
  <c r="B2807" i="12"/>
  <c r="B3604" i="12"/>
  <c r="C3469" i="12"/>
  <c r="B2920" i="12"/>
  <c r="C2785" i="12"/>
  <c r="C2729" i="12"/>
  <c r="B2864" i="12"/>
  <c r="B2801" i="12"/>
  <c r="C2666" i="12"/>
  <c r="B2734" i="12"/>
  <c r="C2599" i="12"/>
  <c r="B2853" i="12"/>
  <c r="C2718" i="12"/>
  <c r="B2658" i="12"/>
  <c r="C2523" i="12"/>
  <c r="B2626" i="12"/>
  <c r="C2491" i="12"/>
  <c r="C2567" i="12"/>
  <c r="B2702" i="12"/>
  <c r="B3292" i="12"/>
  <c r="C3157" i="12"/>
  <c r="B4419" i="12"/>
  <c r="C2619" i="12"/>
  <c r="B2754" i="12"/>
  <c r="C2911" i="12"/>
  <c r="B3046" i="12"/>
  <c r="B2901" i="12"/>
  <c r="C2766" i="12"/>
  <c r="B2738" i="12"/>
  <c r="C2603" i="12"/>
  <c r="B3115" i="12"/>
  <c r="C2980" i="12"/>
  <c r="B2634" i="12"/>
  <c r="C2499" i="12"/>
  <c r="B2740" i="12"/>
  <c r="C2605" i="12"/>
  <c r="C2590" i="12"/>
  <c r="B2725" i="12"/>
  <c r="B3599" i="12"/>
  <c r="C3464" i="12"/>
  <c r="C2628" i="12"/>
  <c r="B2763" i="12"/>
  <c r="B2790" i="12"/>
  <c r="C2655" i="12"/>
  <c r="B3853" i="12"/>
  <c r="B2839" i="12"/>
  <c r="C2704" i="12"/>
  <c r="B2877" i="12"/>
  <c r="C2742" i="12"/>
  <c r="B2717" i="12"/>
  <c r="C2582" i="12"/>
  <c r="C2954" i="12"/>
  <c r="B3089" i="12"/>
  <c r="B3440" i="12"/>
  <c r="A3228" i="12"/>
  <c r="C3093" i="12"/>
  <c r="B2616" i="12"/>
  <c r="C2481" i="12"/>
  <c r="B3235" i="12"/>
  <c r="C3100" i="12"/>
  <c r="B3420" i="12"/>
  <c r="C2922" i="12"/>
  <c r="B3057" i="12"/>
  <c r="C2743" i="12"/>
  <c r="B2878" i="12"/>
  <c r="B3801" i="12"/>
  <c r="C3666" i="12"/>
  <c r="C2792" i="12"/>
  <c r="B2927" i="12"/>
  <c r="B3211" i="12"/>
  <c r="C3076" i="12"/>
  <c r="B3090" i="12"/>
  <c r="C2955" i="12"/>
  <c r="C2490" i="12"/>
  <c r="B2625" i="12"/>
  <c r="B2825" i="12"/>
  <c r="C2690" i="12"/>
  <c r="B2746" i="12"/>
  <c r="C2611" i="12"/>
  <c r="B2744" i="12"/>
  <c r="C2609" i="12"/>
  <c r="B2923" i="12"/>
  <c r="C2788" i="12"/>
  <c r="B2976" i="12"/>
  <c r="C2841" i="12"/>
  <c r="B3356" i="12"/>
  <c r="C3221" i="12"/>
  <c r="B2777" i="12"/>
  <c r="C2642" i="12"/>
  <c r="B2632" i="12"/>
  <c r="C2497" i="12"/>
  <c r="C2504" i="12"/>
  <c r="B2639" i="12"/>
  <c r="B2993" i="12"/>
  <c r="C2858" i="12"/>
  <c r="B2818" i="12"/>
  <c r="C2683" i="12"/>
  <c r="C2732" i="12" l="1"/>
  <c r="B2867" i="12"/>
  <c r="B2861" i="12"/>
  <c r="C2726" i="12"/>
  <c r="B2737" i="12"/>
  <c r="C2602" i="12"/>
  <c r="A2880" i="12"/>
  <c r="C2745" i="12"/>
  <c r="C2824" i="12"/>
  <c r="B2959" i="12"/>
  <c r="B2967" i="12"/>
  <c r="C2832" i="12"/>
  <c r="C2606" i="12"/>
  <c r="B2741" i="12"/>
  <c r="B2810" i="12"/>
  <c r="C2675" i="12"/>
  <c r="B2749" i="12"/>
  <c r="C2614" i="12"/>
  <c r="A2910" i="12"/>
  <c r="C2775" i="12"/>
  <c r="C2691" i="12"/>
  <c r="B2826" i="12"/>
  <c r="C2835" i="12"/>
  <c r="B2970" i="12"/>
  <c r="C2838" i="12"/>
  <c r="B2973" i="12"/>
  <c r="B3352" i="12"/>
  <c r="C3217" i="12"/>
  <c r="B2854" i="12"/>
  <c r="C2719" i="12"/>
  <c r="A3204" i="12"/>
  <c r="C3069" i="12"/>
  <c r="A2863" i="12"/>
  <c r="C2728" i="12"/>
  <c r="C2834" i="12"/>
  <c r="B2969" i="12"/>
  <c r="B3026" i="12"/>
  <c r="C2891" i="12"/>
  <c r="C2667" i="12"/>
  <c r="B2802" i="12"/>
  <c r="C3399" i="12"/>
  <c r="B3534" i="12"/>
  <c r="A3043" i="12"/>
  <c r="C2908" i="12"/>
  <c r="B2783" i="12"/>
  <c r="C2648" i="12"/>
  <c r="C2661" i="12"/>
  <c r="B2796" i="12"/>
  <c r="B2829" i="12"/>
  <c r="C2694" i="12"/>
  <c r="B2791" i="12"/>
  <c r="C2656" i="12"/>
  <c r="B3288" i="12"/>
  <c r="C3153" i="12"/>
  <c r="A3682" i="12"/>
  <c r="C2781" i="12"/>
  <c r="B2916" i="12"/>
  <c r="B2753" i="12"/>
  <c r="C2618" i="12"/>
  <c r="B2848" i="12"/>
  <c r="C2713" i="12"/>
  <c r="B2727" i="12"/>
  <c r="C2592" i="12"/>
  <c r="C2809" i="12"/>
  <c r="B2944" i="12"/>
  <c r="B3085" i="12"/>
  <c r="C2950" i="12"/>
  <c r="A3305" i="12"/>
  <c r="C3170" i="12"/>
  <c r="C3084" i="12"/>
  <c r="B3219" i="12"/>
  <c r="B2828" i="12"/>
  <c r="C2693" i="12"/>
  <c r="B3936" i="12"/>
  <c r="C3801" i="12"/>
  <c r="C2734" i="12"/>
  <c r="B2869" i="12"/>
  <c r="B2982" i="12"/>
  <c r="C2847" i="12"/>
  <c r="B2850" i="12"/>
  <c r="C2715" i="12"/>
  <c r="A3078" i="12"/>
  <c r="C2943" i="12"/>
  <c r="B4382" i="12"/>
  <c r="B2948" i="12"/>
  <c r="C2813" i="12"/>
  <c r="B3135" i="12"/>
  <c r="C3000" i="12"/>
  <c r="C3054" i="12"/>
  <c r="B3189" i="12"/>
  <c r="B3491" i="12"/>
  <c r="C3356" i="12"/>
  <c r="B2974" i="12"/>
  <c r="C2839" i="12"/>
  <c r="B3116" i="12"/>
  <c r="C2981" i="12"/>
  <c r="A3236" i="12"/>
  <c r="C3101" i="12"/>
  <c r="B3013" i="12"/>
  <c r="C2878" i="12"/>
  <c r="C3089" i="12"/>
  <c r="B3224" i="12"/>
  <c r="B3988" i="12"/>
  <c r="B3181" i="12"/>
  <c r="C3046" i="12"/>
  <c r="C2864" i="12"/>
  <c r="B2999" i="12"/>
  <c r="B3155" i="12"/>
  <c r="C3020" i="12"/>
  <c r="B4038" i="12"/>
  <c r="B3173" i="12"/>
  <c r="C3038" i="12"/>
  <c r="B3087" i="12"/>
  <c r="C2952" i="12"/>
  <c r="B2984" i="12"/>
  <c r="C2849" i="12"/>
  <c r="C2782" i="12"/>
  <c r="B2917" i="12"/>
  <c r="B2875" i="12"/>
  <c r="C2740" i="12"/>
  <c r="B2873" i="12"/>
  <c r="C2738" i="12"/>
  <c r="C2626" i="12"/>
  <c r="B2761" i="12"/>
  <c r="C2920" i="12"/>
  <c r="B3055" i="12"/>
  <c r="B3888" i="12"/>
  <c r="C3091" i="12"/>
  <c r="B3226" i="12"/>
  <c r="B2866" i="12"/>
  <c r="C2731" i="12"/>
  <c r="B2986" i="12"/>
  <c r="C2851" i="12"/>
  <c r="B3029" i="12"/>
  <c r="C2894" i="12"/>
  <c r="B3200" i="12"/>
  <c r="C3065" i="12"/>
  <c r="B3641" i="12"/>
  <c r="A4182" i="12"/>
  <c r="A3934" i="12"/>
  <c r="B3455" i="12"/>
  <c r="C3320" i="12"/>
  <c r="B2811" i="12"/>
  <c r="C2676" i="12"/>
  <c r="B2844" i="12"/>
  <c r="C2709" i="12"/>
  <c r="B2774" i="12"/>
  <c r="C2639" i="12"/>
  <c r="B3111" i="12"/>
  <c r="C2976" i="12"/>
  <c r="C2746" i="12"/>
  <c r="B2881" i="12"/>
  <c r="B3346" i="12"/>
  <c r="C3211" i="12"/>
  <c r="B3370" i="12"/>
  <c r="C3235" i="12"/>
  <c r="B3427" i="12"/>
  <c r="C3292" i="12"/>
  <c r="C3604" i="12"/>
  <c r="B3739" i="12"/>
  <c r="B3241" i="12"/>
  <c r="B3041" i="12"/>
  <c r="C2906" i="12"/>
  <c r="B3006" i="12"/>
  <c r="C2871" i="12"/>
  <c r="B3248" i="12"/>
  <c r="C3113" i="12"/>
  <c r="B2939" i="12"/>
  <c r="C2804" i="12"/>
  <c r="B3650" i="12"/>
  <c r="C3515" i="12"/>
  <c r="C2977" i="12"/>
  <c r="B3112" i="12"/>
  <c r="B3461" i="12"/>
  <c r="C3326" i="12"/>
  <c r="A2971" i="12"/>
  <c r="C2836" i="12"/>
  <c r="B3673" i="12"/>
  <c r="A3437" i="12"/>
  <c r="C3302" i="12"/>
  <c r="B2735" i="12"/>
  <c r="C2600" i="12"/>
  <c r="B4554" i="12"/>
  <c r="C2779" i="12"/>
  <c r="B2914" i="12"/>
  <c r="C2993" i="12"/>
  <c r="B3128" i="12"/>
  <c r="B2879" i="12"/>
  <c r="C2744" i="12"/>
  <c r="A3363" i="12"/>
  <c r="C3228" i="12"/>
  <c r="B3433" i="12"/>
  <c r="C3298" i="12"/>
  <c r="B3575" i="12"/>
  <c r="B3225" i="12"/>
  <c r="C3090" i="12"/>
  <c r="C3599" i="12"/>
  <c r="B3734" i="12"/>
  <c r="B3036" i="12"/>
  <c r="C2901" i="12"/>
  <c r="B2860" i="12"/>
  <c r="C2725" i="12"/>
  <c r="B2770" i="12"/>
  <c r="C2635" i="12"/>
  <c r="C2733" i="12"/>
  <c r="B2868" i="12"/>
  <c r="B2755" i="12"/>
  <c r="C2620" i="12"/>
  <c r="B3422" i="12"/>
  <c r="C3287" i="12"/>
  <c r="B2760" i="12"/>
  <c r="C2625" i="12"/>
  <c r="B2898" i="12"/>
  <c r="C2763" i="12"/>
  <c r="C2777" i="12"/>
  <c r="B2912" i="12"/>
  <c r="B3555" i="12"/>
  <c r="C2877" i="12"/>
  <c r="B3012" i="12"/>
  <c r="B3345" i="12"/>
  <c r="C3210" i="12"/>
  <c r="C2833" i="12"/>
  <c r="B2968" i="12"/>
  <c r="B2907" i="12"/>
  <c r="C2772" i="12"/>
  <c r="B3530" i="12"/>
  <c r="C3395" i="12"/>
  <c r="B2938" i="12"/>
  <c r="C2803" i="12"/>
  <c r="C2634" i="12"/>
  <c r="B2769" i="12"/>
  <c r="B2793" i="12"/>
  <c r="C2658" i="12"/>
  <c r="B2936" i="12"/>
  <c r="C2801" i="12"/>
  <c r="B3067" i="12"/>
  <c r="C2932" i="12"/>
  <c r="B3062" i="12"/>
  <c r="C2927" i="12"/>
  <c r="C3057" i="12"/>
  <c r="B3192" i="12"/>
  <c r="B2889" i="12"/>
  <c r="C2754" i="12"/>
  <c r="B2837" i="12"/>
  <c r="C2702" i="12"/>
  <c r="C2807" i="12"/>
  <c r="B2942" i="12"/>
  <c r="B2953" i="12"/>
  <c r="C2818" i="12"/>
  <c r="B2767" i="12"/>
  <c r="C2632" i="12"/>
  <c r="B3058" i="12"/>
  <c r="C2923" i="12"/>
  <c r="B2960" i="12"/>
  <c r="C2825" i="12"/>
  <c r="B2751" i="12"/>
  <c r="C2616" i="12"/>
  <c r="C2717" i="12"/>
  <c r="B2852" i="12"/>
  <c r="B2925" i="12"/>
  <c r="C2790" i="12"/>
  <c r="B3250" i="12"/>
  <c r="C3115" i="12"/>
  <c r="B2988" i="12"/>
  <c r="C2853" i="12"/>
  <c r="B4042" i="12"/>
  <c r="C2778" i="12"/>
  <c r="B2913" i="12"/>
  <c r="B2874" i="12"/>
  <c r="C2739" i="12"/>
  <c r="B3180" i="12"/>
  <c r="B3227" i="12"/>
  <c r="C3092" i="12"/>
  <c r="B3070" i="12"/>
  <c r="C2935" i="12"/>
  <c r="B3162" i="12"/>
  <c r="C3027" i="12"/>
  <c r="B3667" i="12"/>
  <c r="C3532" i="12"/>
  <c r="A3502" i="12"/>
  <c r="C3367" i="12"/>
  <c r="B3574" i="12"/>
  <c r="C3439" i="12"/>
  <c r="B4148" i="12"/>
  <c r="C4013" i="12"/>
  <c r="B2872" i="12" l="1"/>
  <c r="C2737" i="12"/>
  <c r="B3105" i="12"/>
  <c r="C2970" i="12"/>
  <c r="B2945" i="12"/>
  <c r="C2810" i="12"/>
  <c r="C2826" i="12"/>
  <c r="B2961" i="12"/>
  <c r="A3045" i="12"/>
  <c r="C2910" i="12"/>
  <c r="B3102" i="12"/>
  <c r="C2967" i="12"/>
  <c r="C2959" i="12"/>
  <c r="B3094" i="12"/>
  <c r="B3002" i="12"/>
  <c r="C2867" i="12"/>
  <c r="A3015" i="12"/>
  <c r="C2880" i="12"/>
  <c r="B2876" i="12"/>
  <c r="C2741" i="12"/>
  <c r="B2996" i="12"/>
  <c r="C2861" i="12"/>
  <c r="B2884" i="12"/>
  <c r="C2749" i="12"/>
  <c r="B3354" i="12"/>
  <c r="C3219" i="12"/>
  <c r="C2796" i="12"/>
  <c r="B2931" i="12"/>
  <c r="A3440" i="12"/>
  <c r="C3305" i="12"/>
  <c r="C2848" i="12"/>
  <c r="B2983" i="12"/>
  <c r="C3288" i="12"/>
  <c r="B3423" i="12"/>
  <c r="B2918" i="12"/>
  <c r="C2783" i="12"/>
  <c r="B3161" i="12"/>
  <c r="C3026" i="12"/>
  <c r="B2989" i="12"/>
  <c r="C2854" i="12"/>
  <c r="B3104" i="12"/>
  <c r="C2969" i="12"/>
  <c r="B3220" i="12"/>
  <c r="C3085" i="12"/>
  <c r="B2888" i="12"/>
  <c r="C2753" i="12"/>
  <c r="B2926" i="12"/>
  <c r="C2791" i="12"/>
  <c r="A3178" i="12"/>
  <c r="C3043" i="12"/>
  <c r="B3487" i="12"/>
  <c r="C3352" i="12"/>
  <c r="B2937" i="12"/>
  <c r="C2802" i="12"/>
  <c r="A3817" i="12"/>
  <c r="C2944" i="12"/>
  <c r="B3079" i="12"/>
  <c r="B3051" i="12"/>
  <c r="C2916" i="12"/>
  <c r="B3669" i="12"/>
  <c r="C3534" i="12"/>
  <c r="B3108" i="12"/>
  <c r="C2973" i="12"/>
  <c r="B2862" i="12"/>
  <c r="C2727" i="12"/>
  <c r="A3339" i="12"/>
  <c r="C3204" i="12"/>
  <c r="C2828" i="12"/>
  <c r="B2963" i="12"/>
  <c r="C2829" i="12"/>
  <c r="B2964" i="12"/>
  <c r="A2998" i="12"/>
  <c r="C2863" i="12"/>
  <c r="B3077" i="12"/>
  <c r="C2942" i="12"/>
  <c r="B4177" i="12"/>
  <c r="B2995" i="12"/>
  <c r="C2860" i="12"/>
  <c r="A3498" i="12"/>
  <c r="C3363" i="12"/>
  <c r="B3383" i="12"/>
  <c r="C3248" i="12"/>
  <c r="C3370" i="12"/>
  <c r="B3505" i="12"/>
  <c r="B3776" i="12"/>
  <c r="B3119" i="12"/>
  <c r="C2984" i="12"/>
  <c r="B3083" i="12"/>
  <c r="C2948" i="12"/>
  <c r="C2999" i="12"/>
  <c r="B3134" i="12"/>
  <c r="B3009" i="12"/>
  <c r="C2874" i="12"/>
  <c r="B2972" i="12"/>
  <c r="C2837" i="12"/>
  <c r="B2870" i="12"/>
  <c r="C2735" i="12"/>
  <c r="C2873" i="12"/>
  <c r="B3008" i="12"/>
  <c r="B3222" i="12"/>
  <c r="C3087" i="12"/>
  <c r="C2982" i="12"/>
  <c r="B3117" i="12"/>
  <c r="B3003" i="12"/>
  <c r="C2868" i="12"/>
  <c r="B3263" i="12"/>
  <c r="C3128" i="12"/>
  <c r="C2881" i="12"/>
  <c r="B3016" i="12"/>
  <c r="C3189" i="12"/>
  <c r="B3324" i="12"/>
  <c r="B3004" i="12"/>
  <c r="C2869" i="12"/>
  <c r="C2960" i="12"/>
  <c r="B3095" i="12"/>
  <c r="A4069" i="12"/>
  <c r="B3290" i="12"/>
  <c r="C3155" i="12"/>
  <c r="B4123" i="12"/>
  <c r="B2985" i="12"/>
  <c r="C2850" i="12"/>
  <c r="C2769" i="12"/>
  <c r="B2904" i="12"/>
  <c r="C2912" i="12"/>
  <c r="B3047" i="12"/>
  <c r="B3709" i="12"/>
  <c r="C3574" i="12"/>
  <c r="B3193" i="12"/>
  <c r="C3058" i="12"/>
  <c r="C3067" i="12"/>
  <c r="B3202" i="12"/>
  <c r="C3433" i="12"/>
  <c r="B3568" i="12"/>
  <c r="A3106" i="12"/>
  <c r="C2971" i="12"/>
  <c r="B3481" i="12"/>
  <c r="C3346" i="12"/>
  <c r="B2979" i="12"/>
  <c r="C2844" i="12"/>
  <c r="C2852" i="12"/>
  <c r="B2987" i="12"/>
  <c r="C4148" i="12"/>
  <c r="B4283" i="12"/>
  <c r="B3205" i="12"/>
  <c r="C3070" i="12"/>
  <c r="B2902" i="12"/>
  <c r="C2767" i="12"/>
  <c r="C2889" i="12"/>
  <c r="B3024" i="12"/>
  <c r="B3071" i="12"/>
  <c r="C2936" i="12"/>
  <c r="B3073" i="12"/>
  <c r="C2938" i="12"/>
  <c r="B3480" i="12"/>
  <c r="C3345" i="12"/>
  <c r="B3033" i="12"/>
  <c r="C2898" i="12"/>
  <c r="B3171" i="12"/>
  <c r="C3036" i="12"/>
  <c r="A3572" i="12"/>
  <c r="C3437" i="12"/>
  <c r="B3785" i="12"/>
  <c r="C3650" i="12"/>
  <c r="B3176" i="12"/>
  <c r="C3041" i="12"/>
  <c r="B3562" i="12"/>
  <c r="C3427" i="12"/>
  <c r="B2946" i="12"/>
  <c r="C2811" i="12"/>
  <c r="A4317" i="12"/>
  <c r="B3121" i="12"/>
  <c r="C2986" i="12"/>
  <c r="B4023" i="12"/>
  <c r="B3010" i="12"/>
  <c r="C2875" i="12"/>
  <c r="B3308" i="12"/>
  <c r="C3173" i="12"/>
  <c r="B3316" i="12"/>
  <c r="C3181" i="12"/>
  <c r="B3148" i="12"/>
  <c r="C3013" i="12"/>
  <c r="B3251" i="12"/>
  <c r="C3116" i="12"/>
  <c r="B4517" i="12"/>
  <c r="B3802" i="12"/>
  <c r="C3667" i="12"/>
  <c r="B3315" i="12"/>
  <c r="C3250" i="12"/>
  <c r="B3385" i="12"/>
  <c r="B3042" i="12"/>
  <c r="C2907" i="12"/>
  <c r="B3626" i="12"/>
  <c r="C3491" i="12"/>
  <c r="B3103" i="12"/>
  <c r="C2968" i="12"/>
  <c r="B3361" i="12"/>
  <c r="C3226" i="12"/>
  <c r="B3297" i="12"/>
  <c r="C3162" i="12"/>
  <c r="C2925" i="12"/>
  <c r="B3060" i="12"/>
  <c r="B2890" i="12"/>
  <c r="C2755" i="12"/>
  <c r="B3360" i="12"/>
  <c r="C3225" i="12"/>
  <c r="B3014" i="12"/>
  <c r="C2879" i="12"/>
  <c r="B3141" i="12"/>
  <c r="C3006" i="12"/>
  <c r="C3200" i="12"/>
  <c r="B3335" i="12"/>
  <c r="B3327" i="12"/>
  <c r="C3192" i="12"/>
  <c r="B3147" i="12"/>
  <c r="C3012" i="12"/>
  <c r="B3869" i="12"/>
  <c r="C3734" i="12"/>
  <c r="C2914" i="12"/>
  <c r="B3049" i="12"/>
  <c r="C3055" i="12"/>
  <c r="B3190" i="12"/>
  <c r="B3052" i="12"/>
  <c r="C2917" i="12"/>
  <c r="B3690" i="12"/>
  <c r="B3874" i="12"/>
  <c r="C3739" i="12"/>
  <c r="B2896" i="12"/>
  <c r="C2761" i="12"/>
  <c r="B3197" i="12"/>
  <c r="C3062" i="12"/>
  <c r="C3422" i="12"/>
  <c r="B3557" i="12"/>
  <c r="B3710" i="12"/>
  <c r="B4689" i="12"/>
  <c r="B2909" i="12"/>
  <c r="C2774" i="12"/>
  <c r="A3371" i="12"/>
  <c r="C3236" i="12"/>
  <c r="B3247" i="12"/>
  <c r="C3112" i="12"/>
  <c r="B3359" i="12"/>
  <c r="C3224" i="12"/>
  <c r="B3164" i="12"/>
  <c r="C3029" i="12"/>
  <c r="C2913" i="12"/>
  <c r="B3048" i="12"/>
  <c r="A3637" i="12"/>
  <c r="C3502" i="12"/>
  <c r="B3362" i="12"/>
  <c r="C3227" i="12"/>
  <c r="C2988" i="12"/>
  <c r="B3123" i="12"/>
  <c r="C2751" i="12"/>
  <c r="B2886" i="12"/>
  <c r="B3088" i="12"/>
  <c r="C2953" i="12"/>
  <c r="B2928" i="12"/>
  <c r="C2793" i="12"/>
  <c r="C3530" i="12"/>
  <c r="B3665" i="12"/>
  <c r="B2895" i="12"/>
  <c r="C2760" i="12"/>
  <c r="B2905" i="12"/>
  <c r="C2770" i="12"/>
  <c r="B3808" i="12"/>
  <c r="C3461" i="12"/>
  <c r="B3596" i="12"/>
  <c r="B3074" i="12"/>
  <c r="C2939" i="12"/>
  <c r="B3376" i="12"/>
  <c r="B3246" i="12"/>
  <c r="C3111" i="12"/>
  <c r="B3590" i="12"/>
  <c r="C3455" i="12"/>
  <c r="B3001" i="12"/>
  <c r="C2866" i="12"/>
  <c r="B4173" i="12"/>
  <c r="C2974" i="12"/>
  <c r="B3109" i="12"/>
  <c r="B3270" i="12"/>
  <c r="C3135" i="12"/>
  <c r="A3213" i="12"/>
  <c r="C3078" i="12"/>
  <c r="B4071" i="12"/>
  <c r="C3936" i="12"/>
  <c r="B3096" i="12" l="1"/>
  <c r="C2961" i="12"/>
  <c r="C3094" i="12"/>
  <c r="B3229" i="12"/>
  <c r="B3131" i="12"/>
  <c r="C2996" i="12"/>
  <c r="B3080" i="12"/>
  <c r="C2945" i="12"/>
  <c r="C3002" i="12"/>
  <c r="B3137" i="12"/>
  <c r="B3237" i="12"/>
  <c r="C3102" i="12"/>
  <c r="B3019" i="12"/>
  <c r="C2884" i="12"/>
  <c r="B3011" i="12"/>
  <c r="C2876" i="12"/>
  <c r="B3240" i="12"/>
  <c r="C3105" i="12"/>
  <c r="A3150" i="12"/>
  <c r="C3015" i="12"/>
  <c r="A3180" i="12"/>
  <c r="C3045" i="12"/>
  <c r="B3007" i="12"/>
  <c r="C2872" i="12"/>
  <c r="C3108" i="12"/>
  <c r="B3243" i="12"/>
  <c r="A3952" i="12"/>
  <c r="B3124" i="12"/>
  <c r="C2989" i="12"/>
  <c r="B3804" i="12"/>
  <c r="C3669" i="12"/>
  <c r="C2937" i="12"/>
  <c r="B3072" i="12"/>
  <c r="A3575" i="12"/>
  <c r="C3440" i="12"/>
  <c r="A3474" i="12"/>
  <c r="C3339" i="12"/>
  <c r="B3186" i="12"/>
  <c r="C3051" i="12"/>
  <c r="B3622" i="12"/>
  <c r="C3487" i="12"/>
  <c r="B3355" i="12"/>
  <c r="C3220" i="12"/>
  <c r="C2918" i="12"/>
  <c r="B3053" i="12"/>
  <c r="C2964" i="12"/>
  <c r="B3099" i="12"/>
  <c r="B3118" i="12"/>
  <c r="C2983" i="12"/>
  <c r="C2888" i="12"/>
  <c r="B3023" i="12"/>
  <c r="C2931" i="12"/>
  <c r="B3066" i="12"/>
  <c r="C3079" i="12"/>
  <c r="B3214" i="12"/>
  <c r="C3423" i="12"/>
  <c r="B3558" i="12"/>
  <c r="B3061" i="12"/>
  <c r="C2926" i="12"/>
  <c r="B3098" i="12"/>
  <c r="C2963" i="12"/>
  <c r="C3161" i="12"/>
  <c r="B3296" i="12"/>
  <c r="A3133" i="12"/>
  <c r="C2998" i="12"/>
  <c r="B2997" i="12"/>
  <c r="C2862" i="12"/>
  <c r="A3313" i="12"/>
  <c r="C3178" i="12"/>
  <c r="B3239" i="12"/>
  <c r="C3104" i="12"/>
  <c r="B3489" i="12"/>
  <c r="C3354" i="12"/>
  <c r="C3024" i="12"/>
  <c r="B3159" i="12"/>
  <c r="B3039" i="12"/>
  <c r="C2904" i="12"/>
  <c r="B3209" i="12"/>
  <c r="C3074" i="12"/>
  <c r="B3223" i="12"/>
  <c r="C3088" i="12"/>
  <c r="A3772" i="12"/>
  <c r="C3637" i="12"/>
  <c r="C3359" i="12"/>
  <c r="B3494" i="12"/>
  <c r="B3044" i="12"/>
  <c r="C2909" i="12"/>
  <c r="C3874" i="12"/>
  <c r="B4009" i="12"/>
  <c r="B3425" i="12"/>
  <c r="C3290" i="12"/>
  <c r="B3731" i="12"/>
  <c r="C3596" i="12"/>
  <c r="C3247" i="12"/>
  <c r="B3382" i="12"/>
  <c r="B3937" i="12"/>
  <c r="C3802" i="12"/>
  <c r="C2979" i="12"/>
  <c r="B3114" i="12"/>
  <c r="B3518" i="12"/>
  <c r="C3383" i="12"/>
  <c r="C3123" i="12"/>
  <c r="B3258" i="12"/>
  <c r="B3183" i="12"/>
  <c r="C3048" i="12"/>
  <c r="B4652" i="12"/>
  <c r="B4418" i="12"/>
  <c r="C4283" i="12"/>
  <c r="C3202" i="12"/>
  <c r="B3337" i="12"/>
  <c r="B3459" i="12"/>
  <c r="C3324" i="12"/>
  <c r="B3450" i="12"/>
  <c r="B3703" i="12"/>
  <c r="C3568" i="12"/>
  <c r="B4004" i="12"/>
  <c r="C3869" i="12"/>
  <c r="C3626" i="12"/>
  <c r="B3761" i="12"/>
  <c r="B3256" i="12"/>
  <c r="C3121" i="12"/>
  <c r="B3697" i="12"/>
  <c r="C3562" i="12"/>
  <c r="B3615" i="12"/>
  <c r="C3480" i="12"/>
  <c r="B3844" i="12"/>
  <c r="C3709" i="12"/>
  <c r="B3139" i="12"/>
  <c r="C3004" i="12"/>
  <c r="B3398" i="12"/>
  <c r="C3263" i="12"/>
  <c r="B3107" i="12"/>
  <c r="C2972" i="12"/>
  <c r="B3218" i="12"/>
  <c r="C3083" i="12"/>
  <c r="B3130" i="12"/>
  <c r="C2995" i="12"/>
  <c r="B4308" i="12"/>
  <c r="B3800" i="12"/>
  <c r="C3665" i="12"/>
  <c r="A3348" i="12"/>
  <c r="C3213" i="12"/>
  <c r="B3381" i="12"/>
  <c r="C3246" i="12"/>
  <c r="B3943" i="12"/>
  <c r="A3506" i="12"/>
  <c r="C3371" i="12"/>
  <c r="B4824" i="12"/>
  <c r="B3332" i="12"/>
  <c r="C3197" i="12"/>
  <c r="B3282" i="12"/>
  <c r="C3147" i="12"/>
  <c r="B3149" i="12"/>
  <c r="C3014" i="12"/>
  <c r="B3432" i="12"/>
  <c r="C3297" i="12"/>
  <c r="B3177" i="12"/>
  <c r="C3042" i="12"/>
  <c r="C3308" i="12"/>
  <c r="B3443" i="12"/>
  <c r="C3176" i="12"/>
  <c r="B3311" i="12"/>
  <c r="B3208" i="12"/>
  <c r="C3073" i="12"/>
  <c r="B3616" i="12"/>
  <c r="C3481" i="12"/>
  <c r="B3120" i="12"/>
  <c r="C2985" i="12"/>
  <c r="A4204" i="12"/>
  <c r="B3138" i="12"/>
  <c r="C3003" i="12"/>
  <c r="B3357" i="12"/>
  <c r="C3222" i="12"/>
  <c r="B3144" i="12"/>
  <c r="C3009" i="12"/>
  <c r="C3119" i="12"/>
  <c r="B3254" i="12"/>
  <c r="B4312" i="12"/>
  <c r="B3692" i="12"/>
  <c r="C3557" i="12"/>
  <c r="C3190" i="12"/>
  <c r="B3325" i="12"/>
  <c r="B3640" i="12"/>
  <c r="C3505" i="12"/>
  <c r="B3040" i="12"/>
  <c r="C2905" i="12"/>
  <c r="B3025" i="12"/>
  <c r="C2890" i="12"/>
  <c r="B3238" i="12"/>
  <c r="C3103" i="12"/>
  <c r="B3283" i="12"/>
  <c r="C3148" i="12"/>
  <c r="B3081" i="12"/>
  <c r="C2946" i="12"/>
  <c r="A3707" i="12"/>
  <c r="C3572" i="12"/>
  <c r="B3168" i="12"/>
  <c r="C3033" i="12"/>
  <c r="B3340" i="12"/>
  <c r="C3205" i="12"/>
  <c r="A3241" i="12"/>
  <c r="C3106" i="12"/>
  <c r="C2870" i="12"/>
  <c r="B3005" i="12"/>
  <c r="B3195" i="12"/>
  <c r="C3060" i="12"/>
  <c r="B3725" i="12"/>
  <c r="C3590" i="12"/>
  <c r="B3030" i="12"/>
  <c r="C2895" i="12"/>
  <c r="B3825" i="12"/>
  <c r="C3141" i="12"/>
  <c r="B3276" i="12"/>
  <c r="B3845" i="12"/>
  <c r="C3049" i="12"/>
  <c r="B3184" i="12"/>
  <c r="C3385" i="12"/>
  <c r="B3520" i="12"/>
  <c r="B3122" i="12"/>
  <c r="C2987" i="12"/>
  <c r="C3047" i="12"/>
  <c r="B3182" i="12"/>
  <c r="C3095" i="12"/>
  <c r="B3230" i="12"/>
  <c r="B3151" i="12"/>
  <c r="C3016" i="12"/>
  <c r="B3252" i="12"/>
  <c r="C3117" i="12"/>
  <c r="B3143" i="12"/>
  <c r="C3008" i="12"/>
  <c r="C3134" i="12"/>
  <c r="B3269" i="12"/>
  <c r="C3109" i="12"/>
  <c r="B3244" i="12"/>
  <c r="B3470" i="12"/>
  <c r="C3335" i="12"/>
  <c r="B4158" i="12"/>
  <c r="B3021" i="12"/>
  <c r="C2886" i="12"/>
  <c r="C4071" i="12"/>
  <c r="B4206" i="12"/>
  <c r="B3451" i="12"/>
  <c r="C3316" i="12"/>
  <c r="C2902" i="12"/>
  <c r="B3037" i="12"/>
  <c r="B3405" i="12"/>
  <c r="C3270" i="12"/>
  <c r="B3136" i="12"/>
  <c r="C3001" i="12"/>
  <c r="B3511" i="12"/>
  <c r="B3063" i="12"/>
  <c r="C2928" i="12"/>
  <c r="C3362" i="12"/>
  <c r="B3497" i="12"/>
  <c r="B3299" i="12"/>
  <c r="C3164" i="12"/>
  <c r="B3031" i="12"/>
  <c r="C2896" i="12"/>
  <c r="C3052" i="12"/>
  <c r="B3187" i="12"/>
  <c r="B3462" i="12"/>
  <c r="C3327" i="12"/>
  <c r="B3495" i="12"/>
  <c r="C3360" i="12"/>
  <c r="C3361" i="12"/>
  <c r="B3496" i="12"/>
  <c r="B3386" i="12"/>
  <c r="C3251" i="12"/>
  <c r="B3145" i="12"/>
  <c r="C3010" i="12"/>
  <c r="A4452" i="12"/>
  <c r="B3920" i="12"/>
  <c r="C3785" i="12"/>
  <c r="B3306" i="12"/>
  <c r="C3171" i="12"/>
  <c r="B3206" i="12"/>
  <c r="C3071" i="12"/>
  <c r="B3328" i="12"/>
  <c r="C3193" i="12"/>
  <c r="B4258" i="12"/>
  <c r="B3911" i="12"/>
  <c r="A3633" i="12"/>
  <c r="C3498" i="12"/>
  <c r="B3212" i="12"/>
  <c r="C3077" i="12"/>
  <c r="B3215" i="12" l="1"/>
  <c r="C3080" i="12"/>
  <c r="B3154" i="12"/>
  <c r="C3019" i="12"/>
  <c r="A3285" i="12"/>
  <c r="C3150" i="12"/>
  <c r="B3372" i="12"/>
  <c r="C3237" i="12"/>
  <c r="B3142" i="12"/>
  <c r="C3007" i="12"/>
  <c r="A3315" i="12"/>
  <c r="C3180" i="12"/>
  <c r="C3229" i="12"/>
  <c r="B3364" i="12"/>
  <c r="C3137" i="12"/>
  <c r="B3272" i="12"/>
  <c r="C3011" i="12"/>
  <c r="B3146" i="12"/>
  <c r="B3266" i="12"/>
  <c r="C3131" i="12"/>
  <c r="B3375" i="12"/>
  <c r="C3240" i="12"/>
  <c r="B3231" i="12"/>
  <c r="C3096" i="12"/>
  <c r="C3066" i="12"/>
  <c r="B3201" i="12"/>
  <c r="B3188" i="12"/>
  <c r="C3053" i="12"/>
  <c r="B3259" i="12"/>
  <c r="C3124" i="12"/>
  <c r="B3431" i="12"/>
  <c r="C3296" i="12"/>
  <c r="C3214" i="12"/>
  <c r="B3349" i="12"/>
  <c r="B3234" i="12"/>
  <c r="C3099" i="12"/>
  <c r="B3374" i="12"/>
  <c r="C3239" i="12"/>
  <c r="B3321" i="12"/>
  <c r="C3186" i="12"/>
  <c r="B3939" i="12"/>
  <c r="C3804" i="12"/>
  <c r="A3448" i="12"/>
  <c r="C3313" i="12"/>
  <c r="B3233" i="12"/>
  <c r="C3098" i="12"/>
  <c r="A3609" i="12"/>
  <c r="C3474" i="12"/>
  <c r="B3158" i="12"/>
  <c r="C3023" i="12"/>
  <c r="B3132" i="12"/>
  <c r="C2997" i="12"/>
  <c r="C3061" i="12"/>
  <c r="B3196" i="12"/>
  <c r="C3355" i="12"/>
  <c r="B3490" i="12"/>
  <c r="A3710" i="12"/>
  <c r="C3575" i="12"/>
  <c r="A4087" i="12"/>
  <c r="C3558" i="12"/>
  <c r="B3693" i="12"/>
  <c r="B3207" i="12"/>
  <c r="C3072" i="12"/>
  <c r="B3378" i="12"/>
  <c r="C3243" i="12"/>
  <c r="C3489" i="12"/>
  <c r="B3624" i="12"/>
  <c r="A3268" i="12"/>
  <c r="C3133" i="12"/>
  <c r="B3253" i="12"/>
  <c r="C3118" i="12"/>
  <c r="B3757" i="12"/>
  <c r="C3622" i="12"/>
  <c r="B4443" i="12"/>
  <c r="B4393" i="12"/>
  <c r="B3441" i="12"/>
  <c r="C3306" i="12"/>
  <c r="B3521" i="12"/>
  <c r="C3386" i="12"/>
  <c r="C3063" i="12"/>
  <c r="B3198" i="12"/>
  <c r="B3540" i="12"/>
  <c r="C3405" i="12"/>
  <c r="B3156" i="12"/>
  <c r="C3021" i="12"/>
  <c r="B3605" i="12"/>
  <c r="C3470" i="12"/>
  <c r="B3278" i="12"/>
  <c r="C3143" i="12"/>
  <c r="B3475" i="12"/>
  <c r="C3340" i="12"/>
  <c r="B3418" i="12"/>
  <c r="C3283" i="12"/>
  <c r="B3775" i="12"/>
  <c r="C3640" i="12"/>
  <c r="B3273" i="12"/>
  <c r="C3138" i="12"/>
  <c r="C3616" i="12"/>
  <c r="B3751" i="12"/>
  <c r="B4078" i="12"/>
  <c r="B3172" i="12"/>
  <c r="C3037" i="12"/>
  <c r="B3460" i="12"/>
  <c r="C3325" i="12"/>
  <c r="C3761" i="12"/>
  <c r="B3896" i="12"/>
  <c r="C3328" i="12"/>
  <c r="B3463" i="12"/>
  <c r="B3166" i="12"/>
  <c r="C3031" i="12"/>
  <c r="C3044" i="12"/>
  <c r="B3179" i="12"/>
  <c r="C3244" i="12"/>
  <c r="B3379" i="12"/>
  <c r="C3443" i="12"/>
  <c r="B3578" i="12"/>
  <c r="C3337" i="12"/>
  <c r="B3472" i="12"/>
  <c r="B3393" i="12"/>
  <c r="C3258" i="12"/>
  <c r="C3494" i="12"/>
  <c r="B3629" i="12"/>
  <c r="B3322" i="12"/>
  <c r="C3187" i="12"/>
  <c r="B3319" i="12"/>
  <c r="C3184" i="12"/>
  <c r="B4144" i="12"/>
  <c r="C4009" i="12"/>
  <c r="C3030" i="12"/>
  <c r="B3165" i="12"/>
  <c r="B3347" i="12"/>
  <c r="C3212" i="12"/>
  <c r="B4293" i="12"/>
  <c r="C3252" i="12"/>
  <c r="B3387" i="12"/>
  <c r="B3980" i="12"/>
  <c r="B3860" i="12"/>
  <c r="C3725" i="12"/>
  <c r="B3303" i="12"/>
  <c r="C3168" i="12"/>
  <c r="A4339" i="12"/>
  <c r="B3284" i="12"/>
  <c r="C3149" i="12"/>
  <c r="B3467" i="12"/>
  <c r="C3332" i="12"/>
  <c r="B3516" i="12"/>
  <c r="C3381" i="12"/>
  <c r="B3265" i="12"/>
  <c r="C3130" i="12"/>
  <c r="B3533" i="12"/>
  <c r="C3398" i="12"/>
  <c r="C3844" i="12"/>
  <c r="B3979" i="12"/>
  <c r="C3459" i="12"/>
  <c r="B3594" i="12"/>
  <c r="C3183" i="12"/>
  <c r="B3318" i="12"/>
  <c r="B4072" i="12"/>
  <c r="C3937" i="12"/>
  <c r="B3866" i="12"/>
  <c r="C3731" i="12"/>
  <c r="B3344" i="12"/>
  <c r="C3209" i="12"/>
  <c r="A3768" i="12"/>
  <c r="C3633" i="12"/>
  <c r="A4587" i="12"/>
  <c r="B3630" i="12"/>
  <c r="C3495" i="12"/>
  <c r="B3434" i="12"/>
  <c r="C3299" i="12"/>
  <c r="B3646" i="12"/>
  <c r="C3451" i="12"/>
  <c r="B3586" i="12"/>
  <c r="C3151" i="12"/>
  <c r="B3286" i="12"/>
  <c r="B3257" i="12"/>
  <c r="C3122" i="12"/>
  <c r="B3330" i="12"/>
  <c r="C3195" i="12"/>
  <c r="A3376" i="12"/>
  <c r="C3241" i="12"/>
  <c r="A3842" i="12"/>
  <c r="C3707" i="12"/>
  <c r="B3160" i="12"/>
  <c r="C3025" i="12"/>
  <c r="B3827" i="12"/>
  <c r="C3692" i="12"/>
  <c r="B3279" i="12"/>
  <c r="C3144" i="12"/>
  <c r="B3255" i="12"/>
  <c r="C3120" i="12"/>
  <c r="B3343" i="12"/>
  <c r="C3208" i="12"/>
  <c r="B3417" i="12"/>
  <c r="C3282" i="12"/>
  <c r="B4959" i="12"/>
  <c r="A3483" i="12"/>
  <c r="C3348" i="12"/>
  <c r="C3218" i="12"/>
  <c r="B3353" i="12"/>
  <c r="B3274" i="12"/>
  <c r="C3139" i="12"/>
  <c r="C3615" i="12"/>
  <c r="B3750" i="12"/>
  <c r="C4004" i="12"/>
  <c r="B4139" i="12"/>
  <c r="B3174" i="12"/>
  <c r="C3039" i="12"/>
  <c r="B3631" i="12"/>
  <c r="C3496" i="12"/>
  <c r="C3920" i="12"/>
  <c r="B4055" i="12"/>
  <c r="B3960" i="12"/>
  <c r="B3373" i="12"/>
  <c r="C3238" i="12"/>
  <c r="C3497" i="12"/>
  <c r="B3632" i="12"/>
  <c r="B3655" i="12"/>
  <c r="C3520" i="12"/>
  <c r="B3517" i="12"/>
  <c r="C3382" i="12"/>
  <c r="B3294" i="12"/>
  <c r="C3159" i="12"/>
  <c r="B3317" i="12"/>
  <c r="C3182" i="12"/>
  <c r="C3276" i="12"/>
  <c r="B3411" i="12"/>
  <c r="B3140" i="12"/>
  <c r="C3005" i="12"/>
  <c r="B3446" i="12"/>
  <c r="C3311" i="12"/>
  <c r="C3114" i="12"/>
  <c r="B3249" i="12"/>
  <c r="B3567" i="12"/>
  <c r="C3432" i="12"/>
  <c r="C3256" i="12"/>
  <c r="B3391" i="12"/>
  <c r="B3585" i="12"/>
  <c r="B4787" i="12"/>
  <c r="B3358" i="12"/>
  <c r="C3223" i="12"/>
  <c r="B3389" i="12"/>
  <c r="C3254" i="12"/>
  <c r="B4341" i="12"/>
  <c r="C4206" i="12"/>
  <c r="B3404" i="12"/>
  <c r="C3269" i="12"/>
  <c r="C3230" i="12"/>
  <c r="B3365" i="12"/>
  <c r="B4046" i="12"/>
  <c r="B3341" i="12"/>
  <c r="C3206" i="12"/>
  <c r="C3145" i="12"/>
  <c r="B3280" i="12"/>
  <c r="B3597" i="12"/>
  <c r="C3462" i="12"/>
  <c r="B3271" i="12"/>
  <c r="C3136" i="12"/>
  <c r="B3216" i="12"/>
  <c r="C3081" i="12"/>
  <c r="B3175" i="12"/>
  <c r="C3040" i="12"/>
  <c r="B4447" i="12"/>
  <c r="B3492" i="12"/>
  <c r="C3357" i="12"/>
  <c r="C3177" i="12"/>
  <c r="B3312" i="12"/>
  <c r="A3641" i="12"/>
  <c r="C3506" i="12"/>
  <c r="C3800" i="12"/>
  <c r="B3935" i="12"/>
  <c r="B3242" i="12"/>
  <c r="C3107" i="12"/>
  <c r="B3832" i="12"/>
  <c r="C3697" i="12"/>
  <c r="B3838" i="12"/>
  <c r="C3703" i="12"/>
  <c r="B4553" i="12"/>
  <c r="C4418" i="12"/>
  <c r="B3653" i="12"/>
  <c r="C3518" i="12"/>
  <c r="B3560" i="12"/>
  <c r="C3425" i="12"/>
  <c r="A3907" i="12"/>
  <c r="C3772" i="12"/>
  <c r="B3507" i="12" l="1"/>
  <c r="C3372" i="12"/>
  <c r="B3510" i="12"/>
  <c r="C3375" i="12"/>
  <c r="A3420" i="12"/>
  <c r="C3285" i="12"/>
  <c r="B3407" i="12"/>
  <c r="C3272" i="12"/>
  <c r="C3266" i="12"/>
  <c r="B3401" i="12"/>
  <c r="A3450" i="12"/>
  <c r="C3315" i="12"/>
  <c r="C3146" i="12"/>
  <c r="B3281" i="12"/>
  <c r="B3366" i="12"/>
  <c r="C3231" i="12"/>
  <c r="C3364" i="12"/>
  <c r="B3499" i="12"/>
  <c r="B3289" i="12"/>
  <c r="C3154" i="12"/>
  <c r="B3277" i="12"/>
  <c r="C3142" i="12"/>
  <c r="C3215" i="12"/>
  <c r="B3350" i="12"/>
  <c r="B3388" i="12"/>
  <c r="C3253" i="12"/>
  <c r="C3207" i="12"/>
  <c r="B3342" i="12"/>
  <c r="A3744" i="12"/>
  <c r="C3609" i="12"/>
  <c r="B3456" i="12"/>
  <c r="C3321" i="12"/>
  <c r="C3431" i="12"/>
  <c r="B3566" i="12"/>
  <c r="A3403" i="12"/>
  <c r="C3268" i="12"/>
  <c r="B3368" i="12"/>
  <c r="C3233" i="12"/>
  <c r="C3374" i="12"/>
  <c r="B3509" i="12"/>
  <c r="B3394" i="12"/>
  <c r="C3259" i="12"/>
  <c r="C3196" i="12"/>
  <c r="B3331" i="12"/>
  <c r="B3759" i="12"/>
  <c r="C3624" i="12"/>
  <c r="B3369" i="12"/>
  <c r="C3234" i="12"/>
  <c r="B3484" i="12"/>
  <c r="C3349" i="12"/>
  <c r="B3336" i="12"/>
  <c r="C3201" i="12"/>
  <c r="B3625" i="12"/>
  <c r="C3490" i="12"/>
  <c r="B3828" i="12"/>
  <c r="C3693" i="12"/>
  <c r="A4222" i="12"/>
  <c r="B3267" i="12"/>
  <c r="C3132" i="12"/>
  <c r="A3583" i="12"/>
  <c r="C3448" i="12"/>
  <c r="C3188" i="12"/>
  <c r="B3323" i="12"/>
  <c r="C3757" i="12"/>
  <c r="B3892" i="12"/>
  <c r="C3378" i="12"/>
  <c r="B3513" i="12"/>
  <c r="A3845" i="12"/>
  <c r="C3710" i="12"/>
  <c r="B3293" i="12"/>
  <c r="C3158" i="12"/>
  <c r="B4074" i="12"/>
  <c r="C3939" i="12"/>
  <c r="B3500" i="12"/>
  <c r="C3365" i="12"/>
  <c r="B3409" i="12"/>
  <c r="C3274" i="12"/>
  <c r="B3465" i="12"/>
  <c r="C3330" i="12"/>
  <c r="B3569" i="12"/>
  <c r="C3434" i="12"/>
  <c r="B4207" i="12"/>
  <c r="C4072" i="12"/>
  <c r="B3668" i="12"/>
  <c r="C3533" i="12"/>
  <c r="B3419" i="12"/>
  <c r="C3284" i="12"/>
  <c r="B3438" i="12"/>
  <c r="C3303" i="12"/>
  <c r="C3418" i="12"/>
  <c r="B3553" i="12"/>
  <c r="C3935" i="12"/>
  <c r="B4070" i="12"/>
  <c r="B4095" i="12"/>
  <c r="B4688" i="12"/>
  <c r="C4553" i="12"/>
  <c r="C3404" i="12"/>
  <c r="B3539" i="12"/>
  <c r="B3720" i="12"/>
  <c r="C3446" i="12"/>
  <c r="B3581" i="12"/>
  <c r="C3655" i="12"/>
  <c r="B3790" i="12"/>
  <c r="B3478" i="12"/>
  <c r="C3343" i="12"/>
  <c r="B3295" i="12"/>
  <c r="C3160" i="12"/>
  <c r="B3765" i="12"/>
  <c r="C3630" i="12"/>
  <c r="C3344" i="12"/>
  <c r="B3479" i="12"/>
  <c r="B3400" i="12"/>
  <c r="C3265" i="12"/>
  <c r="B3482" i="12"/>
  <c r="C3347" i="12"/>
  <c r="B3675" i="12"/>
  <c r="C3540" i="12"/>
  <c r="B3526" i="12"/>
  <c r="C3391" i="12"/>
  <c r="B3767" i="12"/>
  <c r="C3632" i="12"/>
  <c r="C4055" i="12"/>
  <c r="B4190" i="12"/>
  <c r="C4139" i="12"/>
  <c r="B4274" i="12"/>
  <c r="B3721" i="12"/>
  <c r="C3586" i="12"/>
  <c r="B3729" i="12"/>
  <c r="C3594" i="12"/>
  <c r="B3300" i="12"/>
  <c r="C3165" i="12"/>
  <c r="B3713" i="12"/>
  <c r="C3578" i="12"/>
  <c r="B3598" i="12"/>
  <c r="C3463" i="12"/>
  <c r="B3333" i="12"/>
  <c r="C3198" i="12"/>
  <c r="B4922" i="12"/>
  <c r="C3249" i="12"/>
  <c r="B3384" i="12"/>
  <c r="B4428" i="12"/>
  <c r="B3314" i="12"/>
  <c r="C3179" i="12"/>
  <c r="C3242" i="12"/>
  <c r="B3377" i="12"/>
  <c r="C3175" i="12"/>
  <c r="B3310" i="12"/>
  <c r="B3732" i="12"/>
  <c r="C3597" i="12"/>
  <c r="B3552" i="12"/>
  <c r="C3417" i="12"/>
  <c r="A3903" i="12"/>
  <c r="C3768" i="12"/>
  <c r="C3393" i="12"/>
  <c r="B3528" i="12"/>
  <c r="B3488" i="12"/>
  <c r="C3353" i="12"/>
  <c r="B3453" i="12"/>
  <c r="C3318" i="12"/>
  <c r="B3429" i="12"/>
  <c r="C3294" i="12"/>
  <c r="B3408" i="12"/>
  <c r="C3273" i="12"/>
  <c r="B3695" i="12"/>
  <c r="C3560" i="12"/>
  <c r="B3973" i="12"/>
  <c r="C3838" i="12"/>
  <c r="A3776" i="12"/>
  <c r="C3641" i="12"/>
  <c r="B3627" i="12"/>
  <c r="C3492" i="12"/>
  <c r="B3476" i="12"/>
  <c r="C3341" i="12"/>
  <c r="B4476" i="12"/>
  <c r="C4341" i="12"/>
  <c r="B3493" i="12"/>
  <c r="C3358" i="12"/>
  <c r="B3275" i="12"/>
  <c r="C3140" i="12"/>
  <c r="B3652" i="12"/>
  <c r="C3517" i="12"/>
  <c r="B3309" i="12"/>
  <c r="C3174" i="12"/>
  <c r="A3618" i="12"/>
  <c r="C3483" i="12"/>
  <c r="C3255" i="12"/>
  <c r="B3390" i="12"/>
  <c r="A3977" i="12"/>
  <c r="C3842" i="12"/>
  <c r="A4722" i="12"/>
  <c r="C3516" i="12"/>
  <c r="B3651" i="12"/>
  <c r="B4115" i="12"/>
  <c r="C3322" i="12"/>
  <c r="B3457" i="12"/>
  <c r="B3307" i="12"/>
  <c r="C3172" i="12"/>
  <c r="B3413" i="12"/>
  <c r="C3278" i="12"/>
  <c r="B3421" i="12"/>
  <c r="C3286" i="12"/>
  <c r="B3788" i="12"/>
  <c r="C3653" i="12"/>
  <c r="B3595" i="12"/>
  <c r="C3460" i="12"/>
  <c r="B3291" i="12"/>
  <c r="C3156" i="12"/>
  <c r="B3415" i="12"/>
  <c r="C3280" i="12"/>
  <c r="C3472" i="12"/>
  <c r="B3607" i="12"/>
  <c r="B3524" i="12"/>
  <c r="C3389" i="12"/>
  <c r="C3860" i="12"/>
  <c r="B3995" i="12"/>
  <c r="B3301" i="12"/>
  <c r="C3166" i="12"/>
  <c r="B4528" i="12"/>
  <c r="B3447" i="12"/>
  <c r="C3312" i="12"/>
  <c r="B3546" i="12"/>
  <c r="C3411" i="12"/>
  <c r="C3750" i="12"/>
  <c r="B3885" i="12"/>
  <c r="B4114" i="12"/>
  <c r="C3979" i="12"/>
  <c r="B3522" i="12"/>
  <c r="C3387" i="12"/>
  <c r="B3764" i="12"/>
  <c r="C3629" i="12"/>
  <c r="C3379" i="12"/>
  <c r="B3514" i="12"/>
  <c r="B4031" i="12"/>
  <c r="C3896" i="12"/>
  <c r="B4578" i="12"/>
  <c r="B3886" i="12"/>
  <c r="C3751" i="12"/>
  <c r="C3317" i="12"/>
  <c r="B3452" i="12"/>
  <c r="B3962" i="12"/>
  <c r="C3827" i="12"/>
  <c r="B3576" i="12"/>
  <c r="C3441" i="12"/>
  <c r="A4042" i="12"/>
  <c r="C3907" i="12"/>
  <c r="B3351" i="12"/>
  <c r="C3216" i="12"/>
  <c r="B3454" i="12"/>
  <c r="C3319" i="12"/>
  <c r="B3610" i="12"/>
  <c r="C3475" i="12"/>
  <c r="B3967" i="12"/>
  <c r="C3832" i="12"/>
  <c r="B4582" i="12"/>
  <c r="B3406" i="12"/>
  <c r="C3271" i="12"/>
  <c r="B4181" i="12"/>
  <c r="B3702" i="12"/>
  <c r="C3567" i="12"/>
  <c r="C3373" i="12"/>
  <c r="B3508" i="12"/>
  <c r="C3631" i="12"/>
  <c r="B3766" i="12"/>
  <c r="B5094" i="12"/>
  <c r="B3414" i="12"/>
  <c r="C3279" i="12"/>
  <c r="A3511" i="12"/>
  <c r="C3376" i="12"/>
  <c r="B3392" i="12"/>
  <c r="C3257" i="12"/>
  <c r="B3781" i="12"/>
  <c r="C3866" i="12"/>
  <c r="B4001" i="12"/>
  <c r="B3602" i="12"/>
  <c r="C3467" i="12"/>
  <c r="A4474" i="12"/>
  <c r="B4279" i="12"/>
  <c r="C4144" i="12"/>
  <c r="B4213" i="12"/>
  <c r="B3910" i="12"/>
  <c r="C3775" i="12"/>
  <c r="B3740" i="12"/>
  <c r="C3605" i="12"/>
  <c r="C3521" i="12"/>
  <c r="B3656" i="12"/>
  <c r="C3407" i="12" l="1"/>
  <c r="B3542" i="12"/>
  <c r="B3412" i="12"/>
  <c r="C3277" i="12"/>
  <c r="A3555" i="12"/>
  <c r="C3420" i="12"/>
  <c r="B3485" i="12"/>
  <c r="C3350" i="12"/>
  <c r="B3416" i="12"/>
  <c r="C3281" i="12"/>
  <c r="B3424" i="12"/>
  <c r="C3289" i="12"/>
  <c r="C3510" i="12"/>
  <c r="B3645" i="12"/>
  <c r="B3634" i="12"/>
  <c r="C3499" i="12"/>
  <c r="B3536" i="12"/>
  <c r="C3401" i="12"/>
  <c r="B3501" i="12"/>
  <c r="C3366" i="12"/>
  <c r="A3585" i="12"/>
  <c r="C3450" i="12"/>
  <c r="B3642" i="12"/>
  <c r="C3507" i="12"/>
  <c r="B3458" i="12"/>
  <c r="C3323" i="12"/>
  <c r="B3644" i="12"/>
  <c r="C3509" i="12"/>
  <c r="B3428" i="12"/>
  <c r="C3293" i="12"/>
  <c r="B3963" i="12"/>
  <c r="C3828" i="12"/>
  <c r="C3369" i="12"/>
  <c r="B3504" i="12"/>
  <c r="C3456" i="12"/>
  <c r="B3591" i="12"/>
  <c r="A3879" i="12"/>
  <c r="C3744" i="12"/>
  <c r="C3513" i="12"/>
  <c r="B3648" i="12"/>
  <c r="C3331" i="12"/>
  <c r="B3466" i="12"/>
  <c r="C3342" i="12"/>
  <c r="B3477" i="12"/>
  <c r="B3402" i="12"/>
  <c r="C3267" i="12"/>
  <c r="C3336" i="12"/>
  <c r="B3471" i="12"/>
  <c r="A3538" i="12"/>
  <c r="C3403" i="12"/>
  <c r="A3980" i="12"/>
  <c r="C3845" i="12"/>
  <c r="A3718" i="12"/>
  <c r="C3583" i="12"/>
  <c r="C3625" i="12"/>
  <c r="B3760" i="12"/>
  <c r="B3894" i="12"/>
  <c r="C3759" i="12"/>
  <c r="B3503" i="12"/>
  <c r="C3368" i="12"/>
  <c r="B4027" i="12"/>
  <c r="C3892" i="12"/>
  <c r="C3566" i="12"/>
  <c r="B3701" i="12"/>
  <c r="C4074" i="12"/>
  <c r="B4209" i="12"/>
  <c r="A4357" i="12"/>
  <c r="B3619" i="12"/>
  <c r="C3484" i="12"/>
  <c r="B3529" i="12"/>
  <c r="C3394" i="12"/>
  <c r="C3388" i="12"/>
  <c r="B3523" i="12"/>
  <c r="A3646" i="12"/>
  <c r="C3511" i="12"/>
  <c r="C3421" i="12"/>
  <c r="B3556" i="12"/>
  <c r="B3554" i="12"/>
  <c r="C3419" i="12"/>
  <c r="B3587" i="12"/>
  <c r="C3452" i="12"/>
  <c r="B3649" i="12"/>
  <c r="C3514" i="12"/>
  <c r="B4020" i="12"/>
  <c r="C3885" i="12"/>
  <c r="B4663" i="12"/>
  <c r="B3742" i="12"/>
  <c r="C3607" i="12"/>
  <c r="B4414" i="12"/>
  <c r="C4279" i="12"/>
  <c r="A4112" i="12"/>
  <c r="C3977" i="12"/>
  <c r="B3787" i="12"/>
  <c r="C3652" i="12"/>
  <c r="B3611" i="12"/>
  <c r="C3476" i="12"/>
  <c r="A3911" i="12"/>
  <c r="C3776" i="12"/>
  <c r="B3687" i="12"/>
  <c r="C3552" i="12"/>
  <c r="B3867" i="12"/>
  <c r="C3732" i="12"/>
  <c r="B4563" i="12"/>
  <c r="B3733" i="12"/>
  <c r="C3598" i="12"/>
  <c r="C3721" i="12"/>
  <c r="B3856" i="12"/>
  <c r="B3661" i="12"/>
  <c r="C3526" i="12"/>
  <c r="B3430" i="12"/>
  <c r="C3295" i="12"/>
  <c r="B3855" i="12"/>
  <c r="B4823" i="12"/>
  <c r="C4688" i="12"/>
  <c r="B3803" i="12"/>
  <c r="C3668" i="12"/>
  <c r="B3592" i="12"/>
  <c r="C3457" i="12"/>
  <c r="B3525" i="12"/>
  <c r="C3390" i="12"/>
  <c r="B3445" i="12"/>
  <c r="C3310" i="12"/>
  <c r="B3519" i="12"/>
  <c r="C3384" i="12"/>
  <c r="B4409" i="12"/>
  <c r="C4274" i="12"/>
  <c r="B3674" i="12"/>
  <c r="C3539" i="12"/>
  <c r="B4136" i="12"/>
  <c r="C4001" i="12"/>
  <c r="B3643" i="12"/>
  <c r="C3508" i="12"/>
  <c r="B3688" i="12"/>
  <c r="C3553" i="12"/>
  <c r="B3549" i="12"/>
  <c r="C3414" i="12"/>
  <c r="B4316" i="12"/>
  <c r="C3351" i="12"/>
  <c r="B3486" i="12"/>
  <c r="C3409" i="12"/>
  <c r="B3544" i="12"/>
  <c r="B3875" i="12"/>
  <c r="C3740" i="12"/>
  <c r="A4609" i="12"/>
  <c r="B3916" i="12"/>
  <c r="B5229" i="12"/>
  <c r="C3406" i="12"/>
  <c r="B3541" i="12"/>
  <c r="A4177" i="12"/>
  <c r="C4042" i="12"/>
  <c r="B4021" i="12"/>
  <c r="C3886" i="12"/>
  <c r="B3899" i="12"/>
  <c r="C3764" i="12"/>
  <c r="B3681" i="12"/>
  <c r="C3546" i="12"/>
  <c r="B3436" i="12"/>
  <c r="C3301" i="12"/>
  <c r="B3550" i="12"/>
  <c r="C3415" i="12"/>
  <c r="B3410" i="12"/>
  <c r="C3275" i="12"/>
  <c r="C3973" i="12"/>
  <c r="B4108" i="12"/>
  <c r="B3564" i="12"/>
  <c r="C3429" i="12"/>
  <c r="B3848" i="12"/>
  <c r="C3713" i="12"/>
  <c r="B3810" i="12"/>
  <c r="C3675" i="12"/>
  <c r="B3900" i="12"/>
  <c r="C3765" i="12"/>
  <c r="C3478" i="12"/>
  <c r="B3613" i="12"/>
  <c r="B4342" i="12"/>
  <c r="C4207" i="12"/>
  <c r="B4717" i="12"/>
  <c r="B4097" i="12"/>
  <c r="C3962" i="12"/>
  <c r="C3447" i="12"/>
  <c r="B3582" i="12"/>
  <c r="C3595" i="12"/>
  <c r="B3730" i="12"/>
  <c r="B3444" i="12"/>
  <c r="C3309" i="12"/>
  <c r="B3762" i="12"/>
  <c r="C3627" i="12"/>
  <c r="B3623" i="12"/>
  <c r="C3488" i="12"/>
  <c r="B3468" i="12"/>
  <c r="C3333" i="12"/>
  <c r="B3902" i="12"/>
  <c r="C3767" i="12"/>
  <c r="B3600" i="12"/>
  <c r="C3465" i="12"/>
  <c r="C3656" i="12"/>
  <c r="B3791" i="12"/>
  <c r="C3479" i="12"/>
  <c r="B3614" i="12"/>
  <c r="B3442" i="12"/>
  <c r="C3307" i="12"/>
  <c r="C3995" i="12"/>
  <c r="B4130" i="12"/>
  <c r="B3663" i="12"/>
  <c r="C3528" i="12"/>
  <c r="B3512" i="12"/>
  <c r="C3377" i="12"/>
  <c r="C4190" i="12"/>
  <c r="B4325" i="12"/>
  <c r="B3925" i="12"/>
  <c r="C3790" i="12"/>
  <c r="B3901" i="12"/>
  <c r="C3766" i="12"/>
  <c r="B3716" i="12"/>
  <c r="C3581" i="12"/>
  <c r="B4205" i="12"/>
  <c r="C4070" i="12"/>
  <c r="B4348" i="12"/>
  <c r="B3589" i="12"/>
  <c r="C3454" i="12"/>
  <c r="B4166" i="12"/>
  <c r="C4031" i="12"/>
  <c r="B4249" i="12"/>
  <c r="C4114" i="12"/>
  <c r="B3659" i="12"/>
  <c r="C3524" i="12"/>
  <c r="C4476" i="12"/>
  <c r="B4611" i="12"/>
  <c r="B3543" i="12"/>
  <c r="C3408" i="12"/>
  <c r="A4038" i="12"/>
  <c r="C3903" i="12"/>
  <c r="C3314" i="12"/>
  <c r="B3449" i="12"/>
  <c r="B3864" i="12"/>
  <c r="C3729" i="12"/>
  <c r="B3535" i="12"/>
  <c r="C3400" i="12"/>
  <c r="B3786" i="12"/>
  <c r="C3651" i="12"/>
  <c r="B4102" i="12"/>
  <c r="C3967" i="12"/>
  <c r="B4250" i="12"/>
  <c r="B4045" i="12"/>
  <c r="C3910" i="12"/>
  <c r="B3737" i="12"/>
  <c r="C3602" i="12"/>
  <c r="B3527" i="12"/>
  <c r="C3392" i="12"/>
  <c r="C3702" i="12"/>
  <c r="B3837" i="12"/>
  <c r="B3745" i="12"/>
  <c r="C3610" i="12"/>
  <c r="B3711" i="12"/>
  <c r="C3576" i="12"/>
  <c r="B4713" i="12"/>
  <c r="B3657" i="12"/>
  <c r="C3522" i="12"/>
  <c r="B3426" i="12"/>
  <c r="C3291" i="12"/>
  <c r="B3923" i="12"/>
  <c r="C3788" i="12"/>
  <c r="B3548" i="12"/>
  <c r="C3413" i="12"/>
  <c r="A4857" i="12"/>
  <c r="A3753" i="12"/>
  <c r="C3618" i="12"/>
  <c r="B3628" i="12"/>
  <c r="C3493" i="12"/>
  <c r="C3695" i="12"/>
  <c r="B3830" i="12"/>
  <c r="C3453" i="12"/>
  <c r="B3588" i="12"/>
  <c r="B5057" i="12"/>
  <c r="C3300" i="12"/>
  <c r="B3435" i="12"/>
  <c r="B3617" i="12"/>
  <c r="C3482" i="12"/>
  <c r="B4230" i="12"/>
  <c r="B3573" i="12"/>
  <c r="C3438" i="12"/>
  <c r="B3704" i="12"/>
  <c r="C3569" i="12"/>
  <c r="B3635" i="12"/>
  <c r="C3500" i="12"/>
  <c r="B3620" i="12" l="1"/>
  <c r="C3485" i="12"/>
  <c r="A3720" i="12"/>
  <c r="C3585" i="12"/>
  <c r="A3690" i="12"/>
  <c r="C3555" i="12"/>
  <c r="B3636" i="12"/>
  <c r="C3501" i="12"/>
  <c r="C3424" i="12"/>
  <c r="B3559" i="12"/>
  <c r="B3547" i="12"/>
  <c r="C3412" i="12"/>
  <c r="B3777" i="12"/>
  <c r="C3642" i="12"/>
  <c r="B3677" i="12"/>
  <c r="C3542" i="12"/>
  <c r="C3634" i="12"/>
  <c r="B3769" i="12"/>
  <c r="B3780" i="12"/>
  <c r="C3645" i="12"/>
  <c r="B3671" i="12"/>
  <c r="C3536" i="12"/>
  <c r="B3551" i="12"/>
  <c r="C3416" i="12"/>
  <c r="A4014" i="12"/>
  <c r="C3879" i="12"/>
  <c r="B3612" i="12"/>
  <c r="C3477" i="12"/>
  <c r="C3591" i="12"/>
  <c r="B3726" i="12"/>
  <c r="C3471" i="12"/>
  <c r="B3606" i="12"/>
  <c r="B3664" i="12"/>
  <c r="C3529" i="12"/>
  <c r="C3963" i="12"/>
  <c r="B4098" i="12"/>
  <c r="B3754" i="12"/>
  <c r="C3619" i="12"/>
  <c r="B4162" i="12"/>
  <c r="C4027" i="12"/>
  <c r="A3853" i="12"/>
  <c r="C3718" i="12"/>
  <c r="C3402" i="12"/>
  <c r="B3537" i="12"/>
  <c r="C3428" i="12"/>
  <c r="B3563" i="12"/>
  <c r="A4492" i="12"/>
  <c r="C3503" i="12"/>
  <c r="B3638" i="12"/>
  <c r="A4115" i="12"/>
  <c r="C3980" i="12"/>
  <c r="C3644" i="12"/>
  <c r="B3779" i="12"/>
  <c r="B3836" i="12"/>
  <c r="C3701" i="12"/>
  <c r="C3760" i="12"/>
  <c r="B3895" i="12"/>
  <c r="C3648" i="12"/>
  <c r="B3783" i="12"/>
  <c r="B3658" i="12"/>
  <c r="C3523" i="12"/>
  <c r="C4209" i="12"/>
  <c r="B4344" i="12"/>
  <c r="C3466" i="12"/>
  <c r="B3601" i="12"/>
  <c r="C3504" i="12"/>
  <c r="B3639" i="12"/>
  <c r="B4029" i="12"/>
  <c r="C3894" i="12"/>
  <c r="A3673" i="12"/>
  <c r="C3538" i="12"/>
  <c r="B3593" i="12"/>
  <c r="C3458" i="12"/>
  <c r="A4992" i="12"/>
  <c r="C3745" i="12"/>
  <c r="B3880" i="12"/>
  <c r="A4173" i="12"/>
  <c r="C4038" i="12"/>
  <c r="B3724" i="12"/>
  <c r="C3589" i="12"/>
  <c r="C3512" i="12"/>
  <c r="B3647" i="12"/>
  <c r="B3577" i="12"/>
  <c r="C3442" i="12"/>
  <c r="B3758" i="12"/>
  <c r="C3623" i="12"/>
  <c r="B4035" i="12"/>
  <c r="C3900" i="12"/>
  <c r="B3685" i="12"/>
  <c r="C3550" i="12"/>
  <c r="C4409" i="12"/>
  <c r="B4544" i="12"/>
  <c r="C3592" i="12"/>
  <c r="B3727" i="12"/>
  <c r="B3877" i="12"/>
  <c r="C3742" i="12"/>
  <c r="B3749" i="12"/>
  <c r="C3614" i="12"/>
  <c r="B5192" i="12"/>
  <c r="B3683" i="12"/>
  <c r="C3548" i="12"/>
  <c r="C4045" i="12"/>
  <c r="B4180" i="12"/>
  <c r="C3901" i="12"/>
  <c r="B4036" i="12"/>
  <c r="B3798" i="12"/>
  <c r="C3663" i="12"/>
  <c r="B4037" i="12"/>
  <c r="C3902" i="12"/>
  <c r="B3897" i="12"/>
  <c r="C3762" i="12"/>
  <c r="B4477" i="12"/>
  <c r="C4342" i="12"/>
  <c r="B3684" i="12"/>
  <c r="C3549" i="12"/>
  <c r="C4136" i="12"/>
  <c r="B4271" i="12"/>
  <c r="C3519" i="12"/>
  <c r="B3654" i="12"/>
  <c r="B3938" i="12"/>
  <c r="C3803" i="12"/>
  <c r="B4002" i="12"/>
  <c r="C3867" i="12"/>
  <c r="C3787" i="12"/>
  <c r="B3922" i="12"/>
  <c r="B3689" i="12"/>
  <c r="C3554" i="12"/>
  <c r="B4746" i="12"/>
  <c r="C4611" i="12"/>
  <c r="C3856" i="12"/>
  <c r="B3991" i="12"/>
  <c r="B3691" i="12"/>
  <c r="C3556" i="12"/>
  <c r="B4243" i="12"/>
  <c r="C4108" i="12"/>
  <c r="B4451" i="12"/>
  <c r="B3565" i="12"/>
  <c r="C3430" i="12"/>
  <c r="C3582" i="12"/>
  <c r="B3717" i="12"/>
  <c r="B4798" i="12"/>
  <c r="B3792" i="12"/>
  <c r="C3657" i="12"/>
  <c r="C3810" i="12"/>
  <c r="B3945" i="12"/>
  <c r="B4265" i="12"/>
  <c r="C4130" i="12"/>
  <c r="C3791" i="12"/>
  <c r="B3926" i="12"/>
  <c r="B3839" i="12"/>
  <c r="C3704" i="12"/>
  <c r="B3763" i="12"/>
  <c r="C3628" i="12"/>
  <c r="B4058" i="12"/>
  <c r="C3923" i="12"/>
  <c r="B4848" i="12"/>
  <c r="B4385" i="12"/>
  <c r="B4237" i="12"/>
  <c r="C4102" i="12"/>
  <c r="B3999" i="12"/>
  <c r="C3864" i="12"/>
  <c r="B4384" i="12"/>
  <c r="C4249" i="12"/>
  <c r="B4340" i="12"/>
  <c r="C4205" i="12"/>
  <c r="C3925" i="12"/>
  <c r="B4060" i="12"/>
  <c r="C3468" i="12"/>
  <c r="B3603" i="12"/>
  <c r="C3444" i="12"/>
  <c r="B3579" i="12"/>
  <c r="C4097" i="12"/>
  <c r="B4232" i="12"/>
  <c r="B3983" i="12"/>
  <c r="C3848" i="12"/>
  <c r="B3816" i="12"/>
  <c r="C3681" i="12"/>
  <c r="B4051" i="12"/>
  <c r="B3580" i="12"/>
  <c r="C3445" i="12"/>
  <c r="C3525" i="12"/>
  <c r="B3660" i="12"/>
  <c r="C4823" i="12"/>
  <c r="B4958" i="12"/>
  <c r="B3822" i="12"/>
  <c r="C3687" i="12"/>
  <c r="A4247" i="12"/>
  <c r="C4112" i="12"/>
  <c r="B4155" i="12"/>
  <c r="C4020" i="12"/>
  <c r="B3570" i="12"/>
  <c r="C3435" i="12"/>
  <c r="B3965" i="12"/>
  <c r="C3830" i="12"/>
  <c r="B4365" i="12"/>
  <c r="B3872" i="12"/>
  <c r="C3737" i="12"/>
  <c r="B4156" i="12"/>
  <c r="C4021" i="12"/>
  <c r="B4010" i="12"/>
  <c r="C3875" i="12"/>
  <c r="C3643" i="12"/>
  <c r="B3778" i="12"/>
  <c r="B4698" i="12"/>
  <c r="B3722" i="12"/>
  <c r="C3587" i="12"/>
  <c r="B3679" i="12"/>
  <c r="C3544" i="12"/>
  <c r="C3635" i="12"/>
  <c r="B3770" i="12"/>
  <c r="B3670" i="12"/>
  <c r="C3535" i="12"/>
  <c r="C3449" i="12"/>
  <c r="B3584" i="12"/>
  <c r="B4460" i="12"/>
  <c r="C4325" i="12"/>
  <c r="B4852" i="12"/>
  <c r="B3748" i="12"/>
  <c r="C3613" i="12"/>
  <c r="B3676" i="12"/>
  <c r="C3541" i="12"/>
  <c r="B3621" i="12"/>
  <c r="C3486" i="12"/>
  <c r="B3990" i="12"/>
  <c r="C3730" i="12"/>
  <c r="B3865" i="12"/>
  <c r="B3746" i="12"/>
  <c r="C3611" i="12"/>
  <c r="B3972" i="12"/>
  <c r="C3837" i="12"/>
  <c r="B4483" i="12"/>
  <c r="B3678" i="12"/>
  <c r="C3543" i="12"/>
  <c r="B3794" i="12"/>
  <c r="C3659" i="12"/>
  <c r="B3545" i="12"/>
  <c r="C3410" i="12"/>
  <c r="B3571" i="12"/>
  <c r="C3436" i="12"/>
  <c r="A4312" i="12"/>
  <c r="C4177" i="12"/>
  <c r="B3796" i="12"/>
  <c r="C3661" i="12"/>
  <c r="B3723" i="12"/>
  <c r="C3588" i="12"/>
  <c r="B3708" i="12"/>
  <c r="C3573" i="12"/>
  <c r="B3752" i="12"/>
  <c r="C3617" i="12"/>
  <c r="A3888" i="12"/>
  <c r="C3753" i="12"/>
  <c r="B3561" i="12"/>
  <c r="C3426" i="12"/>
  <c r="B3846" i="12"/>
  <c r="C3711" i="12"/>
  <c r="B3662" i="12"/>
  <c r="C3527" i="12"/>
  <c r="B3921" i="12"/>
  <c r="C3786" i="12"/>
  <c r="C4166" i="12"/>
  <c r="B4301" i="12"/>
  <c r="C3716" i="12"/>
  <c r="B3851" i="12"/>
  <c r="B3735" i="12"/>
  <c r="C3600" i="12"/>
  <c r="B3699" i="12"/>
  <c r="C3564" i="12"/>
  <c r="B4034" i="12"/>
  <c r="C3899" i="12"/>
  <c r="A4744" i="12"/>
  <c r="B3823" i="12"/>
  <c r="C3688" i="12"/>
  <c r="B3809" i="12"/>
  <c r="C3674" i="12"/>
  <c r="B3868" i="12"/>
  <c r="C3733" i="12"/>
  <c r="A4046" i="12"/>
  <c r="C3911" i="12"/>
  <c r="B4549" i="12"/>
  <c r="C4414" i="12"/>
  <c r="B3784" i="12"/>
  <c r="C3649" i="12"/>
  <c r="A3781" i="12"/>
  <c r="C3646" i="12"/>
  <c r="B3686" i="12" l="1"/>
  <c r="C3551" i="12"/>
  <c r="B3806" i="12"/>
  <c r="C3671" i="12"/>
  <c r="A3825" i="12"/>
  <c r="C3690" i="12"/>
  <c r="C3780" i="12"/>
  <c r="B3915" i="12"/>
  <c r="B3682" i="12"/>
  <c r="C3547" i="12"/>
  <c r="A3855" i="12"/>
  <c r="C3720" i="12"/>
  <c r="C3677" i="12"/>
  <c r="B3812" i="12"/>
  <c r="B3912" i="12"/>
  <c r="C3777" i="12"/>
  <c r="C3769" i="12"/>
  <c r="B3904" i="12"/>
  <c r="C3559" i="12"/>
  <c r="B3694" i="12"/>
  <c r="C3636" i="12"/>
  <c r="B3771" i="12"/>
  <c r="B3755" i="12"/>
  <c r="C3620" i="12"/>
  <c r="B4164" i="12"/>
  <c r="C4029" i="12"/>
  <c r="C3658" i="12"/>
  <c r="B3793" i="12"/>
  <c r="A3808" i="12"/>
  <c r="C3673" i="12"/>
  <c r="C3836" i="12"/>
  <c r="B3971" i="12"/>
  <c r="A4627" i="12"/>
  <c r="B4297" i="12"/>
  <c r="C4162" i="12"/>
  <c r="B3914" i="12"/>
  <c r="C3779" i="12"/>
  <c r="B3698" i="12"/>
  <c r="C3563" i="12"/>
  <c r="B3861" i="12"/>
  <c r="C3726" i="12"/>
  <c r="B3889" i="12"/>
  <c r="C3754" i="12"/>
  <c r="C3639" i="12"/>
  <c r="B3774" i="12"/>
  <c r="B3672" i="12"/>
  <c r="C3537" i="12"/>
  <c r="B4233" i="12"/>
  <c r="C4098" i="12"/>
  <c r="C3593" i="12"/>
  <c r="B3728" i="12"/>
  <c r="A3988" i="12"/>
  <c r="C3853" i="12"/>
  <c r="B3799" i="12"/>
  <c r="C3664" i="12"/>
  <c r="C3783" i="12"/>
  <c r="B3918" i="12"/>
  <c r="A4250" i="12"/>
  <c r="C4115" i="12"/>
  <c r="B3747" i="12"/>
  <c r="C3612" i="12"/>
  <c r="B3736" i="12"/>
  <c r="C3601" i="12"/>
  <c r="B4030" i="12"/>
  <c r="C3895" i="12"/>
  <c r="B3773" i="12"/>
  <c r="C3638" i="12"/>
  <c r="B4479" i="12"/>
  <c r="C4344" i="12"/>
  <c r="B3741" i="12"/>
  <c r="C3606" i="12"/>
  <c r="A4149" i="12"/>
  <c r="C4014" i="12"/>
  <c r="B4684" i="12"/>
  <c r="C4549" i="12"/>
  <c r="B3805" i="12"/>
  <c r="C3670" i="12"/>
  <c r="C3722" i="12"/>
  <c r="B3857" i="12"/>
  <c r="B4145" i="12"/>
  <c r="C4010" i="12"/>
  <c r="B4100" i="12"/>
  <c r="C3965" i="12"/>
  <c r="B3957" i="12"/>
  <c r="C3822" i="12"/>
  <c r="B3951" i="12"/>
  <c r="C3816" i="12"/>
  <c r="B4519" i="12"/>
  <c r="C4384" i="12"/>
  <c r="C4243" i="12"/>
  <c r="B4378" i="12"/>
  <c r="C4002" i="12"/>
  <c r="B4137" i="12"/>
  <c r="C4037" i="12"/>
  <c r="B4172" i="12"/>
  <c r="B3818" i="12"/>
  <c r="C3683" i="12"/>
  <c r="C3758" i="12"/>
  <c r="B3893" i="12"/>
  <c r="B3986" i="12"/>
  <c r="C3851" i="12"/>
  <c r="B4000" i="12"/>
  <c r="C3865" i="12"/>
  <c r="B4833" i="12"/>
  <c r="B5093" i="12"/>
  <c r="C4958" i="12"/>
  <c r="B3738" i="12"/>
  <c r="C3603" i="12"/>
  <c r="C3945" i="12"/>
  <c r="B4080" i="12"/>
  <c r="B3852" i="12"/>
  <c r="C3717" i="12"/>
  <c r="B4679" i="12"/>
  <c r="C4544" i="12"/>
  <c r="B3931" i="12"/>
  <c r="C3796" i="12"/>
  <c r="C3972" i="12"/>
  <c r="B4107" i="12"/>
  <c r="C3621" i="12"/>
  <c r="B3756" i="12"/>
  <c r="A4181" i="12"/>
  <c r="C4046" i="12"/>
  <c r="C3699" i="12"/>
  <c r="B3834" i="12"/>
  <c r="B4134" i="12"/>
  <c r="C3999" i="12"/>
  <c r="B3826" i="12"/>
  <c r="C3691" i="12"/>
  <c r="B4881" i="12"/>
  <c r="C4746" i="12"/>
  <c r="B4073" i="12"/>
  <c r="C3938" i="12"/>
  <c r="B3819" i="12"/>
  <c r="C3684" i="12"/>
  <c r="B3933" i="12"/>
  <c r="C3798" i="12"/>
  <c r="A4308" i="12"/>
  <c r="C4173" i="12"/>
  <c r="C3991" i="12"/>
  <c r="B4126" i="12"/>
  <c r="C3647" i="12"/>
  <c r="B3782" i="12"/>
  <c r="A3916" i="12"/>
  <c r="C3781" i="12"/>
  <c r="B4003" i="12"/>
  <c r="C3868" i="12"/>
  <c r="A4879" i="12"/>
  <c r="B3981" i="12"/>
  <c r="C3846" i="12"/>
  <c r="C3708" i="12"/>
  <c r="B3843" i="12"/>
  <c r="B3706" i="12"/>
  <c r="C3571" i="12"/>
  <c r="B4125" i="12"/>
  <c r="B3883" i="12"/>
  <c r="C3748" i="12"/>
  <c r="B4007" i="12"/>
  <c r="C3872" i="12"/>
  <c r="B4290" i="12"/>
  <c r="C4155" i="12"/>
  <c r="B4186" i="12"/>
  <c r="B4372" i="12"/>
  <c r="C4237" i="12"/>
  <c r="B4193" i="12"/>
  <c r="C4058" i="12"/>
  <c r="C3792" i="12"/>
  <c r="B3927" i="12"/>
  <c r="B3700" i="12"/>
  <c r="C3565" i="12"/>
  <c r="B3824" i="12"/>
  <c r="C3689" i="12"/>
  <c r="B4612" i="12"/>
  <c r="C4477" i="12"/>
  <c r="B3884" i="12"/>
  <c r="C3749" i="12"/>
  <c r="B3820" i="12"/>
  <c r="C3685" i="12"/>
  <c r="A5127" i="12"/>
  <c r="B3714" i="12"/>
  <c r="C3579" i="12"/>
  <c r="B4406" i="12"/>
  <c r="C4271" i="12"/>
  <c r="B3862" i="12"/>
  <c r="C3727" i="12"/>
  <c r="B4015" i="12"/>
  <c r="C3880" i="12"/>
  <c r="B3944" i="12"/>
  <c r="C3809" i="12"/>
  <c r="A4023" i="12"/>
  <c r="C3888" i="12"/>
  <c r="B3958" i="12"/>
  <c r="C3823" i="12"/>
  <c r="B3811" i="12"/>
  <c r="C3676" i="12"/>
  <c r="C4156" i="12"/>
  <c r="B4291" i="12"/>
  <c r="B3705" i="12"/>
  <c r="C3570" i="12"/>
  <c r="B4983" i="12"/>
  <c r="C3839" i="12"/>
  <c r="B3974" i="12"/>
  <c r="B4436" i="12"/>
  <c r="C4301" i="12"/>
  <c r="B3905" i="12"/>
  <c r="C3770" i="12"/>
  <c r="C3926" i="12"/>
  <c r="B4061" i="12"/>
  <c r="B3719" i="12"/>
  <c r="C3584" i="12"/>
  <c r="C3778" i="12"/>
  <c r="B3913" i="12"/>
  <c r="B4500" i="12"/>
  <c r="C4232" i="12"/>
  <c r="B4367" i="12"/>
  <c r="B4520" i="12"/>
  <c r="B4057" i="12"/>
  <c r="C3922" i="12"/>
  <c r="B3789" i="12"/>
  <c r="C3654" i="12"/>
  <c r="C4180" i="12"/>
  <c r="B4315" i="12"/>
  <c r="B4933" i="12"/>
  <c r="B3929" i="12"/>
  <c r="C3794" i="12"/>
  <c r="B3797" i="12"/>
  <c r="C3662" i="12"/>
  <c r="C3752" i="12"/>
  <c r="B3887" i="12"/>
  <c r="A4447" i="12"/>
  <c r="C4312" i="12"/>
  <c r="B3813" i="12"/>
  <c r="C3678" i="12"/>
  <c r="B3881" i="12"/>
  <c r="C3746" i="12"/>
  <c r="C4460" i="12"/>
  <c r="B4595" i="12"/>
  <c r="B4118" i="12"/>
  <c r="C3983" i="12"/>
  <c r="B3712" i="12"/>
  <c r="C3577" i="12"/>
  <c r="B3795" i="12"/>
  <c r="C3660" i="12"/>
  <c r="B4195" i="12"/>
  <c r="C4060" i="12"/>
  <c r="B4171" i="12"/>
  <c r="C4036" i="12"/>
  <c r="B3919" i="12"/>
  <c r="C3784" i="12"/>
  <c r="B4169" i="12"/>
  <c r="C4034" i="12"/>
  <c r="C3735" i="12"/>
  <c r="B3870" i="12"/>
  <c r="B4056" i="12"/>
  <c r="C3921" i="12"/>
  <c r="B3696" i="12"/>
  <c r="C3561" i="12"/>
  <c r="C3723" i="12"/>
  <c r="B3858" i="12"/>
  <c r="C3545" i="12"/>
  <c r="B3680" i="12"/>
  <c r="B4618" i="12"/>
  <c r="B4987" i="12"/>
  <c r="B3814" i="12"/>
  <c r="C3679" i="12"/>
  <c r="A4382" i="12"/>
  <c r="C4247" i="12"/>
  <c r="C3580" i="12"/>
  <c r="B3715" i="12"/>
  <c r="B4475" i="12"/>
  <c r="C4340" i="12"/>
  <c r="B3898" i="12"/>
  <c r="C3763" i="12"/>
  <c r="B4400" i="12"/>
  <c r="C4265" i="12"/>
  <c r="B4586" i="12"/>
  <c r="B4032" i="12"/>
  <c r="C3897" i="12"/>
  <c r="C3877" i="12"/>
  <c r="B4012" i="12"/>
  <c r="B4170" i="12"/>
  <c r="C4035" i="12"/>
  <c r="C3724" i="12"/>
  <c r="B3859" i="12"/>
  <c r="B4050" i="12" l="1"/>
  <c r="C3915" i="12"/>
  <c r="C3694" i="12"/>
  <c r="B3829" i="12"/>
  <c r="A3990" i="12"/>
  <c r="C3855" i="12"/>
  <c r="B3941" i="12"/>
  <c r="C3806" i="12"/>
  <c r="B4047" i="12"/>
  <c r="C3912" i="12"/>
  <c r="B3906" i="12"/>
  <c r="C3771" i="12"/>
  <c r="B4039" i="12"/>
  <c r="C3904" i="12"/>
  <c r="B3890" i="12"/>
  <c r="C3755" i="12"/>
  <c r="C3812" i="12"/>
  <c r="B3947" i="12"/>
  <c r="A3960" i="12"/>
  <c r="C3825" i="12"/>
  <c r="B3817" i="12"/>
  <c r="C3682" i="12"/>
  <c r="B3821" i="12"/>
  <c r="C3686" i="12"/>
  <c r="B4106" i="12"/>
  <c r="C3971" i="12"/>
  <c r="B3876" i="12"/>
  <c r="C3741" i="12"/>
  <c r="C3736" i="12"/>
  <c r="B3871" i="12"/>
  <c r="B3934" i="12"/>
  <c r="C3799" i="12"/>
  <c r="B3807" i="12"/>
  <c r="C3672" i="12"/>
  <c r="B3833" i="12"/>
  <c r="C3698" i="12"/>
  <c r="B3909" i="12"/>
  <c r="C3774" i="12"/>
  <c r="B4614" i="12"/>
  <c r="C4479" i="12"/>
  <c r="B3882" i="12"/>
  <c r="C3747" i="12"/>
  <c r="A4123" i="12"/>
  <c r="C3988" i="12"/>
  <c r="A3943" i="12"/>
  <c r="C3808" i="12"/>
  <c r="B3928" i="12"/>
  <c r="C3793" i="12"/>
  <c r="C3889" i="12"/>
  <c r="B4024" i="12"/>
  <c r="C3918" i="12"/>
  <c r="B4053" i="12"/>
  <c r="B4049" i="12"/>
  <c r="C3914" i="12"/>
  <c r="C3728" i="12"/>
  <c r="B3863" i="12"/>
  <c r="B3908" i="12"/>
  <c r="C3773" i="12"/>
  <c r="A4385" i="12"/>
  <c r="C4250" i="12"/>
  <c r="B4432" i="12"/>
  <c r="C4297" i="12"/>
  <c r="A4284" i="12"/>
  <c r="C4149" i="12"/>
  <c r="B4165" i="12"/>
  <c r="C4030" i="12"/>
  <c r="B4368" i="12"/>
  <c r="C4233" i="12"/>
  <c r="C3861" i="12"/>
  <c r="B3996" i="12"/>
  <c r="A4762" i="12"/>
  <c r="C4164" i="12"/>
  <c r="B4299" i="12"/>
  <c r="C3852" i="12"/>
  <c r="B3987" i="12"/>
  <c r="B4535" i="12"/>
  <c r="C4400" i="12"/>
  <c r="C4057" i="12"/>
  <c r="B4192" i="12"/>
  <c r="C3811" i="12"/>
  <c r="B3946" i="12"/>
  <c r="B4208" i="12"/>
  <c r="C4073" i="12"/>
  <c r="B4066" i="12"/>
  <c r="C3931" i="12"/>
  <c r="C4080" i="12"/>
  <c r="B4215" i="12"/>
  <c r="B4968" i="12"/>
  <c r="B4022" i="12"/>
  <c r="C3887" i="12"/>
  <c r="B3978" i="12"/>
  <c r="C3843" i="12"/>
  <c r="B3940" i="12"/>
  <c r="C3805" i="12"/>
  <c r="B4033" i="12"/>
  <c r="C3898" i="12"/>
  <c r="B4753" i="12"/>
  <c r="B4054" i="12"/>
  <c r="C3919" i="12"/>
  <c r="A5262" i="12"/>
  <c r="C4315" i="12"/>
  <c r="B4450" i="12"/>
  <c r="C3913" i="12"/>
  <c r="B4048" i="12"/>
  <c r="C3756" i="12"/>
  <c r="B3891" i="12"/>
  <c r="C3738" i="12"/>
  <c r="B3873" i="12"/>
  <c r="B4654" i="12"/>
  <c r="C4519" i="12"/>
  <c r="B4235" i="12"/>
  <c r="C4100" i="12"/>
  <c r="B4819" i="12"/>
  <c r="C4684" i="12"/>
  <c r="C3834" i="12"/>
  <c r="B3969" i="12"/>
  <c r="B5228" i="12"/>
  <c r="C5228" i="12" s="1"/>
  <c r="C5093" i="12"/>
  <c r="B3831" i="12"/>
  <c r="C3696" i="12"/>
  <c r="C4118" i="12"/>
  <c r="B4253" i="12"/>
  <c r="A4582" i="12"/>
  <c r="C4447" i="12"/>
  <c r="B4079" i="12"/>
  <c r="C3944" i="12"/>
  <c r="B3835" i="12"/>
  <c r="C3700" i="12"/>
  <c r="B4321" i="12"/>
  <c r="A5014" i="12"/>
  <c r="C3905" i="12"/>
  <c r="B4040" i="12"/>
  <c r="B5118" i="12"/>
  <c r="C3958" i="12"/>
  <c r="B4093" i="12"/>
  <c r="B4150" i="12"/>
  <c r="C4015" i="12"/>
  <c r="C4612" i="12"/>
  <c r="B4747" i="12"/>
  <c r="B4018" i="12"/>
  <c r="C3883" i="12"/>
  <c r="B4028" i="12"/>
  <c r="C3893" i="12"/>
  <c r="B3994" i="12"/>
  <c r="C3859" i="12"/>
  <c r="C3680" i="12"/>
  <c r="B3815" i="12"/>
  <c r="B4005" i="12"/>
  <c r="C3870" i="12"/>
  <c r="B4721" i="12"/>
  <c r="B4610" i="12"/>
  <c r="C4475" i="12"/>
  <c r="B5122" i="12"/>
  <c r="B4306" i="12"/>
  <c r="C4171" i="12"/>
  <c r="B4016" i="12"/>
  <c r="C3881" i="12"/>
  <c r="B3932" i="12"/>
  <c r="C3797" i="12"/>
  <c r="B4655" i="12"/>
  <c r="B4571" i="12"/>
  <c r="C4436" i="12"/>
  <c r="B3840" i="12"/>
  <c r="C3705" i="12"/>
  <c r="B3997" i="12"/>
  <c r="C3862" i="12"/>
  <c r="B4328" i="12"/>
  <c r="C4193" i="12"/>
  <c r="B4142" i="12"/>
  <c r="C4007" i="12"/>
  <c r="B4260" i="12"/>
  <c r="B4116" i="12"/>
  <c r="C3981" i="12"/>
  <c r="A4051" i="12"/>
  <c r="C3916" i="12"/>
  <c r="B4068" i="12"/>
  <c r="C3933" i="12"/>
  <c r="B3961" i="12"/>
  <c r="C3826" i="12"/>
  <c r="B4814" i="12"/>
  <c r="C4679" i="12"/>
  <c r="C4378" i="12"/>
  <c r="B4513" i="12"/>
  <c r="C4012" i="12"/>
  <c r="B4147" i="12"/>
  <c r="B5068" i="12"/>
  <c r="B4261" i="12"/>
  <c r="C4126" i="12"/>
  <c r="B4121" i="12"/>
  <c r="C3986" i="12"/>
  <c r="B4019" i="12"/>
  <c r="C3884" i="12"/>
  <c r="B3841" i="12"/>
  <c r="C3706" i="12"/>
  <c r="B4272" i="12"/>
  <c r="C4137" i="12"/>
  <c r="B4062" i="12"/>
  <c r="C3927" i="12"/>
  <c r="B4092" i="12"/>
  <c r="C3957" i="12"/>
  <c r="B4167" i="12"/>
  <c r="C4032" i="12"/>
  <c r="B3949" i="12"/>
  <c r="C3814" i="12"/>
  <c r="B4191" i="12"/>
  <c r="C4056" i="12"/>
  <c r="C3795" i="12"/>
  <c r="B3930" i="12"/>
  <c r="B4635" i="12"/>
  <c r="A4443" i="12"/>
  <c r="C4308" i="12"/>
  <c r="B5016" i="12"/>
  <c r="C4881" i="12"/>
  <c r="A4316" i="12"/>
  <c r="C4181" i="12"/>
  <c r="B3850" i="12"/>
  <c r="C3715" i="12"/>
  <c r="C3858" i="12"/>
  <c r="B3993" i="12"/>
  <c r="C4367" i="12"/>
  <c r="B4502" i="12"/>
  <c r="B4426" i="12"/>
  <c r="C4291" i="12"/>
  <c r="B3917" i="12"/>
  <c r="C3782" i="12"/>
  <c r="B4242" i="12"/>
  <c r="C4107" i="12"/>
  <c r="B4135" i="12"/>
  <c r="C4000" i="12"/>
  <c r="C3818" i="12"/>
  <c r="B3953" i="12"/>
  <c r="B4086" i="12"/>
  <c r="C3951" i="12"/>
  <c r="B4280" i="12"/>
  <c r="C4145" i="12"/>
  <c r="B4196" i="12"/>
  <c r="C4061" i="12"/>
  <c r="B4109" i="12"/>
  <c r="C3974" i="12"/>
  <c r="A4517" i="12"/>
  <c r="C4382" i="12"/>
  <c r="B3849" i="12"/>
  <c r="C3714" i="12"/>
  <c r="C4595" i="12"/>
  <c r="B4730" i="12"/>
  <c r="B4425" i="12"/>
  <c r="C4290" i="12"/>
  <c r="C4003" i="12"/>
  <c r="B4138" i="12"/>
  <c r="B4305" i="12"/>
  <c r="C4170" i="12"/>
  <c r="B4304" i="12"/>
  <c r="C4169" i="12"/>
  <c r="B4330" i="12"/>
  <c r="C4195" i="12"/>
  <c r="B3847" i="12"/>
  <c r="C3712" i="12"/>
  <c r="C3813" i="12"/>
  <c r="B3948" i="12"/>
  <c r="B4064" i="12"/>
  <c r="C3929" i="12"/>
  <c r="B3924" i="12"/>
  <c r="C3789" i="12"/>
  <c r="B3854" i="12"/>
  <c r="C3719" i="12"/>
  <c r="A4158" i="12"/>
  <c r="C4023" i="12"/>
  <c r="B4541" i="12"/>
  <c r="C4406" i="12"/>
  <c r="B3955" i="12"/>
  <c r="C3820" i="12"/>
  <c r="B3959" i="12"/>
  <c r="C3824" i="12"/>
  <c r="B4507" i="12"/>
  <c r="C4372" i="12"/>
  <c r="B3954" i="12"/>
  <c r="C3819" i="12"/>
  <c r="B4269" i="12"/>
  <c r="C4134" i="12"/>
  <c r="B4307" i="12"/>
  <c r="C4172" i="12"/>
  <c r="C3857" i="12"/>
  <c r="B3992" i="12"/>
  <c r="C3890" i="12" l="1"/>
  <c r="B4025" i="12"/>
  <c r="B3952" i="12"/>
  <c r="C3817" i="12"/>
  <c r="B4174" i="12"/>
  <c r="C4039" i="12"/>
  <c r="A4125" i="12"/>
  <c r="C3990" i="12"/>
  <c r="C3829" i="12"/>
  <c r="B3964" i="12"/>
  <c r="C3941" i="12"/>
  <c r="B4076" i="12"/>
  <c r="A4095" i="12"/>
  <c r="C3960" i="12"/>
  <c r="B4041" i="12"/>
  <c r="C3906" i="12"/>
  <c r="B4082" i="12"/>
  <c r="C3947" i="12"/>
  <c r="B3956" i="12"/>
  <c r="C3821" i="12"/>
  <c r="B4182" i="12"/>
  <c r="C4047" i="12"/>
  <c r="C4050" i="12"/>
  <c r="B4185" i="12"/>
  <c r="B3998" i="12"/>
  <c r="C3863" i="12"/>
  <c r="A4419" i="12"/>
  <c r="C4284" i="12"/>
  <c r="B4063" i="12"/>
  <c r="C3928" i="12"/>
  <c r="B4069" i="12"/>
  <c r="C3934" i="12"/>
  <c r="B4131" i="12"/>
  <c r="C3996" i="12"/>
  <c r="C3871" i="12"/>
  <c r="B4006" i="12"/>
  <c r="B4567" i="12"/>
  <c r="C4432" i="12"/>
  <c r="B4184" i="12"/>
  <c r="C4049" i="12"/>
  <c r="A4078" i="12"/>
  <c r="C3943" i="12"/>
  <c r="B4044" i="12"/>
  <c r="C3909" i="12"/>
  <c r="B4188" i="12"/>
  <c r="C4053" i="12"/>
  <c r="A4897" i="12"/>
  <c r="B4749" i="12"/>
  <c r="C4614" i="12"/>
  <c r="B4503" i="12"/>
  <c r="C4368" i="12"/>
  <c r="A4520" i="12"/>
  <c r="C4385" i="12"/>
  <c r="A4258" i="12"/>
  <c r="C4123" i="12"/>
  <c r="C3833" i="12"/>
  <c r="B3968" i="12"/>
  <c r="C3876" i="12"/>
  <c r="B4011" i="12"/>
  <c r="C4299" i="12"/>
  <c r="B4434" i="12"/>
  <c r="B4159" i="12"/>
  <c r="C4024" i="12"/>
  <c r="C4165" i="12"/>
  <c r="B4300" i="12"/>
  <c r="C3908" i="12"/>
  <c r="B4043" i="12"/>
  <c r="C3882" i="12"/>
  <c r="B4017" i="12"/>
  <c r="B3942" i="12"/>
  <c r="C3807" i="12"/>
  <c r="B4241" i="12"/>
  <c r="C4106" i="12"/>
  <c r="B4882" i="12"/>
  <c r="C4747" i="12"/>
  <c r="B4561" i="12"/>
  <c r="C4426" i="12"/>
  <c r="A4451" i="12"/>
  <c r="C4316" i="12"/>
  <c r="B4256" i="12"/>
  <c r="C4121" i="12"/>
  <c r="C4513" i="12"/>
  <c r="B4648" i="12"/>
  <c r="C4215" i="12"/>
  <c r="B4350" i="12"/>
  <c r="C5016" i="12"/>
  <c r="B5151" i="12"/>
  <c r="C5151" i="12" s="1"/>
  <c r="B4326" i="12"/>
  <c r="C4191" i="12"/>
  <c r="B3976" i="12"/>
  <c r="C3841" i="12"/>
  <c r="B4396" i="12"/>
  <c r="C4261" i="12"/>
  <c r="B4463" i="12"/>
  <c r="C4328" i="12"/>
  <c r="B4189" i="12"/>
  <c r="C4054" i="12"/>
  <c r="C4093" i="12"/>
  <c r="B4228" i="12"/>
  <c r="B4008" i="12"/>
  <c r="C3873" i="12"/>
  <c r="B4585" i="12"/>
  <c r="C4450" i="12"/>
  <c r="B3950" i="12"/>
  <c r="C3815" i="12"/>
  <c r="B5103" i="12"/>
  <c r="C4064" i="12"/>
  <c r="B4199" i="12"/>
  <c r="C4654" i="12"/>
  <c r="B4789" i="12"/>
  <c r="A4293" i="12"/>
  <c r="C4158" i="12"/>
  <c r="C4242" i="12"/>
  <c r="B4377" i="12"/>
  <c r="A4186" i="12"/>
  <c r="C4051" i="12"/>
  <c r="B3975" i="12"/>
  <c r="C3840" i="12"/>
  <c r="B4151" i="12"/>
  <c r="C4016" i="12"/>
  <c r="C4610" i="12"/>
  <c r="B4745" i="12"/>
  <c r="C3994" i="12"/>
  <c r="B4129" i="12"/>
  <c r="B4285" i="12"/>
  <c r="C4150" i="12"/>
  <c r="B3970" i="12"/>
  <c r="C3835" i="12"/>
  <c r="B3966" i="12"/>
  <c r="C3831" i="12"/>
  <c r="B4404" i="12"/>
  <c r="C4269" i="12"/>
  <c r="B4088" i="12"/>
  <c r="C3953" i="12"/>
  <c r="B4637" i="12"/>
  <c r="C4502" i="12"/>
  <c r="C3992" i="12"/>
  <c r="B4127" i="12"/>
  <c r="B4094" i="12"/>
  <c r="C3959" i="12"/>
  <c r="B3989" i="12"/>
  <c r="C3854" i="12"/>
  <c r="C3847" i="12"/>
  <c r="B3982" i="12"/>
  <c r="B4440" i="12"/>
  <c r="C4305" i="12"/>
  <c r="C3849" i="12"/>
  <c r="B3984" i="12"/>
  <c r="B4244" i="12"/>
  <c r="C4109" i="12"/>
  <c r="C3917" i="12"/>
  <c r="B4052" i="12"/>
  <c r="A4578" i="12"/>
  <c r="C4443" i="12"/>
  <c r="B4084" i="12"/>
  <c r="C3949" i="12"/>
  <c r="B4154" i="12"/>
  <c r="C4019" i="12"/>
  <c r="B4949" i="12"/>
  <c r="C4814" i="12"/>
  <c r="B4251" i="12"/>
  <c r="C4116" i="12"/>
  <c r="C4571" i="12"/>
  <c r="B4706" i="12"/>
  <c r="B4856" i="12"/>
  <c r="B4163" i="12"/>
  <c r="C4028" i="12"/>
  <c r="A5149" i="12"/>
  <c r="B4214" i="12"/>
  <c r="C4079" i="12"/>
  <c r="C4819" i="12"/>
  <c r="B4954" i="12"/>
  <c r="B4888" i="12"/>
  <c r="B4113" i="12"/>
  <c r="C3978" i="12"/>
  <c r="B4201" i="12"/>
  <c r="C4066" i="12"/>
  <c r="B4670" i="12"/>
  <c r="C4535" i="12"/>
  <c r="B4282" i="12"/>
  <c r="C4147" i="12"/>
  <c r="C4040" i="12"/>
  <c r="B4175" i="12"/>
  <c r="C4253" i="12"/>
  <c r="B4388" i="12"/>
  <c r="C3946" i="12"/>
  <c r="B4081" i="12"/>
  <c r="C4304" i="12"/>
  <c r="B4439" i="12"/>
  <c r="A4652" i="12"/>
  <c r="C4517" i="12"/>
  <c r="B4407" i="12"/>
  <c r="C4272" i="12"/>
  <c r="B4203" i="12"/>
  <c r="C4068" i="12"/>
  <c r="B4277" i="12"/>
  <c r="C4142" i="12"/>
  <c r="B4067" i="12"/>
  <c r="C3932" i="12"/>
  <c r="B5257" i="12"/>
  <c r="B4442" i="12"/>
  <c r="C4307" i="12"/>
  <c r="C4507" i="12"/>
  <c r="B4642" i="12"/>
  <c r="B4026" i="12"/>
  <c r="C3891" i="12"/>
  <c r="C3987" i="12"/>
  <c r="B4122" i="12"/>
  <c r="B4065" i="12"/>
  <c r="C3930" i="12"/>
  <c r="B4676" i="12"/>
  <c r="C4541" i="12"/>
  <c r="B4560" i="12"/>
  <c r="C4425" i="12"/>
  <c r="B4415" i="12"/>
  <c r="C4280" i="12"/>
  <c r="B4456" i="12"/>
  <c r="B4075" i="12"/>
  <c r="C3940" i="12"/>
  <c r="B4083" i="12"/>
  <c r="C3948" i="12"/>
  <c r="B4865" i="12"/>
  <c r="C4730" i="12"/>
  <c r="B4104" i="12"/>
  <c r="C3969" i="12"/>
  <c r="B4183" i="12"/>
  <c r="C4048" i="12"/>
  <c r="B4327" i="12"/>
  <c r="C4192" i="12"/>
  <c r="B4221" i="12"/>
  <c r="C4086" i="12"/>
  <c r="B3985" i="12"/>
  <c r="C3850" i="12"/>
  <c r="B4227" i="12"/>
  <c r="C4092" i="12"/>
  <c r="B4089" i="12"/>
  <c r="C3954" i="12"/>
  <c r="C4138" i="12"/>
  <c r="B4273" i="12"/>
  <c r="B4128" i="12"/>
  <c r="C3993" i="12"/>
  <c r="C3955" i="12"/>
  <c r="B4090" i="12"/>
  <c r="C3924" i="12"/>
  <c r="B4059" i="12"/>
  <c r="B4465" i="12"/>
  <c r="C4330" i="12"/>
  <c r="B4331" i="12"/>
  <c r="C4196" i="12"/>
  <c r="B4270" i="12"/>
  <c r="C4135" i="12"/>
  <c r="B4770" i="12"/>
  <c r="B4302" i="12"/>
  <c r="C4167" i="12"/>
  <c r="B4197" i="12"/>
  <c r="C4062" i="12"/>
  <c r="B5203" i="12"/>
  <c r="C3961" i="12"/>
  <c r="B4096" i="12"/>
  <c r="B4395" i="12"/>
  <c r="C3997" i="12"/>
  <c r="B4132" i="12"/>
  <c r="B4790" i="12"/>
  <c r="C4306" i="12"/>
  <c r="B4441" i="12"/>
  <c r="B4140" i="12"/>
  <c r="C4005" i="12"/>
  <c r="B4153" i="12"/>
  <c r="C4018" i="12"/>
  <c r="B5253" i="12"/>
  <c r="A4717" i="12"/>
  <c r="C4582" i="12"/>
  <c r="B4370" i="12"/>
  <c r="C4235" i="12"/>
  <c r="B4168" i="12"/>
  <c r="C4033" i="12"/>
  <c r="C4022" i="12"/>
  <c r="B4157" i="12"/>
  <c r="C4208" i="12"/>
  <c r="B4343" i="12"/>
  <c r="B4176" i="12" l="1"/>
  <c r="C4041" i="12"/>
  <c r="B4317" i="12"/>
  <c r="C4182" i="12"/>
  <c r="A4230" i="12"/>
  <c r="C4095" i="12"/>
  <c r="B4211" i="12"/>
  <c r="C4076" i="12"/>
  <c r="C3956" i="12"/>
  <c r="B4091" i="12"/>
  <c r="B4087" i="12"/>
  <c r="C3952" i="12"/>
  <c r="B4160" i="12"/>
  <c r="C4025" i="12"/>
  <c r="B4217" i="12"/>
  <c r="C4082" i="12"/>
  <c r="A4260" i="12"/>
  <c r="C4125" i="12"/>
  <c r="C4174" i="12"/>
  <c r="B4309" i="12"/>
  <c r="C3964" i="12"/>
  <c r="B4099" i="12"/>
  <c r="C4185" i="12"/>
  <c r="B4320" i="12"/>
  <c r="C3942" i="12"/>
  <c r="B4077" i="12"/>
  <c r="B4294" i="12"/>
  <c r="C4159" i="12"/>
  <c r="A4393" i="12"/>
  <c r="C4258" i="12"/>
  <c r="A5032" i="12"/>
  <c r="C4184" i="12"/>
  <c r="B4319" i="12"/>
  <c r="B4204" i="12"/>
  <c r="C4069" i="12"/>
  <c r="C4017" i="12"/>
  <c r="B4152" i="12"/>
  <c r="B4569" i="12"/>
  <c r="C4434" i="12"/>
  <c r="A4655" i="12"/>
  <c r="C4520" i="12"/>
  <c r="C4063" i="12"/>
  <c r="B4198" i="12"/>
  <c r="B4178" i="12"/>
  <c r="C4043" i="12"/>
  <c r="C4011" i="12"/>
  <c r="B4146" i="12"/>
  <c r="C4006" i="12"/>
  <c r="B4141" i="12"/>
  <c r="C4503" i="12"/>
  <c r="B4638" i="12"/>
  <c r="C4044" i="12"/>
  <c r="B4179" i="12"/>
  <c r="A4554" i="12"/>
  <c r="C4419" i="12"/>
  <c r="C4567" i="12"/>
  <c r="B4702" i="12"/>
  <c r="B4435" i="12"/>
  <c r="C4300" i="12"/>
  <c r="C3968" i="12"/>
  <c r="B4103" i="12"/>
  <c r="B4323" i="12"/>
  <c r="C4188" i="12"/>
  <c r="B4376" i="12"/>
  <c r="C4241" i="12"/>
  <c r="B4884" i="12"/>
  <c r="C4749" i="12"/>
  <c r="A4213" i="12"/>
  <c r="C4078" i="12"/>
  <c r="B4266" i="12"/>
  <c r="C4131" i="12"/>
  <c r="B4133" i="12"/>
  <c r="C3998" i="12"/>
  <c r="B4991" i="12"/>
  <c r="B4386" i="12"/>
  <c r="C4251" i="12"/>
  <c r="B4324" i="12"/>
  <c r="C4189" i="12"/>
  <c r="C4096" i="12"/>
  <c r="B4231" i="12"/>
  <c r="A4321" i="12"/>
  <c r="C4186" i="12"/>
  <c r="B4085" i="12"/>
  <c r="C3950" i="12"/>
  <c r="B4598" i="12"/>
  <c r="C4463" i="12"/>
  <c r="B4925" i="12"/>
  <c r="C4175" i="12"/>
  <c r="B4310" i="12"/>
  <c r="B4841" i="12"/>
  <c r="C4706" i="12"/>
  <c r="B4119" i="12"/>
  <c r="C3984" i="12"/>
  <c r="B4880" i="12"/>
  <c r="C4745" i="12"/>
  <c r="B4512" i="12"/>
  <c r="C4377" i="12"/>
  <c r="C4199" i="12"/>
  <c r="B4334" i="12"/>
  <c r="B4783" i="12"/>
  <c r="C4648" i="12"/>
  <c r="B4292" i="12"/>
  <c r="C4157" i="12"/>
  <c r="B4408" i="12"/>
  <c r="C4273" i="12"/>
  <c r="B4117" i="12"/>
  <c r="C3982" i="12"/>
  <c r="A4852" i="12"/>
  <c r="C4717" i="12"/>
  <c r="B4530" i="12"/>
  <c r="B4332" i="12"/>
  <c r="C4197" i="12"/>
  <c r="B4405" i="12"/>
  <c r="C4270" i="12"/>
  <c r="B4110" i="12"/>
  <c r="C3975" i="12"/>
  <c r="B4257" i="12"/>
  <c r="C4122" i="12"/>
  <c r="C4350" i="12"/>
  <c r="B4485" i="12"/>
  <c r="B4303" i="12"/>
  <c r="C4168" i="12"/>
  <c r="B4349" i="12"/>
  <c r="C4214" i="12"/>
  <c r="C4370" i="12"/>
  <c r="B4505" i="12"/>
  <c r="B4905" i="12"/>
  <c r="C4465" i="12"/>
  <c r="B4600" i="12"/>
  <c r="B4362" i="12"/>
  <c r="C4227" i="12"/>
  <c r="C4183" i="12"/>
  <c r="B4318" i="12"/>
  <c r="B4210" i="12"/>
  <c r="C4075" i="12"/>
  <c r="C4560" i="12"/>
  <c r="B4695" i="12"/>
  <c r="B4161" i="12"/>
  <c r="C4026" i="12"/>
  <c r="B4202" i="12"/>
  <c r="C4067" i="12"/>
  <c r="A4787" i="12"/>
  <c r="C4652" i="12"/>
  <c r="C4113" i="12"/>
  <c r="B4248" i="12"/>
  <c r="A4713" i="12"/>
  <c r="C4578" i="12"/>
  <c r="B4229" i="12"/>
  <c r="C4094" i="12"/>
  <c r="B4539" i="12"/>
  <c r="C4404" i="12"/>
  <c r="B4105" i="12"/>
  <c r="C3970" i="12"/>
  <c r="C4396" i="12"/>
  <c r="B4531" i="12"/>
  <c r="B4696" i="12"/>
  <c r="C4561" i="12"/>
  <c r="B4216" i="12"/>
  <c r="C4081" i="12"/>
  <c r="C4954" i="12"/>
  <c r="B5089" i="12"/>
  <c r="B4356" i="12"/>
  <c r="C4221" i="12"/>
  <c r="B5000" i="12"/>
  <c r="C4865" i="12"/>
  <c r="B4200" i="12"/>
  <c r="C4065" i="12"/>
  <c r="B4338" i="12"/>
  <c r="C4203" i="12"/>
  <c r="B4720" i="12"/>
  <c r="C4585" i="12"/>
  <c r="B4461" i="12"/>
  <c r="C4326" i="12"/>
  <c r="A4586" i="12"/>
  <c r="C4451" i="12"/>
  <c r="B4576" i="12"/>
  <c r="C4441" i="12"/>
  <c r="B4523" i="12"/>
  <c r="C4388" i="12"/>
  <c r="B4264" i="12"/>
  <c r="C4129" i="12"/>
  <c r="C4302" i="12"/>
  <c r="B4437" i="12"/>
  <c r="B4263" i="12"/>
  <c r="C4128" i="12"/>
  <c r="B4224" i="12"/>
  <c r="C4089" i="12"/>
  <c r="C4327" i="12"/>
  <c r="B4462" i="12"/>
  <c r="B4218" i="12"/>
  <c r="C4083" i="12"/>
  <c r="C4415" i="12"/>
  <c r="B4550" i="12"/>
  <c r="C4407" i="12"/>
  <c r="B4542" i="12"/>
  <c r="B4336" i="12"/>
  <c r="C4201" i="12"/>
  <c r="B5084" i="12"/>
  <c r="C4949" i="12"/>
  <c r="B4379" i="12"/>
  <c r="C4244" i="12"/>
  <c r="B4101" i="12"/>
  <c r="C3966" i="12"/>
  <c r="B4478" i="12"/>
  <c r="C4343" i="12"/>
  <c r="C4132" i="12"/>
  <c r="B4267" i="12"/>
  <c r="C4642" i="12"/>
  <c r="B4777" i="12"/>
  <c r="B4574" i="12"/>
  <c r="C4439" i="12"/>
  <c r="C4127" i="12"/>
  <c r="B4262" i="12"/>
  <c r="B4363" i="12"/>
  <c r="C4228" i="12"/>
  <c r="B4225" i="12"/>
  <c r="C4090" i="12"/>
  <c r="B4187" i="12"/>
  <c r="C4052" i="12"/>
  <c r="C4140" i="12"/>
  <c r="B4275" i="12"/>
  <c r="B4577" i="12"/>
  <c r="C4442" i="12"/>
  <c r="B4805" i="12"/>
  <c r="C4670" i="12"/>
  <c r="B4772" i="12"/>
  <c r="C4637" i="12"/>
  <c r="C4285" i="12"/>
  <c r="B4420" i="12"/>
  <c r="B4924" i="12"/>
  <c r="C4789" i="12"/>
  <c r="B4466" i="12"/>
  <c r="C4331" i="12"/>
  <c r="B4219" i="12"/>
  <c r="C4084" i="12"/>
  <c r="C3989" i="12"/>
  <c r="B4124" i="12"/>
  <c r="B4223" i="12"/>
  <c r="C4088" i="12"/>
  <c r="C4008" i="12"/>
  <c r="B4143" i="12"/>
  <c r="B4194" i="12"/>
  <c r="C4059" i="12"/>
  <c r="B4288" i="12"/>
  <c r="C4153" i="12"/>
  <c r="C3985" i="12"/>
  <c r="B4120" i="12"/>
  <c r="C4104" i="12"/>
  <c r="B4239" i="12"/>
  <c r="B4591" i="12"/>
  <c r="B4811" i="12"/>
  <c r="C4676" i="12"/>
  <c r="C4277" i="12"/>
  <c r="B4412" i="12"/>
  <c r="C4282" i="12"/>
  <c r="B4417" i="12"/>
  <c r="B5023" i="12"/>
  <c r="B4298" i="12"/>
  <c r="C4163" i="12"/>
  <c r="B4289" i="12"/>
  <c r="C4154" i="12"/>
  <c r="B4575" i="12"/>
  <c r="C4440" i="12"/>
  <c r="B4286" i="12"/>
  <c r="C4151" i="12"/>
  <c r="A4428" i="12"/>
  <c r="C4293" i="12"/>
  <c r="B5238" i="12"/>
  <c r="C3976" i="12"/>
  <c r="B4111" i="12"/>
  <c r="C4256" i="12"/>
  <c r="B4391" i="12"/>
  <c r="B5017" i="12"/>
  <c r="C4882" i="12"/>
  <c r="C4099" i="12" l="1"/>
  <c r="B4234" i="12"/>
  <c r="B4295" i="12"/>
  <c r="C4160" i="12"/>
  <c r="A4365" i="12"/>
  <c r="C4230" i="12"/>
  <c r="C4309" i="12"/>
  <c r="B4444" i="12"/>
  <c r="C4211" i="12"/>
  <c r="B4346" i="12"/>
  <c r="B4222" i="12"/>
  <c r="C4087" i="12"/>
  <c r="B4226" i="12"/>
  <c r="C4091" i="12"/>
  <c r="B4455" i="12"/>
  <c r="C4320" i="12"/>
  <c r="B4352" i="12"/>
  <c r="C4217" i="12"/>
  <c r="B4452" i="12"/>
  <c r="C4317" i="12"/>
  <c r="A4395" i="12"/>
  <c r="C4260" i="12"/>
  <c r="B4311" i="12"/>
  <c r="C4176" i="12"/>
  <c r="B4281" i="12"/>
  <c r="C4146" i="12"/>
  <c r="B4704" i="12"/>
  <c r="C4569" i="12"/>
  <c r="A5167" i="12"/>
  <c r="B5019" i="12"/>
  <c r="C4884" i="12"/>
  <c r="B4773" i="12"/>
  <c r="C4638" i="12"/>
  <c r="B4287" i="12"/>
  <c r="C4152" i="12"/>
  <c r="A4348" i="12"/>
  <c r="C4213" i="12"/>
  <c r="B4238" i="12"/>
  <c r="C4103" i="12"/>
  <c r="B4314" i="12"/>
  <c r="C4179" i="12"/>
  <c r="C4376" i="12"/>
  <c r="B4511" i="12"/>
  <c r="B4837" i="12"/>
  <c r="C4702" i="12"/>
  <c r="B4339" i="12"/>
  <c r="C4204" i="12"/>
  <c r="C4294" i="12"/>
  <c r="B4429" i="12"/>
  <c r="A4528" i="12"/>
  <c r="C4393" i="12"/>
  <c r="B4401" i="12"/>
  <c r="C4266" i="12"/>
  <c r="B4276" i="12"/>
  <c r="C4141" i="12"/>
  <c r="C4319" i="12"/>
  <c r="B4454" i="12"/>
  <c r="C4077" i="12"/>
  <c r="B4212" i="12"/>
  <c r="B4570" i="12"/>
  <c r="C4435" i="12"/>
  <c r="B4313" i="12"/>
  <c r="C4178" i="12"/>
  <c r="B4268" i="12"/>
  <c r="C4133" i="12"/>
  <c r="C4198" i="12"/>
  <c r="B4333" i="12"/>
  <c r="C4323" i="12"/>
  <c r="B4458" i="12"/>
  <c r="A4689" i="12"/>
  <c r="C4554" i="12"/>
  <c r="A4790" i="12"/>
  <c r="C4655" i="12"/>
  <c r="B4374" i="12"/>
  <c r="C4239" i="12"/>
  <c r="C4231" i="12"/>
  <c r="B4366" i="12"/>
  <c r="B4421" i="12"/>
  <c r="C4286" i="12"/>
  <c r="B4359" i="12"/>
  <c r="C4224" i="12"/>
  <c r="B4255" i="12"/>
  <c r="C4120" i="12"/>
  <c r="B4259" i="12"/>
  <c r="C4124" i="12"/>
  <c r="B4410" i="12"/>
  <c r="C4275" i="12"/>
  <c r="B4383" i="12"/>
  <c r="C4248" i="12"/>
  <c r="C4600" i="12"/>
  <c r="B4735" i="12"/>
  <c r="B4220" i="12"/>
  <c r="C4085" i="12"/>
  <c r="C4379" i="12"/>
  <c r="B4514" i="12"/>
  <c r="B4473" i="12"/>
  <c r="C4338" i="12"/>
  <c r="C4349" i="12"/>
  <c r="B4484" i="12"/>
  <c r="B4245" i="12"/>
  <c r="C4110" i="12"/>
  <c r="C4292" i="12"/>
  <c r="B4427" i="12"/>
  <c r="B5015" i="12"/>
  <c r="C4880" i="12"/>
  <c r="C4262" i="12"/>
  <c r="B4397" i="12"/>
  <c r="B4402" i="12"/>
  <c r="C4267" i="12"/>
  <c r="B5060" i="12"/>
  <c r="A4456" i="12"/>
  <c r="C4321" i="12"/>
  <c r="B4552" i="12"/>
  <c r="C4417" i="12"/>
  <c r="B4677" i="12"/>
  <c r="C4542" i="12"/>
  <c r="B4712" i="12"/>
  <c r="C4577" i="12"/>
  <c r="B4392" i="12"/>
  <c r="C4257" i="12"/>
  <c r="B4467" i="12"/>
  <c r="C4332" i="12"/>
  <c r="B4543" i="12"/>
  <c r="C4408" i="12"/>
  <c r="B4976" i="12"/>
  <c r="C4841" i="12"/>
  <c r="B4246" i="12"/>
  <c r="C4111" i="12"/>
  <c r="B4711" i="12"/>
  <c r="C4576" i="12"/>
  <c r="B4240" i="12"/>
  <c r="C4105" i="12"/>
  <c r="B4459" i="12"/>
  <c r="C4324" i="12"/>
  <c r="B4572" i="12"/>
  <c r="C4437" i="12"/>
  <c r="B5224" i="12"/>
  <c r="C5224" i="12" s="1"/>
  <c r="C5089" i="12"/>
  <c r="B5152" i="12"/>
  <c r="C5152" i="12" s="1"/>
  <c r="C5017" i="12"/>
  <c r="B4710" i="12"/>
  <c r="C4575" i="12"/>
  <c r="C4298" i="12"/>
  <c r="B4433" i="12"/>
  <c r="C4811" i="12"/>
  <c r="B4946" i="12"/>
  <c r="B4329" i="12"/>
  <c r="C4194" i="12"/>
  <c r="C4219" i="12"/>
  <c r="B4354" i="12"/>
  <c r="C4924" i="12"/>
  <c r="B5059" i="12"/>
  <c r="B4907" i="12"/>
  <c r="C4772" i="12"/>
  <c r="B4322" i="12"/>
  <c r="C4187" i="12"/>
  <c r="C5084" i="12"/>
  <c r="B5219" i="12"/>
  <c r="C5219" i="12" s="1"/>
  <c r="B4353" i="12"/>
  <c r="C4218" i="12"/>
  <c r="A4721" i="12"/>
  <c r="C4586" i="12"/>
  <c r="C4200" i="12"/>
  <c r="B4335" i="12"/>
  <c r="C4539" i="12"/>
  <c r="B4674" i="12"/>
  <c r="A4922" i="12"/>
  <c r="C4787" i="12"/>
  <c r="B4345" i="12"/>
  <c r="C4210" i="12"/>
  <c r="B5040" i="12"/>
  <c r="C4303" i="12"/>
  <c r="B4438" i="12"/>
  <c r="A4987" i="12"/>
  <c r="C4852" i="12"/>
  <c r="B4918" i="12"/>
  <c r="C4783" i="12"/>
  <c r="B4254" i="12"/>
  <c r="C4119" i="12"/>
  <c r="B4521" i="12"/>
  <c r="C4386" i="12"/>
  <c r="C4777" i="12"/>
  <c r="B4912" i="12"/>
  <c r="B4733" i="12"/>
  <c r="C4598" i="12"/>
  <c r="B4424" i="12"/>
  <c r="C4289" i="12"/>
  <c r="C4523" i="12"/>
  <c r="B4658" i="12"/>
  <c r="B4491" i="12"/>
  <c r="C4356" i="12"/>
  <c r="A4848" i="12"/>
  <c r="C4713" i="12"/>
  <c r="C4362" i="12"/>
  <c r="B4497" i="12"/>
  <c r="B4647" i="12"/>
  <c r="C4512" i="12"/>
  <c r="B4547" i="12"/>
  <c r="C4412" i="12"/>
  <c r="B4685" i="12"/>
  <c r="C4550" i="12"/>
  <c r="B4831" i="12"/>
  <c r="C4696" i="12"/>
  <c r="C4143" i="12"/>
  <c r="B4278" i="12"/>
  <c r="B4597" i="12"/>
  <c r="C4462" i="12"/>
  <c r="B4666" i="12"/>
  <c r="C4531" i="12"/>
  <c r="C4318" i="12"/>
  <c r="B4453" i="12"/>
  <c r="C4505" i="12"/>
  <c r="B4640" i="12"/>
  <c r="B4620" i="12"/>
  <c r="C4485" i="12"/>
  <c r="B4469" i="12"/>
  <c r="C4334" i="12"/>
  <c r="C4223" i="12"/>
  <c r="B4358" i="12"/>
  <c r="C4363" i="12"/>
  <c r="B4498" i="12"/>
  <c r="B4236" i="12"/>
  <c r="C4101" i="12"/>
  <c r="C4720" i="12"/>
  <c r="B4855" i="12"/>
  <c r="B4296" i="12"/>
  <c r="C4161" i="12"/>
  <c r="C4420" i="12"/>
  <c r="B4555" i="12"/>
  <c r="B4830" i="12"/>
  <c r="C4695" i="12"/>
  <c r="B4445" i="12"/>
  <c r="C4310" i="12"/>
  <c r="C4263" i="12"/>
  <c r="B4398" i="12"/>
  <c r="B4665" i="12"/>
  <c r="B4526" i="12"/>
  <c r="C4391" i="12"/>
  <c r="A4563" i="12"/>
  <c r="C4428" i="12"/>
  <c r="B5158" i="12"/>
  <c r="B4726" i="12"/>
  <c r="B4423" i="12"/>
  <c r="C4288" i="12"/>
  <c r="C4466" i="12"/>
  <c r="B4601" i="12"/>
  <c r="C4805" i="12"/>
  <c r="B4940" i="12"/>
  <c r="B4360" i="12"/>
  <c r="C4225" i="12"/>
  <c r="B4709" i="12"/>
  <c r="C4574" i="12"/>
  <c r="B4613" i="12"/>
  <c r="C4478" i="12"/>
  <c r="C4336" i="12"/>
  <c r="B4471" i="12"/>
  <c r="B4399" i="12"/>
  <c r="C4264" i="12"/>
  <c r="B4596" i="12"/>
  <c r="C4461" i="12"/>
  <c r="B5135" i="12"/>
  <c r="C5135" i="12" s="1"/>
  <c r="C5000" i="12"/>
  <c r="B4351" i="12"/>
  <c r="C4216" i="12"/>
  <c r="C4229" i="12"/>
  <c r="B4364" i="12"/>
  <c r="B4337" i="12"/>
  <c r="C4202" i="12"/>
  <c r="C4405" i="12"/>
  <c r="B4540" i="12"/>
  <c r="B4252" i="12"/>
  <c r="C4117" i="12"/>
  <c r="B5126" i="12"/>
  <c r="C4444" i="12" l="1"/>
  <c r="B4579" i="12"/>
  <c r="A4530" i="12"/>
  <c r="C4395" i="12"/>
  <c r="B4361" i="12"/>
  <c r="C4226" i="12"/>
  <c r="A4500" i="12"/>
  <c r="C4365" i="12"/>
  <c r="B4446" i="12"/>
  <c r="C4311" i="12"/>
  <c r="B4587" i="12"/>
  <c r="C4452" i="12"/>
  <c r="B4430" i="12"/>
  <c r="C4295" i="12"/>
  <c r="C4346" i="12"/>
  <c r="B4481" i="12"/>
  <c r="C4234" i="12"/>
  <c r="B4369" i="12"/>
  <c r="C4455" i="12"/>
  <c r="B4590" i="12"/>
  <c r="B4357" i="12"/>
  <c r="C4222" i="12"/>
  <c r="B4487" i="12"/>
  <c r="C4352" i="12"/>
  <c r="A4824" i="12"/>
  <c r="C4689" i="12"/>
  <c r="B4448" i="12"/>
  <c r="C4313" i="12"/>
  <c r="B4411" i="12"/>
  <c r="C4276" i="12"/>
  <c r="B4474" i="12"/>
  <c r="C4339" i="12"/>
  <c r="B4373" i="12"/>
  <c r="C4238" i="12"/>
  <c r="B5154" i="12"/>
  <c r="C5154" i="12" s="1"/>
  <c r="C5019" i="12"/>
  <c r="C4458" i="12"/>
  <c r="B4593" i="12"/>
  <c r="A4663" i="12"/>
  <c r="C4528" i="12"/>
  <c r="B4422" i="12"/>
  <c r="C4287" i="12"/>
  <c r="B4839" i="12"/>
  <c r="C4704" i="12"/>
  <c r="B4705" i="12"/>
  <c r="C4570" i="12"/>
  <c r="B4536" i="12"/>
  <c r="C4401" i="12"/>
  <c r="C4837" i="12"/>
  <c r="B4972" i="12"/>
  <c r="A4483" i="12"/>
  <c r="C4348" i="12"/>
  <c r="B4468" i="12"/>
  <c r="C4333" i="12"/>
  <c r="C4212" i="12"/>
  <c r="B4347" i="12"/>
  <c r="C4454" i="12"/>
  <c r="B4589" i="12"/>
  <c r="B4564" i="12"/>
  <c r="C4429" i="12"/>
  <c r="B4646" i="12"/>
  <c r="C4511" i="12"/>
  <c r="A4925" i="12"/>
  <c r="C4790" i="12"/>
  <c r="B4403" i="12"/>
  <c r="C4268" i="12"/>
  <c r="B4449" i="12"/>
  <c r="C4314" i="12"/>
  <c r="C4773" i="12"/>
  <c r="B4908" i="12"/>
  <c r="B4416" i="12"/>
  <c r="C4281" i="12"/>
  <c r="B4431" i="12"/>
  <c r="C4296" i="12"/>
  <c r="B4604" i="12"/>
  <c r="C4469" i="12"/>
  <c r="C4666" i="12"/>
  <c r="B4801" i="12"/>
  <c r="C4647" i="12"/>
  <c r="B4782" i="12"/>
  <c r="B4626" i="12"/>
  <c r="C4491" i="12"/>
  <c r="B4868" i="12"/>
  <c r="C4733" i="12"/>
  <c r="A4856" i="12"/>
  <c r="C4721" i="12"/>
  <c r="B4809" i="12"/>
  <c r="C4674" i="12"/>
  <c r="B4755" i="12"/>
  <c r="C4620" i="12"/>
  <c r="B4606" i="12"/>
  <c r="C4471" i="12"/>
  <c r="B5075" i="12"/>
  <c r="C4940" i="12"/>
  <c r="C4358" i="12"/>
  <c r="B4493" i="12"/>
  <c r="B4775" i="12"/>
  <c r="C4640" i="12"/>
  <c r="C4278" i="12"/>
  <c r="B4413" i="12"/>
  <c r="B4812" i="12"/>
  <c r="C4677" i="12"/>
  <c r="B4537" i="12"/>
  <c r="C4402" i="12"/>
  <c r="B4380" i="12"/>
  <c r="C4245" i="12"/>
  <c r="B4355" i="12"/>
  <c r="C4220" i="12"/>
  <c r="B4394" i="12"/>
  <c r="C4259" i="12"/>
  <c r="B4556" i="12"/>
  <c r="C4421" i="12"/>
  <c r="B4387" i="12"/>
  <c r="C4252" i="12"/>
  <c r="B4486" i="12"/>
  <c r="C4351" i="12"/>
  <c r="B4861" i="12"/>
  <c r="B4661" i="12"/>
  <c r="C4526" i="12"/>
  <c r="B4965" i="12"/>
  <c r="C4830" i="12"/>
  <c r="C4236" i="12"/>
  <c r="B4371" i="12"/>
  <c r="A4983" i="12"/>
  <c r="C4848" i="12"/>
  <c r="B4559" i="12"/>
  <c r="C4424" i="12"/>
  <c r="C4918" i="12"/>
  <c r="B5053" i="12"/>
  <c r="B5175" i="12"/>
  <c r="C4397" i="12"/>
  <c r="B4532" i="12"/>
  <c r="B4619" i="12"/>
  <c r="C4484" i="12"/>
  <c r="B4870" i="12"/>
  <c r="C4735" i="12"/>
  <c r="B4501" i="12"/>
  <c r="C4366" i="12"/>
  <c r="B5261" i="12"/>
  <c r="B4472" i="12"/>
  <c r="C4337" i="12"/>
  <c r="C4596" i="12"/>
  <c r="B4731" i="12"/>
  <c r="B4844" i="12"/>
  <c r="C4709" i="12"/>
  <c r="B4562" i="12"/>
  <c r="C4427" i="12"/>
  <c r="B4499" i="12"/>
  <c r="C4364" i="12"/>
  <c r="B5194" i="12"/>
  <c r="C5194" i="12" s="1"/>
  <c r="C5059" i="12"/>
  <c r="B5081" i="12"/>
  <c r="C4946" i="12"/>
  <c r="B4375" i="12"/>
  <c r="C4240" i="12"/>
  <c r="B5111" i="12"/>
  <c r="C4976" i="12"/>
  <c r="B4847" i="12"/>
  <c r="C4712" i="12"/>
  <c r="B4545" i="12"/>
  <c r="C4410" i="12"/>
  <c r="B4534" i="12"/>
  <c r="C4399" i="12"/>
  <c r="B4495" i="12"/>
  <c r="C4360" i="12"/>
  <c r="A4698" i="12"/>
  <c r="C4563" i="12"/>
  <c r="C4445" i="12"/>
  <c r="B4580" i="12"/>
  <c r="B4732" i="12"/>
  <c r="C4597" i="12"/>
  <c r="B4389" i="12"/>
  <c r="C4254" i="12"/>
  <c r="B4568" i="12"/>
  <c r="C4433" i="12"/>
  <c r="B4800" i="12"/>
  <c r="C4555" i="12"/>
  <c r="B4690" i="12"/>
  <c r="C4498" i="12"/>
  <c r="B4633" i="12"/>
  <c r="C4453" i="12"/>
  <c r="B4588" i="12"/>
  <c r="B4470" i="12"/>
  <c r="C4335" i="12"/>
  <c r="B4707" i="12"/>
  <c r="C4572" i="12"/>
  <c r="B4846" i="12"/>
  <c r="C4711" i="12"/>
  <c r="B4602" i="12"/>
  <c r="C4467" i="12"/>
  <c r="B4687" i="12"/>
  <c r="C4552" i="12"/>
  <c r="B4390" i="12"/>
  <c r="C4255" i="12"/>
  <c r="C4855" i="12"/>
  <c r="B4990" i="12"/>
  <c r="C4497" i="12"/>
  <c r="B4632" i="12"/>
  <c r="B4573" i="12"/>
  <c r="C4438" i="12"/>
  <c r="B4820" i="12"/>
  <c r="C4685" i="12"/>
  <c r="B5047" i="12"/>
  <c r="C4912" i="12"/>
  <c r="B4489" i="12"/>
  <c r="C4354" i="12"/>
  <c r="C4543" i="12"/>
  <c r="B4678" i="12"/>
  <c r="B4675" i="12"/>
  <c r="C4540" i="12"/>
  <c r="B4748" i="12"/>
  <c r="C4613" i="12"/>
  <c r="B4966" i="12"/>
  <c r="C4831" i="12"/>
  <c r="B4682" i="12"/>
  <c r="C4547" i="12"/>
  <c r="B4656" i="12"/>
  <c r="C4521" i="12"/>
  <c r="A5122" i="12"/>
  <c r="C4987" i="12"/>
  <c r="B4480" i="12"/>
  <c r="C4345" i="12"/>
  <c r="B4457" i="12"/>
  <c r="C4322" i="12"/>
  <c r="C4329" i="12"/>
  <c r="B4464" i="12"/>
  <c r="C4710" i="12"/>
  <c r="B4845" i="12"/>
  <c r="A5057" i="12"/>
  <c r="C4922" i="12"/>
  <c r="B5042" i="12"/>
  <c r="C4907" i="12"/>
  <c r="B5195" i="12"/>
  <c r="B4649" i="12"/>
  <c r="C4514" i="12"/>
  <c r="B4793" i="12"/>
  <c r="C4658" i="12"/>
  <c r="B4494" i="12"/>
  <c r="C4359" i="12"/>
  <c r="B4558" i="12"/>
  <c r="C4423" i="12"/>
  <c r="C4353" i="12"/>
  <c r="B4488" i="12"/>
  <c r="B4736" i="12"/>
  <c r="C4601" i="12"/>
  <c r="B4533" i="12"/>
  <c r="C4398" i="12"/>
  <c r="B4594" i="12"/>
  <c r="C4459" i="12"/>
  <c r="C4246" i="12"/>
  <c r="B4381" i="12"/>
  <c r="B4527" i="12"/>
  <c r="C4392" i="12"/>
  <c r="A4591" i="12"/>
  <c r="C4456" i="12"/>
  <c r="C5015" i="12"/>
  <c r="B5150" i="12"/>
  <c r="C5150" i="12" s="1"/>
  <c r="B4608" i="12"/>
  <c r="C4473" i="12"/>
  <c r="B4518" i="12"/>
  <c r="C4383" i="12"/>
  <c r="B4509" i="12"/>
  <c r="C4374" i="12"/>
  <c r="B4565" i="12" l="1"/>
  <c r="C4430" i="12"/>
  <c r="C4590" i="12"/>
  <c r="B4725" i="12"/>
  <c r="B4722" i="12"/>
  <c r="C4587" i="12"/>
  <c r="C4369" i="12"/>
  <c r="B4504" i="12"/>
  <c r="A4635" i="12"/>
  <c r="C4500" i="12"/>
  <c r="B4492" i="12"/>
  <c r="C4357" i="12"/>
  <c r="A4665" i="12"/>
  <c r="C4530" i="12"/>
  <c r="B4581" i="12"/>
  <c r="C4446" i="12"/>
  <c r="C4579" i="12"/>
  <c r="B4714" i="12"/>
  <c r="B4622" i="12"/>
  <c r="C4487" i="12"/>
  <c r="B4496" i="12"/>
  <c r="C4361" i="12"/>
  <c r="C4481" i="12"/>
  <c r="B4616" i="12"/>
  <c r="B4551" i="12"/>
  <c r="C4416" i="12"/>
  <c r="A5060" i="12"/>
  <c r="C4925" i="12"/>
  <c r="B4671" i="12"/>
  <c r="C4536" i="12"/>
  <c r="A4798" i="12"/>
  <c r="C4663" i="12"/>
  <c r="B5043" i="12"/>
  <c r="C4908" i="12"/>
  <c r="B4609" i="12"/>
  <c r="C4474" i="12"/>
  <c r="B4603" i="12"/>
  <c r="C4468" i="12"/>
  <c r="B4546" i="12"/>
  <c r="C4411" i="12"/>
  <c r="B5107" i="12"/>
  <c r="C4972" i="12"/>
  <c r="B4583" i="12"/>
  <c r="C4448" i="12"/>
  <c r="C4646" i="12"/>
  <c r="B4781" i="12"/>
  <c r="B4728" i="12"/>
  <c r="C4593" i="12"/>
  <c r="C4449" i="12"/>
  <c r="B4584" i="12"/>
  <c r="B4699" i="12"/>
  <c r="C4564" i="12"/>
  <c r="A4618" i="12"/>
  <c r="C4483" i="12"/>
  <c r="B4974" i="12"/>
  <c r="C4839" i="12"/>
  <c r="B4538" i="12"/>
  <c r="C4403" i="12"/>
  <c r="B4557" i="12"/>
  <c r="C4422" i="12"/>
  <c r="B4840" i="12"/>
  <c r="C4705" i="12"/>
  <c r="B4724" i="12"/>
  <c r="C4589" i="12"/>
  <c r="C4347" i="12"/>
  <c r="B4482" i="12"/>
  <c r="C4373" i="12"/>
  <c r="B4508" i="12"/>
  <c r="A4959" i="12"/>
  <c r="C4824" i="12"/>
  <c r="B4871" i="12"/>
  <c r="C4736" i="12"/>
  <c r="B4629" i="12"/>
  <c r="C4494" i="12"/>
  <c r="B5177" i="12"/>
  <c r="C5177" i="12" s="1"/>
  <c r="C5042" i="12"/>
  <c r="B4592" i="12"/>
  <c r="C4457" i="12"/>
  <c r="A5118" i="12"/>
  <c r="C4983" i="12"/>
  <c r="A5192" i="12"/>
  <c r="C5192" i="12" s="1"/>
  <c r="C5057" i="12"/>
  <c r="C4480" i="12"/>
  <c r="B4615" i="12"/>
  <c r="C4489" i="12"/>
  <c r="B4624" i="12"/>
  <c r="B4822" i="12"/>
  <c r="C4687" i="12"/>
  <c r="B4605" i="12"/>
  <c r="C4470" i="12"/>
  <c r="B5005" i="12"/>
  <c r="C4870" i="12"/>
  <c r="B4996" i="12"/>
  <c r="C4394" i="12"/>
  <c r="B4529" i="12"/>
  <c r="B4947" i="12"/>
  <c r="C4812" i="12"/>
  <c r="B4910" i="12"/>
  <c r="C4775" i="12"/>
  <c r="C4755" i="12"/>
  <c r="B4890" i="12"/>
  <c r="B4739" i="12"/>
  <c r="C4604" i="12"/>
  <c r="C4381" i="12"/>
  <c r="B4516" i="12"/>
  <c r="B5188" i="12"/>
  <c r="C5188" i="12" s="1"/>
  <c r="C5053" i="12"/>
  <c r="B4628" i="12"/>
  <c r="C4493" i="12"/>
  <c r="B4917" i="12"/>
  <c r="C4782" i="12"/>
  <c r="B4813" i="12"/>
  <c r="C4678" i="12"/>
  <c r="B4768" i="12"/>
  <c r="C4633" i="12"/>
  <c r="B4644" i="12"/>
  <c r="C4509" i="12"/>
  <c r="B4672" i="12"/>
  <c r="C4537" i="12"/>
  <c r="B4653" i="12"/>
  <c r="C4518" i="12"/>
  <c r="B4867" i="12"/>
  <c r="C4732" i="12"/>
  <c r="C4495" i="12"/>
  <c r="B4630" i="12"/>
  <c r="B5246" i="12"/>
  <c r="C5246" i="12" s="1"/>
  <c r="C5111" i="12"/>
  <c r="B4634" i="12"/>
  <c r="C4499" i="12"/>
  <c r="B4761" i="12"/>
  <c r="C4626" i="12"/>
  <c r="B4980" i="12"/>
  <c r="C4845" i="12"/>
  <c r="C4632" i="12"/>
  <c r="B4767" i="12"/>
  <c r="B4743" i="12"/>
  <c r="C4608" i="12"/>
  <c r="B4668" i="12"/>
  <c r="C4533" i="12"/>
  <c r="B4693" i="12"/>
  <c r="C4558" i="12"/>
  <c r="B4784" i="12"/>
  <c r="C4649" i="12"/>
  <c r="A5257" i="12"/>
  <c r="C5257" i="12" s="1"/>
  <c r="C5122" i="12"/>
  <c r="B5101" i="12"/>
  <c r="C4966" i="12"/>
  <c r="B4883" i="12"/>
  <c r="C4748" i="12"/>
  <c r="C5047" i="12"/>
  <c r="B5182" i="12"/>
  <c r="C5182" i="12" s="1"/>
  <c r="B4737" i="12"/>
  <c r="C4602" i="12"/>
  <c r="B4935" i="12"/>
  <c r="B4669" i="12"/>
  <c r="C4534" i="12"/>
  <c r="B4510" i="12"/>
  <c r="C4375" i="12"/>
  <c r="B4697" i="12"/>
  <c r="C4562" i="12"/>
  <c r="C4472" i="12"/>
  <c r="B4607" i="12"/>
  <c r="B4754" i="12"/>
  <c r="C4619" i="12"/>
  <c r="B5100" i="12"/>
  <c r="C4965" i="12"/>
  <c r="C4486" i="12"/>
  <c r="B4621" i="12"/>
  <c r="B4490" i="12"/>
  <c r="C4355" i="12"/>
  <c r="B4944" i="12"/>
  <c r="C4809" i="12"/>
  <c r="A4833" i="12"/>
  <c r="C4698" i="12"/>
  <c r="C4847" i="12"/>
  <c r="B4982" i="12"/>
  <c r="C4844" i="12"/>
  <c r="B4979" i="12"/>
  <c r="B4636" i="12"/>
  <c r="C4501" i="12"/>
  <c r="B4796" i="12"/>
  <c r="C4661" i="12"/>
  <c r="B4691" i="12"/>
  <c r="C4556" i="12"/>
  <c r="C4606" i="12"/>
  <c r="B4741" i="12"/>
  <c r="B4623" i="12"/>
  <c r="C4488" i="12"/>
  <c r="B4866" i="12"/>
  <c r="C4731" i="12"/>
  <c r="C4371" i="12"/>
  <c r="B4506" i="12"/>
  <c r="B4715" i="12"/>
  <c r="C4580" i="12"/>
  <c r="B4667" i="12"/>
  <c r="C4532" i="12"/>
  <c r="B4548" i="12"/>
  <c r="C4413" i="12"/>
  <c r="B4936" i="12"/>
  <c r="C4801" i="12"/>
  <c r="A4726" i="12"/>
  <c r="C4591" i="12"/>
  <c r="B4708" i="12"/>
  <c r="C4573" i="12"/>
  <c r="B4525" i="12"/>
  <c r="C4390" i="12"/>
  <c r="B4842" i="12"/>
  <c r="C4707" i="12"/>
  <c r="B4524" i="12"/>
  <c r="C4389" i="12"/>
  <c r="B5003" i="12"/>
  <c r="C4868" i="12"/>
  <c r="C4690" i="12"/>
  <c r="B4825" i="12"/>
  <c r="B4662" i="12"/>
  <c r="C4527" i="12"/>
  <c r="B4928" i="12"/>
  <c r="C4793" i="12"/>
  <c r="B4817" i="12"/>
  <c r="C4682" i="12"/>
  <c r="B4599" i="12"/>
  <c r="C4464" i="12"/>
  <c r="B5125" i="12"/>
  <c r="C4990" i="12"/>
  <c r="B4723" i="12"/>
  <c r="C4588" i="12"/>
  <c r="B4729" i="12"/>
  <c r="C4594" i="12"/>
  <c r="C4656" i="12"/>
  <c r="B4791" i="12"/>
  <c r="B4810" i="12"/>
  <c r="C4675" i="12"/>
  <c r="C4820" i="12"/>
  <c r="B4955" i="12"/>
  <c r="B4981" i="12"/>
  <c r="C4846" i="12"/>
  <c r="B4703" i="12"/>
  <c r="C4568" i="12"/>
  <c r="C4545" i="12"/>
  <c r="B4680" i="12"/>
  <c r="B5216" i="12"/>
  <c r="C5216" i="12" s="1"/>
  <c r="C5081" i="12"/>
  <c r="B4694" i="12"/>
  <c r="C4559" i="12"/>
  <c r="B4522" i="12"/>
  <c r="C4387" i="12"/>
  <c r="B4515" i="12"/>
  <c r="C4380" i="12"/>
  <c r="B5210" i="12"/>
  <c r="C5210" i="12" s="1"/>
  <c r="C5075" i="12"/>
  <c r="A4991" i="12"/>
  <c r="C4856" i="12"/>
  <c r="B4566" i="12"/>
  <c r="C4431" i="12"/>
  <c r="B4716" i="12" l="1"/>
  <c r="C4581" i="12"/>
  <c r="B4631" i="12"/>
  <c r="C4496" i="12"/>
  <c r="A4800" i="12"/>
  <c r="C4665" i="12"/>
  <c r="B4860" i="12"/>
  <c r="C4725" i="12"/>
  <c r="B4757" i="12"/>
  <c r="C4622" i="12"/>
  <c r="B4627" i="12"/>
  <c r="C4492" i="12"/>
  <c r="C4714" i="12"/>
  <c r="B4849" i="12"/>
  <c r="A4770" i="12"/>
  <c r="C4635" i="12"/>
  <c r="C4565" i="12"/>
  <c r="B4700" i="12"/>
  <c r="B4857" i="12"/>
  <c r="C4722" i="12"/>
  <c r="B4751" i="12"/>
  <c r="C4616" i="12"/>
  <c r="B4639" i="12"/>
  <c r="C4504" i="12"/>
  <c r="B4859" i="12"/>
  <c r="C4724" i="12"/>
  <c r="C4974" i="12"/>
  <c r="B5109" i="12"/>
  <c r="C4728" i="12"/>
  <c r="B4863" i="12"/>
  <c r="B4681" i="12"/>
  <c r="C4546" i="12"/>
  <c r="A4933" i="12"/>
  <c r="C4798" i="12"/>
  <c r="C4671" i="12"/>
  <c r="B4806" i="12"/>
  <c r="B4617" i="12"/>
  <c r="C4482" i="12"/>
  <c r="C4557" i="12"/>
  <c r="B4692" i="12"/>
  <c r="C4699" i="12"/>
  <c r="B4834" i="12"/>
  <c r="B4718" i="12"/>
  <c r="C4583" i="12"/>
  <c r="B4744" i="12"/>
  <c r="C4609" i="12"/>
  <c r="A5195" i="12"/>
  <c r="C5195" i="12" s="1"/>
  <c r="C5060" i="12"/>
  <c r="C4781" i="12"/>
  <c r="B4916" i="12"/>
  <c r="C4508" i="12"/>
  <c r="B4643" i="12"/>
  <c r="C4840" i="12"/>
  <c r="B4975" i="12"/>
  <c r="B4738" i="12"/>
  <c r="C4603" i="12"/>
  <c r="C4584" i="12"/>
  <c r="B4719" i="12"/>
  <c r="A5094" i="12"/>
  <c r="C4959" i="12"/>
  <c r="A4753" i="12"/>
  <c r="C4618" i="12"/>
  <c r="B4673" i="12"/>
  <c r="C4538" i="12"/>
  <c r="B5242" i="12"/>
  <c r="C5242" i="12" s="1"/>
  <c r="C5107" i="12"/>
  <c r="B5178" i="12"/>
  <c r="C5178" i="12" s="1"/>
  <c r="C5043" i="12"/>
  <c r="C4551" i="12"/>
  <c r="B4686" i="12"/>
  <c r="B4829" i="12"/>
  <c r="C4694" i="12"/>
  <c r="B4765" i="12"/>
  <c r="C4630" i="12"/>
  <c r="B4651" i="12"/>
  <c r="C4516" i="12"/>
  <c r="B4779" i="12"/>
  <c r="C4644" i="12"/>
  <c r="B5052" i="12"/>
  <c r="C4917" i="12"/>
  <c r="C4605" i="12"/>
  <c r="B4740" i="12"/>
  <c r="B4864" i="12"/>
  <c r="C4729" i="12"/>
  <c r="B4977" i="12"/>
  <c r="C4842" i="12"/>
  <c r="B5001" i="12"/>
  <c r="C4866" i="12"/>
  <c r="B4931" i="12"/>
  <c r="C4796" i="12"/>
  <c r="A4968" i="12"/>
  <c r="C4833" i="12"/>
  <c r="C4737" i="12"/>
  <c r="B4872" i="12"/>
  <c r="B4650" i="12"/>
  <c r="C4515" i="12"/>
  <c r="C4680" i="12"/>
  <c r="B4815" i="12"/>
  <c r="C4890" i="12"/>
  <c r="B5025" i="12"/>
  <c r="B4759" i="12"/>
  <c r="C4624" i="12"/>
  <c r="B4926" i="12"/>
  <c r="C4791" i="12"/>
  <c r="B4641" i="12"/>
  <c r="C4506" i="12"/>
  <c r="B5117" i="12"/>
  <c r="C4982" i="12"/>
  <c r="B4756" i="12"/>
  <c r="C4621" i="12"/>
  <c r="B5116" i="12"/>
  <c r="C4981" i="12"/>
  <c r="C4697" i="12"/>
  <c r="B4832" i="12"/>
  <c r="C5101" i="12"/>
  <c r="B5236" i="12"/>
  <c r="C5236" i="12" s="1"/>
  <c r="B4803" i="12"/>
  <c r="C4668" i="12"/>
  <c r="C4980" i="12"/>
  <c r="B5115" i="12"/>
  <c r="B5082" i="12"/>
  <c r="C4947" i="12"/>
  <c r="B5090" i="12"/>
  <c r="C4955" i="12"/>
  <c r="B4664" i="12"/>
  <c r="C4529" i="12"/>
  <c r="C4936" i="12"/>
  <c r="B5071" i="12"/>
  <c r="C5100" i="12"/>
  <c r="B5235" i="12"/>
  <c r="C5235" i="12" s="1"/>
  <c r="B4960" i="12"/>
  <c r="C4825" i="12"/>
  <c r="C4810" i="12"/>
  <c r="B4945" i="12"/>
  <c r="C4723" i="12"/>
  <c r="B4858" i="12"/>
  <c r="C4525" i="12"/>
  <c r="B4660" i="12"/>
  <c r="B4683" i="12"/>
  <c r="C4548" i="12"/>
  <c r="B4850" i="12"/>
  <c r="C4715" i="12"/>
  <c r="B4758" i="12"/>
  <c r="C4623" i="12"/>
  <c r="B4771" i="12"/>
  <c r="C4636" i="12"/>
  <c r="B5079" i="12"/>
  <c r="C4944" i="12"/>
  <c r="B4889" i="12"/>
  <c r="C4754" i="12"/>
  <c r="B4804" i="12"/>
  <c r="C4669" i="12"/>
  <c r="B4919" i="12"/>
  <c r="C4784" i="12"/>
  <c r="B4769" i="12"/>
  <c r="C4634" i="12"/>
  <c r="B4788" i="12"/>
  <c r="C4653" i="12"/>
  <c r="C4813" i="12"/>
  <c r="B4948" i="12"/>
  <c r="B5131" i="12"/>
  <c r="B4764" i="12"/>
  <c r="C4629" i="12"/>
  <c r="C4592" i="12"/>
  <c r="B4727" i="12"/>
  <c r="B4701" i="12"/>
  <c r="C4566" i="12"/>
  <c r="B4878" i="12"/>
  <c r="C4743" i="12"/>
  <c r="C4761" i="12"/>
  <c r="B4896" i="12"/>
  <c r="B5002" i="12"/>
  <c r="C4867" i="12"/>
  <c r="B4903" i="12"/>
  <c r="C4768" i="12"/>
  <c r="C4628" i="12"/>
  <c r="B4763" i="12"/>
  <c r="B4874" i="12"/>
  <c r="C4739" i="12"/>
  <c r="B4957" i="12"/>
  <c r="C4822" i="12"/>
  <c r="B4657" i="12"/>
  <c r="C4522" i="12"/>
  <c r="B4876" i="12"/>
  <c r="C4741" i="12"/>
  <c r="B5114" i="12"/>
  <c r="C4979" i="12"/>
  <c r="C4607" i="12"/>
  <c r="B4742" i="12"/>
  <c r="B4902" i="12"/>
  <c r="C4767" i="12"/>
  <c r="B4750" i="12"/>
  <c r="C4615" i="12"/>
  <c r="C4599" i="12"/>
  <c r="B4734" i="12"/>
  <c r="B5063" i="12"/>
  <c r="C4928" i="12"/>
  <c r="B4659" i="12"/>
  <c r="C4524" i="12"/>
  <c r="A4861" i="12"/>
  <c r="C4726" i="12"/>
  <c r="B4826" i="12"/>
  <c r="C4691" i="12"/>
  <c r="B5070" i="12"/>
  <c r="C4662" i="12"/>
  <c r="B4797" i="12"/>
  <c r="C4667" i="12"/>
  <c r="B4802" i="12"/>
  <c r="B4645" i="12"/>
  <c r="C4510" i="12"/>
  <c r="A5126" i="12"/>
  <c r="C4991" i="12"/>
  <c r="B4838" i="12"/>
  <c r="C4703" i="12"/>
  <c r="B5260" i="12"/>
  <c r="C5260" i="12" s="1"/>
  <c r="C5125" i="12"/>
  <c r="B4952" i="12"/>
  <c r="C4817" i="12"/>
  <c r="B5138" i="12"/>
  <c r="C5138" i="12" s="1"/>
  <c r="C5003" i="12"/>
  <c r="B4843" i="12"/>
  <c r="C4708" i="12"/>
  <c r="C4490" i="12"/>
  <c r="B4625" i="12"/>
  <c r="C4883" i="12"/>
  <c r="B5018" i="12"/>
  <c r="B4828" i="12"/>
  <c r="C4693" i="12"/>
  <c r="B4807" i="12"/>
  <c r="C4672" i="12"/>
  <c r="B5045" i="12"/>
  <c r="C4910" i="12"/>
  <c r="B5140" i="12"/>
  <c r="C5140" i="12" s="1"/>
  <c r="C5005" i="12"/>
  <c r="A5253" i="12"/>
  <c r="C5253" i="12" s="1"/>
  <c r="C5118" i="12"/>
  <c r="B5006" i="12"/>
  <c r="C4871" i="12"/>
  <c r="A4905" i="12" l="1"/>
  <c r="C4770" i="12"/>
  <c r="C4751" i="12"/>
  <c r="B4886" i="12"/>
  <c r="A4935" i="12"/>
  <c r="C4800" i="12"/>
  <c r="C4639" i="12"/>
  <c r="B4774" i="12"/>
  <c r="B4995" i="12"/>
  <c r="C4860" i="12"/>
  <c r="B4762" i="12"/>
  <c r="C4627" i="12"/>
  <c r="C4700" i="12"/>
  <c r="B4835" i="12"/>
  <c r="B4984" i="12"/>
  <c r="C4849" i="12"/>
  <c r="B4992" i="12"/>
  <c r="C4857" i="12"/>
  <c r="B4766" i="12"/>
  <c r="C4631" i="12"/>
  <c r="B4892" i="12"/>
  <c r="C4757" i="12"/>
  <c r="B4851" i="12"/>
  <c r="C4716" i="12"/>
  <c r="B4827" i="12"/>
  <c r="C4692" i="12"/>
  <c r="C4673" i="12"/>
  <c r="B4808" i="12"/>
  <c r="B4873" i="12"/>
  <c r="C4738" i="12"/>
  <c r="C4681" i="12"/>
  <c r="B4816" i="12"/>
  <c r="B5110" i="12"/>
  <c r="C4975" i="12"/>
  <c r="B5244" i="12"/>
  <c r="C5244" i="12" s="1"/>
  <c r="C5109" i="12"/>
  <c r="C4718" i="12"/>
  <c r="B4853" i="12"/>
  <c r="C4617" i="12"/>
  <c r="B4752" i="12"/>
  <c r="C4643" i="12"/>
  <c r="B4778" i="12"/>
  <c r="A5229" i="12"/>
  <c r="C5229" i="12" s="1"/>
  <c r="C5094" i="12"/>
  <c r="B4854" i="12"/>
  <c r="C4719" i="12"/>
  <c r="C4916" i="12"/>
  <c r="B5051" i="12"/>
  <c r="B4969" i="12"/>
  <c r="C4834" i="12"/>
  <c r="C4686" i="12"/>
  <c r="B4821" i="12"/>
  <c r="C4863" i="12"/>
  <c r="B4998" i="12"/>
  <c r="A4888" i="12"/>
  <c r="C4753" i="12"/>
  <c r="B4879" i="12"/>
  <c r="C4744" i="12"/>
  <c r="C4806" i="12"/>
  <c r="B4941" i="12"/>
  <c r="A5068" i="12"/>
  <c r="C4933" i="12"/>
  <c r="B4994" i="12"/>
  <c r="C4859" i="12"/>
  <c r="C4797" i="12"/>
  <c r="B4932" i="12"/>
  <c r="C4660" i="12"/>
  <c r="B4795" i="12"/>
  <c r="C4872" i="12"/>
  <c r="B5007" i="12"/>
  <c r="B5092" i="12"/>
  <c r="C4957" i="12"/>
  <c r="B5095" i="12"/>
  <c r="C4960" i="12"/>
  <c r="B5225" i="12"/>
  <c r="C5225" i="12" s="1"/>
  <c r="C5090" i="12"/>
  <c r="B5112" i="12"/>
  <c r="C4977" i="12"/>
  <c r="C4727" i="12"/>
  <c r="B4862" i="12"/>
  <c r="B5205" i="12"/>
  <c r="B4794" i="12"/>
  <c r="C4659" i="12"/>
  <c r="B5009" i="12"/>
  <c r="C4874" i="12"/>
  <c r="C4788" i="12"/>
  <c r="B4923" i="12"/>
  <c r="B4939" i="12"/>
  <c r="C4804" i="12"/>
  <c r="C4758" i="12"/>
  <c r="B4893" i="12"/>
  <c r="B5217" i="12"/>
  <c r="C5217" i="12" s="1"/>
  <c r="C5082" i="12"/>
  <c r="C4641" i="12"/>
  <c r="B4776" i="12"/>
  <c r="A5103" i="12"/>
  <c r="C4968" i="12"/>
  <c r="C4763" i="12"/>
  <c r="B4898" i="12"/>
  <c r="B4993" i="12"/>
  <c r="C4858" i="12"/>
  <c r="B5206" i="12"/>
  <c r="C5206" i="12" s="1"/>
  <c r="C5071" i="12"/>
  <c r="C5115" i="12"/>
  <c r="B5250" i="12"/>
  <c r="C5250" i="12" s="1"/>
  <c r="B4875" i="12"/>
  <c r="C4740" i="12"/>
  <c r="B5083" i="12"/>
  <c r="C4948" i="12"/>
  <c r="B4906" i="12"/>
  <c r="C4771" i="12"/>
  <c r="C5006" i="12"/>
  <c r="B5141" i="12"/>
  <c r="C5141" i="12" s="1"/>
  <c r="C5045" i="12"/>
  <c r="B5180" i="12"/>
  <c r="C5180" i="12" s="1"/>
  <c r="A5261" i="12"/>
  <c r="C5261" i="12" s="1"/>
  <c r="C5126" i="12"/>
  <c r="B5011" i="12"/>
  <c r="C4876" i="12"/>
  <c r="C4864" i="12"/>
  <c r="B4999" i="12"/>
  <c r="C4625" i="12"/>
  <c r="B4760" i="12"/>
  <c r="C4807" i="12"/>
  <c r="B4942" i="12"/>
  <c r="C4952" i="12"/>
  <c r="B5087" i="12"/>
  <c r="B4780" i="12"/>
  <c r="C4645" i="12"/>
  <c r="B4961" i="12"/>
  <c r="C4826" i="12"/>
  <c r="C5063" i="12"/>
  <c r="B5198" i="12"/>
  <c r="C5198" i="12" s="1"/>
  <c r="B5037" i="12"/>
  <c r="C4902" i="12"/>
  <c r="B5013" i="12"/>
  <c r="C4878" i="12"/>
  <c r="B4899" i="12"/>
  <c r="C4764" i="12"/>
  <c r="B4904" i="12"/>
  <c r="C4769" i="12"/>
  <c r="B5024" i="12"/>
  <c r="C4889" i="12"/>
  <c r="B4985" i="12"/>
  <c r="C4850" i="12"/>
  <c r="B5251" i="12"/>
  <c r="C5251" i="12" s="1"/>
  <c r="C5116" i="12"/>
  <c r="C4926" i="12"/>
  <c r="B5061" i="12"/>
  <c r="B4785" i="12"/>
  <c r="C4650" i="12"/>
  <c r="C4931" i="12"/>
  <c r="B5066" i="12"/>
  <c r="C4765" i="12"/>
  <c r="B4900" i="12"/>
  <c r="B5160" i="12"/>
  <c r="C5160" i="12" s="1"/>
  <c r="C5025" i="12"/>
  <c r="B4978" i="12"/>
  <c r="C4843" i="12"/>
  <c r="B4885" i="12"/>
  <c r="C4750" i="12"/>
  <c r="B5137" i="12"/>
  <c r="C5137" i="12" s="1"/>
  <c r="C5002" i="12"/>
  <c r="B5054" i="12"/>
  <c r="C4919" i="12"/>
  <c r="B4967" i="12"/>
  <c r="C4832" i="12"/>
  <c r="B4950" i="12"/>
  <c r="C4815" i="12"/>
  <c r="B4786" i="12"/>
  <c r="C4651" i="12"/>
  <c r="B4869" i="12"/>
  <c r="C4734" i="12"/>
  <c r="B4877" i="12"/>
  <c r="C4742" i="12"/>
  <c r="C4945" i="12"/>
  <c r="B5080" i="12"/>
  <c r="C5018" i="12"/>
  <c r="B5153" i="12"/>
  <c r="C5153" i="12" s="1"/>
  <c r="B4973" i="12"/>
  <c r="C4838" i="12"/>
  <c r="A4996" i="12"/>
  <c r="C4861" i="12"/>
  <c r="C5114" i="12"/>
  <c r="B5249" i="12"/>
  <c r="C5249" i="12" s="1"/>
  <c r="B4836" i="12"/>
  <c r="C4701" i="12"/>
  <c r="B5252" i="12"/>
  <c r="C5252" i="12" s="1"/>
  <c r="C5117" i="12"/>
  <c r="B4914" i="12"/>
  <c r="C4779" i="12"/>
  <c r="B5031" i="12"/>
  <c r="C4896" i="12"/>
  <c r="B4937" i="12"/>
  <c r="C4802" i="12"/>
  <c r="B4963" i="12"/>
  <c r="C4828" i="12"/>
  <c r="B4792" i="12"/>
  <c r="C4657" i="12"/>
  <c r="C4903" i="12"/>
  <c r="B5038" i="12"/>
  <c r="B5266" i="12"/>
  <c r="C5079" i="12"/>
  <c r="B5214" i="12"/>
  <c r="C5214" i="12" s="1"/>
  <c r="B4818" i="12"/>
  <c r="C4683" i="12"/>
  <c r="B4799" i="12"/>
  <c r="C4664" i="12"/>
  <c r="B4938" i="12"/>
  <c r="C4803" i="12"/>
  <c r="B4891" i="12"/>
  <c r="C4756" i="12"/>
  <c r="C4759" i="12"/>
  <c r="B4894" i="12"/>
  <c r="C5001" i="12"/>
  <c r="B5136" i="12"/>
  <c r="C5136" i="12" s="1"/>
  <c r="C5052" i="12"/>
  <c r="B5187" i="12"/>
  <c r="C5187" i="12" s="1"/>
  <c r="B4964" i="12"/>
  <c r="C4829" i="12"/>
  <c r="C4851" i="12" l="1"/>
  <c r="B4986" i="12"/>
  <c r="C4835" i="12"/>
  <c r="B4970" i="12"/>
  <c r="B4901" i="12"/>
  <c r="C4766" i="12"/>
  <c r="B4897" i="12"/>
  <c r="C4762" i="12"/>
  <c r="C4892" i="12"/>
  <c r="B5027" i="12"/>
  <c r="A5070" i="12"/>
  <c r="C4935" i="12"/>
  <c r="C4774" i="12"/>
  <c r="B4909" i="12"/>
  <c r="B5119" i="12"/>
  <c r="C4984" i="12"/>
  <c r="C4886" i="12"/>
  <c r="B5021" i="12"/>
  <c r="B5127" i="12"/>
  <c r="C4992" i="12"/>
  <c r="B5130" i="12"/>
  <c r="C4995" i="12"/>
  <c r="A5040" i="12"/>
  <c r="C4905" i="12"/>
  <c r="B5129" i="12"/>
  <c r="C4994" i="12"/>
  <c r="A5023" i="12"/>
  <c r="C4888" i="12"/>
  <c r="B5133" i="12"/>
  <c r="C5133" i="12" s="1"/>
  <c r="C4998" i="12"/>
  <c r="C4853" i="12"/>
  <c r="B4988" i="12"/>
  <c r="C4854" i="12"/>
  <c r="B4989" i="12"/>
  <c r="B5008" i="12"/>
  <c r="C4873" i="12"/>
  <c r="B4956" i="12"/>
  <c r="C4821" i="12"/>
  <c r="B5186" i="12"/>
  <c r="C5186" i="12" s="1"/>
  <c r="C5051" i="12"/>
  <c r="B4951" i="12"/>
  <c r="C4816" i="12"/>
  <c r="B5076" i="12"/>
  <c r="C4941" i="12"/>
  <c r="B4913" i="12"/>
  <c r="C4778" i="12"/>
  <c r="C4752" i="12"/>
  <c r="B4887" i="12"/>
  <c r="A5203" i="12"/>
  <c r="C5203" i="12" s="1"/>
  <c r="C5068" i="12"/>
  <c r="B4943" i="12"/>
  <c r="C4808" i="12"/>
  <c r="B5014" i="12"/>
  <c r="C4879" i="12"/>
  <c r="C4969" i="12"/>
  <c r="B5104" i="12"/>
  <c r="B5245" i="12"/>
  <c r="C5245" i="12" s="1"/>
  <c r="C5110" i="12"/>
  <c r="C4827" i="12"/>
  <c r="B4962" i="12"/>
  <c r="C4898" i="12"/>
  <c r="B5033" i="12"/>
  <c r="B4997" i="12"/>
  <c r="C4862" i="12"/>
  <c r="B4953" i="12"/>
  <c r="C4818" i="12"/>
  <c r="B4927" i="12"/>
  <c r="C4792" i="12"/>
  <c r="B5108" i="12"/>
  <c r="C4973" i="12"/>
  <c r="B5020" i="12"/>
  <c r="C4885" i="12"/>
  <c r="C5007" i="12"/>
  <c r="B5142" i="12"/>
  <c r="C5142" i="12" s="1"/>
  <c r="B5026" i="12"/>
  <c r="C4891" i="12"/>
  <c r="B5102" i="12"/>
  <c r="C4967" i="12"/>
  <c r="B4920" i="12"/>
  <c r="C4785" i="12"/>
  <c r="B5247" i="12"/>
  <c r="C5247" i="12" s="1"/>
  <c r="C5112" i="12"/>
  <c r="B5196" i="12"/>
  <c r="C5196" i="12" s="1"/>
  <c r="C5061" i="12"/>
  <c r="B5222" i="12"/>
  <c r="C5222" i="12" s="1"/>
  <c r="C5087" i="12"/>
  <c r="B4911" i="12"/>
  <c r="C4776" i="12"/>
  <c r="B4930" i="12"/>
  <c r="C4795" i="12"/>
  <c r="C5066" i="12"/>
  <c r="B5201" i="12"/>
  <c r="C5201" i="12" s="1"/>
  <c r="B4895" i="12"/>
  <c r="C4760" i="12"/>
  <c r="C4875" i="12"/>
  <c r="B5010" i="12"/>
  <c r="B5134" i="12"/>
  <c r="C5134" i="12" s="1"/>
  <c r="C4999" i="12"/>
  <c r="B5099" i="12"/>
  <c r="C4964" i="12"/>
  <c r="B4915" i="12"/>
  <c r="C4780" i="12"/>
  <c r="B5073" i="12"/>
  <c r="C4938" i="12"/>
  <c r="C5031" i="12"/>
  <c r="B5166" i="12"/>
  <c r="C5166" i="12" s="1"/>
  <c r="B5004" i="12"/>
  <c r="C4869" i="12"/>
  <c r="B5189" i="12"/>
  <c r="C5189" i="12" s="1"/>
  <c r="C5054" i="12"/>
  <c r="B5039" i="12"/>
  <c r="C4904" i="12"/>
  <c r="B5172" i="12"/>
  <c r="C5172" i="12" s="1"/>
  <c r="C5037" i="12"/>
  <c r="B5146" i="12"/>
  <c r="C5146" i="12" s="1"/>
  <c r="C5011" i="12"/>
  <c r="B5041" i="12"/>
  <c r="C4906" i="12"/>
  <c r="B5074" i="12"/>
  <c r="C4939" i="12"/>
  <c r="C4794" i="12"/>
  <c r="B4929" i="12"/>
  <c r="C4894" i="12"/>
  <c r="B5029" i="12"/>
  <c r="B5120" i="12"/>
  <c r="C4985" i="12"/>
  <c r="B5148" i="12"/>
  <c r="C5148" i="12" s="1"/>
  <c r="C5013" i="12"/>
  <c r="C4961" i="12"/>
  <c r="B5096" i="12"/>
  <c r="B5144" i="12"/>
  <c r="C5144" i="12" s="1"/>
  <c r="C5009" i="12"/>
  <c r="B5227" i="12"/>
  <c r="C5227" i="12" s="1"/>
  <c r="C5092" i="12"/>
  <c r="C4893" i="12"/>
  <c r="B5028" i="12"/>
  <c r="B4971" i="12"/>
  <c r="C4836" i="12"/>
  <c r="C4877" i="12"/>
  <c r="B5012" i="12"/>
  <c r="B5113" i="12"/>
  <c r="C4978" i="12"/>
  <c r="C5024" i="12"/>
  <c r="B5159" i="12"/>
  <c r="C5159" i="12" s="1"/>
  <c r="A5238" i="12"/>
  <c r="C5238" i="12" s="1"/>
  <c r="C5103" i="12"/>
  <c r="C5038" i="12"/>
  <c r="B5173" i="12"/>
  <c r="C5173" i="12" s="1"/>
  <c r="B5215" i="12"/>
  <c r="C5215" i="12" s="1"/>
  <c r="C5080" i="12"/>
  <c r="B5035" i="12"/>
  <c r="C4900" i="12"/>
  <c r="C4942" i="12"/>
  <c r="B5077" i="12"/>
  <c r="B5058" i="12"/>
  <c r="C4923" i="12"/>
  <c r="C4932" i="12"/>
  <c r="B5067" i="12"/>
  <c r="B5085" i="12"/>
  <c r="C4950" i="12"/>
  <c r="C4937" i="12"/>
  <c r="B5072" i="12"/>
  <c r="C4799" i="12"/>
  <c r="B4934" i="12"/>
  <c r="C4963" i="12"/>
  <c r="B5098" i="12"/>
  <c r="B5049" i="12"/>
  <c r="C4914" i="12"/>
  <c r="A5131" i="12"/>
  <c r="C4996" i="12"/>
  <c r="B4921" i="12"/>
  <c r="C4786" i="12"/>
  <c r="B5034" i="12"/>
  <c r="C4899" i="12"/>
  <c r="B5218" i="12"/>
  <c r="C5218" i="12" s="1"/>
  <c r="C5083" i="12"/>
  <c r="B5128" i="12"/>
  <c r="C4993" i="12"/>
  <c r="B5230" i="12"/>
  <c r="C5230" i="12" s="1"/>
  <c r="C5095" i="12"/>
  <c r="C4901" i="12" l="1"/>
  <c r="B5036" i="12"/>
  <c r="B5262" i="12"/>
  <c r="C5262" i="12" s="1"/>
  <c r="C5127" i="12"/>
  <c r="B5105" i="12"/>
  <c r="C4970" i="12"/>
  <c r="A5175" i="12"/>
  <c r="C5175" i="12" s="1"/>
  <c r="C5040" i="12"/>
  <c r="C4909" i="12"/>
  <c r="B5044" i="12"/>
  <c r="B5162" i="12"/>
  <c r="C5162" i="12" s="1"/>
  <c r="C5027" i="12"/>
  <c r="C4986" i="12"/>
  <c r="B5121" i="12"/>
  <c r="C5119" i="12"/>
  <c r="B5254" i="12"/>
  <c r="C5254" i="12" s="1"/>
  <c r="B5032" i="12"/>
  <c r="C4897" i="12"/>
  <c r="C5130" i="12"/>
  <c r="B5265" i="12"/>
  <c r="C5265" i="12" s="1"/>
  <c r="B5156" i="12"/>
  <c r="C5156" i="12" s="1"/>
  <c r="C5021" i="12"/>
  <c r="A5205" i="12"/>
  <c r="C5205" i="12" s="1"/>
  <c r="C5070" i="12"/>
  <c r="C5104" i="12"/>
  <c r="B5239" i="12"/>
  <c r="C5239" i="12" s="1"/>
  <c r="C4887" i="12"/>
  <c r="B5022" i="12"/>
  <c r="C4988" i="12"/>
  <c r="B5123" i="12"/>
  <c r="B5149" i="12"/>
  <c r="C5149" i="12" s="1"/>
  <c r="C5014" i="12"/>
  <c r="C4956" i="12"/>
  <c r="B5091" i="12"/>
  <c r="B5078" i="12"/>
  <c r="C4943" i="12"/>
  <c r="C5076" i="12"/>
  <c r="B5211" i="12"/>
  <c r="C5211" i="12" s="1"/>
  <c r="C5008" i="12"/>
  <c r="B5143" i="12"/>
  <c r="C5143" i="12" s="1"/>
  <c r="A5158" i="12"/>
  <c r="C5158" i="12" s="1"/>
  <c r="C5023" i="12"/>
  <c r="B5048" i="12"/>
  <c r="C4913" i="12"/>
  <c r="C4962" i="12"/>
  <c r="B5097" i="12"/>
  <c r="C4989" i="12"/>
  <c r="B5124" i="12"/>
  <c r="B5086" i="12"/>
  <c r="C4951" i="12"/>
  <c r="C5129" i="12"/>
  <c r="B5264" i="12"/>
  <c r="C5264" i="12" s="1"/>
  <c r="B5263" i="12"/>
  <c r="C5263" i="12" s="1"/>
  <c r="C5128" i="12"/>
  <c r="A5266" i="12"/>
  <c r="C5266" i="12" s="1"/>
  <c r="C5131" i="12"/>
  <c r="B5202" i="12"/>
  <c r="C5202" i="12" s="1"/>
  <c r="C5067" i="12"/>
  <c r="B5208" i="12"/>
  <c r="C5208" i="12" s="1"/>
  <c r="C5073" i="12"/>
  <c r="B5248" i="12"/>
  <c r="C5248" i="12" s="1"/>
  <c r="C5113" i="12"/>
  <c r="B5255" i="12"/>
  <c r="C5255" i="12" s="1"/>
  <c r="C5120" i="12"/>
  <c r="B5176" i="12"/>
  <c r="C5176" i="12" s="1"/>
  <c r="C5041" i="12"/>
  <c r="B5106" i="12"/>
  <c r="C4971" i="12"/>
  <c r="B5184" i="12"/>
  <c r="C5184" i="12" s="1"/>
  <c r="C5049" i="12"/>
  <c r="B5220" i="12"/>
  <c r="C5220" i="12" s="1"/>
  <c r="C5085" i="12"/>
  <c r="B5209" i="12"/>
  <c r="C5209" i="12" s="1"/>
  <c r="C5074" i="12"/>
  <c r="C5039" i="12"/>
  <c r="B5174" i="12"/>
  <c r="C5174" i="12" s="1"/>
  <c r="C5010" i="12"/>
  <c r="B5145" i="12"/>
  <c r="C5145" i="12" s="1"/>
  <c r="B5046" i="12"/>
  <c r="C4911" i="12"/>
  <c r="C4920" i="12"/>
  <c r="B5055" i="12"/>
  <c r="C5020" i="12"/>
  <c r="B5155" i="12"/>
  <c r="C5155" i="12" s="1"/>
  <c r="B5088" i="12"/>
  <c r="C4953" i="12"/>
  <c r="C5034" i="12"/>
  <c r="B5169" i="12"/>
  <c r="C5169" i="12" s="1"/>
  <c r="B5069" i="12"/>
  <c r="C4934" i="12"/>
  <c r="B5147" i="12"/>
  <c r="C5147" i="12" s="1"/>
  <c r="C5012" i="12"/>
  <c r="C5029" i="12"/>
  <c r="B5164" i="12"/>
  <c r="C5164" i="12" s="1"/>
  <c r="B5050" i="12"/>
  <c r="C4915" i="12"/>
  <c r="B5030" i="12"/>
  <c r="C4895" i="12"/>
  <c r="B5237" i="12"/>
  <c r="C5237" i="12" s="1"/>
  <c r="C5102" i="12"/>
  <c r="B5243" i="12"/>
  <c r="C5243" i="12" s="1"/>
  <c r="C5108" i="12"/>
  <c r="B5132" i="12"/>
  <c r="C5132" i="12" s="1"/>
  <c r="C4997" i="12"/>
  <c r="B5065" i="12"/>
  <c r="C4930" i="12"/>
  <c r="B5056" i="12"/>
  <c r="C4921" i="12"/>
  <c r="C5058" i="12"/>
  <c r="B5193" i="12"/>
  <c r="C5193" i="12" s="1"/>
  <c r="C5004" i="12"/>
  <c r="B5139" i="12"/>
  <c r="C5139" i="12" s="1"/>
  <c r="C5033" i="12"/>
  <c r="B5168" i="12"/>
  <c r="C5168" i="12" s="1"/>
  <c r="B5163" i="12"/>
  <c r="C5163" i="12" s="1"/>
  <c r="C5028" i="12"/>
  <c r="B5062" i="12"/>
  <c r="C4927" i="12"/>
  <c r="B5170" i="12"/>
  <c r="C5170" i="12" s="1"/>
  <c r="C5035" i="12"/>
  <c r="B5233" i="12"/>
  <c r="C5233" i="12" s="1"/>
  <c r="C5098" i="12"/>
  <c r="C5072" i="12"/>
  <c r="B5207" i="12"/>
  <c r="C5207" i="12" s="1"/>
  <c r="C5077" i="12"/>
  <c r="B5212" i="12"/>
  <c r="C5212" i="12" s="1"/>
  <c r="C5096" i="12"/>
  <c r="B5231" i="12"/>
  <c r="C5231" i="12" s="1"/>
  <c r="C4929" i="12"/>
  <c r="B5064" i="12"/>
  <c r="C5099" i="12"/>
  <c r="B5234" i="12"/>
  <c r="C5234" i="12" s="1"/>
  <c r="B5161" i="12"/>
  <c r="C5161" i="12" s="1"/>
  <c r="C5026" i="12"/>
  <c r="C5105" i="12" l="1"/>
  <c r="B5240" i="12"/>
  <c r="C5240" i="12" s="1"/>
  <c r="B5256" i="12"/>
  <c r="C5256" i="12" s="1"/>
  <c r="C5121" i="12"/>
  <c r="B5179" i="12"/>
  <c r="C5179" i="12" s="1"/>
  <c r="C5044" i="12"/>
  <c r="B5171" i="12"/>
  <c r="C5171" i="12" s="1"/>
  <c r="C5036" i="12"/>
  <c r="B5167" i="12"/>
  <c r="C5167" i="12" s="1"/>
  <c r="C5032" i="12"/>
  <c r="B5259" i="12"/>
  <c r="C5259" i="12" s="1"/>
  <c r="C5124" i="12"/>
  <c r="C5097" i="12"/>
  <c r="B5232" i="12"/>
  <c r="C5232" i="12" s="1"/>
  <c r="C5048" i="12"/>
  <c r="B5183" i="12"/>
  <c r="C5183" i="12" s="1"/>
  <c r="B5213" i="12"/>
  <c r="C5213" i="12" s="1"/>
  <c r="C5078" i="12"/>
  <c r="C5022" i="12"/>
  <c r="B5157" i="12"/>
  <c r="C5157" i="12" s="1"/>
  <c r="B5226" i="12"/>
  <c r="C5226" i="12" s="1"/>
  <c r="C5091" i="12"/>
  <c r="B5258" i="12"/>
  <c r="C5258" i="12" s="1"/>
  <c r="C5123" i="12"/>
  <c r="C5086" i="12"/>
  <c r="B5221" i="12"/>
  <c r="C5221" i="12" s="1"/>
  <c r="C5064" i="12"/>
  <c r="B5199" i="12"/>
  <c r="C5199" i="12" s="1"/>
  <c r="B5190" i="12"/>
  <c r="C5190" i="12" s="1"/>
  <c r="C5055" i="12"/>
  <c r="B5200" i="12"/>
  <c r="C5200" i="12" s="1"/>
  <c r="C5065" i="12"/>
  <c r="B5165" i="12"/>
  <c r="C5165" i="12" s="1"/>
  <c r="C5030" i="12"/>
  <c r="C5069" i="12"/>
  <c r="B5204" i="12"/>
  <c r="C5204" i="12" s="1"/>
  <c r="B5185" i="12"/>
  <c r="C5185" i="12" s="1"/>
  <c r="C5050" i="12"/>
  <c r="C5046" i="12"/>
  <c r="B5181" i="12"/>
  <c r="C5181" i="12" s="1"/>
  <c r="B5191" i="12"/>
  <c r="C5191" i="12" s="1"/>
  <c r="C5056" i="12"/>
  <c r="B5241" i="12"/>
  <c r="C5241" i="12" s="1"/>
  <c r="C5106" i="12"/>
  <c r="B5197" i="12"/>
  <c r="C5197" i="12" s="1"/>
  <c r="C5062" i="12"/>
  <c r="C5088" i="12"/>
  <c r="B5223" i="12"/>
  <c r="C5223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<sst xmlns="http://schemas.openxmlformats.org/spreadsheetml/2006/main" count="9364" uniqueCount="2724">
  <si>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</si>
  <si>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</si>
  <si>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</si>
  <si>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</si>
  <si>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</si>
  <si>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</si>
  <si>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</si>
  <si>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</si>
  <si>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</si>
  <si>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</si>
  <si>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</si>
  <si>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</si>
  <si>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</si>
  <si>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</si>
  <si>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</si>
  <si>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</si>
  <si>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</si>
  <si>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</si>
  <si>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</si>
  <si>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</si>
  <si>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</si>
  <si>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</si>
  <si>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</si>
  <si>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</si>
  <si>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</si>
  <si>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</si>
  <si>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</si>
  <si>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</si>
  <si>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</si>
  <si>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</si>
  <si>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</si>
  <si>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</si>
  <si>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</si>
  <si>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</si>
  <si>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</si>
  <si>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</si>
  <si>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</si>
  <si>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</si>
  <si>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</si>
  <si>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</si>
  <si>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</si>
  <si>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</si>
  <si>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</si>
  <si>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</si>
  <si>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</si>
  <si>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</si>
  <si>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</si>
  <si>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</si>
  <si>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</si>
  <si>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</si>
  <si>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</si>
  <si>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</si>
  <si>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</si>
  <si>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</si>
  <si>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</si>
  <si>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</si>
  <si>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</si>
  <si>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</si>
  <si>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</si>
  <si>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</si>
  <si>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</si>
  <si>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</si>
  <si>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</si>
  <si>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</si>
  <si>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</si>
  <si>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</si>
  <si>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</si>
  <si>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</si>
  <si>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</si>
  <si>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</si>
  <si>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</si>
  <si>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</si>
  <si>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</si>
  <si>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</si>
  <si>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</si>
  <si>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</si>
  <si>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</si>
  <si>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</si>
  <si>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</si>
  <si>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</si>
  <si>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</si>
  <si>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</si>
  <si>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</si>
  <si>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</si>
  <si>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</si>
  <si>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</si>
  <si>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</si>
  <si>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</si>
  <si>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</si>
  <si>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</si>
  <si>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</si>
  <si>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</si>
  <si>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</si>
  <si>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</si>
  <si>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</si>
  <si>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</si>
  <si>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</si>
  <si>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</si>
  <si>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</si>
  <si>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</si>
  <si>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</si>
  <si>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</si>
  <si>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</si>
  <si>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</si>
  <si>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</si>
  <si>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</si>
  <si>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</si>
  <si>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</si>
  <si>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</si>
  <si>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</si>
  <si>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</si>
  <si>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</si>
  <si>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</si>
  <si>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</si>
  <si>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</si>
  <si>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</si>
  <si>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</si>
  <si>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</si>
  <si>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</si>
  <si>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</si>
  <si>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</si>
  <si>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</si>
  <si>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</si>
  <si>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</si>
  <si>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</si>
  <si>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</si>
  <si>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</si>
  <si>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</si>
  <si>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</si>
  <si>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</si>
  <si>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</si>
  <si>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</si>
  <si>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</si>
  <si>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</si>
  <si>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</si>
  <si>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</si>
  <si>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</si>
  <si>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</si>
  <si>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</si>
  <si>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</si>
  <si>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</si>
  <si>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</si>
  <si>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</si>
  <si>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</si>
  <si>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</si>
  <si>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</si>
  <si>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</si>
  <si>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</si>
  <si>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</si>
  <si>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</si>
  <si>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</si>
  <si>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</si>
  <si>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</si>
  <si>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</si>
  <si>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</si>
  <si>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</si>
  <si>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</si>
  <si>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</si>
  <si>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</si>
  <si>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</si>
  <si>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</si>
  <si>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</si>
  <si>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</si>
  <si>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</si>
  <si>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</si>
  <si>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</si>
  <si>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</si>
  <si>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</si>
  <si>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</si>
  <si>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</si>
  <si>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</si>
  <si>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</si>
  <si>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</si>
  <si>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</si>
  <si>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</si>
  <si>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</si>
  <si>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</si>
  <si>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</si>
  <si>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</si>
  <si>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</si>
  <si>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</si>
  <si>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</si>
  <si>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</si>
  <si>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</si>
  <si>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</si>
  <si>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</si>
  <si>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</si>
  <si>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</si>
  <si>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</si>
  <si>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</si>
  <si>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</si>
  <si>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</si>
  <si>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</si>
  <si>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</si>
  <si>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</si>
  <si>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</si>
  <si>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</si>
  <si>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</si>
  <si>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</si>
  <si>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</si>
  <si>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</si>
  <si>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</si>
  <si>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</si>
  <si>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</si>
  <si>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</si>
  <si>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</si>
  <si>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</si>
  <si>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</si>
  <si>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</si>
  <si>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</si>
  <si>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</si>
  <si>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</si>
  <si>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</si>
  <si>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</si>
  <si>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</si>
  <si>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</si>
  <si>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</si>
  <si>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</si>
  <si>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</si>
  <si>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</si>
  <si>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</si>
  <si>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</si>
  <si>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</si>
  <si>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</si>
  <si>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</si>
  <si>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</si>
  <si>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</si>
  <si>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</si>
  <si>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</si>
  <si>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</si>
  <si>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</si>
  <si>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</si>
  <si>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</si>
  <si>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</si>
  <si>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</si>
  <si>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</si>
  <si>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</si>
  <si>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</si>
  <si>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</si>
  <si>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</si>
  <si>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</si>
  <si>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</si>
  <si>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</si>
  <si>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</si>
  <si>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</si>
  <si>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</si>
  <si>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</si>
  <si>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</si>
  <si>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</si>
  <si>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</si>
  <si>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</si>
  <si>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</si>
  <si>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</si>
  <si>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</si>
  <si>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</si>
  <si>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</si>
  <si>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</si>
  <si>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</si>
  <si>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</si>
  <si>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</si>
  <si>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</si>
  <si>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</si>
  <si>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</si>
  <si>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</si>
  <si>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</si>
  <si>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</si>
  <si>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</si>
  <si>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</si>
  <si>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</si>
  <si>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</si>
  <si>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</si>
  <si>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</si>
  <si>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</si>
  <si>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</si>
  <si>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</si>
  <si>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</si>
  <si>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</si>
  <si>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</si>
  <si>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</si>
  <si>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</si>
  <si>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</si>
  <si>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</si>
  <si>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</si>
  <si>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</si>
  <si>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</si>
  <si>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</si>
  <si>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</si>
  <si>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</si>
  <si>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</si>
  <si>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</si>
  <si>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</si>
  <si>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</si>
  <si>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</si>
  <si>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</si>
  <si>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</si>
  <si>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</si>
  <si>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</si>
  <si>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</si>
  <si>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</si>
  <si>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</si>
  <si>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</si>
  <si>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</si>
  <si>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</si>
  <si>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</si>
  <si>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</si>
  <si>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</si>
  <si>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</si>
  <si>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</si>
  <si>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</si>
  <si>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</si>
  <si>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</si>
  <si>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</si>
  <si>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</si>
  <si>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</si>
  <si>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</si>
  <si>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</si>
  <si>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</si>
  <si>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</si>
  <si>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</si>
  <si>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</si>
  <si>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</si>
  <si>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</si>
  <si>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</si>
  <si>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</si>
  <si>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</si>
  <si>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</si>
  <si>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</si>
  <si>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</si>
  <si>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</si>
  <si>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</si>
  <si>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</si>
  <si>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</si>
  <si>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</si>
  <si>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</si>
  <si>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</si>
  <si>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</si>
  <si>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</si>
  <si>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</si>
  <si>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</si>
  <si>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</si>
  <si>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</si>
  <si>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</si>
  <si>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</si>
  <si>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</si>
  <si>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</si>
  <si>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</si>
  <si>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</si>
  <si>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</si>
  <si>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</si>
  <si>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</si>
  <si>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</si>
  <si>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</si>
  <si>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</si>
  <si>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</si>
  <si>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</si>
  <si>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</si>
  <si>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</si>
  <si>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</si>
  <si>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</si>
  <si>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</si>
  <si>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</si>
  <si>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</si>
  <si>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</si>
  <si>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</si>
  <si>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</si>
  <si>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</si>
  <si>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</si>
  <si>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</si>
  <si>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</si>
  <si>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</si>
  <si>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</si>
  <si>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</si>
  <si>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</si>
  <si>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</si>
  <si>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</si>
  <si>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</si>
  <si>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</si>
  <si>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</si>
  <si>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</si>
  <si>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</si>
  <si>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</si>
  <si>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</si>
  <si>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</si>
  <si>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</si>
  <si>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</si>
  <si>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</si>
  <si>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</si>
  <si>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</si>
  <si>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</si>
  <si>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</si>
  <si>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</si>
  <si>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</si>
  <si>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</si>
  <si>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</si>
  <si>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</si>
  <si>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</si>
  <si>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</si>
  <si>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</si>
  <si>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</si>
  <si>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</si>
  <si>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</si>
  <si>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</si>
  <si>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</si>
  <si>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</si>
  <si>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</si>
  <si>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</si>
  <si>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</si>
  <si>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</si>
  <si>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</si>
  <si>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</si>
  <si>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</si>
  <si>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</si>
  <si>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</si>
  <si>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</si>
  <si>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</si>
  <si>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</si>
  <si>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</si>
  <si>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</si>
  <si>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</si>
  <si>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</si>
  <si>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</si>
  <si>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</si>
  <si>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</si>
  <si>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</si>
  <si>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</si>
  <si>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</si>
  <si>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</si>
  <si>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</si>
  <si>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</si>
  <si>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</si>
  <si>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</si>
  <si>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</si>
  <si>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</si>
  <si>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</si>
  <si>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</si>
  <si>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</si>
  <si>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</si>
  <si>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</si>
  <si>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</si>
  <si>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</si>
  <si>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</si>
  <si>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</si>
  <si>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</si>
  <si>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</si>
  <si>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</si>
  <si>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</si>
  <si>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</si>
  <si>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</si>
  <si>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</si>
  <si>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</si>
  <si>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</si>
  <si>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</si>
  <si>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</si>
  <si>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</si>
  <si>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</si>
  <si>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</si>
  <si>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</si>
  <si>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</si>
  <si>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</si>
  <si>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</si>
  <si>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</si>
  <si>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</si>
  <si>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</si>
  <si>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</si>
  <si>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</si>
  <si>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</si>
  <si>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</si>
  <si>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</si>
  <si>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</si>
  <si>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</si>
  <si>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</si>
  <si>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</si>
  <si>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</si>
  <si>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</si>
  <si>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</si>
  <si>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</si>
  <si>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</si>
  <si>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</si>
  <si>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</si>
  <si>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</si>
  <si>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</si>
  <si>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</si>
  <si>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</si>
  <si>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</si>
  <si>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</si>
  <si>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</si>
  <si>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</si>
  <si>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</si>
  <si>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</si>
  <si>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</si>
  <si>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</si>
  <si>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</si>
  <si>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</si>
  <si>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</si>
  <si>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</si>
  <si>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</si>
  <si>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</si>
  <si>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</si>
  <si>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</si>
  <si>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</si>
  <si>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</si>
  <si>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</si>
  <si>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</si>
  <si>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</si>
  <si>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</si>
  <si>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</si>
  <si>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</si>
  <si>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</si>
  <si>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</si>
  <si>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</si>
  <si>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</si>
  <si>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</si>
  <si>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</si>
  <si>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</si>
  <si>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</si>
  <si>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</si>
  <si>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</si>
  <si>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</si>
  <si>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</si>
  <si>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</si>
  <si>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</si>
  <si>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</si>
  <si>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</si>
  <si>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</si>
  <si>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</si>
  <si>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</si>
  <si>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</si>
  <si>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</si>
  <si>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</si>
  <si>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</si>
  <si>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</si>
  <si>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</si>
  <si>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</si>
  <si>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</si>
  <si>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</si>
  <si>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</si>
  <si>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</si>
  <si>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</si>
  <si>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</si>
  <si>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</si>
  <si>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</si>
  <si>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</si>
  <si>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</si>
  <si>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</si>
  <si>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</si>
  <si>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</si>
  <si>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</si>
  <si>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</si>
  <si>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</si>
  <si>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</si>
  <si>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</si>
  <si>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</si>
  <si>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</si>
  <si>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</si>
  <si>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</si>
  <si>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</si>
  <si>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</si>
  <si>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</si>
  <si>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</si>
  <si>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</si>
  <si>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</si>
  <si>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</si>
  <si>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</si>
  <si>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</si>
  <si>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</si>
  <si>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</si>
  <si>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</si>
  <si>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</si>
  <si>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</si>
  <si>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</si>
  <si>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</si>
  <si>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</si>
  <si>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</si>
  <si>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</si>
  <si>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</si>
  <si>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</si>
  <si>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</si>
  <si>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</si>
  <si>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</si>
  <si>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</si>
  <si>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</si>
  <si>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</si>
  <si>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</si>
  <si>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</si>
  <si>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</si>
  <si>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</si>
  <si>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</si>
  <si>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</si>
  <si>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</si>
  <si>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</si>
  <si>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</si>
  <si>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</si>
  <si>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</si>
  <si>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</si>
  <si>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</si>
  <si>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</si>
  <si>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</si>
  <si>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</si>
  <si>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</si>
  <si>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</si>
  <si>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</si>
  <si>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</si>
  <si>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</si>
  <si>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</si>
  <si>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</si>
  <si>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</si>
  <si>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</si>
  <si>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</si>
  <si>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</si>
  <si>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</si>
  <si>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</si>
  <si>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</si>
  <si>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</si>
  <si>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</si>
  <si>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</si>
  <si>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</si>
  <si>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</si>
  <si>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</si>
  <si>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</si>
  <si>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</si>
  <si>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</si>
  <si>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</si>
  <si>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</si>
  <si>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</si>
  <si>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</si>
  <si>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</si>
  <si>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</si>
  <si>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</si>
  <si>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</si>
  <si>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</si>
  <si>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</si>
  <si>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</si>
  <si>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</si>
  <si>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</si>
  <si>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</si>
  <si>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</si>
  <si>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</si>
  <si>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</si>
  <si>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</si>
  <si>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</si>
  <si>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</si>
  <si>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</si>
  <si>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</si>
  <si>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</si>
  <si>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</si>
  <si>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</si>
  <si>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</si>
  <si>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</si>
  <si>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</si>
  <si>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</si>
  <si>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</si>
  <si>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</si>
  <si>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</si>
  <si>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</si>
  <si>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</si>
  <si>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</si>
  <si>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</si>
  <si>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</si>
  <si>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</si>
  <si>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</si>
  <si>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</si>
  <si>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</si>
  <si>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</si>
  <si>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</si>
  <si>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</si>
  <si>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</si>
  <si>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</si>
  <si>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</si>
  <si>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</si>
  <si>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</si>
  <si>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</si>
  <si>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</si>
  <si>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</si>
  <si>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</si>
  <si>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</si>
  <si>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</si>
  <si>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</si>
  <si>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</si>
  <si>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</si>
  <si>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</si>
  <si>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</si>
  <si>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</si>
  <si>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</si>
  <si>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</si>
  <si>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</si>
  <si>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</si>
  <si>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</si>
  <si>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</si>
  <si>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</si>
  <si>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</si>
  <si>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</si>
  <si>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</si>
  <si>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</si>
  <si>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</si>
  <si>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</si>
  <si>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</si>
  <si>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</si>
  <si>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</si>
  <si>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</si>
  <si>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</si>
  <si>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</si>
  <si>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</si>
  <si>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</si>
  <si>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</si>
  <si>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</si>
  <si>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</si>
  <si>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</si>
  <si>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</si>
  <si>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</si>
  <si>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</si>
  <si>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</si>
  <si>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</si>
  <si>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</si>
  <si>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</si>
  <si>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</si>
  <si>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</si>
  <si>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</si>
  <si>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</si>
  <si>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</si>
  <si>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</si>
  <si>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</si>
  <si>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</si>
  <si>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</si>
  <si>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</si>
  <si>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</si>
  <si>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</si>
  <si>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</si>
  <si>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</si>
  <si>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</si>
  <si>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</si>
  <si>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</si>
  <si>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</si>
  <si>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</si>
  <si>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</si>
  <si>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</si>
  <si>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</si>
  <si>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</si>
  <si>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</si>
  <si>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</si>
  <si>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</si>
  <si>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</si>
  <si>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</si>
  <si>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</si>
  <si>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</si>
  <si>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</si>
  <si>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</si>
  <si>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</si>
  <si>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</si>
  <si>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</si>
  <si>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</si>
  <si>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</si>
  <si>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</si>
  <si>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</si>
  <si>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</si>
  <si>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</si>
  <si>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</si>
  <si>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</si>
  <si>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</si>
  <si>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</si>
  <si>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</si>
  <si>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</si>
  <si>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</si>
  <si>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</si>
  <si>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</si>
  <si>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</si>
  <si>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</si>
  <si>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</si>
  <si>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</si>
  <si>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</si>
  <si>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</si>
  <si>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</si>
  <si>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</si>
  <si>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</si>
  <si>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</si>
  <si>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</si>
  <si>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</si>
  <si>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</si>
  <si>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</si>
  <si>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</si>
  <si>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</si>
  <si>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</si>
  <si>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</si>
  <si>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</si>
  <si>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</si>
  <si>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</si>
  <si>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</si>
  <si>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</si>
  <si>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</si>
  <si>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</si>
  <si>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</si>
  <si>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</si>
  <si>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</si>
  <si>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</si>
  <si>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</si>
  <si>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</si>
  <si>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</si>
  <si>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</si>
  <si>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</si>
  <si>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</si>
  <si>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</si>
  <si>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</si>
  <si>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</si>
  <si>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</si>
  <si>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</si>
  <si>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</si>
  <si>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</si>
  <si>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</si>
  <si>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</si>
  <si>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</si>
  <si>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</si>
  <si>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</si>
  <si>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</si>
  <si>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</si>
  <si>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</si>
  <si>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</si>
  <si>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</si>
  <si>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</si>
  <si>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</si>
  <si>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</si>
  <si>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</si>
  <si>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</si>
  <si>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</si>
  <si>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</si>
  <si>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</si>
  <si>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</si>
  <si>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</si>
  <si>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</si>
  <si>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</si>
  <si>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</si>
  <si>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</si>
  <si>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</si>
  <si>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</si>
  <si>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</si>
  <si>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</si>
  <si>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</si>
  <si>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</si>
  <si>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</si>
  <si>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</si>
  <si>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</si>
  <si>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</si>
  <si>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</si>
  <si>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</si>
  <si>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</si>
  <si>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</si>
  <si>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</si>
  <si>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</si>
  <si>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</si>
  <si>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</si>
  <si>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</si>
  <si>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</si>
  <si>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</si>
  <si>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</si>
  <si>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</si>
  <si>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</si>
  <si>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</si>
  <si>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</si>
  <si>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</si>
  <si>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</si>
  <si>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</si>
  <si>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</si>
  <si>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</si>
  <si>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</si>
  <si>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</si>
  <si>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</si>
  <si>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</si>
  <si>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</si>
  <si>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</si>
  <si>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</si>
  <si>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</si>
  <si>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</si>
  <si>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</si>
  <si>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</si>
  <si>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</si>
  <si>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</si>
  <si>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</si>
  <si>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</si>
  <si>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</si>
  <si>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</si>
  <si>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</si>
  <si>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</si>
  <si>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</si>
  <si>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</si>
  <si>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</si>
  <si>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</si>
  <si>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</si>
  <si>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</si>
  <si>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</si>
  <si>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</si>
  <si>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</si>
  <si>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</si>
  <si>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</si>
  <si>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</si>
  <si>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</si>
  <si>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</si>
  <si>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</si>
  <si>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</si>
  <si>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</si>
  <si>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</si>
  <si>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</si>
  <si>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</si>
  <si>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</si>
  <si>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</si>
  <si>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</si>
  <si>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</si>
  <si>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</si>
  <si>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</si>
  <si>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</si>
  <si>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</si>
  <si>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</si>
  <si>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</si>
  <si>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</si>
  <si>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</si>
  <si>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</si>
  <si>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</si>
  <si>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</si>
  <si>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</si>
  <si>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</si>
  <si>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</si>
  <si>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</si>
  <si>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</si>
  <si>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</si>
  <si>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</si>
  <si>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</si>
  <si>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</si>
  <si>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</si>
  <si>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</si>
  <si>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</si>
  <si>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</si>
  <si>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</si>
  <si>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</si>
  <si>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</si>
  <si>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</si>
  <si>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</si>
  <si>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</si>
  <si>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</si>
  <si>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</si>
  <si>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</si>
  <si>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</si>
  <si>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</si>
  <si>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</si>
  <si>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</si>
  <si>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</si>
  <si>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</si>
  <si>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</si>
  <si>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</si>
  <si>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</si>
  <si>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</si>
  <si>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</si>
  <si>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</si>
  <si>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</si>
  <si>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</si>
  <si>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</si>
  <si>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</si>
  <si>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</si>
  <si>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</si>
  <si>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</si>
  <si>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</si>
  <si>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</si>
  <si>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</si>
  <si>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</si>
  <si>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</si>
  <si>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</si>
  <si>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</si>
  <si>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</si>
  <si>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</si>
  <si>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</si>
  <si>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</si>
  <si>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</si>
  <si>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</si>
  <si>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</si>
  <si>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</si>
  <si>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</si>
  <si>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</si>
  <si>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</si>
  <si>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</si>
  <si>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</si>
  <si>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</si>
  <si>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</si>
  <si>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</si>
  <si>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</si>
  <si>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</si>
  <si>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</si>
  <si>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</si>
  <si>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</si>
  <si>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</si>
  <si>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</si>
  <si>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</si>
  <si>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</si>
  <si>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</si>
  <si>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</si>
  <si>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</si>
  <si>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</si>
  <si>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</si>
  <si>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</si>
  <si>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</si>
  <si>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</si>
  <si>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</si>
  <si>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</si>
  <si>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</si>
  <si>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</si>
  <si>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</si>
  <si>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</si>
  <si>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</si>
  <si>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</si>
  <si>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</si>
  <si>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</si>
  <si>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</si>
  <si>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</si>
  <si>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</si>
  <si>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</si>
  <si>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</si>
  <si>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</si>
  <si>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</si>
  <si>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</si>
  <si>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</si>
  <si>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</si>
  <si>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</si>
  <si>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</si>
  <si>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</si>
  <si>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</si>
  <si>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</si>
  <si>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</si>
  <si>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</si>
  <si>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</si>
  <si>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</si>
  <si>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</si>
  <si>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</si>
  <si>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</si>
  <si>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</si>
  <si>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</si>
  <si>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</si>
  <si>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</si>
  <si>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</si>
  <si>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</si>
  <si>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</si>
  <si>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</si>
  <si>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</si>
  <si>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</si>
  <si>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</si>
  <si>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</si>
  <si>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</si>
  <si>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</si>
  <si>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</si>
  <si>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</si>
  <si>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</si>
  <si>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</si>
  <si>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</si>
  <si>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</si>
  <si>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</si>
  <si>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</si>
  <si>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</si>
  <si>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</si>
  <si>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</si>
  <si>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</si>
  <si>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</si>
  <si>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</si>
  <si>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</si>
  <si>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</si>
  <si>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</si>
  <si>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</si>
  <si>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</si>
  <si>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</si>
  <si>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</si>
  <si>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</si>
  <si>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</si>
  <si>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</si>
  <si>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</si>
  <si>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</si>
  <si>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</si>
  <si>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</si>
  <si>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</si>
  <si>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</si>
  <si>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</si>
  <si>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</si>
  <si>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</si>
  <si>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</si>
  <si>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</si>
  <si>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</si>
  <si>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</si>
  <si>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</si>
  <si>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</si>
  <si>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</si>
  <si>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</si>
  <si>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</si>
  <si>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</si>
  <si>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</si>
  <si>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</si>
  <si>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</si>
  <si>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</si>
  <si>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</si>
  <si>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</si>
  <si>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</si>
  <si>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</si>
  <si>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</si>
  <si>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</si>
  <si>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</si>
  <si>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</si>
  <si>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</si>
  <si>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</si>
  <si>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</si>
  <si>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</si>
  <si>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</si>
  <si>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</si>
  <si>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</si>
  <si>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</si>
  <si>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</si>
  <si>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</si>
  <si>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</si>
  <si>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</si>
  <si>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</si>
  <si>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</si>
  <si>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</si>
  <si>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</si>
  <si>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</si>
  <si>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</si>
  <si>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</si>
  <si>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</si>
  <si>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</si>
  <si>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</si>
  <si>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</si>
  <si>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</si>
  <si>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</si>
  <si>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</si>
  <si>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</si>
  <si>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</si>
  <si>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</si>
  <si>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</si>
  <si>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</si>
  <si>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</si>
  <si>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</si>
  <si>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</si>
  <si>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</si>
  <si>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</si>
  <si>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</si>
  <si>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</si>
  <si>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</si>
  <si>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</si>
  <si>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</si>
  <si>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</si>
  <si>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</si>
  <si>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</si>
  <si>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</si>
  <si>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</si>
  <si>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</si>
  <si>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</si>
  <si>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</si>
  <si>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</si>
  <si>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</si>
  <si>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</si>
  <si>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</si>
  <si>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</si>
  <si>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</si>
  <si>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</si>
  <si>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</si>
  <si>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</si>
  <si>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</si>
  <si>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</si>
  <si>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</si>
  <si>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</si>
  <si>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</si>
  <si>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</si>
  <si>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</si>
  <si>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</si>
  <si>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</si>
  <si>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</si>
  <si>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</si>
  <si>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</si>
  <si>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</si>
  <si>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</si>
  <si>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</si>
  <si>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</si>
  <si>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</si>
  <si>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</si>
  <si>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</si>
  <si>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</si>
  <si>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</si>
  <si>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</si>
  <si>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</si>
  <si>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</si>
  <si>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</si>
  <si>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</si>
  <si>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</si>
  <si>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</si>
  <si>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</si>
  <si>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</si>
  <si>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</si>
  <si>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</si>
  <si>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</si>
  <si>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</si>
  <si>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</si>
  <si>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</si>
  <si>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</si>
  <si>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</si>
  <si>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</si>
  <si>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</si>
  <si>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</si>
  <si>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</si>
  <si>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</si>
  <si>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</si>
  <si>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</si>
  <si>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</si>
  <si>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</si>
  <si>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</si>
  <si>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</si>
  <si>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</si>
  <si>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</si>
  <si>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</si>
  <si>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</si>
  <si>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</si>
  <si>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</si>
  <si>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</si>
  <si>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</si>
  <si>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</si>
  <si>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</si>
  <si>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</si>
  <si>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</si>
  <si>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</si>
  <si>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</si>
  <si>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</si>
  <si>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</si>
  <si>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</si>
  <si>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</si>
  <si>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</si>
  <si>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</si>
  <si>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</si>
  <si>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</si>
  <si>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</si>
  <si>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</si>
  <si>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</si>
  <si>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</si>
  <si>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</si>
  <si>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</si>
  <si>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</si>
  <si>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</si>
  <si>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</si>
  <si>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</si>
  <si>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</si>
  <si>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</si>
  <si>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</si>
  <si>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</si>
  <si>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</si>
  <si>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</si>
  <si>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</si>
  <si>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</si>
  <si>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</si>
  <si>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</si>
  <si>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</si>
  <si>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</si>
  <si>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</si>
  <si>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</si>
  <si>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</si>
  <si>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</si>
  <si>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</si>
  <si>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</si>
  <si>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</si>
  <si>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</si>
  <si>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</si>
  <si>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</si>
  <si>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</si>
  <si>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</si>
  <si>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</si>
  <si>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</si>
  <si>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</si>
  <si>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</si>
  <si>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</si>
  <si>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</si>
  <si>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</si>
  <si>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</si>
  <si>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</si>
  <si>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</si>
  <si>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</si>
  <si>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</si>
  <si>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</si>
  <si>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</si>
  <si>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</si>
  <si>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</si>
  <si>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</si>
  <si>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</si>
  <si>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</si>
  <si>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</si>
  <si>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</si>
  <si>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</si>
  <si>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</si>
  <si>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</si>
  <si>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</si>
  <si>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</si>
  <si>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</si>
  <si>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</si>
  <si>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</si>
  <si>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</si>
  <si>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</si>
  <si>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</si>
  <si>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</si>
  <si>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</si>
  <si>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</si>
  <si>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</si>
  <si>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</si>
  <si>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</si>
  <si>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</si>
  <si>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</si>
  <si>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</si>
  <si>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</si>
  <si>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</si>
  <si>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</si>
  <si>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</si>
  <si>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</si>
  <si>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</si>
  <si>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</si>
  <si>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</si>
  <si>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</si>
  <si>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</si>
  <si>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</si>
  <si>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</si>
  <si>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</si>
  <si>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</si>
  <si>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</si>
  <si>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</si>
  <si>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</si>
  <si>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</si>
  <si>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</si>
  <si>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</si>
  <si>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</si>
  <si>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</si>
  <si>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</si>
  <si>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</si>
  <si>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</si>
  <si>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</si>
  <si>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</si>
  <si>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</si>
  <si>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</si>
  <si>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</si>
  <si>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</si>
  <si>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</si>
  <si>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</si>
  <si>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</si>
  <si>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</si>
  <si>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</si>
  <si>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</si>
  <si>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</si>
  <si>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</si>
  <si>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</si>
  <si>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</si>
  <si>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</si>
  <si>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</si>
  <si>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</si>
  <si>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</si>
  <si>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</si>
  <si>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</si>
  <si>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</si>
  <si>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</si>
  <si>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</si>
  <si>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</si>
  <si>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</si>
  <si>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</si>
  <si>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</si>
  <si>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</si>
  <si>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</si>
  <si>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</si>
  <si>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</si>
  <si>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</si>
  <si>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</si>
  <si>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</si>
  <si>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</si>
  <si>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</si>
  <si>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</si>
  <si>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</si>
  <si>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</si>
  <si>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</si>
  <si>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</si>
  <si>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</si>
  <si>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</si>
  <si>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</si>
  <si>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</si>
  <si>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</si>
  <si>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</si>
  <si>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</si>
  <si>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</si>
  <si>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</si>
  <si>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</si>
  <si>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</si>
  <si>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</si>
  <si>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</si>
  <si>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</si>
  <si>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</si>
  <si>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</si>
  <si>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</si>
  <si>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</si>
  <si>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</si>
  <si>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</si>
  <si>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</si>
  <si>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</si>
  <si>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</si>
  <si>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</si>
  <si>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</si>
  <si>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</si>
  <si>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</si>
  <si>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</si>
  <si>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</si>
  <si>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</si>
  <si>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</si>
  <si>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</si>
  <si>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</si>
  <si>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</si>
  <si>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</si>
  <si>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</si>
  <si>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</si>
  <si>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</si>
  <si>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</si>
  <si>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</si>
  <si>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</si>
  <si>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</si>
  <si>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</si>
  <si>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</si>
  <si>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</si>
  <si>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</si>
  <si>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</si>
  <si>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</si>
  <si>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</si>
  <si>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</si>
  <si>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</si>
  <si>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</si>
  <si>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</si>
  <si>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</si>
  <si>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</si>
  <si>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</si>
  <si>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</si>
  <si>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</si>
  <si>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</si>
  <si>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</si>
  <si>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</si>
  <si>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</si>
  <si>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</si>
  <si>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</si>
  <si>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</si>
  <si>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</si>
  <si>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</si>
  <si>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</si>
  <si>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</si>
  <si>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</si>
  <si>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</si>
  <si>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</si>
  <si>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</si>
  <si>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</si>
  <si>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</si>
  <si>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</si>
  <si>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</si>
  <si>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</si>
  <si>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</si>
  <si>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</si>
  <si>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</si>
  <si>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</si>
  <si>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</si>
  <si>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</si>
  <si>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</si>
  <si>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</si>
  <si>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</si>
  <si>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</si>
  <si>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</si>
  <si>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</si>
  <si>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</si>
  <si>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</si>
  <si>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</si>
  <si>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</si>
  <si>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</si>
  <si>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</si>
  <si>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</si>
  <si>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</si>
  <si>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</si>
  <si>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</si>
  <si>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</si>
  <si>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</si>
  <si>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</si>
  <si>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</si>
  <si>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</si>
  <si>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</si>
  <si>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</si>
  <si>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</si>
  <si>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</si>
  <si>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</si>
  <si>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</si>
  <si>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</si>
  <si>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</si>
  <si>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</si>
  <si>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</si>
  <si>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</si>
  <si>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</si>
  <si>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</si>
  <si>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</si>
  <si>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</si>
  <si>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</si>
  <si>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</si>
  <si>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</si>
  <si>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</si>
  <si>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</si>
  <si>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</si>
  <si>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</si>
  <si>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</si>
  <si>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</si>
  <si>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</si>
  <si>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</si>
  <si>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</si>
  <si>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</si>
  <si>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</si>
  <si>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</si>
  <si>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</si>
  <si>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</si>
  <si>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</si>
  <si>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</si>
  <si>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</si>
  <si>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</si>
  <si>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</si>
  <si>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</si>
  <si>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</si>
  <si>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</si>
  <si>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</si>
  <si>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</si>
  <si>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</si>
  <si>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</si>
  <si>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</si>
  <si>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</si>
  <si>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</si>
  <si>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</si>
  <si>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</si>
  <si>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</si>
  <si>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</si>
  <si>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</si>
  <si>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</si>
  <si>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</si>
  <si>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</si>
  <si>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</si>
  <si>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</si>
  <si>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</si>
  <si>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</si>
  <si>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</si>
  <si>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</si>
  <si>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</si>
  <si>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</si>
  <si>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</si>
  <si>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</si>
  <si>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</si>
  <si>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</si>
  <si>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</si>
  <si>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</si>
  <si>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</si>
  <si>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</si>
  <si>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</si>
  <si>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</si>
  <si>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</si>
  <si>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</si>
  <si>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</si>
  <si>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</si>
  <si>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</si>
  <si>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</si>
  <si>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</si>
  <si>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</si>
  <si>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</si>
  <si>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</si>
  <si>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</si>
  <si>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</si>
  <si>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</si>
  <si>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</si>
  <si>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</si>
  <si>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</si>
  <si>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</si>
  <si>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</si>
  <si>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</si>
  <si>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</si>
  <si>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</si>
  <si>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</si>
  <si>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</si>
  <si>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</si>
  <si>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</si>
  <si>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</si>
  <si>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</si>
  <si>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</si>
  <si>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</si>
  <si>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</si>
  <si>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</si>
  <si>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</si>
  <si>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</si>
  <si>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</si>
  <si>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</si>
  <si>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</si>
  <si>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</si>
  <si>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</si>
  <si>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</si>
  <si>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</si>
  <si>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</si>
  <si>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</si>
  <si>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</si>
  <si>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</si>
  <si>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</si>
  <si>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</si>
  <si>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</si>
  <si>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</si>
  <si>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</si>
  <si>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</si>
  <si>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</si>
  <si>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</si>
  <si>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</si>
  <si>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</si>
  <si>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</si>
  <si>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</si>
  <si>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</si>
  <si>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</si>
  <si>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</si>
  <si>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</si>
  <si>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</si>
  <si>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</si>
  <si>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</si>
  <si>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</si>
  <si>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</si>
  <si>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</si>
  <si>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</si>
  <si>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</si>
  <si>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</si>
  <si>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</si>
  <si>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</si>
  <si>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</si>
  <si>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</si>
  <si>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</si>
  <si>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</si>
  <si>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</si>
  <si>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</si>
  <si>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</si>
  <si>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</si>
  <si>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</si>
  <si>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</si>
  <si>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</si>
  <si>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</si>
  <si>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</si>
  <si>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</si>
  <si>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</si>
  <si>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</si>
  <si>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</si>
  <si>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</si>
  <si>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</si>
  <si>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</si>
  <si>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</si>
  <si>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</si>
  <si>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</si>
  <si>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</si>
  <si>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</si>
  <si>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</si>
  <si>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</si>
  <si>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</si>
  <si>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</si>
  <si>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</si>
  <si>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</si>
  <si>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</si>
  <si>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</si>
  <si>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</si>
  <si>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</si>
  <si>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</si>
  <si>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</si>
  <si>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</si>
  <si>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</si>
  <si>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</si>
  <si>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</si>
  <si>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</si>
  <si>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</si>
  <si>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</si>
  <si>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</si>
  <si>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</si>
  <si>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</si>
  <si>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</si>
  <si>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</si>
  <si>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</si>
  <si>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</si>
  <si>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</si>
  <si>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</si>
  <si>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</si>
  <si>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</si>
  <si>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</si>
  <si>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</si>
  <si>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</si>
  <si>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</si>
  <si>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</si>
  <si>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</si>
  <si>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</si>
  <si>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</si>
  <si>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</si>
  <si>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</si>
  <si>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</si>
  <si>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</si>
  <si>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</si>
  <si>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</si>
  <si>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</si>
  <si>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</si>
  <si>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</si>
  <si>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</si>
  <si>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</si>
  <si>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</si>
  <si>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</si>
  <si>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</si>
  <si>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</si>
  <si>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</si>
  <si>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</si>
  <si>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</si>
  <si>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</si>
  <si>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</si>
  <si>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</si>
  <si>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</si>
  <si>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</si>
  <si>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</si>
  <si>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</si>
  <si>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</si>
  <si>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</si>
  <si>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</si>
  <si>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</si>
  <si>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</si>
  <si>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</si>
  <si>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</si>
  <si>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</si>
  <si>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</si>
  <si>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</si>
  <si>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</si>
  <si>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</si>
  <si>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</si>
  <si>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</si>
  <si>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</si>
  <si>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</si>
  <si>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</si>
  <si>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</si>
  <si>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</si>
  <si>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</si>
  <si>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</si>
  <si>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</si>
  <si>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</si>
  <si>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</si>
  <si>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</si>
  <si>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</si>
  <si>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</si>
  <si>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</si>
  <si>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</si>
  <si>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</si>
  <si>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</si>
  <si>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</si>
  <si>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</si>
  <si>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</si>
  <si>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</si>
  <si>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</si>
  <si>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</si>
  <si>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</si>
  <si>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</si>
  <si>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</si>
  <si>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</si>
  <si>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</si>
  <si>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</si>
  <si>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</si>
  <si>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</si>
  <si>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</si>
  <si>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</si>
  <si>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</si>
  <si>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</si>
  <si>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</si>
  <si>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</si>
  <si>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</si>
  <si>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</si>
  <si>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</si>
  <si>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</si>
  <si>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</si>
  <si>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</si>
  <si>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</si>
  <si>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</si>
  <si>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</si>
  <si>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</si>
  <si>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</si>
  <si>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</si>
  <si>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</si>
  <si>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</si>
  <si>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</si>
  <si>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</si>
  <si>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</si>
  <si>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</si>
  <si>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</si>
  <si>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</si>
  <si>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</si>
  <si>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</si>
  <si>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</si>
  <si>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</si>
  <si>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</si>
  <si>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</si>
  <si>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</si>
  <si>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</si>
  <si>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</si>
  <si>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</si>
  <si>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</si>
  <si>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</si>
  <si>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</si>
  <si>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</si>
  <si>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</si>
  <si>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</si>
  <si>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</si>
  <si>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</si>
  <si>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</si>
  <si>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</si>
  <si>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</si>
  <si>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</si>
  <si>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</si>
  <si>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</si>
  <si>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</si>
  <si>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</si>
  <si>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</si>
  <si>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</si>
  <si>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</si>
  <si>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</si>
  <si>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</si>
  <si>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</si>
  <si>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</si>
  <si>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</si>
  <si>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</si>
  <si>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</si>
  <si>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</si>
  <si>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</si>
  <si>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</si>
  <si>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</si>
  <si>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</si>
  <si>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</si>
  <si>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</si>
  <si>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</si>
  <si>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</si>
  <si>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</si>
  <si>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</si>
  <si>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</si>
  <si>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</si>
  <si>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</si>
  <si>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</si>
  <si>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</si>
  <si>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</si>
  <si>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</si>
  <si>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</si>
  <si>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</si>
  <si>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</si>
  <si>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</si>
  <si>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</si>
  <si>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</si>
  <si>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</si>
  <si>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</si>
  <si>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</si>
  <si>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</si>
  <si>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</si>
  <si>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</si>
  <si>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</si>
  <si>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</si>
  <si>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</si>
  <si>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</si>
  <si>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</si>
  <si>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</si>
  <si>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</si>
  <si>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</si>
  <si>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</si>
  <si>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</si>
  <si>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</si>
  <si>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</si>
  <si>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</si>
  <si>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</si>
  <si>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</si>
  <si>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</si>
  <si>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</si>
  <si>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</si>
  <si>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</si>
  <si>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</si>
  <si>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</si>
  <si>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</si>
  <si>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</si>
  <si>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</si>
  <si>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</si>
  <si>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</si>
  <si>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</si>
  <si>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</si>
  <si>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</si>
  <si>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</si>
  <si>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</si>
  <si>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</si>
  <si>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</si>
  <si>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</si>
  <si>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</si>
  <si>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</si>
  <si>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</si>
  <si>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</si>
  <si>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</si>
  <si>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</si>
  <si>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</si>
  <si>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</si>
  <si>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</si>
  <si>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</si>
  <si>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</si>
  <si>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</si>
  <si>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</si>
  <si>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</si>
  <si>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</si>
  <si>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</si>
  <si>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</si>
  <si>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</si>
  <si>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</si>
  <si>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</si>
  <si>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</si>
  <si>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</si>
  <si>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</si>
  <si>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</si>
  <si>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</si>
  <si>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</si>
  <si>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</si>
  <si>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</si>
  <si>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</si>
  <si>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</si>
  <si>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</si>
  <si>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</si>
  <si>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</si>
  <si>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</si>
  <si>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</si>
  <si>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</si>
  <si>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</si>
  <si>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</si>
  <si>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</si>
  <si>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</si>
  <si>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</si>
  <si>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</si>
  <si>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</si>
  <si>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</si>
  <si>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</si>
  <si>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</si>
  <si>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</si>
  <si>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</si>
  <si>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</si>
  <si>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</si>
  <si>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</si>
  <si>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</si>
  <si>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</si>
  <si>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</si>
  <si>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</si>
  <si>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</si>
  <si>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</si>
  <si>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</si>
  <si>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</si>
  <si>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</si>
  <si>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</si>
  <si>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</si>
  <si>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</si>
  <si>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</si>
  <si>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</si>
  <si>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</si>
  <si>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</si>
  <si>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</si>
  <si>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</si>
  <si>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</si>
  <si>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</si>
  <si>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</si>
  <si>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</si>
  <si>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</si>
  <si>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</si>
  <si>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</si>
  <si>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</si>
  <si>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</si>
  <si>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</si>
  <si>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</si>
  <si>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</si>
  <si>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</si>
  <si>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</si>
  <si>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</si>
  <si>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</si>
  <si>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</si>
  <si>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</si>
  <si>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</si>
  <si>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</si>
  <si>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</si>
  <si>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</si>
  <si>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</si>
  <si>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</si>
  <si>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</si>
  <si>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</si>
  <si>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</si>
  <si>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</si>
  <si>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</si>
  <si>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</si>
  <si>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</si>
  <si>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</si>
  <si>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</si>
  <si>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</si>
  <si>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</si>
  <si>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</si>
  <si>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</si>
  <si>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</si>
  <si>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</si>
  <si>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</si>
  <si>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</si>
  <si>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</si>
  <si>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</si>
  <si>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</si>
  <si>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</si>
  <si>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</si>
  <si>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</si>
  <si>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</si>
  <si>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</si>
  <si>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</si>
  <si>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</si>
  <si>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</si>
  <si>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</si>
  <si>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</si>
  <si>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</si>
  <si>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</si>
  <si>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</si>
  <si>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</si>
  <si>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</si>
  <si>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</si>
  <si>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</si>
  <si>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</si>
  <si>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</si>
  <si>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</si>
  <si>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</si>
  <si>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</si>
  <si>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</si>
  <si>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</si>
  <si>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</si>
  <si>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</si>
  <si>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</si>
  <si>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</si>
  <si>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</si>
  <si>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</si>
  <si>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</si>
  <si>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</si>
  <si>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</si>
  <si>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</si>
  <si>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</si>
  <si>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</si>
  <si>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</si>
  <si>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</si>
  <si>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</si>
  <si>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</si>
  <si>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</si>
  <si>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</si>
  <si>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</si>
  <si>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</si>
  <si>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</si>
  <si>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</si>
  <si>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</si>
  <si>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</si>
  <si>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</si>
  <si>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</si>
  <si>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</si>
  <si>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</si>
  <si>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</si>
  <si>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</si>
  <si>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</si>
  <si>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</si>
  <si>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</si>
  <si>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</si>
  <si>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</si>
  <si>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</si>
  <si>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</si>
  <si>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</si>
  <si>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</si>
  <si>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</si>
  <si>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</si>
  <si>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</si>
  <si>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</si>
  <si>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</si>
  <si>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</si>
  <si>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</si>
  <si>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</si>
  <si>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</si>
  <si>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</si>
  <si>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</si>
  <si>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</si>
  <si>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</si>
  <si>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</si>
  <si>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</si>
  <si>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</si>
  <si>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</si>
  <si>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</si>
  <si>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</si>
  <si>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</si>
  <si>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</si>
  <si>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</si>
  <si>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</si>
  <si>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</si>
  <si>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</si>
  <si>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</si>
  <si>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</si>
  <si>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</si>
  <si>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</si>
  <si>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</si>
  <si>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</si>
  <si>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</si>
  <si>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</si>
  <si>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</si>
  <si>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</si>
  <si>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</si>
  <si>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</si>
  <si>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</si>
  <si>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</si>
  <si>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</si>
  <si>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</si>
  <si>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</si>
  <si>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</si>
  <si>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</si>
  <si>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</si>
  <si>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</si>
  <si>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</si>
  <si>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</si>
  <si>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</si>
  <si>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</si>
  <si>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</si>
  <si>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</si>
  <si>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</si>
  <si>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</si>
  <si>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</si>
  <si>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</si>
  <si>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</si>
  <si>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</si>
  <si>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</si>
  <si>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</si>
  <si>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</si>
  <si>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</si>
  <si>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</si>
  <si>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</si>
  <si>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</si>
  <si>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</si>
  <si>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</si>
  <si>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</si>
  <si>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</si>
  <si>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</si>
  <si>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</si>
  <si>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</si>
  <si>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</si>
  <si>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</si>
  <si>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</si>
  <si>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</si>
  <si>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</si>
  <si>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</si>
  <si>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</si>
  <si>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</si>
  <si>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</si>
  <si>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</si>
  <si>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</si>
  <si>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</si>
  <si>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</si>
  <si>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</si>
  <si>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</si>
  <si>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</si>
  <si>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</si>
  <si>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</si>
  <si>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</si>
  <si>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</si>
  <si>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</si>
  <si>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</si>
  <si>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</si>
  <si>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</si>
  <si>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</si>
  <si>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</si>
  <si>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</si>
  <si>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</si>
  <si>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</si>
  <si>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</si>
  <si>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</si>
  <si>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</si>
  <si>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</si>
  <si>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</si>
  <si>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</si>
  <si>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</si>
  <si>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</si>
  <si>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</si>
  <si>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</si>
  <si>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</si>
  <si>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</si>
  <si>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</si>
  <si>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</si>
  <si>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</si>
  <si>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</si>
  <si>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</si>
  <si>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</si>
  <si>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</si>
  <si>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</si>
  <si>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</si>
  <si>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</si>
  <si>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</si>
  <si>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</si>
  <si>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</si>
  <si>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</si>
  <si>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</si>
  <si>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</si>
  <si>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</si>
  <si>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</si>
  <si>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</si>
  <si>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</si>
  <si>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</si>
  <si>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</si>
  <si>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</si>
  <si>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</si>
  <si>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</si>
  <si>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</si>
  <si>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</si>
  <si>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</si>
  <si>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</si>
  <si>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</si>
  <si>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</si>
  <si>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</si>
  <si>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</si>
  <si>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</si>
  <si>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</si>
  <si>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</si>
  <si>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</si>
  <si>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</si>
  <si>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</si>
  <si>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</si>
  <si>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</si>
  <si>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</si>
  <si>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</si>
  <si>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</si>
  <si>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</si>
  <si>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</si>
  <si>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</si>
  <si>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</si>
  <si>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</si>
  <si>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</si>
  <si>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</si>
  <si>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</si>
  <si>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</si>
  <si>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</si>
  <si>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</si>
  <si>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</si>
  <si>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</si>
  <si>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</si>
  <si>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</si>
  <si>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</si>
  <si>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</si>
  <si>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</si>
  <si>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</si>
  <si>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</si>
  <si>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</si>
  <si>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</si>
  <si>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</si>
  <si>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</si>
  <si>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</si>
  <si>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</si>
  <si>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</si>
  <si>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</si>
  <si>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</si>
  <si>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</si>
  <si>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</si>
  <si>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</si>
  <si>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</si>
  <si>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</si>
  <si>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</si>
  <si>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</si>
  <si>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</si>
  <si>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</si>
  <si>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</si>
  <si>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</si>
  <si>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</si>
  <si>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</si>
  <si>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</si>
  <si>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</si>
  <si>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</si>
  <si>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</si>
  <si>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</si>
  <si>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</si>
  <si>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</si>
  <si>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</si>
  <si>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</si>
  <si>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</si>
  <si>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</si>
  <si>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</si>
  <si>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</si>
  <si>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</si>
  <si>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</si>
  <si>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</si>
  <si>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</si>
  <si>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</si>
  <si>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</si>
  <si>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</si>
  <si>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</si>
  <si>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</si>
  <si>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</si>
  <si>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</si>
  <si>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</si>
  <si>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</si>
  <si>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</si>
  <si>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</si>
  <si>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</si>
  <si>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</si>
  <si>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</si>
  <si>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</si>
  <si>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</si>
  <si>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</si>
  <si>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</si>
  <si>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</si>
  <si>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</si>
  <si>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</si>
  <si>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</si>
  <si>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</si>
  <si>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</si>
  <si>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</si>
  <si>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</si>
  <si>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</si>
  <si>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</si>
  <si>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</si>
  <si>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</si>
  <si>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</si>
  <si>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</si>
  <si>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</si>
  <si>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</si>
  <si>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</si>
  <si>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</si>
  <si>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</si>
  <si>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</si>
  <si>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</si>
  <si>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</si>
  <si>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</si>
  <si>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</si>
  <si>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</si>
  <si>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</si>
  <si>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</si>
  <si>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</si>
  <si>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</si>
  <si>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</si>
  <si>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</si>
  <si>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</si>
  <si>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</si>
  <si>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</si>
  <si>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</si>
  <si>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</si>
  <si>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</si>
  <si>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</si>
  <si>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</si>
  <si>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</si>
  <si>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</si>
  <si>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</si>
  <si>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</si>
  <si>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</si>
  <si>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</si>
  <si>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</si>
  <si>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</si>
  <si>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</si>
  <si>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</si>
  <si>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</si>
  <si>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</si>
  <si>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</si>
  <si>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</si>
  <si>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</si>
  <si>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</si>
  <si>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</si>
  <si>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</si>
  <si>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</si>
  <si>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</si>
  <si>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</si>
  <si>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</si>
  <si>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</si>
  <si>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</si>
  <si>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</si>
  <si>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</si>
  <si>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</si>
  <si>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</si>
  <si>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</si>
  <si>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</si>
  <si>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</si>
  <si>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</si>
  <si>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</si>
  <si>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</si>
  <si>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</si>
  <si>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</si>
  <si>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</si>
  <si>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</si>
  <si>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</si>
  <si>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</si>
  <si>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</si>
  <si>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</si>
  <si>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</si>
  <si>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</si>
  <si>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</si>
  <si>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</si>
  <si>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</si>
  <si>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</si>
  <si>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</si>
  <si>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</si>
  <si>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</si>
  <si>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</si>
  <si>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</si>
  <si>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</si>
  <si>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</si>
  <si>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</si>
  <si>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</si>
  <si>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</si>
  <si>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</si>
  <si>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</si>
  <si>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</si>
  <si>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</si>
  <si>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</si>
  <si>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</si>
  <si>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</si>
  <si>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</si>
  <si>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</si>
  <si>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</si>
  <si>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</si>
  <si>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</si>
  <si>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</si>
  <si>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</si>
  <si>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</si>
  <si>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</si>
  <si>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</si>
  <si>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</si>
  <si>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</si>
  <si>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</si>
  <si>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</si>
  <si>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</si>
  <si>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</si>
  <si>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</si>
  <si>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</si>
  <si>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</si>
  <si>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</si>
  <si>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</si>
  <si>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</si>
  <si>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</si>
  <si>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</si>
  <si>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</si>
  <si>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</si>
  <si>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</si>
  <si>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</si>
  <si>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</si>
  <si>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</si>
  <si>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</si>
  <si>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</si>
  <si>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</si>
  <si>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</si>
  <si>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</si>
  <si>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</si>
  <si>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</si>
  <si>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</si>
  <si>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</si>
  <si>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</si>
  <si>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</si>
  <si>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</si>
  <si>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</si>
  <si>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</si>
  <si>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</si>
  <si>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</si>
  <si>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</si>
  <si>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</si>
  <si>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</si>
  <si>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</si>
  <si>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</si>
  <si>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</si>
  <si>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</si>
  <si>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</si>
  <si>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</si>
  <si>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</si>
  <si>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</si>
  <si>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</si>
  <si>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</si>
  <si>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</si>
  <si>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</si>
  <si>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</si>
  <si>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</si>
  <si>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</si>
  <si>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</si>
  <si>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</si>
  <si>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</si>
  <si>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</si>
  <si>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</si>
  <si>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</si>
  <si>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</si>
  <si>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</si>
  <si>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</si>
  <si>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</si>
  <si>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</si>
  <si>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</si>
  <si>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</si>
  <si>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</si>
  <si>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</si>
  <si>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</si>
  <si>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</si>
  <si>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</si>
  <si>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</si>
  <si>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</si>
  <si>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</si>
  <si>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</si>
  <si>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</si>
  <si>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</si>
  <si>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</si>
  <si>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</si>
  <si>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</si>
  <si>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</si>
  <si>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</si>
  <si>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</si>
  <si>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</si>
  <si>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</si>
  <si>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</si>
  <si>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</si>
  <si>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</si>
  <si>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</si>
  <si>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</si>
  <si>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</si>
  <si>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</si>
  <si>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</si>
  <si>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</si>
  <si>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</si>
  <si>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</si>
  <si>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</si>
  <si>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</si>
  <si>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</si>
  <si>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</si>
  <si>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</si>
  <si>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</si>
  <si>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</si>
  <si>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</si>
  <si>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</si>
  <si>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</si>
  <si>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</si>
  <si>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</si>
  <si>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</si>
  <si>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</si>
  <si>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</si>
  <si>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</si>
  <si>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</si>
  <si>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</si>
  <si>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</si>
  <si>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</si>
  <si>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</si>
  <si>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</si>
  <si>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</si>
  <si>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</si>
  <si>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</si>
  <si>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</si>
  <si>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</si>
  <si>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</si>
  <si>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</si>
  <si>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</si>
  <si>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</si>
  <si>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</si>
  <si>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</si>
  <si>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</si>
  <si>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</si>
  <si>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</si>
  <si>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</si>
  <si>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</si>
  <si>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</si>
  <si>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</si>
  <si>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</si>
  <si>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</si>
  <si>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</si>
  <si>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</si>
  <si>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</si>
  <si>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</si>
  <si>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</si>
  <si>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</si>
  <si>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</si>
  <si>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</si>
  <si>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</si>
  <si>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</si>
  <si>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</si>
  <si>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Demanda carros elétricos</t>
  </si>
  <si>
    <t>MERCADO ORIGINAL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</si>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</sst>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2" fontId="8" fillId="0" borderId="0" xfId="2" applyNumberFormat="1" applyFont="1" applyAlignment="1">
      <alignment horizontal="left"/>
    </xf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0" fontId="65" fillId="6" borderId="24" xfId="0" applyFont="1" applyFill="1" applyBorder="1" applyAlignment="1">
      <alignment horizontal="center"/>
    </xf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4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 Frota de veículos leves integralmente elétrica em 2050.xlsx]Plan1!Tabela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49C-41FB-96DC-11BA017D35B7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C-41FB-96DC-11BA017D3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8906800"/>
        <c:axId val="1698908480"/>
      </c:barChart>
      <c:catAx>
        <c:axId val="169890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98908480"/>
        <c:crosses val="autoZero"/>
        <c:auto val="1"/>
        <c:lblAlgn val="ctr"/>
        <c:lblOffset val="100"/>
        <c:noMultiLvlLbl val="0"/>
      </c:catAx>
      <c:valAx>
        <c:axId val="1698908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698906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9-4B4D-BCA8-A0B4E0CAF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8901200"/>
        <c:axId val="1698904560"/>
      </c:lineChart>
      <c:catAx>
        <c:axId val="169890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904560"/>
        <c:crosses val="autoZero"/>
        <c:auto val="1"/>
        <c:lblAlgn val="ctr"/>
        <c:lblOffset val="100"/>
        <c:noMultiLvlLbl val="0"/>
      </c:catAx>
      <c:valAx>
        <c:axId val="16989045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69890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6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9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3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F59" activePane="bottomRight" state="frozen"/>
      <selection pane="bottomRight" activeCell="E88" sqref="E88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4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520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1" t="s">
        <v>2162</v>
      </c>
      <c r="N1" s="2" t="s">
        <v>177</v>
      </c>
      <c r="O1" s="2" t="s">
        <v>178</v>
      </c>
      <c r="P1" s="2" t="s">
        <v>2163</v>
      </c>
      <c r="Q1" s="337" t="s">
        <v>1966</v>
      </c>
      <c r="R1" s="337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7" t="s">
        <v>1971</v>
      </c>
      <c r="Y1" s="337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2" t="s">
        <v>2170</v>
      </c>
      <c r="AQ1" s="338" t="s">
        <v>2171</v>
      </c>
      <c r="AR1" s="338" t="s">
        <v>2172</v>
      </c>
      <c r="AS1" s="339" t="s">
        <v>195</v>
      </c>
      <c r="AT1" s="339" t="s">
        <v>196</v>
      </c>
      <c r="AU1" s="339" t="s">
        <v>2173</v>
      </c>
      <c r="AV1" s="339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40" t="s">
        <v>2175</v>
      </c>
      <c r="BC1" s="125" t="s">
        <v>40</v>
      </c>
      <c r="BD1" s="522" t="s">
        <v>2176</v>
      </c>
      <c r="BE1" s="522" t="s">
        <v>2177</v>
      </c>
      <c r="BF1" s="523" t="s">
        <v>2178</v>
      </c>
      <c r="BG1" s="523" t="s">
        <v>2179</v>
      </c>
    </row>
    <row r="2" spans="1:59" ht="15.75" thickTop="1">
      <c r="A2" s="125">
        <v>1001</v>
      </c>
      <c r="B2" s="125">
        <v>1001</v>
      </c>
      <c r="C2" s="524" t="s">
        <v>2180</v>
      </c>
      <c r="D2" s="524" t="s">
        <v>2180</v>
      </c>
      <c r="E2" s="525">
        <v>225.7</v>
      </c>
      <c r="F2" s="3" t="s">
        <v>2181</v>
      </c>
      <c r="G2" s="3" t="s">
        <v>2182</v>
      </c>
      <c r="H2" s="526">
        <v>-53.770277999999998</v>
      </c>
      <c r="I2" s="526">
        <v>-0.207203</v>
      </c>
      <c r="J2" s="527" t="s">
        <v>155</v>
      </c>
      <c r="K2" s="527" t="s">
        <v>155</v>
      </c>
      <c r="L2" s="553">
        <v>4</v>
      </c>
      <c r="M2" s="107"/>
      <c r="N2" s="528">
        <v>1.9820000000000001E-2</v>
      </c>
      <c r="O2" s="528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2022</v>
      </c>
      <c r="AG2" s="125">
        <v>2100</v>
      </c>
      <c r="AH2" s="125">
        <v>30</v>
      </c>
      <c r="AI2" s="529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0">
        <v>0</v>
      </c>
      <c r="AN2" s="23"/>
      <c r="AO2" s="531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2">
        <f>constantes!$B$12</f>
        <v>0</v>
      </c>
      <c r="AZ2" s="20">
        <v>318</v>
      </c>
      <c r="BA2" s="43"/>
      <c r="BB2" s="3" t="s">
        <v>2183</v>
      </c>
      <c r="BD2" s="533">
        <v>1</v>
      </c>
      <c r="BE2" s="534">
        <v>2027</v>
      </c>
      <c r="BF2" s="535">
        <v>1</v>
      </c>
      <c r="BG2" s="536">
        <v>2027</v>
      </c>
    </row>
    <row r="3" spans="1:59" ht="15">
      <c r="A3" s="125">
        <v>1002</v>
      </c>
      <c r="B3" s="125">
        <v>1002</v>
      </c>
      <c r="C3" s="537" t="s">
        <v>2184</v>
      </c>
      <c r="D3" s="537" t="s">
        <v>2184</v>
      </c>
      <c r="E3" s="525">
        <v>140.5</v>
      </c>
      <c r="F3" s="3" t="s">
        <v>2181</v>
      </c>
      <c r="G3" s="3" t="s">
        <v>2182</v>
      </c>
      <c r="H3" s="526">
        <v>-53.840142999999998</v>
      </c>
      <c r="I3" s="526">
        <v>-5.8097999999999997E-2</v>
      </c>
      <c r="J3" s="538" t="s">
        <v>155</v>
      </c>
      <c r="K3" s="538" t="s">
        <v>155</v>
      </c>
      <c r="L3" s="553">
        <v>4</v>
      </c>
      <c r="M3" s="107"/>
      <c r="N3" s="528">
        <v>1.6379999999999999E-2</v>
      </c>
      <c r="O3" s="528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2022</v>
      </c>
      <c r="AG3" s="125">
        <v>2100</v>
      </c>
      <c r="AH3" s="125">
        <v>30</v>
      </c>
      <c r="AI3" s="529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0">
        <v>0</v>
      </c>
      <c r="AN3" s="23"/>
      <c r="AO3" s="531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2">
        <f>constantes!$B$12</f>
        <v>0</v>
      </c>
      <c r="AZ3" s="20">
        <v>318</v>
      </c>
      <c r="BA3" s="43"/>
      <c r="BB3" s="3" t="s">
        <v>2185</v>
      </c>
      <c r="BD3" s="533">
        <v>1</v>
      </c>
      <c r="BE3" s="534">
        <v>2030</v>
      </c>
      <c r="BF3" s="535">
        <v>1</v>
      </c>
      <c r="BG3" s="536">
        <v>2030</v>
      </c>
    </row>
    <row r="4" spans="1:59" ht="14.45" customHeight="1">
      <c r="A4" s="125">
        <v>1003</v>
      </c>
      <c r="B4" s="125">
        <v>1003</v>
      </c>
      <c r="C4" s="537" t="s">
        <v>2186</v>
      </c>
      <c r="D4" s="537" t="s">
        <v>2186</v>
      </c>
      <c r="E4" s="525">
        <v>186.3</v>
      </c>
      <c r="F4" s="3" t="s">
        <v>2181</v>
      </c>
      <c r="G4" s="3" t="s">
        <v>2182</v>
      </c>
      <c r="H4" s="526">
        <v>-53.841644000000002</v>
      </c>
      <c r="I4" s="526">
        <v>2.1526E-2</v>
      </c>
      <c r="J4" s="538" t="s">
        <v>155</v>
      </c>
      <c r="K4" s="538" t="s">
        <v>155</v>
      </c>
      <c r="L4" s="553">
        <v>4</v>
      </c>
      <c r="M4" s="107"/>
      <c r="N4" s="528">
        <v>1.6379999999999999E-2</v>
      </c>
      <c r="O4" s="528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2022</v>
      </c>
      <c r="AG4" s="125">
        <v>2100</v>
      </c>
      <c r="AH4" s="125">
        <v>30</v>
      </c>
      <c r="AI4" s="529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0">
        <v>0</v>
      </c>
      <c r="AN4" s="23"/>
      <c r="AO4" s="531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2">
        <f>constantes!$B$12</f>
        <v>0</v>
      </c>
      <c r="AZ4" s="20">
        <v>318</v>
      </c>
      <c r="BA4" s="43"/>
      <c r="BB4" s="3" t="s">
        <v>2183</v>
      </c>
      <c r="BD4" s="533">
        <v>1</v>
      </c>
      <c r="BE4" s="534">
        <v>2027</v>
      </c>
      <c r="BF4" s="535">
        <v>1</v>
      </c>
      <c r="BG4" s="536">
        <v>2027</v>
      </c>
    </row>
    <row r="5" spans="1:59" ht="15">
      <c r="A5" s="125">
        <v>1004</v>
      </c>
      <c r="B5" s="125">
        <v>1004</v>
      </c>
      <c r="C5" s="537" t="s">
        <v>2187</v>
      </c>
      <c r="D5" s="537" t="s">
        <v>2187</v>
      </c>
      <c r="E5" s="525">
        <v>104.1</v>
      </c>
      <c r="F5" s="3" t="s">
        <v>2181</v>
      </c>
      <c r="G5" s="3" t="s">
        <v>2182</v>
      </c>
      <c r="H5" s="526">
        <v>-53.814917999999999</v>
      </c>
      <c r="I5" s="526">
        <v>0.102156</v>
      </c>
      <c r="J5" s="538" t="s">
        <v>155</v>
      </c>
      <c r="K5" s="538" t="s">
        <v>155</v>
      </c>
      <c r="L5" s="553">
        <v>4</v>
      </c>
      <c r="M5" s="107"/>
      <c r="N5" s="528">
        <v>1.9820000000000001E-2</v>
      </c>
      <c r="O5" s="528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2022</v>
      </c>
      <c r="AG5" s="125">
        <v>2100</v>
      </c>
      <c r="AH5" s="125">
        <v>30</v>
      </c>
      <c r="AI5" s="529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0">
        <v>0</v>
      </c>
      <c r="AN5" s="23"/>
      <c r="AO5" s="531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2">
        <f>constantes!$B$12</f>
        <v>0</v>
      </c>
      <c r="AZ5" s="20">
        <v>318</v>
      </c>
      <c r="BA5" s="43"/>
      <c r="BB5" s="3" t="s">
        <v>2185</v>
      </c>
      <c r="BD5" s="533">
        <v>1</v>
      </c>
      <c r="BE5" s="534">
        <v>2030</v>
      </c>
      <c r="BF5" s="535">
        <v>1</v>
      </c>
      <c r="BG5" s="536">
        <v>2030</v>
      </c>
    </row>
    <row r="6" spans="1:59" ht="14.45" customHeight="1">
      <c r="A6" s="125">
        <v>1005</v>
      </c>
      <c r="B6" s="125">
        <v>1005</v>
      </c>
      <c r="C6" s="537" t="s">
        <v>2188</v>
      </c>
      <c r="D6" s="537" t="s">
        <v>2189</v>
      </c>
      <c r="E6" s="525">
        <v>177.8</v>
      </c>
      <c r="F6" s="3" t="s">
        <v>2181</v>
      </c>
      <c r="G6" s="3" t="s">
        <v>2182</v>
      </c>
      <c r="H6" s="526">
        <v>-53.365701000000001</v>
      </c>
      <c r="I6" s="526">
        <v>-0.67624200000000001</v>
      </c>
      <c r="J6" s="538" t="s">
        <v>155</v>
      </c>
      <c r="K6" s="538" t="s">
        <v>155</v>
      </c>
      <c r="L6" s="553">
        <v>4</v>
      </c>
      <c r="M6" s="107"/>
      <c r="N6" s="528">
        <v>1.6379999999999999E-2</v>
      </c>
      <c r="O6" s="528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2022</v>
      </c>
      <c r="AG6" s="125">
        <v>2100</v>
      </c>
      <c r="AH6" s="125">
        <v>30</v>
      </c>
      <c r="AI6" s="529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0">
        <v>0</v>
      </c>
      <c r="AN6" s="23"/>
      <c r="AO6" s="531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2">
        <f>constantes!$B$12</f>
        <v>0</v>
      </c>
      <c r="AZ6" s="20">
        <v>318</v>
      </c>
      <c r="BA6" s="43"/>
      <c r="BB6" s="3" t="s">
        <v>2183</v>
      </c>
      <c r="BD6" s="533">
        <v>1</v>
      </c>
      <c r="BE6" s="534">
        <v>2027</v>
      </c>
      <c r="BF6" s="535">
        <v>1</v>
      </c>
      <c r="BG6" s="536">
        <v>2027</v>
      </c>
    </row>
    <row r="7" spans="1:59" ht="14.45" customHeight="1">
      <c r="A7" s="125">
        <v>1006</v>
      </c>
      <c r="B7" s="125">
        <v>1006</v>
      </c>
      <c r="C7" s="537" t="s">
        <v>2190</v>
      </c>
      <c r="D7" s="537" t="s">
        <v>2190</v>
      </c>
      <c r="E7" s="525">
        <v>870.4</v>
      </c>
      <c r="F7" s="3" t="s">
        <v>2181</v>
      </c>
      <c r="G7" s="3" t="s">
        <v>2182</v>
      </c>
      <c r="H7" s="526">
        <v>-53.159303999999999</v>
      </c>
      <c r="I7" s="526">
        <v>-1.0408999999999999</v>
      </c>
      <c r="J7" s="538" t="s">
        <v>155</v>
      </c>
      <c r="K7" s="538" t="s">
        <v>155</v>
      </c>
      <c r="L7" s="553">
        <v>4</v>
      </c>
      <c r="M7" s="107"/>
      <c r="N7" s="528">
        <v>1.6379999999999999E-2</v>
      </c>
      <c r="O7" s="528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2022</v>
      </c>
      <c r="AG7" s="125">
        <v>2100</v>
      </c>
      <c r="AH7" s="125">
        <v>30</v>
      </c>
      <c r="AI7" s="529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0">
        <v>0</v>
      </c>
      <c r="AN7" s="23"/>
      <c r="AO7" s="531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2">
        <f>constantes!$B$12</f>
        <v>0</v>
      </c>
      <c r="AZ7" s="20">
        <v>318</v>
      </c>
      <c r="BA7" s="43"/>
      <c r="BB7" s="3" t="s">
        <v>2185</v>
      </c>
      <c r="BD7" s="533">
        <v>1</v>
      </c>
      <c r="BE7" s="534">
        <v>2030</v>
      </c>
      <c r="BF7" s="535">
        <v>1</v>
      </c>
      <c r="BG7" s="536">
        <v>2030</v>
      </c>
    </row>
    <row r="8" spans="1:59" ht="15" customHeight="1">
      <c r="A8" s="125">
        <v>1007</v>
      </c>
      <c r="B8" s="125">
        <v>1007</v>
      </c>
      <c r="C8" s="537" t="s">
        <v>2191</v>
      </c>
      <c r="D8" s="537" t="s">
        <v>2191</v>
      </c>
      <c r="E8" s="525">
        <v>831.1</v>
      </c>
      <c r="F8" s="3" t="s">
        <v>2181</v>
      </c>
      <c r="G8" s="3" t="s">
        <v>2192</v>
      </c>
      <c r="H8" s="526">
        <v>-52.670506000000003</v>
      </c>
      <c r="I8" s="526">
        <v>-0.55420700000000001</v>
      </c>
      <c r="J8" s="538" t="s">
        <v>2001</v>
      </c>
      <c r="K8" s="538" t="s">
        <v>2001</v>
      </c>
      <c r="L8" s="553">
        <v>4</v>
      </c>
      <c r="M8" s="107"/>
      <c r="N8" s="528">
        <v>1.6379999999999999E-2</v>
      </c>
      <c r="O8" s="528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2022</v>
      </c>
      <c r="AG8" s="125">
        <v>2100</v>
      </c>
      <c r="AH8" s="125">
        <v>30</v>
      </c>
      <c r="AI8" s="529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0">
        <v>0</v>
      </c>
      <c r="AN8" s="23"/>
      <c r="AO8" s="531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2">
        <f>constantes!$B$12</f>
        <v>0</v>
      </c>
      <c r="AZ8" s="20">
        <v>318</v>
      </c>
      <c r="BA8" s="43"/>
      <c r="BB8" s="3" t="s">
        <v>2185</v>
      </c>
      <c r="BD8" s="533">
        <v>1</v>
      </c>
      <c r="BE8" s="534">
        <v>2030</v>
      </c>
      <c r="BF8" s="535">
        <v>1</v>
      </c>
      <c r="BG8" s="536">
        <v>2030</v>
      </c>
    </row>
    <row r="9" spans="1:59" ht="15" customHeight="1">
      <c r="A9" s="125">
        <v>1008</v>
      </c>
      <c r="B9" s="125">
        <v>1008</v>
      </c>
      <c r="C9" s="537" t="s">
        <v>2193</v>
      </c>
      <c r="D9" s="537" t="s">
        <v>2193</v>
      </c>
      <c r="E9" s="525">
        <v>73</v>
      </c>
      <c r="F9" s="3" t="s">
        <v>2181</v>
      </c>
      <c r="G9" s="3" t="s">
        <v>2194</v>
      </c>
      <c r="H9" s="526">
        <v>-52.023097999999997</v>
      </c>
      <c r="I9" s="526">
        <v>0.95645999999999998</v>
      </c>
      <c r="J9" s="538" t="s">
        <v>2001</v>
      </c>
      <c r="K9" s="538" t="s">
        <v>2001</v>
      </c>
      <c r="L9" s="553">
        <v>4</v>
      </c>
      <c r="M9" s="107"/>
      <c r="N9" s="528">
        <v>1.9820000000000001E-2</v>
      </c>
      <c r="O9" s="528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2022</v>
      </c>
      <c r="AG9" s="125">
        <v>2100</v>
      </c>
      <c r="AH9" s="125">
        <v>30</v>
      </c>
      <c r="AI9" s="529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0">
        <v>0</v>
      </c>
      <c r="AN9" s="23"/>
      <c r="AO9" s="531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2">
        <f>constantes!$B$12</f>
        <v>0</v>
      </c>
      <c r="AZ9" s="20">
        <v>318</v>
      </c>
      <c r="BA9" s="43"/>
      <c r="BB9" s="3" t="s">
        <v>2185</v>
      </c>
      <c r="BD9" s="533">
        <v>1</v>
      </c>
      <c r="BE9" s="534">
        <v>2030</v>
      </c>
      <c r="BF9" s="535">
        <v>1</v>
      </c>
      <c r="BG9" s="536">
        <v>2030</v>
      </c>
    </row>
    <row r="10" spans="1:59" ht="15" customHeight="1">
      <c r="A10" s="125">
        <v>1009</v>
      </c>
      <c r="B10" s="125">
        <v>1009</v>
      </c>
      <c r="C10" s="537" t="s">
        <v>2195</v>
      </c>
      <c r="D10" s="537" t="s">
        <v>2195</v>
      </c>
      <c r="E10" s="525">
        <v>32.799999999999997</v>
      </c>
      <c r="F10" s="3" t="s">
        <v>2196</v>
      </c>
      <c r="G10" s="3" t="s">
        <v>2127</v>
      </c>
      <c r="H10" s="526">
        <v>-52.930658000000001</v>
      </c>
      <c r="I10" s="526">
        <v>-20.413506999999999</v>
      </c>
      <c r="J10" s="538" t="s">
        <v>2092</v>
      </c>
      <c r="K10" s="538" t="s">
        <v>2092</v>
      </c>
      <c r="L10" s="553">
        <v>1</v>
      </c>
      <c r="M10" s="107"/>
      <c r="N10" s="528">
        <v>2.068E-2</v>
      </c>
      <c r="O10" s="528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29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0">
        <v>0</v>
      </c>
      <c r="AN10" s="23"/>
      <c r="AO10" s="531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2">
        <f>constantes!$B$12</f>
        <v>0</v>
      </c>
      <c r="AZ10" s="20">
        <v>318</v>
      </c>
      <c r="BA10" s="43"/>
      <c r="BB10" s="3" t="s">
        <v>2197</v>
      </c>
      <c r="BD10" s="533">
        <v>1</v>
      </c>
      <c r="BE10" s="534">
        <v>2027</v>
      </c>
      <c r="BF10" s="535">
        <v>1</v>
      </c>
      <c r="BG10" s="536">
        <v>2027</v>
      </c>
    </row>
    <row r="11" spans="1:59" ht="15" customHeight="1">
      <c r="A11" s="125">
        <v>1010</v>
      </c>
      <c r="B11" s="125">
        <v>1010</v>
      </c>
      <c r="C11" s="537" t="s">
        <v>2198</v>
      </c>
      <c r="D11" s="537" t="s">
        <v>2198</v>
      </c>
      <c r="E11" s="525">
        <v>380</v>
      </c>
      <c r="F11" s="3" t="s">
        <v>2199</v>
      </c>
      <c r="G11" s="3" t="s">
        <v>2200</v>
      </c>
      <c r="H11" s="526">
        <v>-53.369421000000003</v>
      </c>
      <c r="I11" s="526">
        <v>-15.371221999999999</v>
      </c>
      <c r="J11" s="538" t="s">
        <v>160</v>
      </c>
      <c r="K11" s="538" t="s">
        <v>160</v>
      </c>
      <c r="L11" s="553">
        <v>1</v>
      </c>
      <c r="M11" s="107"/>
      <c r="N11" s="528">
        <v>1.6379999999999999E-2</v>
      </c>
      <c r="O11" s="528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29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0">
        <v>0</v>
      </c>
      <c r="AN11" s="23"/>
      <c r="AO11" s="531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2">
        <f>constantes!$B$12</f>
        <v>0</v>
      </c>
      <c r="AZ11" s="20">
        <v>318</v>
      </c>
      <c r="BA11" s="43"/>
      <c r="BB11" s="3" t="s">
        <v>2197</v>
      </c>
      <c r="BD11" s="533">
        <v>1</v>
      </c>
      <c r="BE11" s="534">
        <v>2027</v>
      </c>
      <c r="BF11" s="535">
        <v>1</v>
      </c>
      <c r="BG11" s="536">
        <v>2027</v>
      </c>
    </row>
    <row r="12" spans="1:59" ht="15" customHeight="1">
      <c r="A12" s="125">
        <v>1011</v>
      </c>
      <c r="B12" s="125">
        <v>1011</v>
      </c>
      <c r="C12" s="537" t="s">
        <v>2201</v>
      </c>
      <c r="D12" s="537" t="s">
        <v>2201</v>
      </c>
      <c r="E12" s="525">
        <v>42</v>
      </c>
      <c r="F12" s="3" t="s">
        <v>2097</v>
      </c>
      <c r="G12" s="3" t="s">
        <v>2202</v>
      </c>
      <c r="H12" s="526">
        <v>-52.969864000000001</v>
      </c>
      <c r="I12" s="526">
        <v>-27.062424</v>
      </c>
      <c r="J12" s="538" t="s">
        <v>1991</v>
      </c>
      <c r="K12" s="538" t="s">
        <v>1991</v>
      </c>
      <c r="L12" s="553">
        <v>2</v>
      </c>
      <c r="M12" s="107"/>
      <c r="N12" s="528">
        <v>2.068E-2</v>
      </c>
      <c r="O12" s="528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29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0">
        <v>0</v>
      </c>
      <c r="AN12" s="23"/>
      <c r="AO12" s="531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2">
        <f>constantes!$B$12</f>
        <v>0</v>
      </c>
      <c r="AZ12" s="20">
        <v>318</v>
      </c>
      <c r="BA12" s="43"/>
      <c r="BB12" s="3" t="s">
        <v>2197</v>
      </c>
      <c r="BD12" s="533">
        <v>1</v>
      </c>
      <c r="BE12" s="534">
        <v>2027</v>
      </c>
      <c r="BF12" s="535">
        <v>1</v>
      </c>
      <c r="BG12" s="536">
        <v>2027</v>
      </c>
    </row>
    <row r="13" spans="1:59" ht="15" customHeight="1">
      <c r="A13" s="125">
        <v>1012</v>
      </c>
      <c r="B13" s="125">
        <v>1012</v>
      </c>
      <c r="C13" s="537" t="s">
        <v>2203</v>
      </c>
      <c r="D13" s="537" t="s">
        <v>2203</v>
      </c>
      <c r="E13" s="525">
        <v>40</v>
      </c>
      <c r="F13" s="3" t="s">
        <v>2181</v>
      </c>
      <c r="G13" s="3" t="s">
        <v>2204</v>
      </c>
      <c r="H13" s="526">
        <v>-55.419454999999999</v>
      </c>
      <c r="I13" s="526">
        <v>-4.1925840000000001</v>
      </c>
      <c r="J13" s="538" t="s">
        <v>155</v>
      </c>
      <c r="K13" s="538" t="s">
        <v>155</v>
      </c>
      <c r="L13" s="553">
        <v>9</v>
      </c>
      <c r="M13" s="107"/>
      <c r="N13" s="528">
        <v>2.068E-2</v>
      </c>
      <c r="O13" s="528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29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0">
        <v>0</v>
      </c>
      <c r="AN13" s="23"/>
      <c r="AO13" s="531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2">
        <f>constantes!$B$12</f>
        <v>0</v>
      </c>
      <c r="AZ13" s="20">
        <v>318</v>
      </c>
      <c r="BA13" s="43"/>
      <c r="BB13" s="3" t="s">
        <v>2197</v>
      </c>
      <c r="BD13" s="533">
        <v>1</v>
      </c>
      <c r="BE13" s="534">
        <v>2027</v>
      </c>
      <c r="BF13" s="535">
        <v>1</v>
      </c>
      <c r="BG13" s="536">
        <v>2027</v>
      </c>
    </row>
    <row r="14" spans="1:59" ht="15" customHeight="1">
      <c r="A14" s="125">
        <v>1013</v>
      </c>
      <c r="B14" s="125">
        <v>1013</v>
      </c>
      <c r="C14" s="537" t="s">
        <v>2205</v>
      </c>
      <c r="D14" s="537" t="s">
        <v>2205</v>
      </c>
      <c r="E14" s="525">
        <v>116.79</v>
      </c>
      <c r="F14" s="3" t="s">
        <v>2206</v>
      </c>
      <c r="G14" s="3" t="s">
        <v>2207</v>
      </c>
      <c r="H14" s="526">
        <v>-40.715055999999997</v>
      </c>
      <c r="I14" s="526">
        <v>-16.186295999999999</v>
      </c>
      <c r="J14" s="538" t="s">
        <v>152</v>
      </c>
      <c r="K14" s="538" t="s">
        <v>152</v>
      </c>
      <c r="L14" s="553">
        <v>1</v>
      </c>
      <c r="M14" s="107"/>
      <c r="N14" s="528">
        <v>1.9820000000000001E-2</v>
      </c>
      <c r="O14" s="528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2022</v>
      </c>
      <c r="AG14" s="125">
        <v>2100</v>
      </c>
      <c r="AH14" s="125">
        <v>30</v>
      </c>
      <c r="AI14" s="529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0">
        <v>0</v>
      </c>
      <c r="AN14" s="23"/>
      <c r="AO14" s="531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2">
        <f>constantes!$B$12</f>
        <v>0</v>
      </c>
      <c r="AZ14" s="20">
        <v>318</v>
      </c>
      <c r="BA14" s="43"/>
      <c r="BB14" s="3" t="s">
        <v>2185</v>
      </c>
      <c r="BD14" s="533">
        <v>1</v>
      </c>
      <c r="BE14" s="534">
        <v>2030</v>
      </c>
      <c r="BF14" s="535">
        <v>1</v>
      </c>
      <c r="BG14" s="536">
        <v>2030</v>
      </c>
    </row>
    <row r="15" spans="1:59" ht="15" customHeight="1">
      <c r="A15" s="125">
        <v>1014</v>
      </c>
      <c r="B15" s="125">
        <v>1014</v>
      </c>
      <c r="C15" s="537" t="s">
        <v>2208</v>
      </c>
      <c r="D15" s="537" t="s">
        <v>2208</v>
      </c>
      <c r="E15" s="525">
        <v>127.8</v>
      </c>
      <c r="F15" s="3" t="s">
        <v>2181</v>
      </c>
      <c r="G15" s="3" t="s">
        <v>2154</v>
      </c>
      <c r="H15" s="526">
        <v>-55.56279</v>
      </c>
      <c r="I15" s="526">
        <v>-10.087645999999999</v>
      </c>
      <c r="J15" s="538" t="s">
        <v>160</v>
      </c>
      <c r="K15" s="538" t="s">
        <v>160</v>
      </c>
      <c r="L15" s="553">
        <v>10</v>
      </c>
      <c r="M15" s="107"/>
      <c r="N15" s="528">
        <v>1.6379999999999999E-2</v>
      </c>
      <c r="O15" s="528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29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0">
        <v>0</v>
      </c>
      <c r="AN15" s="23"/>
      <c r="AO15" s="531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2">
        <f>constantes!$B$12</f>
        <v>0</v>
      </c>
      <c r="AZ15" s="20">
        <v>318</v>
      </c>
      <c r="BA15" s="43"/>
      <c r="BB15" s="3" t="s">
        <v>2209</v>
      </c>
      <c r="BD15" s="533">
        <v>1</v>
      </c>
      <c r="BE15" s="534">
        <v>2026</v>
      </c>
      <c r="BF15" s="535">
        <v>1</v>
      </c>
      <c r="BG15" s="536">
        <v>2026</v>
      </c>
    </row>
    <row r="16" spans="1:59" ht="15" customHeight="1">
      <c r="A16" s="125">
        <v>1015</v>
      </c>
      <c r="B16" s="125">
        <v>1015</v>
      </c>
      <c r="C16" s="537" t="s">
        <v>2210</v>
      </c>
      <c r="D16" s="537" t="s">
        <v>2210</v>
      </c>
      <c r="E16" s="525">
        <v>53.9</v>
      </c>
      <c r="F16" s="3" t="s">
        <v>2211</v>
      </c>
      <c r="G16" s="3" t="s">
        <v>2212</v>
      </c>
      <c r="H16" s="526">
        <v>-44.677104</v>
      </c>
      <c r="I16" s="526">
        <v>-19.163523000000001</v>
      </c>
      <c r="J16" s="538" t="s">
        <v>152</v>
      </c>
      <c r="K16" s="538" t="s">
        <v>152</v>
      </c>
      <c r="L16" s="553">
        <v>1</v>
      </c>
      <c r="M16" s="107"/>
      <c r="N16" s="528">
        <v>2.068E-2</v>
      </c>
      <c r="O16" s="528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29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0">
        <v>0</v>
      </c>
      <c r="AN16" s="23"/>
      <c r="AO16" s="531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2">
        <f>constantes!$B$12</f>
        <v>0</v>
      </c>
      <c r="AZ16" s="20">
        <v>318</v>
      </c>
      <c r="BA16" s="43"/>
      <c r="BB16" s="3" t="s">
        <v>2197</v>
      </c>
      <c r="BD16" s="533">
        <v>1</v>
      </c>
      <c r="BE16" s="534">
        <v>2027</v>
      </c>
      <c r="BF16" s="535">
        <v>1</v>
      </c>
      <c r="BG16" s="536">
        <v>2027</v>
      </c>
    </row>
    <row r="17" spans="1:59" ht="14.45" customHeight="1">
      <c r="A17" s="125">
        <v>1016</v>
      </c>
      <c r="B17" s="125">
        <v>1016</v>
      </c>
      <c r="C17" s="625" t="s">
        <v>2213</v>
      </c>
      <c r="D17" s="537" t="s">
        <v>2213</v>
      </c>
      <c r="E17" s="525">
        <v>139</v>
      </c>
      <c r="F17" s="3" t="s">
        <v>2196</v>
      </c>
      <c r="G17" s="3" t="s">
        <v>2214</v>
      </c>
      <c r="H17" s="526">
        <v>-53.335569</v>
      </c>
      <c r="I17" s="526">
        <v>-24.214742000000001</v>
      </c>
      <c r="J17" s="538" t="s">
        <v>153</v>
      </c>
      <c r="K17" s="538" t="s">
        <v>153</v>
      </c>
      <c r="L17" s="553">
        <v>2</v>
      </c>
      <c r="M17" s="107"/>
      <c r="N17" s="528">
        <v>1.9820000000000001E-2</v>
      </c>
      <c r="O17" s="528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29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0">
        <v>0</v>
      </c>
      <c r="AN17" s="23"/>
      <c r="AO17" s="531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2">
        <f>constantes!$B$12</f>
        <v>0</v>
      </c>
      <c r="AZ17" s="20">
        <v>318</v>
      </c>
      <c r="BA17" s="43"/>
      <c r="BB17" s="3" t="s">
        <v>2209</v>
      </c>
      <c r="BD17" s="533">
        <v>1</v>
      </c>
      <c r="BE17" s="534">
        <v>2022</v>
      </c>
      <c r="BF17" s="535">
        <v>1</v>
      </c>
      <c r="BG17" s="536">
        <v>2022</v>
      </c>
    </row>
    <row r="18" spans="1:59" ht="15" customHeight="1">
      <c r="A18" s="125">
        <v>1017</v>
      </c>
      <c r="B18" s="125">
        <v>1017</v>
      </c>
      <c r="C18" s="537" t="s">
        <v>2215</v>
      </c>
      <c r="D18" s="537" t="s">
        <v>2215</v>
      </c>
      <c r="E18" s="525">
        <v>206</v>
      </c>
      <c r="F18" s="3" t="s">
        <v>2181</v>
      </c>
      <c r="G18" s="3" t="s">
        <v>2216</v>
      </c>
      <c r="H18" s="526">
        <v>-57.317599999999999</v>
      </c>
      <c r="I18" s="526">
        <v>-10.940340000000001</v>
      </c>
      <c r="J18" s="538" t="s">
        <v>160</v>
      </c>
      <c r="K18" s="538" t="s">
        <v>160</v>
      </c>
      <c r="L18" s="553">
        <v>10</v>
      </c>
      <c r="M18" s="107"/>
      <c r="N18" s="528">
        <v>1.6379999999999999E-2</v>
      </c>
      <c r="O18" s="528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2022</v>
      </c>
      <c r="AG18" s="125">
        <v>2100</v>
      </c>
      <c r="AH18" s="125">
        <v>30</v>
      </c>
      <c r="AI18" s="529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0">
        <v>0</v>
      </c>
      <c r="AN18" s="23"/>
      <c r="AO18" s="531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2">
        <f>constantes!$B$12</f>
        <v>0</v>
      </c>
      <c r="AZ18" s="20">
        <v>318</v>
      </c>
      <c r="BA18" s="43"/>
      <c r="BB18" s="3" t="s">
        <v>2217</v>
      </c>
      <c r="BD18" s="533">
        <v>1</v>
      </c>
      <c r="BE18" s="534">
        <v>2035</v>
      </c>
      <c r="BF18" s="535">
        <v>3</v>
      </c>
      <c r="BG18" s="536">
        <v>2050</v>
      </c>
    </row>
    <row r="19" spans="1:59" ht="14.45" customHeight="1">
      <c r="A19" s="125">
        <v>1018</v>
      </c>
      <c r="B19" s="125">
        <v>1018</v>
      </c>
      <c r="C19" s="537" t="s">
        <v>2218</v>
      </c>
      <c r="D19" s="537" t="s">
        <v>2218</v>
      </c>
      <c r="E19" s="525">
        <v>70</v>
      </c>
      <c r="F19" s="3" t="s">
        <v>2199</v>
      </c>
      <c r="G19" s="3" t="s">
        <v>2219</v>
      </c>
      <c r="H19" s="526">
        <v>-47.451388999999999</v>
      </c>
      <c r="I19" s="526">
        <v>-12.425833000000001</v>
      </c>
      <c r="J19" s="538" t="s">
        <v>1983</v>
      </c>
      <c r="K19" s="538" t="s">
        <v>1983</v>
      </c>
      <c r="L19" s="553">
        <v>1</v>
      </c>
      <c r="M19" s="107"/>
      <c r="N19" s="528">
        <v>1.9820000000000001E-2</v>
      </c>
      <c r="O19" s="528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2022</v>
      </c>
      <c r="AG19" s="125">
        <v>2100</v>
      </c>
      <c r="AH19" s="125">
        <v>30</v>
      </c>
      <c r="AI19" s="529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0">
        <v>0</v>
      </c>
      <c r="AN19" s="23"/>
      <c r="AO19" s="531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2">
        <f>constantes!$B$12</f>
        <v>0</v>
      </c>
      <c r="AZ19" s="20">
        <v>318</v>
      </c>
      <c r="BA19" s="43"/>
      <c r="BB19" s="3" t="s">
        <v>2217</v>
      </c>
      <c r="BD19" s="533">
        <v>1</v>
      </c>
      <c r="BE19" s="534">
        <v>2035</v>
      </c>
      <c r="BF19" s="535">
        <v>3</v>
      </c>
      <c r="BG19" s="536">
        <v>2050</v>
      </c>
    </row>
    <row r="20" spans="1:59" ht="15">
      <c r="A20" s="125">
        <v>1019</v>
      </c>
      <c r="B20" s="125">
        <v>1019</v>
      </c>
      <c r="C20" s="537" t="s">
        <v>2220</v>
      </c>
      <c r="D20" s="537" t="s">
        <v>2220</v>
      </c>
      <c r="E20" s="525">
        <v>68.599999999999994</v>
      </c>
      <c r="F20" s="3" t="s">
        <v>2221</v>
      </c>
      <c r="G20" s="3" t="s">
        <v>2222</v>
      </c>
      <c r="H20" s="526">
        <v>-51.924261000000001</v>
      </c>
      <c r="I20" s="526">
        <v>-29.437124000000001</v>
      </c>
      <c r="J20" s="538" t="s">
        <v>151</v>
      </c>
      <c r="K20" s="538" t="s">
        <v>151</v>
      </c>
      <c r="L20" s="553">
        <v>2</v>
      </c>
      <c r="M20" s="107"/>
      <c r="N20" s="528">
        <v>1.9820000000000001E-2</v>
      </c>
      <c r="O20" s="528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29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0">
        <v>0</v>
      </c>
      <c r="AN20" s="23"/>
      <c r="AO20" s="531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2">
        <f>constantes!$B$12</f>
        <v>0</v>
      </c>
      <c r="AZ20" s="20">
        <v>318</v>
      </c>
      <c r="BA20" s="43"/>
      <c r="BB20" s="3" t="s">
        <v>2197</v>
      </c>
      <c r="BD20" s="533">
        <v>1</v>
      </c>
      <c r="BE20" s="534">
        <v>2027</v>
      </c>
      <c r="BF20" s="535">
        <v>1</v>
      </c>
      <c r="BG20" s="536">
        <v>2027</v>
      </c>
    </row>
    <row r="21" spans="1:59" ht="15">
      <c r="A21" s="125">
        <v>1020</v>
      </c>
      <c r="B21" s="125">
        <v>1020</v>
      </c>
      <c r="C21" s="537" t="s">
        <v>2223</v>
      </c>
      <c r="D21" s="537" t="s">
        <v>2223</v>
      </c>
      <c r="E21" s="525">
        <v>84</v>
      </c>
      <c r="F21" s="3" t="s">
        <v>2181</v>
      </c>
      <c r="G21" s="3" t="s">
        <v>2224</v>
      </c>
      <c r="H21" s="526">
        <v>-51.604526999999997</v>
      </c>
      <c r="I21" s="526">
        <v>0.79082200000000002</v>
      </c>
      <c r="J21" s="538" t="s">
        <v>2001</v>
      </c>
      <c r="K21" s="538" t="s">
        <v>2001</v>
      </c>
      <c r="L21" s="553">
        <v>7</v>
      </c>
      <c r="M21" s="107"/>
      <c r="N21" s="528">
        <v>1.9820000000000001E-2</v>
      </c>
      <c r="O21" s="528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2022</v>
      </c>
      <c r="AG21" s="125">
        <v>2100</v>
      </c>
      <c r="AH21" s="125">
        <v>30</v>
      </c>
      <c r="AI21" s="529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0">
        <v>0</v>
      </c>
      <c r="AN21" s="23"/>
      <c r="AO21" s="531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2">
        <f>constantes!$B$12</f>
        <v>0</v>
      </c>
      <c r="AZ21" s="20">
        <v>318</v>
      </c>
      <c r="BA21" s="43"/>
      <c r="BB21" s="3" t="s">
        <v>2183</v>
      </c>
      <c r="BD21" s="533">
        <v>1</v>
      </c>
      <c r="BE21" s="534">
        <v>2027</v>
      </c>
      <c r="BF21" s="535">
        <v>1</v>
      </c>
      <c r="BG21" s="536">
        <v>2027</v>
      </c>
    </row>
    <row r="22" spans="1:59" ht="14.45" customHeight="1">
      <c r="A22" s="125">
        <v>1021</v>
      </c>
      <c r="B22" s="125">
        <v>1021</v>
      </c>
      <c r="C22" s="537" t="s">
        <v>2225</v>
      </c>
      <c r="D22" s="537" t="s">
        <v>2225</v>
      </c>
      <c r="E22" s="525">
        <v>67</v>
      </c>
      <c r="F22" s="3" t="s">
        <v>2196</v>
      </c>
      <c r="G22" s="3" t="s">
        <v>2226</v>
      </c>
      <c r="H22" s="526">
        <v>-48.333340999999997</v>
      </c>
      <c r="I22" s="526">
        <v>-20.667614</v>
      </c>
      <c r="J22" s="538" t="s">
        <v>148</v>
      </c>
      <c r="K22" s="538" t="s">
        <v>148</v>
      </c>
      <c r="L22" s="553">
        <v>1</v>
      </c>
      <c r="M22" s="107"/>
      <c r="N22" s="528">
        <v>1.9820000000000001E-2</v>
      </c>
      <c r="O22" s="528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29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0">
        <v>0</v>
      </c>
      <c r="AN22" s="23"/>
      <c r="AO22" s="531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2">
        <f>constantes!$B$12</f>
        <v>0</v>
      </c>
      <c r="AZ22" s="20">
        <v>318</v>
      </c>
      <c r="BA22" s="43"/>
      <c r="BB22" s="3" t="s">
        <v>2197</v>
      </c>
      <c r="BD22" s="533">
        <v>1</v>
      </c>
      <c r="BE22" s="534">
        <v>2027</v>
      </c>
      <c r="BF22" s="535">
        <v>1</v>
      </c>
      <c r="BG22" s="536">
        <v>2027</v>
      </c>
    </row>
    <row r="23" spans="1:59" ht="15">
      <c r="A23" s="125">
        <v>1022</v>
      </c>
      <c r="B23" s="125">
        <v>1022</v>
      </c>
      <c r="C23" s="537" t="s">
        <v>2227</v>
      </c>
      <c r="D23" s="537" t="s">
        <v>2227</v>
      </c>
      <c r="E23" s="525">
        <v>61</v>
      </c>
      <c r="F23" s="3" t="s">
        <v>2181</v>
      </c>
      <c r="G23" s="3" t="s">
        <v>2228</v>
      </c>
      <c r="H23" s="526">
        <v>-56.581667000000003</v>
      </c>
      <c r="I23" s="526">
        <v>-13.411944</v>
      </c>
      <c r="J23" s="538" t="s">
        <v>160</v>
      </c>
      <c r="K23" s="538" t="s">
        <v>160</v>
      </c>
      <c r="L23" s="553">
        <v>1</v>
      </c>
      <c r="M23" s="107"/>
      <c r="N23" s="528">
        <v>2.068E-2</v>
      </c>
      <c r="O23" s="528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29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0">
        <v>0</v>
      </c>
      <c r="AN23" s="23"/>
      <c r="AO23" s="531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2">
        <f>constantes!$B$12</f>
        <v>0</v>
      </c>
      <c r="AZ23" s="20">
        <v>318</v>
      </c>
      <c r="BA23" s="43"/>
      <c r="BB23" s="3" t="s">
        <v>2197</v>
      </c>
      <c r="BD23" s="533">
        <v>1</v>
      </c>
      <c r="BE23" s="534">
        <v>2027</v>
      </c>
      <c r="BF23" s="535">
        <v>1</v>
      </c>
      <c r="BG23" s="536">
        <v>2027</v>
      </c>
    </row>
    <row r="24" spans="1:59" ht="15">
      <c r="A24" s="125">
        <v>1023</v>
      </c>
      <c r="B24" s="125">
        <v>1023</v>
      </c>
      <c r="C24" s="537" t="s">
        <v>2229</v>
      </c>
      <c r="D24" s="537" t="s">
        <v>2229</v>
      </c>
      <c r="E24" s="525">
        <v>85</v>
      </c>
      <c r="F24" s="3" t="s">
        <v>2199</v>
      </c>
      <c r="G24" s="3" t="s">
        <v>2219</v>
      </c>
      <c r="H24" s="526">
        <v>-47.802287</v>
      </c>
      <c r="I24" s="526">
        <v>-12.610586</v>
      </c>
      <c r="J24" s="538" t="s">
        <v>1983</v>
      </c>
      <c r="K24" s="538" t="s">
        <v>1983</v>
      </c>
      <c r="L24" s="553">
        <v>1</v>
      </c>
      <c r="M24" s="107"/>
      <c r="N24" s="528">
        <v>1.9820000000000001E-2</v>
      </c>
      <c r="O24" s="528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2022</v>
      </c>
      <c r="AG24" s="125">
        <v>2100</v>
      </c>
      <c r="AH24" s="125">
        <v>30</v>
      </c>
      <c r="AI24" s="529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0">
        <v>0</v>
      </c>
      <c r="AN24" s="23"/>
      <c r="AO24" s="531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2">
        <f>constantes!$B$12</f>
        <v>0</v>
      </c>
      <c r="AZ24" s="20">
        <v>318</v>
      </c>
      <c r="BA24" s="43"/>
      <c r="BB24" s="3" t="s">
        <v>2217</v>
      </c>
      <c r="BD24" s="533">
        <v>1</v>
      </c>
      <c r="BE24" s="534">
        <v>2035</v>
      </c>
      <c r="BF24" s="535">
        <v>3</v>
      </c>
      <c r="BG24" s="536">
        <v>2050</v>
      </c>
    </row>
    <row r="25" spans="1:59" ht="15">
      <c r="A25" s="125">
        <v>1024</v>
      </c>
      <c r="B25" s="125">
        <v>1024</v>
      </c>
      <c r="C25" s="537" t="s">
        <v>2230</v>
      </c>
      <c r="D25" s="537" t="s">
        <v>2230</v>
      </c>
      <c r="E25" s="525">
        <v>80</v>
      </c>
      <c r="F25" s="3" t="s">
        <v>2231</v>
      </c>
      <c r="G25" s="3" t="s">
        <v>2138</v>
      </c>
      <c r="H25" s="526">
        <v>-42.008727999999998</v>
      </c>
      <c r="I25" s="526">
        <v>-21.639526</v>
      </c>
      <c r="J25" s="538" t="s">
        <v>284</v>
      </c>
      <c r="K25" s="538" t="s">
        <v>284</v>
      </c>
      <c r="L25" s="553">
        <v>1</v>
      </c>
      <c r="M25" s="107"/>
      <c r="N25" s="528">
        <v>1.9820000000000001E-2</v>
      </c>
      <c r="O25" s="528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29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0">
        <v>0</v>
      </c>
      <c r="AN25" s="23"/>
      <c r="AO25" s="531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2">
        <f>constantes!$B$12</f>
        <v>0</v>
      </c>
      <c r="AZ25" s="20">
        <v>318</v>
      </c>
      <c r="BA25" s="43"/>
      <c r="BB25" s="3" t="s">
        <v>2197</v>
      </c>
      <c r="BD25" s="533">
        <v>1</v>
      </c>
      <c r="BE25" s="534">
        <v>2027</v>
      </c>
      <c r="BF25" s="535">
        <v>1</v>
      </c>
      <c r="BG25" s="536">
        <v>2027</v>
      </c>
    </row>
    <row r="26" spans="1:59" ht="15">
      <c r="A26" s="125">
        <v>1025</v>
      </c>
      <c r="B26" s="125">
        <v>1025</v>
      </c>
      <c r="C26" s="537" t="s">
        <v>2232</v>
      </c>
      <c r="D26" s="537" t="s">
        <v>2232</v>
      </c>
      <c r="E26" s="525">
        <v>46.5</v>
      </c>
      <c r="F26" s="3" t="s">
        <v>2196</v>
      </c>
      <c r="G26" s="3" t="s">
        <v>2226</v>
      </c>
      <c r="H26" s="526">
        <v>-48.445278000000002</v>
      </c>
      <c r="I26" s="526">
        <v>-20.460277999999999</v>
      </c>
      <c r="J26" s="538" t="s">
        <v>148</v>
      </c>
      <c r="K26" s="538" t="s">
        <v>148</v>
      </c>
      <c r="L26" s="553">
        <v>1</v>
      </c>
      <c r="M26" s="107"/>
      <c r="N26" s="528">
        <v>2.068E-2</v>
      </c>
      <c r="O26" s="528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29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0">
        <v>0</v>
      </c>
      <c r="AN26" s="23"/>
      <c r="AO26" s="531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2">
        <f>constantes!$B$12</f>
        <v>0</v>
      </c>
      <c r="AZ26" s="20">
        <v>318</v>
      </c>
      <c r="BA26" s="43"/>
      <c r="BB26" s="3" t="s">
        <v>2197</v>
      </c>
      <c r="BD26" s="533">
        <v>1</v>
      </c>
      <c r="BE26" s="534">
        <v>2027</v>
      </c>
      <c r="BF26" s="535">
        <v>1</v>
      </c>
      <c r="BG26" s="536">
        <v>2027</v>
      </c>
    </row>
    <row r="27" spans="1:59" ht="15">
      <c r="A27" s="125">
        <v>1026</v>
      </c>
      <c r="B27" s="125">
        <v>1026</v>
      </c>
      <c r="C27" s="537" t="s">
        <v>2233</v>
      </c>
      <c r="D27" s="537" t="s">
        <v>2233</v>
      </c>
      <c r="E27" s="525">
        <v>110</v>
      </c>
      <c r="F27" s="3" t="s">
        <v>2231</v>
      </c>
      <c r="G27" s="3" t="s">
        <v>2234</v>
      </c>
      <c r="H27" s="526">
        <v>-42.897592000000003</v>
      </c>
      <c r="I27" s="526">
        <v>-20.257141000000001</v>
      </c>
      <c r="J27" s="538" t="s">
        <v>152</v>
      </c>
      <c r="K27" s="538" t="s">
        <v>152</v>
      </c>
      <c r="L27" s="553">
        <v>1</v>
      </c>
      <c r="M27" s="107"/>
      <c r="N27" s="528">
        <v>1.9820000000000001E-2</v>
      </c>
      <c r="O27" s="528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29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0">
        <v>0</v>
      </c>
      <c r="AN27" s="23"/>
      <c r="AO27" s="531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2">
        <f>constantes!$B$12</f>
        <v>0</v>
      </c>
      <c r="AZ27" s="20">
        <v>318</v>
      </c>
      <c r="BA27" s="43"/>
      <c r="BB27" s="3" t="s">
        <v>2197</v>
      </c>
      <c r="BD27" s="533">
        <v>1</v>
      </c>
      <c r="BE27" s="534">
        <v>2027</v>
      </c>
      <c r="BF27" s="535">
        <v>1</v>
      </c>
      <c r="BG27" s="536">
        <v>2027</v>
      </c>
    </row>
    <row r="28" spans="1:59" ht="14.45" customHeight="1">
      <c r="A28" s="125">
        <v>1027</v>
      </c>
      <c r="B28" s="125">
        <v>1027</v>
      </c>
      <c r="C28" s="626" t="s">
        <v>2235</v>
      </c>
      <c r="D28" s="537" t="s">
        <v>2235</v>
      </c>
      <c r="E28" s="631">
        <v>650</v>
      </c>
      <c r="F28" s="3" t="s">
        <v>2181</v>
      </c>
      <c r="G28" s="3" t="s">
        <v>2236</v>
      </c>
      <c r="H28" s="526">
        <v>-61.035497999999997</v>
      </c>
      <c r="I28" s="526">
        <v>1.8773139999999999</v>
      </c>
      <c r="J28" s="538" t="s">
        <v>159</v>
      </c>
      <c r="K28" s="538" t="s">
        <v>159</v>
      </c>
      <c r="L28" s="553">
        <v>7</v>
      </c>
      <c r="M28" s="107"/>
      <c r="N28" s="528">
        <v>1.6379999999999999E-2</v>
      </c>
      <c r="O28" s="528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29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0">
        <v>0</v>
      </c>
      <c r="AN28" s="23"/>
      <c r="AO28" s="531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2">
        <f>constantes!$B$12</f>
        <v>0</v>
      </c>
      <c r="AZ28" s="20">
        <v>318</v>
      </c>
      <c r="BA28" s="43"/>
      <c r="BB28" s="3" t="s">
        <v>2209</v>
      </c>
      <c r="BD28" s="533">
        <v>1</v>
      </c>
      <c r="BE28" s="534">
        <v>2025</v>
      </c>
      <c r="BF28" s="535">
        <v>1</v>
      </c>
      <c r="BG28" s="536">
        <v>2025</v>
      </c>
    </row>
    <row r="29" spans="1:59" ht="15">
      <c r="A29" s="125">
        <v>1028</v>
      </c>
      <c r="B29" s="125">
        <v>1028</v>
      </c>
      <c r="C29" s="537" t="s">
        <v>2237</v>
      </c>
      <c r="D29" s="537" t="s">
        <v>2237</v>
      </c>
      <c r="E29" s="525">
        <v>57</v>
      </c>
      <c r="F29" s="3" t="s">
        <v>2231</v>
      </c>
      <c r="G29" s="3" t="s">
        <v>2234</v>
      </c>
      <c r="H29" s="526">
        <v>-42.713569999999997</v>
      </c>
      <c r="I29" s="526">
        <v>-20.016563999999999</v>
      </c>
      <c r="J29" s="538" t="s">
        <v>152</v>
      </c>
      <c r="K29" s="538" t="s">
        <v>152</v>
      </c>
      <c r="L29" s="553">
        <v>1</v>
      </c>
      <c r="M29" s="107"/>
      <c r="N29" s="528">
        <v>2.068E-2</v>
      </c>
      <c r="O29" s="528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2022</v>
      </c>
      <c r="AG29" s="125">
        <v>2100</v>
      </c>
      <c r="AH29" s="125">
        <v>30</v>
      </c>
      <c r="AI29" s="529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0">
        <v>0</v>
      </c>
      <c r="AN29" s="23"/>
      <c r="AO29" s="531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2">
        <f>constantes!$B$12</f>
        <v>0</v>
      </c>
      <c r="AZ29" s="20">
        <v>318</v>
      </c>
      <c r="BA29" s="43"/>
      <c r="BB29" s="3" t="s">
        <v>2183</v>
      </c>
      <c r="BD29" s="533">
        <v>1</v>
      </c>
      <c r="BE29" s="534">
        <v>2027</v>
      </c>
      <c r="BF29" s="535">
        <v>1</v>
      </c>
      <c r="BG29" s="536">
        <v>2027</v>
      </c>
    </row>
    <row r="30" spans="1:59" ht="15">
      <c r="A30" s="125">
        <v>1029</v>
      </c>
      <c r="B30" s="125">
        <v>1029</v>
      </c>
      <c r="C30" s="537" t="s">
        <v>2238</v>
      </c>
      <c r="D30" s="537" t="s">
        <v>2238</v>
      </c>
      <c r="E30" s="525">
        <v>32.1</v>
      </c>
      <c r="F30" s="3" t="s">
        <v>2199</v>
      </c>
      <c r="G30" s="3" t="s">
        <v>2239</v>
      </c>
      <c r="H30" s="526">
        <v>-52.516509999999997</v>
      </c>
      <c r="I30" s="526">
        <v>-15.855024</v>
      </c>
      <c r="J30" s="538" t="s">
        <v>160</v>
      </c>
      <c r="K30" s="538" t="s">
        <v>160</v>
      </c>
      <c r="L30" s="553">
        <v>1</v>
      </c>
      <c r="M30" s="107"/>
      <c r="N30" s="528">
        <v>2.068E-2</v>
      </c>
      <c r="O30" s="528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29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0">
        <v>0</v>
      </c>
      <c r="AN30" s="23"/>
      <c r="AO30" s="531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2">
        <f>constantes!$B$12</f>
        <v>0</v>
      </c>
      <c r="AZ30" s="20">
        <v>318</v>
      </c>
      <c r="BA30" s="43"/>
      <c r="BB30" s="3" t="s">
        <v>2197</v>
      </c>
      <c r="BD30" s="533">
        <v>1</v>
      </c>
      <c r="BE30" s="534">
        <v>2027</v>
      </c>
      <c r="BF30" s="535">
        <v>1</v>
      </c>
      <c r="BG30" s="536">
        <v>2027</v>
      </c>
    </row>
    <row r="31" spans="1:59" ht="15">
      <c r="A31" s="125">
        <v>1030</v>
      </c>
      <c r="B31" s="125">
        <v>1030</v>
      </c>
      <c r="C31" s="537" t="s">
        <v>2240</v>
      </c>
      <c r="D31" s="537" t="s">
        <v>2240</v>
      </c>
      <c r="E31" s="525">
        <v>45</v>
      </c>
      <c r="F31" s="3" t="s">
        <v>2231</v>
      </c>
      <c r="G31" s="3" t="s">
        <v>2241</v>
      </c>
      <c r="H31" s="526">
        <v>-42.990372000000001</v>
      </c>
      <c r="I31" s="526">
        <v>-20.429535000000001</v>
      </c>
      <c r="J31" s="538" t="s">
        <v>152</v>
      </c>
      <c r="K31" s="538" t="s">
        <v>152</v>
      </c>
      <c r="L31" s="553">
        <v>1</v>
      </c>
      <c r="M31" s="107"/>
      <c r="N31" s="528">
        <v>2.068E-2</v>
      </c>
      <c r="O31" s="528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29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0">
        <v>0</v>
      </c>
      <c r="AN31" s="23"/>
      <c r="AO31" s="531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2">
        <f>constantes!$B$12</f>
        <v>0</v>
      </c>
      <c r="AZ31" s="20">
        <v>318</v>
      </c>
      <c r="BA31" s="43"/>
      <c r="BB31" s="3" t="s">
        <v>2197</v>
      </c>
      <c r="BD31" s="533">
        <v>1</v>
      </c>
      <c r="BE31" s="534">
        <v>2027</v>
      </c>
      <c r="BF31" s="535">
        <v>1</v>
      </c>
      <c r="BG31" s="536">
        <v>2027</v>
      </c>
    </row>
    <row r="32" spans="1:59" ht="14.45" customHeight="1">
      <c r="A32" s="125">
        <v>1031</v>
      </c>
      <c r="B32" s="125">
        <v>1031</v>
      </c>
      <c r="C32" s="624" t="s">
        <v>2242</v>
      </c>
      <c r="D32" s="537" t="s">
        <v>2242</v>
      </c>
      <c r="E32" s="525">
        <v>142</v>
      </c>
      <c r="F32" s="3" t="s">
        <v>2199</v>
      </c>
      <c r="G32" s="3" t="s">
        <v>2243</v>
      </c>
      <c r="H32" s="526">
        <v>-49.213498999999999</v>
      </c>
      <c r="I32" s="526">
        <v>-14.832181</v>
      </c>
      <c r="J32" s="538" t="s">
        <v>2005</v>
      </c>
      <c r="K32" s="538" t="s">
        <v>2005</v>
      </c>
      <c r="L32" s="553">
        <v>1</v>
      </c>
      <c r="M32" s="107"/>
      <c r="N32" s="528">
        <v>1.9820000000000001E-2</v>
      </c>
      <c r="O32" s="528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29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0">
        <v>0</v>
      </c>
      <c r="AN32" s="23"/>
      <c r="AO32" s="531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2">
        <f>constantes!$B$12</f>
        <v>0</v>
      </c>
      <c r="AZ32" s="20">
        <v>318</v>
      </c>
      <c r="BA32" s="43"/>
      <c r="BB32" s="3" t="s">
        <v>2209</v>
      </c>
      <c r="BD32" s="533">
        <v>1</v>
      </c>
      <c r="BE32" s="534">
        <v>2026</v>
      </c>
      <c r="BF32" s="535">
        <v>1</v>
      </c>
      <c r="BG32" s="536">
        <v>2026</v>
      </c>
    </row>
    <row r="33" spans="1:59" ht="15">
      <c r="A33" s="125">
        <v>1032</v>
      </c>
      <c r="B33" s="125">
        <v>1032</v>
      </c>
      <c r="C33" s="537" t="s">
        <v>2244</v>
      </c>
      <c r="D33" s="537" t="s">
        <v>2244</v>
      </c>
      <c r="E33" s="525">
        <v>42.8</v>
      </c>
      <c r="F33" s="3" t="s">
        <v>2199</v>
      </c>
      <c r="G33" s="3" t="s">
        <v>2200</v>
      </c>
      <c r="H33" s="526">
        <v>-53.854004000000003</v>
      </c>
      <c r="I33" s="526">
        <v>-15.254529</v>
      </c>
      <c r="J33" s="538" t="s">
        <v>160</v>
      </c>
      <c r="K33" s="538" t="s">
        <v>160</v>
      </c>
      <c r="L33" s="553">
        <v>1</v>
      </c>
      <c r="M33" s="107"/>
      <c r="N33" s="528">
        <v>2.068E-2</v>
      </c>
      <c r="O33" s="528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2022</v>
      </c>
      <c r="AG33" s="125">
        <v>2100</v>
      </c>
      <c r="AH33" s="125">
        <v>30</v>
      </c>
      <c r="AI33" s="529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0">
        <v>0</v>
      </c>
      <c r="AN33" s="23"/>
      <c r="AO33" s="531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2">
        <f>constantes!$B$12</f>
        <v>0</v>
      </c>
      <c r="AZ33" s="20">
        <v>318</v>
      </c>
      <c r="BA33" s="43"/>
      <c r="BB33" s="3" t="s">
        <v>2217</v>
      </c>
      <c r="BD33" s="533">
        <v>1</v>
      </c>
      <c r="BE33" s="534">
        <v>2035</v>
      </c>
      <c r="BF33" s="535">
        <v>3</v>
      </c>
      <c r="BG33" s="536">
        <v>2050</v>
      </c>
    </row>
    <row r="34" spans="1:59" ht="15">
      <c r="A34" s="125">
        <v>1033</v>
      </c>
      <c r="B34" s="125">
        <v>1033</v>
      </c>
      <c r="C34" s="537" t="s">
        <v>2245</v>
      </c>
      <c r="D34" s="537" t="s">
        <v>2245</v>
      </c>
      <c r="E34" s="525">
        <v>63</v>
      </c>
      <c r="F34" s="3" t="s">
        <v>2246</v>
      </c>
      <c r="G34" s="3" t="s">
        <v>2246</v>
      </c>
      <c r="H34" s="526">
        <v>-43.082168000000003</v>
      </c>
      <c r="I34" s="526">
        <v>-6.748907</v>
      </c>
      <c r="J34" s="538" t="s">
        <v>1985</v>
      </c>
      <c r="K34" s="538" t="s">
        <v>1985</v>
      </c>
      <c r="L34" s="553">
        <v>3</v>
      </c>
      <c r="M34" s="107"/>
      <c r="N34" s="528">
        <v>1.9820000000000001E-2</v>
      </c>
      <c r="O34" s="528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29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0">
        <v>0</v>
      </c>
      <c r="AN34" s="23"/>
      <c r="AO34" s="531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2">
        <f>constantes!$B$12</f>
        <v>0</v>
      </c>
      <c r="AZ34" s="20">
        <v>318</v>
      </c>
      <c r="BA34" s="43"/>
      <c r="BB34" s="3" t="s">
        <v>2197</v>
      </c>
      <c r="BD34" s="533">
        <v>1</v>
      </c>
      <c r="BE34" s="534">
        <v>2027</v>
      </c>
      <c r="BF34" s="535">
        <v>1</v>
      </c>
      <c r="BG34" s="536">
        <v>2027</v>
      </c>
    </row>
    <row r="35" spans="1:59" ht="15">
      <c r="A35" s="125">
        <v>1034</v>
      </c>
      <c r="B35" s="125">
        <v>1034</v>
      </c>
      <c r="C35" s="537" t="s">
        <v>2247</v>
      </c>
      <c r="D35" s="537" t="s">
        <v>2247</v>
      </c>
      <c r="E35" s="525">
        <v>81</v>
      </c>
      <c r="F35" s="3" t="s">
        <v>2199</v>
      </c>
      <c r="G35" s="3" t="s">
        <v>2248</v>
      </c>
      <c r="H35" s="526">
        <v>-46.880605000000003</v>
      </c>
      <c r="I35" s="526">
        <v>-10.267543999999999</v>
      </c>
      <c r="J35" s="538" t="s">
        <v>1983</v>
      </c>
      <c r="K35" s="538" t="s">
        <v>1983</v>
      </c>
      <c r="L35" s="553">
        <v>1</v>
      </c>
      <c r="M35" s="107"/>
      <c r="N35" s="528">
        <v>2.068E-2</v>
      </c>
      <c r="O35" s="528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2022</v>
      </c>
      <c r="AG35" s="125">
        <v>2100</v>
      </c>
      <c r="AH35" s="125">
        <v>30</v>
      </c>
      <c r="AI35" s="529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0">
        <v>0</v>
      </c>
      <c r="AN35" s="23"/>
      <c r="AO35" s="531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2">
        <f>constantes!$B$12</f>
        <v>0</v>
      </c>
      <c r="AZ35" s="20">
        <v>318</v>
      </c>
      <c r="BA35" s="43"/>
      <c r="BB35" s="3" t="s">
        <v>2185</v>
      </c>
      <c r="BD35" s="533">
        <v>1</v>
      </c>
      <c r="BE35" s="534">
        <v>2030</v>
      </c>
      <c r="BF35" s="535">
        <v>1</v>
      </c>
      <c r="BG35" s="536">
        <v>2030</v>
      </c>
    </row>
    <row r="36" spans="1:59" ht="15">
      <c r="A36" s="125">
        <v>1035</v>
      </c>
      <c r="B36" s="125">
        <v>1035</v>
      </c>
      <c r="C36" s="537" t="s">
        <v>2249</v>
      </c>
      <c r="D36" s="537" t="s">
        <v>2249</v>
      </c>
      <c r="E36" s="525">
        <v>802</v>
      </c>
      <c r="F36" s="3" t="s">
        <v>2181</v>
      </c>
      <c r="G36" s="3" t="s">
        <v>2250</v>
      </c>
      <c r="H36" s="526">
        <v>-56.468015000000001</v>
      </c>
      <c r="I36" s="526">
        <v>-5.0850020000000002</v>
      </c>
      <c r="J36" s="538" t="s">
        <v>155</v>
      </c>
      <c r="K36" s="538" t="s">
        <v>155</v>
      </c>
      <c r="L36" s="553">
        <v>9</v>
      </c>
      <c r="M36" s="107"/>
      <c r="N36" s="528">
        <v>1.6379999999999999E-2</v>
      </c>
      <c r="O36" s="528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2022</v>
      </c>
      <c r="AG36" s="125">
        <v>2100</v>
      </c>
      <c r="AH36" s="125">
        <v>30</v>
      </c>
      <c r="AI36" s="529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0">
        <v>0</v>
      </c>
      <c r="AN36" s="23"/>
      <c r="AO36" s="531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2">
        <f>constantes!$B$12</f>
        <v>0</v>
      </c>
      <c r="AZ36" s="20">
        <v>318</v>
      </c>
      <c r="BA36" s="43"/>
      <c r="BB36" s="3" t="s">
        <v>2217</v>
      </c>
      <c r="BD36" s="533">
        <v>1</v>
      </c>
      <c r="BE36" s="534">
        <v>2035</v>
      </c>
      <c r="BF36" s="535">
        <v>3</v>
      </c>
      <c r="BG36" s="536">
        <v>2050</v>
      </c>
    </row>
    <row r="37" spans="1:59" ht="15">
      <c r="A37" s="125">
        <v>1036</v>
      </c>
      <c r="B37" s="125">
        <v>1036</v>
      </c>
      <c r="C37" s="537" t="s">
        <v>2251</v>
      </c>
      <c r="D37" s="537" t="s">
        <v>2251</v>
      </c>
      <c r="E37" s="525">
        <v>528</v>
      </c>
      <c r="F37" s="3" t="s">
        <v>2181</v>
      </c>
      <c r="G37" s="3" t="s">
        <v>2250</v>
      </c>
      <c r="H37" s="526">
        <v>-55.76</v>
      </c>
      <c r="I37" s="526">
        <v>-5.9163889999999997</v>
      </c>
      <c r="J37" s="538" t="s">
        <v>155</v>
      </c>
      <c r="K37" s="538" t="s">
        <v>155</v>
      </c>
      <c r="L37" s="553">
        <v>9</v>
      </c>
      <c r="M37" s="107"/>
      <c r="N37" s="528">
        <v>1.6379999999999999E-2</v>
      </c>
      <c r="O37" s="528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2027</v>
      </c>
      <c r="AG37" s="125">
        <v>2100</v>
      </c>
      <c r="AH37" s="125">
        <v>30</v>
      </c>
      <c r="AI37" s="529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0">
        <v>0</v>
      </c>
      <c r="AN37" s="23"/>
      <c r="AO37" s="531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2">
        <f>constantes!$B$12</f>
        <v>0</v>
      </c>
      <c r="AZ37" s="20">
        <v>318</v>
      </c>
      <c r="BA37" s="43"/>
      <c r="BB37" s="3" t="s">
        <v>2185</v>
      </c>
      <c r="BD37" s="533">
        <v>1</v>
      </c>
      <c r="BE37" s="534">
        <v>2030</v>
      </c>
      <c r="BF37" s="535">
        <v>1</v>
      </c>
      <c r="BG37" s="536">
        <v>2030</v>
      </c>
    </row>
    <row r="38" spans="1:59" ht="15">
      <c r="A38" s="125">
        <v>1037</v>
      </c>
      <c r="B38" s="125">
        <v>1037</v>
      </c>
      <c r="C38" s="537" t="s">
        <v>2252</v>
      </c>
      <c r="D38" s="537" t="s">
        <v>2252</v>
      </c>
      <c r="E38" s="525">
        <v>399.8</v>
      </c>
      <c r="F38" s="3" t="s">
        <v>2181</v>
      </c>
      <c r="G38" s="3" t="s">
        <v>2253</v>
      </c>
      <c r="H38" s="526">
        <v>-60.914164999999997</v>
      </c>
      <c r="I38" s="526">
        <v>-7.705279</v>
      </c>
      <c r="J38" s="538" t="s">
        <v>156</v>
      </c>
      <c r="K38" s="538" t="s">
        <v>156</v>
      </c>
      <c r="L38" s="553">
        <v>7</v>
      </c>
      <c r="M38" s="107"/>
      <c r="N38" s="528">
        <v>1.6379999999999999E-2</v>
      </c>
      <c r="O38" s="528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2022</v>
      </c>
      <c r="AG38" s="125">
        <v>2100</v>
      </c>
      <c r="AH38" s="125">
        <v>30</v>
      </c>
      <c r="AI38" s="529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0">
        <v>0</v>
      </c>
      <c r="AN38" s="23"/>
      <c r="AO38" s="531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2">
        <f>constantes!$B$12</f>
        <v>0</v>
      </c>
      <c r="AZ38" s="20">
        <v>318</v>
      </c>
      <c r="BA38" s="43"/>
      <c r="BB38" s="3" t="s">
        <v>2185</v>
      </c>
      <c r="BD38" s="533">
        <v>1</v>
      </c>
      <c r="BE38" s="534">
        <v>2030</v>
      </c>
      <c r="BF38" s="535">
        <v>1</v>
      </c>
      <c r="BG38" s="536">
        <v>2030</v>
      </c>
    </row>
    <row r="39" spans="1:59" ht="15">
      <c r="A39" s="125">
        <v>1038</v>
      </c>
      <c r="B39" s="125">
        <v>1038</v>
      </c>
      <c r="C39" s="537" t="s">
        <v>2254</v>
      </c>
      <c r="D39" s="537" t="s">
        <v>2254</v>
      </c>
      <c r="E39" s="525">
        <v>39</v>
      </c>
      <c r="F39" s="3" t="s">
        <v>2181</v>
      </c>
      <c r="G39" s="3" t="s">
        <v>2255</v>
      </c>
      <c r="H39" s="526">
        <v>-58.957948999999999</v>
      </c>
      <c r="I39" s="526">
        <v>-12.989414</v>
      </c>
      <c r="J39" s="538" t="s">
        <v>160</v>
      </c>
      <c r="K39" s="538" t="s">
        <v>160</v>
      </c>
      <c r="L39" s="553">
        <v>10</v>
      </c>
      <c r="M39" s="107"/>
      <c r="N39" s="528">
        <v>2.068E-2</v>
      </c>
      <c r="O39" s="528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29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0">
        <v>0</v>
      </c>
      <c r="AN39" s="23"/>
      <c r="AO39" s="531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2">
        <f>constantes!$B$12</f>
        <v>0</v>
      </c>
      <c r="AZ39" s="20">
        <v>318</v>
      </c>
      <c r="BA39" s="43"/>
      <c r="BB39" s="3" t="s">
        <v>2197</v>
      </c>
      <c r="BD39" s="533">
        <v>1</v>
      </c>
      <c r="BE39" s="534">
        <v>2027</v>
      </c>
      <c r="BF39" s="535">
        <v>1</v>
      </c>
      <c r="BG39" s="536">
        <v>2027</v>
      </c>
    </row>
    <row r="40" spans="1:59" ht="14.45" customHeight="1">
      <c r="A40" s="125">
        <v>1039</v>
      </c>
      <c r="B40" s="125">
        <v>1039</v>
      </c>
      <c r="C40" s="537" t="s">
        <v>2256</v>
      </c>
      <c r="D40" s="537" t="s">
        <v>2256</v>
      </c>
      <c r="E40" s="525">
        <v>50</v>
      </c>
      <c r="F40" s="3" t="s">
        <v>2231</v>
      </c>
      <c r="G40" s="3" t="s">
        <v>2138</v>
      </c>
      <c r="H40" s="526">
        <v>-41.873842000000003</v>
      </c>
      <c r="I40" s="526">
        <v>-21.577017000000001</v>
      </c>
      <c r="J40" s="538" t="s">
        <v>284</v>
      </c>
      <c r="K40" s="538" t="s">
        <v>284</v>
      </c>
      <c r="L40" s="553">
        <v>1</v>
      </c>
      <c r="M40" s="107"/>
      <c r="N40" s="528">
        <v>2.068E-2</v>
      </c>
      <c r="O40" s="528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29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0">
        <v>0</v>
      </c>
      <c r="AN40" s="23"/>
      <c r="AO40" s="531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2">
        <f>constantes!$B$12</f>
        <v>0</v>
      </c>
      <c r="AZ40" s="20">
        <v>318</v>
      </c>
      <c r="BA40" s="43"/>
      <c r="BB40" s="3" t="s">
        <v>2197</v>
      </c>
      <c r="BD40" s="533">
        <v>1</v>
      </c>
      <c r="BE40" s="534">
        <v>2027</v>
      </c>
      <c r="BF40" s="535">
        <v>1</v>
      </c>
      <c r="BG40" s="536">
        <v>2027</v>
      </c>
    </row>
    <row r="41" spans="1:59" ht="14.45" customHeight="1">
      <c r="A41" s="125">
        <v>1040</v>
      </c>
      <c r="B41" s="125">
        <v>1040</v>
      </c>
      <c r="C41" s="537" t="s">
        <v>2257</v>
      </c>
      <c r="D41" s="537" t="s">
        <v>2257</v>
      </c>
      <c r="E41" s="525">
        <v>44</v>
      </c>
      <c r="F41" s="3" t="s">
        <v>2246</v>
      </c>
      <c r="G41" s="3" t="s">
        <v>2246</v>
      </c>
      <c r="H41" s="526">
        <v>-45.788333000000002</v>
      </c>
      <c r="I41" s="526">
        <v>-8.6169440000000002</v>
      </c>
      <c r="J41" s="538" t="s">
        <v>1985</v>
      </c>
      <c r="K41" s="538" t="s">
        <v>1985</v>
      </c>
      <c r="L41" s="553">
        <v>3</v>
      </c>
      <c r="M41" s="107"/>
      <c r="N41" s="528">
        <v>2.068E-2</v>
      </c>
      <c r="O41" s="528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29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0">
        <v>0</v>
      </c>
      <c r="AN41" s="23"/>
      <c r="AO41" s="531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2">
        <f>constantes!$B$12</f>
        <v>0</v>
      </c>
      <c r="AZ41" s="20">
        <v>318</v>
      </c>
      <c r="BA41" s="43"/>
      <c r="BB41" s="3" t="s">
        <v>2197</v>
      </c>
      <c r="BD41" s="533">
        <v>1</v>
      </c>
      <c r="BE41" s="534">
        <v>2027</v>
      </c>
      <c r="BF41" s="535">
        <v>1</v>
      </c>
      <c r="BG41" s="536">
        <v>2027</v>
      </c>
    </row>
    <row r="42" spans="1:59" ht="14.45" customHeight="1">
      <c r="A42" s="125">
        <v>1041</v>
      </c>
      <c r="B42" s="125">
        <v>1041</v>
      </c>
      <c r="C42" s="537" t="s">
        <v>2258</v>
      </c>
      <c r="D42" s="537" t="s">
        <v>2258</v>
      </c>
      <c r="E42" s="525">
        <v>36.700000000000003</v>
      </c>
      <c r="F42" s="3" t="s">
        <v>2196</v>
      </c>
      <c r="G42" s="3" t="s">
        <v>2214</v>
      </c>
      <c r="H42" s="526">
        <v>-52.864167000000002</v>
      </c>
      <c r="I42" s="526">
        <v>-24.756111000000001</v>
      </c>
      <c r="J42" s="538" t="s">
        <v>153</v>
      </c>
      <c r="K42" s="538" t="s">
        <v>153</v>
      </c>
      <c r="L42" s="553">
        <v>2</v>
      </c>
      <c r="M42" s="107"/>
      <c r="N42" s="528">
        <v>2.068E-2</v>
      </c>
      <c r="O42" s="528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29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0">
        <v>0</v>
      </c>
      <c r="AN42" s="23"/>
      <c r="AO42" s="531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2">
        <f>constantes!$B$12</f>
        <v>0</v>
      </c>
      <c r="AZ42" s="20">
        <v>318</v>
      </c>
      <c r="BA42" s="43"/>
      <c r="BB42" s="3" t="s">
        <v>2197</v>
      </c>
      <c r="BD42" s="533">
        <v>1</v>
      </c>
      <c r="BE42" s="534">
        <v>2027</v>
      </c>
      <c r="BF42" s="535">
        <v>1</v>
      </c>
      <c r="BG42" s="536">
        <v>2027</v>
      </c>
    </row>
    <row r="43" spans="1:59" ht="14.45" customHeight="1">
      <c r="A43" s="125">
        <v>1042</v>
      </c>
      <c r="B43" s="125">
        <v>1042</v>
      </c>
      <c r="C43" s="537" t="s">
        <v>2259</v>
      </c>
      <c r="D43" s="537" t="s">
        <v>2259</v>
      </c>
      <c r="E43" s="525">
        <v>240.2</v>
      </c>
      <c r="F43" s="3" t="s">
        <v>2181</v>
      </c>
      <c r="G43" s="3" t="s">
        <v>2192</v>
      </c>
      <c r="H43" s="526">
        <v>-52.960278000000002</v>
      </c>
      <c r="I43" s="526">
        <v>-8.3055000000000004E-2</v>
      </c>
      <c r="J43" s="538" t="s">
        <v>2001</v>
      </c>
      <c r="K43" s="538" t="s">
        <v>2001</v>
      </c>
      <c r="L43" s="553">
        <v>4</v>
      </c>
      <c r="M43" s="107"/>
      <c r="N43" s="528">
        <v>1.6379999999999999E-2</v>
      </c>
      <c r="O43" s="528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2022</v>
      </c>
      <c r="AG43" s="125">
        <v>2100</v>
      </c>
      <c r="AH43" s="125">
        <v>30</v>
      </c>
      <c r="AI43" s="529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0">
        <v>0</v>
      </c>
      <c r="AN43" s="23"/>
      <c r="AO43" s="531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2">
        <f>constantes!$B$12</f>
        <v>0</v>
      </c>
      <c r="AZ43" s="20">
        <v>318</v>
      </c>
      <c r="BA43" s="43"/>
      <c r="BB43" s="3" t="s">
        <v>2183</v>
      </c>
      <c r="BD43" s="533">
        <v>1</v>
      </c>
      <c r="BE43" s="534">
        <v>2027</v>
      </c>
      <c r="BF43" s="535">
        <v>1</v>
      </c>
      <c r="BG43" s="536">
        <v>2027</v>
      </c>
    </row>
    <row r="44" spans="1:59" ht="14.45" customHeight="1">
      <c r="A44" s="125">
        <v>1043</v>
      </c>
      <c r="B44" s="125">
        <v>1043</v>
      </c>
      <c r="C44" s="625" t="s">
        <v>2260</v>
      </c>
      <c r="D44" s="537" t="s">
        <v>2260</v>
      </c>
      <c r="E44" s="525">
        <v>140</v>
      </c>
      <c r="F44" s="3" t="s">
        <v>2181</v>
      </c>
      <c r="G44" s="3" t="s">
        <v>2228</v>
      </c>
      <c r="H44" s="526">
        <v>-57.754694000000001</v>
      </c>
      <c r="I44" s="526">
        <v>-11.076651999999999</v>
      </c>
      <c r="J44" s="538" t="s">
        <v>160</v>
      </c>
      <c r="K44" s="538" t="s">
        <v>160</v>
      </c>
      <c r="L44" s="553">
        <v>1</v>
      </c>
      <c r="M44" s="107"/>
      <c r="N44" s="528">
        <v>1.9820000000000001E-2</v>
      </c>
      <c r="O44" s="528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29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0">
        <v>0</v>
      </c>
      <c r="AN44" s="23"/>
      <c r="AO44" s="531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2">
        <f>constantes!$B$12</f>
        <v>0</v>
      </c>
      <c r="AZ44" s="20">
        <v>318</v>
      </c>
      <c r="BA44" s="43"/>
      <c r="BB44" s="3" t="s">
        <v>2209</v>
      </c>
      <c r="BD44" s="533">
        <v>1</v>
      </c>
      <c r="BE44" s="534">
        <v>2023</v>
      </c>
      <c r="BF44" s="535">
        <v>1</v>
      </c>
      <c r="BG44" s="536">
        <v>2023</v>
      </c>
    </row>
    <row r="45" spans="1:59" ht="15">
      <c r="A45" s="125">
        <v>1044</v>
      </c>
      <c r="B45" s="125">
        <v>1044</v>
      </c>
      <c r="C45" s="537" t="s">
        <v>2261</v>
      </c>
      <c r="D45" s="537" t="s">
        <v>2261</v>
      </c>
      <c r="E45" s="525">
        <v>64</v>
      </c>
      <c r="F45" s="3" t="s">
        <v>2246</v>
      </c>
      <c r="G45" s="3" t="s">
        <v>2246</v>
      </c>
      <c r="H45" s="526">
        <v>-43.090111999999998</v>
      </c>
      <c r="I45" s="526">
        <v>-5.7409730000000003</v>
      </c>
      <c r="J45" s="538" t="s">
        <v>1985</v>
      </c>
      <c r="K45" s="538" t="s">
        <v>1985</v>
      </c>
      <c r="L45" s="553">
        <v>3</v>
      </c>
      <c r="M45" s="107"/>
      <c r="N45" s="528">
        <v>1.9820000000000001E-2</v>
      </c>
      <c r="O45" s="528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29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0">
        <v>0</v>
      </c>
      <c r="AN45" s="23"/>
      <c r="AO45" s="531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2">
        <f>constantes!$B$12</f>
        <v>0</v>
      </c>
      <c r="AZ45" s="20">
        <v>318</v>
      </c>
      <c r="BA45" s="43"/>
      <c r="BB45" s="3" t="s">
        <v>2197</v>
      </c>
      <c r="BD45" s="533">
        <v>1</v>
      </c>
      <c r="BE45" s="534">
        <v>2027</v>
      </c>
      <c r="BF45" s="535">
        <v>1</v>
      </c>
      <c r="BG45" s="536">
        <v>2027</v>
      </c>
    </row>
    <row r="46" spans="1:59" ht="15">
      <c r="A46" s="125">
        <v>1045</v>
      </c>
      <c r="B46" s="125">
        <v>1045</v>
      </c>
      <c r="C46" s="537" t="s">
        <v>2262</v>
      </c>
      <c r="D46" s="537" t="s">
        <v>2262</v>
      </c>
      <c r="E46" s="525">
        <v>120</v>
      </c>
      <c r="F46" s="3" t="s">
        <v>2196</v>
      </c>
      <c r="G46" s="3" t="s">
        <v>2078</v>
      </c>
      <c r="H46" s="526">
        <v>-50.958883999999998</v>
      </c>
      <c r="I46" s="526">
        <v>-23.461390000000002</v>
      </c>
      <c r="J46" s="538" t="s">
        <v>153</v>
      </c>
      <c r="K46" s="538" t="s">
        <v>153</v>
      </c>
      <c r="L46" s="553">
        <v>2</v>
      </c>
      <c r="M46" s="107"/>
      <c r="N46" s="528">
        <v>1.6379999999999999E-2</v>
      </c>
      <c r="O46" s="528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29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0">
        <v>0</v>
      </c>
      <c r="AN46" s="23"/>
      <c r="AO46" s="531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2">
        <f>constantes!$B$12</f>
        <v>0</v>
      </c>
      <c r="AZ46" s="20">
        <v>318</v>
      </c>
      <c r="BA46" s="43"/>
      <c r="BB46" s="3" t="s">
        <v>2197</v>
      </c>
      <c r="BD46" s="533">
        <v>1</v>
      </c>
      <c r="BE46" s="534">
        <v>2027</v>
      </c>
      <c r="BF46" s="535">
        <v>1</v>
      </c>
      <c r="BG46" s="536">
        <v>2027</v>
      </c>
    </row>
    <row r="47" spans="1:59" ht="15">
      <c r="A47" s="125">
        <v>1046</v>
      </c>
      <c r="B47" s="125">
        <v>1046</v>
      </c>
      <c r="C47" s="537" t="s">
        <v>2263</v>
      </c>
      <c r="D47" s="537" t="s">
        <v>2263</v>
      </c>
      <c r="E47" s="525">
        <v>3336</v>
      </c>
      <c r="F47" s="3" t="s">
        <v>2181</v>
      </c>
      <c r="G47" s="3" t="s">
        <v>2264</v>
      </c>
      <c r="H47" s="526">
        <v>-58.314695</v>
      </c>
      <c r="I47" s="526">
        <v>-6.5021950000000004</v>
      </c>
      <c r="J47" s="538" t="s">
        <v>156</v>
      </c>
      <c r="K47" s="538" t="s">
        <v>156</v>
      </c>
      <c r="L47" s="553">
        <v>9</v>
      </c>
      <c r="M47" s="107"/>
      <c r="N47" s="528">
        <v>1.6379999999999999E-2</v>
      </c>
      <c r="O47" s="528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2022</v>
      </c>
      <c r="AG47" s="125">
        <v>2100</v>
      </c>
      <c r="AH47" s="125">
        <v>30</v>
      </c>
      <c r="AI47" s="529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0">
        <v>0</v>
      </c>
      <c r="AN47" s="23"/>
      <c r="AO47" s="531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2">
        <f>constantes!$B$12</f>
        <v>0</v>
      </c>
      <c r="AZ47" s="20">
        <v>318</v>
      </c>
      <c r="BA47" s="43"/>
      <c r="BB47" s="3" t="s">
        <v>2217</v>
      </c>
      <c r="BD47" s="533">
        <v>1</v>
      </c>
      <c r="BE47" s="534">
        <v>2035</v>
      </c>
      <c r="BF47" s="535">
        <v>3</v>
      </c>
      <c r="BG47" s="536">
        <v>2050</v>
      </c>
    </row>
    <row r="48" spans="1:59" ht="15">
      <c r="A48" s="125">
        <v>1047</v>
      </c>
      <c r="B48" s="125">
        <v>1047</v>
      </c>
      <c r="C48" s="537" t="s">
        <v>2265</v>
      </c>
      <c r="D48" s="537" t="s">
        <v>2265</v>
      </c>
      <c r="E48" s="525">
        <v>57.4</v>
      </c>
      <c r="F48" s="3" t="s">
        <v>2211</v>
      </c>
      <c r="G48" s="3" t="s">
        <v>2212</v>
      </c>
      <c r="H48" s="526">
        <v>-44.734316999999997</v>
      </c>
      <c r="I48" s="526">
        <v>-19.01624</v>
      </c>
      <c r="J48" s="538" t="s">
        <v>152</v>
      </c>
      <c r="K48" s="538" t="s">
        <v>152</v>
      </c>
      <c r="L48" s="553">
        <v>1</v>
      </c>
      <c r="M48" s="107"/>
      <c r="N48" s="528">
        <v>2.068E-2</v>
      </c>
      <c r="O48" s="528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29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0">
        <v>0</v>
      </c>
      <c r="AN48" s="23"/>
      <c r="AO48" s="531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2">
        <f>constantes!$B$12</f>
        <v>0</v>
      </c>
      <c r="AZ48" s="20">
        <v>318</v>
      </c>
      <c r="BA48" s="43"/>
      <c r="BB48" s="3" t="s">
        <v>2197</v>
      </c>
      <c r="BD48" s="533">
        <v>1</v>
      </c>
      <c r="BE48" s="534">
        <v>2027</v>
      </c>
      <c r="BF48" s="535">
        <v>1</v>
      </c>
      <c r="BG48" s="536">
        <v>2027</v>
      </c>
    </row>
    <row r="49" spans="1:59" ht="14.45" customHeight="1">
      <c r="A49" s="125">
        <v>1048</v>
      </c>
      <c r="B49" s="125">
        <v>1048</v>
      </c>
      <c r="C49" s="624" t="s">
        <v>2266</v>
      </c>
      <c r="D49" s="537" t="s">
        <v>2266</v>
      </c>
      <c r="E49" s="525">
        <v>140</v>
      </c>
      <c r="F49" s="3" t="s">
        <v>2196</v>
      </c>
      <c r="G49" s="3" t="s">
        <v>2214</v>
      </c>
      <c r="H49" s="526">
        <v>-53.154198000000001</v>
      </c>
      <c r="I49" s="526">
        <v>-24.421531000000002</v>
      </c>
      <c r="J49" s="538" t="s">
        <v>153</v>
      </c>
      <c r="K49" s="538" t="s">
        <v>153</v>
      </c>
      <c r="L49" s="553">
        <v>2</v>
      </c>
      <c r="M49" s="107"/>
      <c r="N49" s="528">
        <v>1.9820000000000001E-2</v>
      </c>
      <c r="O49" s="528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29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0">
        <v>0</v>
      </c>
      <c r="AN49" s="23"/>
      <c r="AO49" s="531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2">
        <f>constantes!$B$12</f>
        <v>0</v>
      </c>
      <c r="AZ49" s="20">
        <v>318</v>
      </c>
      <c r="BA49" s="43"/>
      <c r="BB49" s="3" t="s">
        <v>2209</v>
      </c>
      <c r="BD49" s="533">
        <v>1</v>
      </c>
      <c r="BE49" s="534">
        <v>2023</v>
      </c>
      <c r="BF49" s="535">
        <v>1</v>
      </c>
      <c r="BG49" s="536">
        <v>2023</v>
      </c>
    </row>
    <row r="50" spans="1:59" ht="15">
      <c r="A50" s="125">
        <v>1049</v>
      </c>
      <c r="B50" s="125">
        <v>1049</v>
      </c>
      <c r="C50" s="537" t="s">
        <v>2267</v>
      </c>
      <c r="D50" s="537" t="s">
        <v>2267</v>
      </c>
      <c r="E50" s="525">
        <v>150</v>
      </c>
      <c r="F50" s="3" t="s">
        <v>2199</v>
      </c>
      <c r="G50" s="3" t="s">
        <v>2268</v>
      </c>
      <c r="H50" s="526">
        <v>-53.141140999999998</v>
      </c>
      <c r="I50" s="526">
        <v>-17.168783000000001</v>
      </c>
      <c r="J50" s="538" t="s">
        <v>160</v>
      </c>
      <c r="K50" s="538" t="s">
        <v>160</v>
      </c>
      <c r="L50" s="553">
        <v>1</v>
      </c>
      <c r="M50" s="107"/>
      <c r="N50" s="528">
        <v>1.9820000000000001E-2</v>
      </c>
      <c r="O50" s="528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2027</v>
      </c>
      <c r="AG50" s="125">
        <v>2100</v>
      </c>
      <c r="AH50" s="125">
        <v>30</v>
      </c>
      <c r="AI50" s="529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0">
        <v>0</v>
      </c>
      <c r="AN50" s="23"/>
      <c r="AO50" s="531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2">
        <f>constantes!$B$12</f>
        <v>0</v>
      </c>
      <c r="AZ50" s="20">
        <v>318</v>
      </c>
      <c r="BA50" s="43"/>
      <c r="BB50" s="3" t="s">
        <v>2183</v>
      </c>
      <c r="BD50" s="533">
        <v>1</v>
      </c>
      <c r="BE50" s="534">
        <v>2027</v>
      </c>
      <c r="BF50" s="535">
        <v>1</v>
      </c>
      <c r="BG50" s="536">
        <v>2027</v>
      </c>
    </row>
    <row r="51" spans="1:59" ht="15">
      <c r="A51" s="125">
        <v>1050</v>
      </c>
      <c r="B51" s="125">
        <v>1050</v>
      </c>
      <c r="C51" s="537" t="s">
        <v>2269</v>
      </c>
      <c r="D51" s="537" t="s">
        <v>2269</v>
      </c>
      <c r="E51" s="525">
        <v>81</v>
      </c>
      <c r="F51" s="3" t="s">
        <v>2231</v>
      </c>
      <c r="G51" s="3" t="s">
        <v>2234</v>
      </c>
      <c r="H51" s="526">
        <v>-41.369053999999998</v>
      </c>
      <c r="I51" s="526">
        <v>-19.220268999999998</v>
      </c>
      <c r="J51" s="538" t="s">
        <v>152</v>
      </c>
      <c r="K51" s="538" t="s">
        <v>152</v>
      </c>
      <c r="L51" s="553">
        <v>1</v>
      </c>
      <c r="M51" s="107"/>
      <c r="N51" s="528">
        <v>2.068E-2</v>
      </c>
      <c r="O51" s="528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29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0">
        <v>0</v>
      </c>
      <c r="AN51" s="23"/>
      <c r="AO51" s="531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2">
        <f>constantes!$B$12</f>
        <v>0</v>
      </c>
      <c r="AZ51" s="20">
        <v>318</v>
      </c>
      <c r="BA51" s="43"/>
      <c r="BB51" s="3" t="s">
        <v>2197</v>
      </c>
      <c r="BD51" s="533">
        <v>1</v>
      </c>
      <c r="BE51" s="534">
        <v>2027</v>
      </c>
      <c r="BF51" s="535">
        <v>1</v>
      </c>
      <c r="BG51" s="536">
        <v>2027</v>
      </c>
    </row>
    <row r="52" spans="1:59" ht="15">
      <c r="A52" s="125">
        <v>1051</v>
      </c>
      <c r="B52" s="125">
        <v>1051</v>
      </c>
      <c r="C52" s="537" t="s">
        <v>2270</v>
      </c>
      <c r="D52" s="537" t="s">
        <v>2270</v>
      </c>
      <c r="E52" s="525">
        <v>43</v>
      </c>
      <c r="F52" s="3" t="s">
        <v>2221</v>
      </c>
      <c r="G52" s="3" t="s">
        <v>2222</v>
      </c>
      <c r="H52" s="526">
        <v>-51.950277999999997</v>
      </c>
      <c r="I52" s="526">
        <v>-29.608886999999999</v>
      </c>
      <c r="J52" s="538" t="s">
        <v>151</v>
      </c>
      <c r="K52" s="538" t="s">
        <v>151</v>
      </c>
      <c r="L52" s="553">
        <v>2</v>
      </c>
      <c r="M52" s="107"/>
      <c r="N52" s="528">
        <v>2.068E-2</v>
      </c>
      <c r="O52" s="528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29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0">
        <v>0</v>
      </c>
      <c r="AN52" s="23"/>
      <c r="AO52" s="531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2">
        <f>constantes!$B$12</f>
        <v>0</v>
      </c>
      <c r="AZ52" s="20">
        <v>318</v>
      </c>
      <c r="BA52" s="43"/>
      <c r="BB52" s="3" t="s">
        <v>2197</v>
      </c>
      <c r="BD52" s="533">
        <v>1</v>
      </c>
      <c r="BE52" s="534">
        <v>2027</v>
      </c>
      <c r="BF52" s="535">
        <v>1</v>
      </c>
      <c r="BG52" s="536">
        <v>2027</v>
      </c>
    </row>
    <row r="53" spans="1:59" ht="15">
      <c r="A53" s="125">
        <v>1052</v>
      </c>
      <c r="B53" s="125">
        <v>1052</v>
      </c>
      <c r="C53" s="537" t="s">
        <v>2271</v>
      </c>
      <c r="D53" s="537" t="s">
        <v>2271</v>
      </c>
      <c r="E53" s="525">
        <v>50</v>
      </c>
      <c r="F53" s="3" t="s">
        <v>2221</v>
      </c>
      <c r="G53" s="3" t="s">
        <v>2271</v>
      </c>
      <c r="H53" s="526">
        <v>-49.113565999999999</v>
      </c>
      <c r="I53" s="526">
        <v>-26.182623</v>
      </c>
      <c r="J53" s="538" t="s">
        <v>1991</v>
      </c>
      <c r="K53" s="538" t="s">
        <v>1991</v>
      </c>
      <c r="L53" s="553">
        <v>2</v>
      </c>
      <c r="M53" s="107"/>
      <c r="N53" s="528">
        <v>1.9820000000000001E-2</v>
      </c>
      <c r="O53" s="528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2022</v>
      </c>
      <c r="AG53" s="125">
        <v>2100</v>
      </c>
      <c r="AH53" s="125">
        <v>30</v>
      </c>
      <c r="AI53" s="529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0">
        <v>0</v>
      </c>
      <c r="AN53" s="23"/>
      <c r="AO53" s="531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2">
        <f>constantes!$B$12</f>
        <v>0</v>
      </c>
      <c r="AZ53" s="20">
        <v>318</v>
      </c>
      <c r="BA53" s="43"/>
      <c r="BB53" s="3" t="s">
        <v>2183</v>
      </c>
      <c r="BD53" s="533">
        <v>1</v>
      </c>
      <c r="BE53" s="534">
        <v>2027</v>
      </c>
      <c r="BF53" s="535">
        <v>1</v>
      </c>
      <c r="BG53" s="536">
        <v>2027</v>
      </c>
    </row>
    <row r="54" spans="1:59" ht="14.45" customHeight="1">
      <c r="A54" s="125">
        <v>1053</v>
      </c>
      <c r="B54" s="125">
        <v>1053</v>
      </c>
      <c r="C54" s="624" t="s">
        <v>2272</v>
      </c>
      <c r="D54" s="537" t="s">
        <v>2272</v>
      </c>
      <c r="E54" s="525">
        <v>74</v>
      </c>
      <c r="F54" s="3" t="s">
        <v>2196</v>
      </c>
      <c r="G54" s="3" t="s">
        <v>2126</v>
      </c>
      <c r="H54" s="526">
        <v>-47.516401000000002</v>
      </c>
      <c r="I54" s="526">
        <v>-18.209211</v>
      </c>
      <c r="J54" s="538" t="s">
        <v>152</v>
      </c>
      <c r="K54" s="538" t="s">
        <v>152</v>
      </c>
      <c r="L54" s="553">
        <v>1</v>
      </c>
      <c r="M54" s="107"/>
      <c r="N54" s="528">
        <v>2.068E-2</v>
      </c>
      <c r="O54" s="528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29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0">
        <v>0</v>
      </c>
      <c r="AN54" s="23"/>
      <c r="AO54" s="531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2">
        <f>constantes!$B$12</f>
        <v>0</v>
      </c>
      <c r="AZ54" s="20">
        <v>318</v>
      </c>
      <c r="BA54" s="43"/>
      <c r="BB54" s="3" t="s">
        <v>2209</v>
      </c>
      <c r="BD54" s="533">
        <v>1</v>
      </c>
      <c r="BE54" s="534">
        <v>2022</v>
      </c>
      <c r="BF54" s="535">
        <v>1</v>
      </c>
      <c r="BG54" s="536">
        <v>2022</v>
      </c>
    </row>
    <row r="55" spans="1:59" ht="15">
      <c r="A55" s="125">
        <v>1054</v>
      </c>
      <c r="B55" s="125">
        <v>1054</v>
      </c>
      <c r="C55" s="537" t="s">
        <v>2273</v>
      </c>
      <c r="D55" s="537" t="s">
        <v>2273</v>
      </c>
      <c r="E55" s="525">
        <v>60</v>
      </c>
      <c r="F55" s="3" t="s">
        <v>2211</v>
      </c>
      <c r="G55" s="3" t="s">
        <v>2211</v>
      </c>
      <c r="H55" s="526">
        <v>-45.956516000000001</v>
      </c>
      <c r="I55" s="526">
        <v>-20.288177999999998</v>
      </c>
      <c r="J55" s="538" t="s">
        <v>152</v>
      </c>
      <c r="K55" s="538" t="s">
        <v>152</v>
      </c>
      <c r="L55" s="553">
        <v>1</v>
      </c>
      <c r="M55" s="107"/>
      <c r="N55" s="528">
        <v>1.9820000000000001E-2</v>
      </c>
      <c r="O55" s="528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29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0">
        <v>0</v>
      </c>
      <c r="AN55" s="23"/>
      <c r="AO55" s="531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2">
        <f>constantes!$B$12</f>
        <v>0</v>
      </c>
      <c r="AZ55" s="20">
        <v>318</v>
      </c>
      <c r="BA55" s="43"/>
      <c r="BB55" s="3" t="s">
        <v>2197</v>
      </c>
      <c r="BD55" s="533">
        <v>1</v>
      </c>
      <c r="BE55" s="534">
        <v>2027</v>
      </c>
      <c r="BF55" s="535">
        <v>1</v>
      </c>
      <c r="BG55" s="536">
        <v>2027</v>
      </c>
    </row>
    <row r="56" spans="1:59" ht="15" customHeight="1">
      <c r="A56" s="125">
        <v>1055</v>
      </c>
      <c r="B56" s="125">
        <v>1055</v>
      </c>
      <c r="C56" s="537" t="s">
        <v>2274</v>
      </c>
      <c r="D56" s="537" t="s">
        <v>2274</v>
      </c>
      <c r="E56" s="525">
        <v>50</v>
      </c>
      <c r="F56" s="3" t="s">
        <v>2221</v>
      </c>
      <c r="G56" s="3" t="s">
        <v>2275</v>
      </c>
      <c r="H56" s="526">
        <v>-51.475541</v>
      </c>
      <c r="I56" s="526">
        <v>-29.008347000000001</v>
      </c>
      <c r="J56" s="538" t="s">
        <v>151</v>
      </c>
      <c r="K56" s="538" t="s">
        <v>151</v>
      </c>
      <c r="L56" s="553">
        <v>2</v>
      </c>
      <c r="M56" s="107"/>
      <c r="N56" s="528">
        <v>2.068E-2</v>
      </c>
      <c r="O56" s="528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29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0">
        <v>0</v>
      </c>
      <c r="AN56" s="23"/>
      <c r="AO56" s="531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2">
        <f>constantes!$B$12</f>
        <v>0</v>
      </c>
      <c r="AZ56" s="20">
        <v>318</v>
      </c>
      <c r="BA56" s="43"/>
      <c r="BB56" s="3" t="s">
        <v>2197</v>
      </c>
      <c r="BD56" s="533">
        <v>1</v>
      </c>
      <c r="BE56" s="534">
        <v>2027</v>
      </c>
      <c r="BF56" s="535">
        <v>1</v>
      </c>
      <c r="BG56" s="536">
        <v>2027</v>
      </c>
    </row>
    <row r="57" spans="1:59" ht="15" customHeight="1">
      <c r="A57" s="125">
        <v>1056</v>
      </c>
      <c r="B57" s="125">
        <v>1056</v>
      </c>
      <c r="C57" s="537" t="s">
        <v>2276</v>
      </c>
      <c r="D57" s="537" t="s">
        <v>2276</v>
      </c>
      <c r="E57" s="525">
        <v>150</v>
      </c>
      <c r="F57" s="3" t="s">
        <v>2181</v>
      </c>
      <c r="G57" s="3" t="s">
        <v>2255</v>
      </c>
      <c r="H57" s="526">
        <v>-58.818446999999999</v>
      </c>
      <c r="I57" s="526">
        <v>-12.180674</v>
      </c>
      <c r="J57" s="538" t="s">
        <v>160</v>
      </c>
      <c r="K57" s="538" t="s">
        <v>160</v>
      </c>
      <c r="L57" s="553">
        <v>10</v>
      </c>
      <c r="M57" s="107"/>
      <c r="N57" s="528">
        <v>1.9820000000000001E-2</v>
      </c>
      <c r="O57" s="528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2022</v>
      </c>
      <c r="AG57" s="125">
        <v>2100</v>
      </c>
      <c r="AH57" s="125">
        <v>30</v>
      </c>
      <c r="AI57" s="529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0">
        <v>0</v>
      </c>
      <c r="AN57" s="23"/>
      <c r="AO57" s="531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2">
        <f>constantes!$B$12</f>
        <v>0</v>
      </c>
      <c r="AZ57" s="20">
        <v>318</v>
      </c>
      <c r="BA57" s="43"/>
      <c r="BB57" s="3" t="s">
        <v>2217</v>
      </c>
      <c r="BD57" s="533">
        <v>1</v>
      </c>
      <c r="BE57" s="534">
        <v>2035</v>
      </c>
      <c r="BF57" s="535">
        <v>3</v>
      </c>
      <c r="BG57" s="536">
        <v>2050</v>
      </c>
    </row>
    <row r="58" spans="1:59" ht="15" customHeight="1">
      <c r="A58" s="125">
        <v>1057</v>
      </c>
      <c r="B58" s="125">
        <v>1057</v>
      </c>
      <c r="C58" s="537" t="s">
        <v>2277</v>
      </c>
      <c r="D58" s="537" t="s">
        <v>2277</v>
      </c>
      <c r="E58" s="525">
        <v>36.200000000000003</v>
      </c>
      <c r="F58" s="3" t="s">
        <v>2221</v>
      </c>
      <c r="G58" s="3" t="s">
        <v>2278</v>
      </c>
      <c r="H58" s="526">
        <v>-51.875005999999999</v>
      </c>
      <c r="I58" s="526">
        <v>-29.216107000000001</v>
      </c>
      <c r="J58" s="538" t="s">
        <v>151</v>
      </c>
      <c r="K58" s="538" t="s">
        <v>151</v>
      </c>
      <c r="L58" s="553">
        <v>2</v>
      </c>
      <c r="M58" s="107"/>
      <c r="N58" s="528">
        <v>2.068E-2</v>
      </c>
      <c r="O58" s="528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29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0">
        <v>0</v>
      </c>
      <c r="AN58" s="23"/>
      <c r="AO58" s="531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2">
        <f>constantes!$B$12</f>
        <v>0</v>
      </c>
      <c r="AZ58" s="20">
        <v>318</v>
      </c>
      <c r="BA58" s="43"/>
      <c r="BB58" s="3" t="s">
        <v>2197</v>
      </c>
      <c r="BD58" s="533">
        <v>1</v>
      </c>
      <c r="BE58" s="534">
        <v>2027</v>
      </c>
      <c r="BF58" s="535">
        <v>1</v>
      </c>
      <c r="BG58" s="536">
        <v>2027</v>
      </c>
    </row>
    <row r="59" spans="1:59" ht="15" customHeight="1">
      <c r="A59" s="125">
        <v>1058</v>
      </c>
      <c r="B59" s="125">
        <v>1058</v>
      </c>
      <c r="C59" s="537" t="s">
        <v>2279</v>
      </c>
      <c r="D59" s="537" t="s">
        <v>2280</v>
      </c>
      <c r="E59" s="525">
        <v>35.799999999999997</v>
      </c>
      <c r="F59" s="3" t="s">
        <v>2196</v>
      </c>
      <c r="G59" s="3" t="s">
        <v>2281</v>
      </c>
      <c r="H59" s="526">
        <v>-51.222613000000003</v>
      </c>
      <c r="I59" s="526">
        <v>-18.402984</v>
      </c>
      <c r="J59" s="538" t="s">
        <v>2005</v>
      </c>
      <c r="K59" s="538" t="s">
        <v>2005</v>
      </c>
      <c r="L59" s="553">
        <v>1</v>
      </c>
      <c r="M59" s="107"/>
      <c r="N59" s="528">
        <v>2.068E-2</v>
      </c>
      <c r="O59" s="528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29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0">
        <v>0</v>
      </c>
      <c r="AN59" s="23"/>
      <c r="AO59" s="531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2">
        <f>constantes!$B$12</f>
        <v>0</v>
      </c>
      <c r="AZ59" s="20">
        <v>318</v>
      </c>
      <c r="BA59" s="43"/>
      <c r="BB59" s="3" t="s">
        <v>2197</v>
      </c>
      <c r="BD59" s="533">
        <v>1</v>
      </c>
      <c r="BE59" s="534">
        <v>2027</v>
      </c>
      <c r="BF59" s="535">
        <v>1</v>
      </c>
      <c r="BG59" s="536">
        <v>2027</v>
      </c>
    </row>
    <row r="60" spans="1:59" ht="14.45" customHeight="1">
      <c r="A60" s="125">
        <v>1059</v>
      </c>
      <c r="B60" s="125">
        <v>1059</v>
      </c>
      <c r="C60" s="625" t="s">
        <v>2282</v>
      </c>
      <c r="D60" s="537" t="s">
        <v>2283</v>
      </c>
      <c r="E60" s="525">
        <v>87.1</v>
      </c>
      <c r="F60" s="3" t="s">
        <v>2196</v>
      </c>
      <c r="G60" s="3" t="s">
        <v>2214</v>
      </c>
      <c r="H60" s="526">
        <v>-53.678654999999999</v>
      </c>
      <c r="I60" s="526">
        <v>-24.200353</v>
      </c>
      <c r="J60" s="538" t="s">
        <v>153</v>
      </c>
      <c r="K60" s="538" t="s">
        <v>153</v>
      </c>
      <c r="L60" s="553">
        <v>2</v>
      </c>
      <c r="M60" s="107"/>
      <c r="N60" s="528">
        <v>1.9820000000000001E-2</v>
      </c>
      <c r="O60" s="528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29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0">
        <v>0</v>
      </c>
      <c r="AN60" s="23"/>
      <c r="AO60" s="531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2">
        <f>constantes!$B$12</f>
        <v>0</v>
      </c>
      <c r="AZ60" s="20">
        <v>318</v>
      </c>
      <c r="BA60" s="43"/>
      <c r="BB60" s="3" t="s">
        <v>2209</v>
      </c>
      <c r="BD60" s="533">
        <v>1</v>
      </c>
      <c r="BE60" s="534">
        <v>2022</v>
      </c>
      <c r="BF60" s="535">
        <v>1</v>
      </c>
      <c r="BG60" s="536">
        <v>2022</v>
      </c>
    </row>
    <row r="61" spans="1:59" ht="15" customHeight="1">
      <c r="A61" s="125">
        <v>1060</v>
      </c>
      <c r="B61" s="125">
        <v>1060</v>
      </c>
      <c r="C61" s="537" t="s">
        <v>2284</v>
      </c>
      <c r="D61" s="537" t="s">
        <v>2284</v>
      </c>
      <c r="E61" s="525">
        <v>415</v>
      </c>
      <c r="F61" s="3" t="s">
        <v>2181</v>
      </c>
      <c r="G61" s="3" t="s">
        <v>2255</v>
      </c>
      <c r="H61" s="130">
        <v>-58.375104</v>
      </c>
      <c r="I61" s="130">
        <v>-11.029624</v>
      </c>
      <c r="J61" s="538" t="s">
        <v>160</v>
      </c>
      <c r="K61" s="538" t="s">
        <v>160</v>
      </c>
      <c r="L61" s="553">
        <v>10</v>
      </c>
      <c r="M61" s="107"/>
      <c r="N61" s="528">
        <v>1.6379999999999999E-2</v>
      </c>
      <c r="O61" s="528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2022</v>
      </c>
      <c r="AG61" s="125">
        <v>2100</v>
      </c>
      <c r="AH61" s="125">
        <v>30</v>
      </c>
      <c r="AI61" s="529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0">
        <v>0</v>
      </c>
      <c r="AN61" s="23"/>
      <c r="AO61" s="531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2">
        <f>constantes!$B$12</f>
        <v>0</v>
      </c>
      <c r="AZ61" s="20">
        <v>318</v>
      </c>
      <c r="BA61" s="43"/>
      <c r="BB61" s="3" t="s">
        <v>2217</v>
      </c>
      <c r="BD61" s="533">
        <v>1</v>
      </c>
      <c r="BE61" s="534">
        <v>2035</v>
      </c>
      <c r="BF61" s="535">
        <v>3</v>
      </c>
      <c r="BG61" s="536">
        <v>2050</v>
      </c>
    </row>
    <row r="62" spans="1:59" ht="15">
      <c r="A62" s="125">
        <v>1061</v>
      </c>
      <c r="B62" s="125">
        <v>1061</v>
      </c>
      <c r="C62" s="537" t="s">
        <v>2285</v>
      </c>
      <c r="D62" s="537" t="s">
        <v>2285</v>
      </c>
      <c r="E62" s="525">
        <v>1248</v>
      </c>
      <c r="F62" s="3" t="s">
        <v>2181</v>
      </c>
      <c r="G62" s="3" t="s">
        <v>2255</v>
      </c>
      <c r="H62" s="526">
        <v>-58.663167000000001</v>
      </c>
      <c r="I62" s="526">
        <v>-9.1831390000000006</v>
      </c>
      <c r="J62" s="538" t="s">
        <v>160</v>
      </c>
      <c r="K62" s="538" t="s">
        <v>160</v>
      </c>
      <c r="L62" s="553">
        <v>10</v>
      </c>
      <c r="M62" s="107"/>
      <c r="N62" s="528">
        <v>1.6379999999999999E-2</v>
      </c>
      <c r="O62" s="528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2022</v>
      </c>
      <c r="AG62" s="125">
        <v>2100</v>
      </c>
      <c r="AH62" s="125">
        <v>30</v>
      </c>
      <c r="AI62" s="529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0">
        <v>0</v>
      </c>
      <c r="AN62" s="23"/>
      <c r="AO62" s="531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2">
        <f>constantes!$B$12</f>
        <v>0</v>
      </c>
      <c r="AZ62" s="20">
        <v>318</v>
      </c>
      <c r="BA62" s="43"/>
      <c r="BB62" s="3" t="s">
        <v>2217</v>
      </c>
      <c r="BD62" s="533">
        <v>1</v>
      </c>
      <c r="BE62" s="534">
        <v>2035</v>
      </c>
      <c r="BF62" s="535">
        <v>3</v>
      </c>
      <c r="BG62" s="536">
        <v>2050</v>
      </c>
    </row>
    <row r="63" spans="1:59" ht="14.45" customHeight="1">
      <c r="A63" s="125">
        <v>1062</v>
      </c>
      <c r="B63" s="125">
        <v>1062</v>
      </c>
      <c r="C63" s="537" t="s">
        <v>2286</v>
      </c>
      <c r="D63" s="537" t="s">
        <v>2286</v>
      </c>
      <c r="E63" s="525">
        <v>75</v>
      </c>
      <c r="F63" s="3" t="s">
        <v>2231</v>
      </c>
      <c r="G63" s="3" t="s">
        <v>2234</v>
      </c>
      <c r="H63" s="526">
        <v>-42.368101000000003</v>
      </c>
      <c r="I63" s="526">
        <v>-19.328077</v>
      </c>
      <c r="J63" s="538" t="s">
        <v>152</v>
      </c>
      <c r="K63" s="538" t="s">
        <v>152</v>
      </c>
      <c r="L63" s="553">
        <v>1</v>
      </c>
      <c r="M63" s="107"/>
      <c r="N63" s="528">
        <v>2.068E-2</v>
      </c>
      <c r="O63" s="528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2022</v>
      </c>
      <c r="AG63" s="125">
        <v>2100</v>
      </c>
      <c r="AH63" s="125">
        <v>30</v>
      </c>
      <c r="AI63" s="529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0">
        <v>0</v>
      </c>
      <c r="AN63" s="23"/>
      <c r="AO63" s="531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2">
        <f>constantes!$B$12</f>
        <v>0</v>
      </c>
      <c r="AZ63" s="20">
        <v>318</v>
      </c>
      <c r="BA63" s="43"/>
      <c r="BB63" s="3" t="s">
        <v>2183</v>
      </c>
      <c r="BD63" s="533">
        <v>1</v>
      </c>
      <c r="BE63" s="534">
        <v>2027</v>
      </c>
      <c r="BF63" s="535">
        <v>1</v>
      </c>
      <c r="BG63" s="536">
        <v>2027</v>
      </c>
    </row>
    <row r="64" spans="1:59" ht="14.45" customHeight="1">
      <c r="A64" s="125">
        <v>1063</v>
      </c>
      <c r="B64" s="125">
        <v>1063</v>
      </c>
      <c r="C64" s="537" t="s">
        <v>2287</v>
      </c>
      <c r="D64" s="537" t="s">
        <v>2287</v>
      </c>
      <c r="E64" s="525">
        <v>56</v>
      </c>
      <c r="F64" s="3" t="s">
        <v>2246</v>
      </c>
      <c r="G64" s="3" t="s">
        <v>2246</v>
      </c>
      <c r="H64" s="526">
        <v>-42.859171000000003</v>
      </c>
      <c r="I64" s="526">
        <v>-6.3271230000000003</v>
      </c>
      <c r="J64" s="538" t="s">
        <v>1985</v>
      </c>
      <c r="K64" s="538" t="s">
        <v>1985</v>
      </c>
      <c r="L64" s="553">
        <v>3</v>
      </c>
      <c r="M64" s="107"/>
      <c r="N64" s="528">
        <v>2.068E-2</v>
      </c>
      <c r="O64" s="528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29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0">
        <v>0</v>
      </c>
      <c r="AN64" s="23"/>
      <c r="AO64" s="531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2">
        <f>constantes!$B$12</f>
        <v>0</v>
      </c>
      <c r="AZ64" s="20">
        <v>318</v>
      </c>
      <c r="BA64" s="43"/>
      <c r="BB64" s="3" t="s">
        <v>2197</v>
      </c>
      <c r="BD64" s="533">
        <v>1</v>
      </c>
      <c r="BE64" s="534">
        <v>2027</v>
      </c>
      <c r="BF64" s="535">
        <v>1</v>
      </c>
      <c r="BG64" s="536">
        <v>2027</v>
      </c>
    </row>
    <row r="65" spans="1:59" ht="15">
      <c r="A65" s="125">
        <v>1064</v>
      </c>
      <c r="B65" s="125">
        <v>1064</v>
      </c>
      <c r="C65" s="537" t="s">
        <v>2288</v>
      </c>
      <c r="D65" s="537" t="s">
        <v>2288</v>
      </c>
      <c r="E65" s="525">
        <v>48.38</v>
      </c>
      <c r="F65" s="3" t="s">
        <v>2196</v>
      </c>
      <c r="G65" s="3" t="s">
        <v>2127</v>
      </c>
      <c r="H65" s="526">
        <v>-51.642118000000004</v>
      </c>
      <c r="I65" s="526">
        <v>-18.493563000000002</v>
      </c>
      <c r="J65" s="538" t="s">
        <v>2005</v>
      </c>
      <c r="K65" s="538" t="s">
        <v>2005</v>
      </c>
      <c r="L65" s="553">
        <v>1</v>
      </c>
      <c r="M65" s="107"/>
      <c r="N65" s="528">
        <v>2.068E-2</v>
      </c>
      <c r="O65" s="528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29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0">
        <v>0</v>
      </c>
      <c r="AN65" s="23"/>
      <c r="AO65" s="531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2">
        <f>constantes!$B$12</f>
        <v>0</v>
      </c>
      <c r="AZ65" s="20">
        <v>318</v>
      </c>
      <c r="BA65" s="43"/>
      <c r="BB65" s="3" t="s">
        <v>2197</v>
      </c>
      <c r="BD65" s="533">
        <v>1</v>
      </c>
      <c r="BE65" s="534">
        <v>2027</v>
      </c>
      <c r="BF65" s="535">
        <v>1</v>
      </c>
      <c r="BG65" s="536">
        <v>2027</v>
      </c>
    </row>
    <row r="66" spans="1:59" ht="15">
      <c r="A66" s="125">
        <v>1065</v>
      </c>
      <c r="B66" s="125">
        <v>1065</v>
      </c>
      <c r="C66" s="537" t="s">
        <v>2289</v>
      </c>
      <c r="D66" s="537" t="s">
        <v>2289</v>
      </c>
      <c r="E66" s="525">
        <v>71.7</v>
      </c>
      <c r="F66" s="3" t="s">
        <v>2181</v>
      </c>
      <c r="G66" s="3" t="s">
        <v>2290</v>
      </c>
      <c r="H66" s="526">
        <v>-61.512281000000002</v>
      </c>
      <c r="I66" s="526">
        <v>2.8940320000000002</v>
      </c>
      <c r="J66" s="538" t="s">
        <v>159</v>
      </c>
      <c r="K66" s="538" t="s">
        <v>159</v>
      </c>
      <c r="L66" s="553">
        <v>4</v>
      </c>
      <c r="M66" s="107"/>
      <c r="N66" s="528">
        <v>1.9820000000000001E-2</v>
      </c>
      <c r="O66" s="528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2022</v>
      </c>
      <c r="AG66" s="125">
        <v>2100</v>
      </c>
      <c r="AH66" s="125">
        <v>30</v>
      </c>
      <c r="AI66" s="529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0">
        <v>0</v>
      </c>
      <c r="AN66" s="23"/>
      <c r="AO66" s="531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2">
        <f>constantes!$B$12</f>
        <v>0</v>
      </c>
      <c r="AZ66" s="20">
        <v>318</v>
      </c>
      <c r="BA66" s="43"/>
      <c r="BB66" s="3" t="s">
        <v>2183</v>
      </c>
      <c r="BD66" s="533">
        <v>1</v>
      </c>
      <c r="BE66" s="534">
        <v>2027</v>
      </c>
      <c r="BF66" s="535">
        <v>1</v>
      </c>
      <c r="BG66" s="536">
        <v>2027</v>
      </c>
    </row>
    <row r="67" spans="1:59" ht="15">
      <c r="A67" s="125">
        <v>1066</v>
      </c>
      <c r="B67" s="125">
        <v>1066</v>
      </c>
      <c r="C67" s="537" t="s">
        <v>2291</v>
      </c>
      <c r="D67" s="537" t="s">
        <v>2291</v>
      </c>
      <c r="E67" s="525">
        <v>37.79</v>
      </c>
      <c r="F67" s="3" t="s">
        <v>2196</v>
      </c>
      <c r="G67" s="3" t="s">
        <v>2127</v>
      </c>
      <c r="H67" s="526">
        <v>-52.085746</v>
      </c>
      <c r="I67" s="526">
        <v>-18.187338</v>
      </c>
      <c r="J67" s="538" t="s">
        <v>2005</v>
      </c>
      <c r="K67" s="538" t="s">
        <v>2005</v>
      </c>
      <c r="L67" s="553">
        <v>1</v>
      </c>
      <c r="M67" s="107"/>
      <c r="N67" s="528">
        <v>2.068E-2</v>
      </c>
      <c r="O67" s="528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29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0">
        <v>0</v>
      </c>
      <c r="AN67" s="23"/>
      <c r="AO67" s="531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2">
        <f>constantes!$B$12</f>
        <v>0</v>
      </c>
      <c r="AZ67" s="20">
        <v>318</v>
      </c>
      <c r="BA67" s="43"/>
      <c r="BB67" s="3" t="s">
        <v>2197</v>
      </c>
      <c r="BD67" s="533">
        <v>1</v>
      </c>
      <c r="BE67" s="534">
        <v>2027</v>
      </c>
      <c r="BF67" s="535">
        <v>1</v>
      </c>
      <c r="BG67" s="536">
        <v>2027</v>
      </c>
    </row>
    <row r="68" spans="1:59" ht="15">
      <c r="A68" s="125">
        <v>1067</v>
      </c>
      <c r="B68" s="125">
        <v>1067</v>
      </c>
      <c r="C68" s="537" t="s">
        <v>2292</v>
      </c>
      <c r="D68" s="537" t="s">
        <v>2292</v>
      </c>
      <c r="E68" s="525">
        <v>225</v>
      </c>
      <c r="F68" s="3" t="s">
        <v>2181</v>
      </c>
      <c r="G68" s="3" t="s">
        <v>2255</v>
      </c>
      <c r="H68" s="526">
        <v>-58.335524999999997</v>
      </c>
      <c r="I68" s="526">
        <v>-11.340623000000001</v>
      </c>
      <c r="J68" s="538" t="s">
        <v>160</v>
      </c>
      <c r="K68" s="538" t="s">
        <v>160</v>
      </c>
      <c r="L68" s="553">
        <v>10</v>
      </c>
      <c r="M68" s="107"/>
      <c r="N68" s="528">
        <v>1.9820000000000001E-2</v>
      </c>
      <c r="O68" s="528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2022</v>
      </c>
      <c r="AG68" s="125">
        <v>2100</v>
      </c>
      <c r="AH68" s="125">
        <v>30</v>
      </c>
      <c r="AI68" s="529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0">
        <v>0</v>
      </c>
      <c r="AN68" s="23"/>
      <c r="AO68" s="531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2">
        <f>constantes!$B$12</f>
        <v>0</v>
      </c>
      <c r="AZ68" s="20">
        <v>318</v>
      </c>
      <c r="BA68" s="43"/>
      <c r="BB68" s="3" t="s">
        <v>2217</v>
      </c>
      <c r="BD68" s="533">
        <v>1</v>
      </c>
      <c r="BE68" s="534">
        <v>2035</v>
      </c>
      <c r="BF68" s="535">
        <v>3</v>
      </c>
      <c r="BG68" s="536">
        <v>2050</v>
      </c>
    </row>
    <row r="69" spans="1:59" ht="15">
      <c r="A69" s="125">
        <v>1068</v>
      </c>
      <c r="B69" s="125">
        <v>1068</v>
      </c>
      <c r="C69" s="537" t="s">
        <v>2293</v>
      </c>
      <c r="D69" s="537" t="s">
        <v>2293</v>
      </c>
      <c r="E69" s="525">
        <v>230</v>
      </c>
      <c r="F69" s="3" t="s">
        <v>2181</v>
      </c>
      <c r="G69" s="3" t="s">
        <v>2294</v>
      </c>
      <c r="H69" s="526">
        <v>-57.088135000000001</v>
      </c>
      <c r="I69" s="526">
        <v>-9.2062869999999997</v>
      </c>
      <c r="J69" s="538" t="s">
        <v>160</v>
      </c>
      <c r="K69" s="538" t="s">
        <v>160</v>
      </c>
      <c r="L69" s="553">
        <v>10</v>
      </c>
      <c r="M69" s="107"/>
      <c r="N69" s="528">
        <v>1.6379999999999999E-2</v>
      </c>
      <c r="O69" s="528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29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0">
        <v>0</v>
      </c>
      <c r="AN69" s="23"/>
      <c r="AO69" s="531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2">
        <f>constantes!$B$12</f>
        <v>0</v>
      </c>
      <c r="AZ69" s="20">
        <v>318</v>
      </c>
      <c r="BA69" s="43"/>
      <c r="BB69" s="3" t="s">
        <v>2197</v>
      </c>
      <c r="BD69" s="533">
        <v>1</v>
      </c>
      <c r="BE69" s="534">
        <v>2027</v>
      </c>
      <c r="BF69" s="535">
        <v>1</v>
      </c>
      <c r="BG69" s="536">
        <v>2027</v>
      </c>
    </row>
    <row r="70" spans="1:59" ht="15">
      <c r="A70" s="125">
        <v>1069</v>
      </c>
      <c r="B70" s="125">
        <v>1069</v>
      </c>
      <c r="C70" s="537" t="s">
        <v>2295</v>
      </c>
      <c r="D70" s="537" t="s">
        <v>2295</v>
      </c>
      <c r="E70" s="525">
        <v>68</v>
      </c>
      <c r="F70" s="3" t="s">
        <v>2181</v>
      </c>
      <c r="G70" s="3" t="s">
        <v>2296</v>
      </c>
      <c r="H70" s="526">
        <v>-58.398121000000003</v>
      </c>
      <c r="I70" s="526">
        <v>-12.76158</v>
      </c>
      <c r="J70" s="538" t="s">
        <v>160</v>
      </c>
      <c r="K70" s="538" t="s">
        <v>160</v>
      </c>
      <c r="L70" s="553">
        <v>10</v>
      </c>
      <c r="M70" s="107"/>
      <c r="N70" s="528">
        <v>1.9820000000000001E-2</v>
      </c>
      <c r="O70" s="528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2022</v>
      </c>
      <c r="AG70" s="125">
        <v>2100</v>
      </c>
      <c r="AH70" s="125">
        <v>30</v>
      </c>
      <c r="AI70" s="529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0">
        <v>0</v>
      </c>
      <c r="AN70" s="23"/>
      <c r="AO70" s="531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2">
        <f>constantes!$B$12</f>
        <v>0</v>
      </c>
      <c r="AZ70" s="20">
        <v>318</v>
      </c>
      <c r="BA70" s="43"/>
      <c r="BB70" s="3" t="s">
        <v>2217</v>
      </c>
      <c r="BD70" s="533">
        <v>1</v>
      </c>
      <c r="BE70" s="534">
        <v>2035</v>
      </c>
      <c r="BF70" s="535">
        <v>3</v>
      </c>
      <c r="BG70" s="536">
        <v>2050</v>
      </c>
    </row>
    <row r="71" spans="1:59" ht="15">
      <c r="A71" s="125">
        <v>1070</v>
      </c>
      <c r="B71" s="125">
        <v>1070</v>
      </c>
      <c r="C71" s="537" t="s">
        <v>2297</v>
      </c>
      <c r="D71" s="537" t="s">
        <v>2297</v>
      </c>
      <c r="E71" s="525">
        <v>107</v>
      </c>
      <c r="F71" s="3" t="s">
        <v>2181</v>
      </c>
      <c r="G71" s="3" t="s">
        <v>2298</v>
      </c>
      <c r="H71" s="526">
        <v>-59.077153000000003</v>
      </c>
      <c r="I71" s="526">
        <v>-12.794566</v>
      </c>
      <c r="J71" s="538" t="s">
        <v>160</v>
      </c>
      <c r="K71" s="538" t="s">
        <v>160</v>
      </c>
      <c r="L71" s="553">
        <v>10</v>
      </c>
      <c r="M71" s="107"/>
      <c r="N71" s="528">
        <v>1.9820000000000001E-2</v>
      </c>
      <c r="O71" s="528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2022</v>
      </c>
      <c r="AG71" s="125">
        <v>2100</v>
      </c>
      <c r="AH71" s="125">
        <v>30</v>
      </c>
      <c r="AI71" s="529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0">
        <v>0</v>
      </c>
      <c r="AN71" s="23"/>
      <c r="AO71" s="531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2">
        <f>constantes!$B$12</f>
        <v>0</v>
      </c>
      <c r="AZ71" s="20">
        <v>318</v>
      </c>
      <c r="BA71" s="43"/>
      <c r="BB71" s="3" t="s">
        <v>2217</v>
      </c>
      <c r="BD71" s="533">
        <v>1</v>
      </c>
      <c r="BE71" s="534">
        <v>2035</v>
      </c>
      <c r="BF71" s="535">
        <v>3</v>
      </c>
      <c r="BG71" s="536">
        <v>2050</v>
      </c>
    </row>
    <row r="72" spans="1:59" ht="15">
      <c r="A72" s="125">
        <v>1071</v>
      </c>
      <c r="B72" s="125">
        <v>1071</v>
      </c>
      <c r="C72" s="537" t="s">
        <v>2299</v>
      </c>
      <c r="D72" s="537" t="s">
        <v>2299</v>
      </c>
      <c r="E72" s="525">
        <v>36</v>
      </c>
      <c r="F72" s="3" t="s">
        <v>2196</v>
      </c>
      <c r="G72" s="3" t="s">
        <v>2300</v>
      </c>
      <c r="H72" s="526">
        <v>-48.069082999999999</v>
      </c>
      <c r="I72" s="526">
        <v>-17.918664</v>
      </c>
      <c r="J72" s="538" t="s">
        <v>2005</v>
      </c>
      <c r="K72" s="538" t="s">
        <v>2005</v>
      </c>
      <c r="L72" s="553">
        <v>1</v>
      </c>
      <c r="M72" s="107"/>
      <c r="N72" s="528">
        <v>2.068E-2</v>
      </c>
      <c r="O72" s="528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29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0">
        <v>0</v>
      </c>
      <c r="AN72" s="23"/>
      <c r="AO72" s="531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2">
        <f>constantes!$B$12</f>
        <v>0</v>
      </c>
      <c r="AZ72" s="20">
        <v>318</v>
      </c>
      <c r="BA72" s="43"/>
      <c r="BB72" s="3" t="s">
        <v>2197</v>
      </c>
      <c r="BD72" s="533">
        <v>1</v>
      </c>
      <c r="BE72" s="534">
        <v>2027</v>
      </c>
      <c r="BF72" s="535">
        <v>1</v>
      </c>
      <c r="BG72" s="536">
        <v>2027</v>
      </c>
    </row>
    <row r="73" spans="1:59" ht="14.45" customHeight="1">
      <c r="A73" s="125">
        <v>1072</v>
      </c>
      <c r="B73" s="125">
        <v>1072</v>
      </c>
      <c r="C73" s="625" t="s">
        <v>2301</v>
      </c>
      <c r="D73" s="537" t="s">
        <v>2301</v>
      </c>
      <c r="E73" s="525">
        <v>93.2</v>
      </c>
      <c r="F73" s="3" t="s">
        <v>2196</v>
      </c>
      <c r="G73" s="3" t="s">
        <v>2214</v>
      </c>
      <c r="H73" s="526">
        <v>-53.991165000000002</v>
      </c>
      <c r="I73" s="526">
        <v>-24.112266999999999</v>
      </c>
      <c r="J73" s="538" t="s">
        <v>153</v>
      </c>
      <c r="K73" s="538" t="s">
        <v>153</v>
      </c>
      <c r="L73" s="553">
        <v>2</v>
      </c>
      <c r="M73" s="107"/>
      <c r="N73" s="528">
        <v>1.9820000000000001E-2</v>
      </c>
      <c r="O73" s="528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29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0">
        <v>0</v>
      </c>
      <c r="AN73" s="23"/>
      <c r="AO73" s="531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2">
        <f>constantes!$B$12</f>
        <v>0</v>
      </c>
      <c r="AZ73" s="20">
        <v>318</v>
      </c>
      <c r="BA73" s="43"/>
      <c r="BB73" s="3" t="s">
        <v>2209</v>
      </c>
      <c r="BD73" s="533">
        <v>1</v>
      </c>
      <c r="BE73" s="534">
        <v>2024</v>
      </c>
      <c r="BF73" s="535">
        <v>1</v>
      </c>
      <c r="BG73" s="536">
        <v>2024</v>
      </c>
    </row>
    <row r="74" spans="1:59" ht="15">
      <c r="A74" s="125">
        <v>1073</v>
      </c>
      <c r="B74" s="125">
        <v>1073</v>
      </c>
      <c r="C74" s="537" t="s">
        <v>2302</v>
      </c>
      <c r="D74" s="537" t="s">
        <v>2302</v>
      </c>
      <c r="E74" s="525">
        <v>117</v>
      </c>
      <c r="F74" s="3" t="s">
        <v>2181</v>
      </c>
      <c r="G74" s="3" t="s">
        <v>2296</v>
      </c>
      <c r="H74" s="526">
        <v>-58.295529999999999</v>
      </c>
      <c r="I74" s="526">
        <v>-12.919869</v>
      </c>
      <c r="J74" s="538" t="s">
        <v>160</v>
      </c>
      <c r="K74" s="538" t="s">
        <v>160</v>
      </c>
      <c r="L74" s="553">
        <v>10</v>
      </c>
      <c r="M74" s="107"/>
      <c r="N74" s="528">
        <v>1.9820000000000001E-2</v>
      </c>
      <c r="O74" s="528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2022</v>
      </c>
      <c r="AG74" s="125">
        <v>2100</v>
      </c>
      <c r="AH74" s="125">
        <v>30</v>
      </c>
      <c r="AI74" s="529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0">
        <v>0</v>
      </c>
      <c r="AN74" s="23"/>
      <c r="AO74" s="531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2">
        <f>constantes!$B$12</f>
        <v>0</v>
      </c>
      <c r="AZ74" s="20">
        <v>318</v>
      </c>
      <c r="BA74" s="43"/>
      <c r="BB74" s="3" t="s">
        <v>2217</v>
      </c>
      <c r="BD74" s="533">
        <v>1</v>
      </c>
      <c r="BE74" s="534">
        <v>2035</v>
      </c>
      <c r="BF74" s="535">
        <v>3</v>
      </c>
      <c r="BG74" s="536">
        <v>2050</v>
      </c>
    </row>
    <row r="75" spans="1:59" ht="14.45" customHeight="1">
      <c r="A75" s="125">
        <v>1074</v>
      </c>
      <c r="B75" s="125">
        <v>1074</v>
      </c>
      <c r="C75" s="537" t="s">
        <v>2303</v>
      </c>
      <c r="D75" s="537" t="s">
        <v>2303</v>
      </c>
      <c r="E75" s="525">
        <v>63.2</v>
      </c>
      <c r="F75" s="3" t="s">
        <v>2097</v>
      </c>
      <c r="G75" s="3" t="s">
        <v>2202</v>
      </c>
      <c r="H75" s="526">
        <v>-52.739455999999997</v>
      </c>
      <c r="I75" s="526">
        <v>-26.860178999999999</v>
      </c>
      <c r="J75" s="538" t="s">
        <v>1991</v>
      </c>
      <c r="K75" s="538" t="s">
        <v>1991</v>
      </c>
      <c r="L75" s="553">
        <v>2</v>
      </c>
      <c r="M75" s="107"/>
      <c r="N75" s="528">
        <v>1.9820000000000001E-2</v>
      </c>
      <c r="O75" s="528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29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0">
        <v>0</v>
      </c>
      <c r="AN75" s="23"/>
      <c r="AO75" s="531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2">
        <f>constantes!$B$12</f>
        <v>0</v>
      </c>
      <c r="AZ75" s="20">
        <v>318</v>
      </c>
      <c r="BA75" s="43"/>
      <c r="BB75" s="3" t="s">
        <v>2209</v>
      </c>
      <c r="BD75" s="533">
        <v>1</v>
      </c>
      <c r="BE75" s="534">
        <v>2026</v>
      </c>
      <c r="BF75" s="535">
        <v>1</v>
      </c>
      <c r="BG75" s="536">
        <v>2026</v>
      </c>
    </row>
    <row r="76" spans="1:59" ht="15">
      <c r="A76" s="125">
        <v>1075</v>
      </c>
      <c r="B76" s="125">
        <v>1075</v>
      </c>
      <c r="C76" s="537" t="s">
        <v>2304</v>
      </c>
      <c r="D76" s="537" t="s">
        <v>2304</v>
      </c>
      <c r="E76" s="525">
        <v>47.5</v>
      </c>
      <c r="F76" s="3" t="s">
        <v>2196</v>
      </c>
      <c r="G76" s="3" t="s">
        <v>2305</v>
      </c>
      <c r="H76" s="526">
        <v>-50.126040000000003</v>
      </c>
      <c r="I76" s="526">
        <v>-18.219864000000001</v>
      </c>
      <c r="J76" s="538" t="s">
        <v>2005</v>
      </c>
      <c r="K76" s="538" t="s">
        <v>2005</v>
      </c>
      <c r="L76" s="553">
        <v>1</v>
      </c>
      <c r="M76" s="107"/>
      <c r="N76" s="528">
        <v>2.068E-2</v>
      </c>
      <c r="O76" s="528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29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0">
        <v>0</v>
      </c>
      <c r="AN76" s="23"/>
      <c r="AO76" s="531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2">
        <f>constantes!$B$12</f>
        <v>0</v>
      </c>
      <c r="AZ76" s="20">
        <v>318</v>
      </c>
      <c r="BA76" s="43"/>
      <c r="BB76" s="3" t="s">
        <v>2197</v>
      </c>
      <c r="BD76" s="533">
        <v>1</v>
      </c>
      <c r="BE76" s="534">
        <v>2027</v>
      </c>
      <c r="BF76" s="535">
        <v>1</v>
      </c>
      <c r="BG76" s="536">
        <v>2027</v>
      </c>
    </row>
    <row r="77" spans="1:59" ht="15">
      <c r="A77" s="125">
        <v>1076</v>
      </c>
      <c r="B77" s="125">
        <v>1076</v>
      </c>
      <c r="C77" s="537" t="s">
        <v>2306</v>
      </c>
      <c r="D77" s="537" t="s">
        <v>2306</v>
      </c>
      <c r="E77" s="525">
        <v>238</v>
      </c>
      <c r="F77" s="3" t="s">
        <v>2231</v>
      </c>
      <c r="G77" s="3" t="s">
        <v>2234</v>
      </c>
      <c r="H77" s="526">
        <v>-41.564042000000001</v>
      </c>
      <c r="I77" s="526">
        <v>-19.005355999999999</v>
      </c>
      <c r="J77" s="538" t="s">
        <v>152</v>
      </c>
      <c r="K77" s="538" t="s">
        <v>152</v>
      </c>
      <c r="L77" s="553">
        <v>1</v>
      </c>
      <c r="M77" s="107"/>
      <c r="N77" s="528">
        <v>1.9820000000000001E-2</v>
      </c>
      <c r="O77" s="528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29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0">
        <v>0</v>
      </c>
      <c r="AN77" s="23"/>
      <c r="AO77" s="531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2">
        <f>constantes!$B$12</f>
        <v>0</v>
      </c>
      <c r="AZ77" s="20">
        <v>318</v>
      </c>
      <c r="BA77" s="43"/>
      <c r="BB77" s="3" t="s">
        <v>2197</v>
      </c>
      <c r="BD77" s="533">
        <v>1</v>
      </c>
      <c r="BE77" s="534">
        <v>2027</v>
      </c>
      <c r="BF77" s="535">
        <v>1</v>
      </c>
      <c r="BG77" s="536">
        <v>2027</v>
      </c>
    </row>
    <row r="78" spans="1:59" ht="15">
      <c r="A78" s="125">
        <v>1077</v>
      </c>
      <c r="B78" s="125">
        <v>1077</v>
      </c>
      <c r="C78" s="537" t="s">
        <v>2307</v>
      </c>
      <c r="D78" s="537" t="s">
        <v>2307</v>
      </c>
      <c r="E78" s="525">
        <v>47</v>
      </c>
      <c r="F78" s="3" t="s">
        <v>2196</v>
      </c>
      <c r="G78" s="3" t="s">
        <v>2126</v>
      </c>
      <c r="H78" s="526">
        <v>-47.274999999999999</v>
      </c>
      <c r="I78" s="526">
        <v>-18.079000000000001</v>
      </c>
      <c r="J78" s="538" t="s">
        <v>152</v>
      </c>
      <c r="K78" s="538" t="s">
        <v>152</v>
      </c>
      <c r="L78" s="553">
        <v>1</v>
      </c>
      <c r="M78" s="107"/>
      <c r="N78" s="528">
        <v>2.068E-2</v>
      </c>
      <c r="O78" s="528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2022</v>
      </c>
      <c r="AG78" s="125">
        <v>2100</v>
      </c>
      <c r="AH78" s="125">
        <v>30</v>
      </c>
      <c r="AI78" s="529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0">
        <v>0</v>
      </c>
      <c r="AN78" s="23"/>
      <c r="AO78" s="531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2">
        <f>constantes!$B$12</f>
        <v>0</v>
      </c>
      <c r="AZ78" s="20">
        <v>318</v>
      </c>
      <c r="BA78" s="43"/>
      <c r="BB78" s="3" t="s">
        <v>2183</v>
      </c>
      <c r="BD78" s="533">
        <v>1</v>
      </c>
      <c r="BE78" s="534">
        <v>2027</v>
      </c>
      <c r="BF78" s="535">
        <v>1</v>
      </c>
      <c r="BG78" s="536">
        <v>2027</v>
      </c>
    </row>
    <row r="79" spans="1:59" ht="14.45" customHeight="1">
      <c r="A79" s="125">
        <v>1078</v>
      </c>
      <c r="B79" s="125">
        <v>1078</v>
      </c>
      <c r="C79" s="537" t="s">
        <v>2308</v>
      </c>
      <c r="D79" s="537" t="s">
        <v>2308</v>
      </c>
      <c r="E79" s="525">
        <v>576</v>
      </c>
      <c r="F79" s="3" t="s">
        <v>2097</v>
      </c>
      <c r="G79" s="3" t="s">
        <v>2097</v>
      </c>
      <c r="J79" s="538" t="s">
        <v>151</v>
      </c>
      <c r="K79" s="538" t="s">
        <v>151</v>
      </c>
      <c r="L79" s="553">
        <v>2</v>
      </c>
      <c r="M79" s="107"/>
      <c r="N79" s="528">
        <v>1.6379999999999999E-2</v>
      </c>
      <c r="O79" s="528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29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0">
        <v>0</v>
      </c>
      <c r="AN79" s="23"/>
      <c r="AO79" s="531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2">
        <f>constantes!$B$12</f>
        <v>0</v>
      </c>
      <c r="AZ79" s="20">
        <v>318</v>
      </c>
      <c r="BA79" s="43"/>
      <c r="BB79" s="3" t="s">
        <v>2197</v>
      </c>
      <c r="BD79" s="533">
        <v>1</v>
      </c>
      <c r="BE79" s="534">
        <v>2027</v>
      </c>
      <c r="BF79" s="535">
        <v>1</v>
      </c>
      <c r="BG79" s="536">
        <v>2027</v>
      </c>
    </row>
    <row r="80" spans="1:59" ht="15">
      <c r="A80" s="125">
        <v>1079</v>
      </c>
      <c r="B80" s="125">
        <v>1079</v>
      </c>
      <c r="C80" s="537" t="s">
        <v>2309</v>
      </c>
      <c r="D80" s="537" t="s">
        <v>2309</v>
      </c>
      <c r="E80" s="525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8" t="s">
        <v>151</v>
      </c>
      <c r="K80" s="538" t="s">
        <v>151</v>
      </c>
      <c r="L80" s="553">
        <v>2</v>
      </c>
      <c r="M80" s="107"/>
      <c r="N80" s="528">
        <v>2.068E-2</v>
      </c>
      <c r="O80" s="528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29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0">
        <v>0</v>
      </c>
      <c r="AN80" s="23"/>
      <c r="AO80" s="531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2">
        <f>constantes!$B$12</f>
        <v>0</v>
      </c>
      <c r="AZ80" s="20">
        <v>318</v>
      </c>
      <c r="BA80" s="43"/>
      <c r="BB80" s="3" t="s">
        <v>2197</v>
      </c>
      <c r="BD80" s="533">
        <v>1</v>
      </c>
      <c r="BE80" s="534">
        <v>2027</v>
      </c>
      <c r="BF80" s="535">
        <v>1</v>
      </c>
      <c r="BG80" s="536">
        <v>2027</v>
      </c>
    </row>
    <row r="81" spans="1:59" ht="15">
      <c r="A81" s="125">
        <v>1080</v>
      </c>
      <c r="B81" s="125">
        <v>1080</v>
      </c>
      <c r="C81" s="537" t="s">
        <v>2311</v>
      </c>
      <c r="D81" s="537" t="s">
        <v>2311</v>
      </c>
      <c r="E81" s="525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8" t="s">
        <v>160</v>
      </c>
      <c r="K81" s="538" t="s">
        <v>160</v>
      </c>
      <c r="L81" s="553">
        <v>7</v>
      </c>
      <c r="M81" s="107"/>
      <c r="N81" s="528">
        <v>1.6379999999999999E-2</v>
      </c>
      <c r="O81" s="528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2022</v>
      </c>
      <c r="AG81" s="125">
        <v>2100</v>
      </c>
      <c r="AH81" s="125">
        <v>30</v>
      </c>
      <c r="AI81" s="529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0">
        <v>0</v>
      </c>
      <c r="AN81" s="23"/>
      <c r="AO81" s="531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2">
        <f>constantes!$B$12</f>
        <v>0</v>
      </c>
      <c r="AZ81" s="20">
        <v>318</v>
      </c>
      <c r="BA81" s="43"/>
      <c r="BB81" s="3" t="s">
        <v>2217</v>
      </c>
      <c r="BD81" s="533">
        <v>1</v>
      </c>
      <c r="BE81" s="534">
        <v>2035</v>
      </c>
      <c r="BF81" s="535">
        <v>3</v>
      </c>
      <c r="BG81" s="536">
        <v>2050</v>
      </c>
    </row>
    <row r="82" spans="1:59" ht="15">
      <c r="A82" s="125">
        <v>1081</v>
      </c>
      <c r="B82" s="125">
        <v>1081</v>
      </c>
      <c r="C82" s="537" t="s">
        <v>2312</v>
      </c>
      <c r="D82" s="537" t="s">
        <v>2312</v>
      </c>
      <c r="E82" s="525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8" t="s">
        <v>160</v>
      </c>
      <c r="K82" s="538" t="s">
        <v>160</v>
      </c>
      <c r="L82" s="553">
        <v>7</v>
      </c>
      <c r="M82" s="107"/>
      <c r="N82" s="528">
        <v>1.9820000000000001E-2</v>
      </c>
      <c r="O82" s="528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2022</v>
      </c>
      <c r="AG82" s="125">
        <v>2100</v>
      </c>
      <c r="AH82" s="125">
        <v>30</v>
      </c>
      <c r="AI82" s="529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0">
        <v>0</v>
      </c>
      <c r="AN82" s="23"/>
      <c r="AO82" s="531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2">
        <f>constantes!$B$12</f>
        <v>0</v>
      </c>
      <c r="AZ82" s="20">
        <v>318</v>
      </c>
      <c r="BA82" s="43"/>
      <c r="BB82" s="3" t="s">
        <v>2217</v>
      </c>
      <c r="BD82" s="533">
        <v>1</v>
      </c>
      <c r="BE82" s="534">
        <v>2035</v>
      </c>
      <c r="BF82" s="535">
        <v>3</v>
      </c>
      <c r="BG82" s="536">
        <v>2050</v>
      </c>
    </row>
    <row r="83" spans="1:59" ht="15">
      <c r="A83" s="125">
        <v>1082</v>
      </c>
      <c r="B83" s="125">
        <v>1082</v>
      </c>
      <c r="C83" s="537" t="s">
        <v>2314</v>
      </c>
      <c r="D83" s="537" t="s">
        <v>2314</v>
      </c>
      <c r="E83" s="525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8" t="s">
        <v>156</v>
      </c>
      <c r="K83" s="538" t="s">
        <v>156</v>
      </c>
      <c r="L83" s="553">
        <v>7</v>
      </c>
      <c r="M83" s="107"/>
      <c r="N83" s="528">
        <v>1.6379999999999999E-2</v>
      </c>
      <c r="O83" s="528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2022</v>
      </c>
      <c r="AG83" s="125">
        <v>2100</v>
      </c>
      <c r="AH83" s="125">
        <v>30</v>
      </c>
      <c r="AI83" s="529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0">
        <v>0</v>
      </c>
      <c r="AN83" s="23"/>
      <c r="AO83" s="531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2">
        <f>constantes!$B$12</f>
        <v>0</v>
      </c>
      <c r="AZ83" s="20">
        <v>318</v>
      </c>
      <c r="BA83" s="43"/>
      <c r="BB83" s="3" t="s">
        <v>2217</v>
      </c>
      <c r="BD83" s="533">
        <v>1</v>
      </c>
      <c r="BE83" s="534">
        <v>2035</v>
      </c>
      <c r="BF83" s="535">
        <v>3</v>
      </c>
      <c r="BG83" s="536">
        <v>2050</v>
      </c>
    </row>
    <row r="84" spans="1:59" ht="15">
      <c r="A84" s="125">
        <v>1083</v>
      </c>
      <c r="B84" s="125">
        <v>1083</v>
      </c>
      <c r="C84" s="537" t="s">
        <v>2315</v>
      </c>
      <c r="D84" s="537" t="s">
        <v>2315</v>
      </c>
      <c r="E84" s="525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8" t="s">
        <v>2092</v>
      </c>
      <c r="K84" s="538" t="s">
        <v>2092</v>
      </c>
      <c r="L84" s="553">
        <v>1</v>
      </c>
      <c r="M84" s="107"/>
      <c r="N84" s="528">
        <v>2.068E-2</v>
      </c>
      <c r="O84" s="528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29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0">
        <v>0</v>
      </c>
      <c r="AN84" s="23"/>
      <c r="AO84" s="531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2">
        <f>constantes!$B$12</f>
        <v>0</v>
      </c>
      <c r="AZ84" s="20">
        <v>318</v>
      </c>
      <c r="BA84" s="43"/>
      <c r="BB84" s="3" t="s">
        <v>2197</v>
      </c>
      <c r="BD84" s="533">
        <v>1</v>
      </c>
      <c r="BE84" s="534">
        <v>2027</v>
      </c>
      <c r="BF84" s="535">
        <v>1</v>
      </c>
      <c r="BG84" s="536">
        <v>2027</v>
      </c>
    </row>
    <row r="85" spans="1:59" ht="14.45" customHeight="1">
      <c r="A85" s="125">
        <v>1084</v>
      </c>
      <c r="B85" s="125">
        <v>1084</v>
      </c>
      <c r="C85" s="537" t="s">
        <v>2317</v>
      </c>
      <c r="D85" s="537" t="s">
        <v>2317</v>
      </c>
      <c r="E85" s="525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8" t="s">
        <v>1983</v>
      </c>
      <c r="K85" s="538" t="s">
        <v>1983</v>
      </c>
      <c r="L85" s="553">
        <v>1</v>
      </c>
      <c r="M85" s="107"/>
      <c r="N85" s="528">
        <v>1.6379999999999999E-2</v>
      </c>
      <c r="O85" s="528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2022</v>
      </c>
      <c r="AG85" s="125">
        <v>2100</v>
      </c>
      <c r="AH85" s="125">
        <v>30</v>
      </c>
      <c r="AI85" s="529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0">
        <v>0</v>
      </c>
      <c r="AN85" s="23"/>
      <c r="AO85" s="531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2">
        <f>constantes!$B$12</f>
        <v>0</v>
      </c>
      <c r="AZ85" s="20">
        <v>318</v>
      </c>
      <c r="BA85" s="43"/>
      <c r="BB85" s="3" t="s">
        <v>2183</v>
      </c>
      <c r="BD85" s="533">
        <v>1</v>
      </c>
      <c r="BE85" s="534">
        <v>2027</v>
      </c>
      <c r="BF85" s="535">
        <v>1</v>
      </c>
      <c r="BG85" s="536">
        <v>2027</v>
      </c>
    </row>
    <row r="86" spans="1:59" ht="15">
      <c r="A86" s="125">
        <v>1085</v>
      </c>
      <c r="B86" s="125">
        <v>1085</v>
      </c>
      <c r="C86" s="537" t="s">
        <v>2319</v>
      </c>
      <c r="D86" s="537" t="s">
        <v>2319</v>
      </c>
      <c r="E86" s="525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8" t="s">
        <v>151</v>
      </c>
      <c r="K86" s="538" t="s">
        <v>151</v>
      </c>
      <c r="L86" s="553">
        <v>2</v>
      </c>
      <c r="M86" s="107"/>
      <c r="N86" s="528">
        <v>1.6379999999999999E-2</v>
      </c>
      <c r="O86" s="528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2022</v>
      </c>
      <c r="AG86" s="125">
        <v>2100</v>
      </c>
      <c r="AH86" s="125">
        <v>30</v>
      </c>
      <c r="AI86" s="529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0">
        <v>0</v>
      </c>
      <c r="AN86" s="23"/>
      <c r="AO86" s="531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2">
        <f>constantes!$B$12</f>
        <v>0</v>
      </c>
      <c r="AZ86" s="20">
        <v>318</v>
      </c>
      <c r="BA86" s="43"/>
      <c r="BB86" s="3" t="s">
        <v>2217</v>
      </c>
      <c r="BD86" s="533">
        <v>1</v>
      </c>
      <c r="BE86" s="534">
        <v>2035</v>
      </c>
      <c r="BF86" s="535">
        <v>3</v>
      </c>
      <c r="BG86" s="536">
        <v>2050</v>
      </c>
    </row>
    <row r="87" spans="1:59" ht="15">
      <c r="A87" s="125">
        <v>1086</v>
      </c>
      <c r="B87" s="125">
        <v>1086</v>
      </c>
      <c r="C87" s="537" t="s">
        <v>2320</v>
      </c>
      <c r="D87" s="537" t="s">
        <v>2320</v>
      </c>
      <c r="E87" s="525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8" t="s">
        <v>2005</v>
      </c>
      <c r="K87" s="538" t="s">
        <v>2005</v>
      </c>
      <c r="L87" s="553">
        <v>1</v>
      </c>
      <c r="M87" s="107"/>
      <c r="N87" s="528">
        <v>1.9820000000000001E-2</v>
      </c>
      <c r="O87" s="528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29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0">
        <v>0</v>
      </c>
      <c r="AN87" s="23"/>
      <c r="AO87" s="531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2">
        <f>constantes!$B$12</f>
        <v>0</v>
      </c>
      <c r="AZ87" s="20">
        <v>318</v>
      </c>
      <c r="BA87" s="43"/>
      <c r="BB87" s="3" t="s">
        <v>2197</v>
      </c>
      <c r="BD87" s="533">
        <v>1</v>
      </c>
      <c r="BE87" s="534">
        <v>2027</v>
      </c>
      <c r="BF87" s="535">
        <v>1</v>
      </c>
      <c r="BG87" s="536">
        <v>2027</v>
      </c>
    </row>
    <row r="88" spans="1:59" ht="14.45" customHeight="1">
      <c r="A88" s="125">
        <v>1087</v>
      </c>
      <c r="B88" s="125">
        <v>1087</v>
      </c>
      <c r="C88" s="626" t="s">
        <v>2321</v>
      </c>
      <c r="D88" s="537" t="s">
        <v>2321</v>
      </c>
      <c r="E88" s="631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8" t="s">
        <v>1991</v>
      </c>
      <c r="K88" s="538" t="s">
        <v>1991</v>
      </c>
      <c r="L88" s="553">
        <v>2</v>
      </c>
      <c r="M88" s="107"/>
      <c r="N88" s="528">
        <v>1.6379999999999999E-2</v>
      </c>
      <c r="O88" s="528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29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0">
        <v>0</v>
      </c>
      <c r="AN88" s="23"/>
      <c r="AO88" s="531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2">
        <f>constantes!$B$12</f>
        <v>0</v>
      </c>
      <c r="AZ88" s="20">
        <v>318</v>
      </c>
      <c r="BA88" s="43"/>
      <c r="BB88" s="3" t="s">
        <v>2209</v>
      </c>
      <c r="BD88" s="533">
        <v>1</v>
      </c>
      <c r="BE88" s="534">
        <v>2026</v>
      </c>
      <c r="BF88" s="535">
        <v>1</v>
      </c>
      <c r="BG88" s="536">
        <v>2026</v>
      </c>
    </row>
    <row r="89" spans="1:59" ht="15">
      <c r="A89" s="125">
        <v>1088</v>
      </c>
      <c r="B89" s="125">
        <v>1088</v>
      </c>
      <c r="C89" s="537" t="s">
        <v>2322</v>
      </c>
      <c r="D89" s="537" t="s">
        <v>2322</v>
      </c>
      <c r="E89" s="525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8" t="s">
        <v>2005</v>
      </c>
      <c r="K89" s="538" t="s">
        <v>2005</v>
      </c>
      <c r="L89" s="553">
        <v>1</v>
      </c>
      <c r="M89" s="107"/>
      <c r="N89" s="528">
        <v>2.068E-2</v>
      </c>
      <c r="O89" s="528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29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0">
        <v>0</v>
      </c>
      <c r="AN89" s="23"/>
      <c r="AO89" s="531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2">
        <f>constantes!$B$12</f>
        <v>0</v>
      </c>
      <c r="AZ89" s="20">
        <v>318</v>
      </c>
      <c r="BA89" s="43"/>
      <c r="BB89" s="3" t="s">
        <v>2197</v>
      </c>
      <c r="BD89" s="533">
        <v>1</v>
      </c>
      <c r="BE89" s="534">
        <v>2027</v>
      </c>
      <c r="BF89" s="535">
        <v>1</v>
      </c>
      <c r="BG89" s="536">
        <v>2027</v>
      </c>
    </row>
    <row r="90" spans="1:59" ht="15">
      <c r="A90" s="125">
        <v>1089</v>
      </c>
      <c r="B90" s="125">
        <v>1089</v>
      </c>
      <c r="C90" s="537" t="s">
        <v>2324</v>
      </c>
      <c r="D90" s="537" t="s">
        <v>2324</v>
      </c>
      <c r="E90" s="525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8" t="s">
        <v>160</v>
      </c>
      <c r="K90" s="538" t="s">
        <v>160</v>
      </c>
      <c r="L90" s="553">
        <v>1</v>
      </c>
      <c r="M90" s="107"/>
      <c r="N90" s="528">
        <v>2.068E-2</v>
      </c>
      <c r="O90" s="528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2022</v>
      </c>
      <c r="AG90" s="125">
        <v>2100</v>
      </c>
      <c r="AH90" s="125">
        <v>30</v>
      </c>
      <c r="AI90" s="529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0">
        <v>0</v>
      </c>
      <c r="AN90" s="23"/>
      <c r="AO90" s="531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2">
        <f>constantes!$B$12</f>
        <v>0</v>
      </c>
      <c r="AZ90" s="20">
        <v>318</v>
      </c>
      <c r="BA90" s="43"/>
      <c r="BB90" s="3" t="s">
        <v>2217</v>
      </c>
      <c r="BD90" s="533">
        <v>1</v>
      </c>
      <c r="BE90" s="534">
        <v>2035</v>
      </c>
      <c r="BF90" s="535">
        <v>3</v>
      </c>
      <c r="BG90" s="536">
        <v>2050</v>
      </c>
    </row>
    <row r="91" spans="1:59" ht="15">
      <c r="A91" s="125">
        <v>1090</v>
      </c>
      <c r="B91" s="125">
        <v>1090</v>
      </c>
      <c r="C91" s="537" t="s">
        <v>2325</v>
      </c>
      <c r="D91" s="537" t="s">
        <v>2325</v>
      </c>
      <c r="E91" s="525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8" t="s">
        <v>160</v>
      </c>
      <c r="K91" s="538" t="s">
        <v>160</v>
      </c>
      <c r="L91" s="553">
        <v>10</v>
      </c>
      <c r="M91" s="107"/>
      <c r="N91" s="528">
        <v>2.1330000000000002E-2</v>
      </c>
      <c r="O91" s="528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2022</v>
      </c>
      <c r="AG91" s="125">
        <v>2100</v>
      </c>
      <c r="AH91" s="125">
        <v>30</v>
      </c>
      <c r="AI91" s="529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0">
        <v>0</v>
      </c>
      <c r="AN91" s="23"/>
      <c r="AO91" s="531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2">
        <f>constantes!$B$12</f>
        <v>0</v>
      </c>
      <c r="AZ91" s="20">
        <v>318</v>
      </c>
      <c r="BA91" s="43"/>
      <c r="BB91" s="3" t="s">
        <v>2217</v>
      </c>
      <c r="BD91" s="533">
        <v>1</v>
      </c>
      <c r="BE91" s="534">
        <v>2035</v>
      </c>
      <c r="BF91" s="535">
        <v>3</v>
      </c>
      <c r="BG91" s="536">
        <v>2050</v>
      </c>
    </row>
    <row r="92" spans="1:59" ht="15">
      <c r="A92" s="125">
        <v>1091</v>
      </c>
      <c r="B92" s="125">
        <v>1091</v>
      </c>
      <c r="C92" s="537" t="s">
        <v>2250</v>
      </c>
      <c r="D92" s="537" t="s">
        <v>2250</v>
      </c>
      <c r="E92" s="525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8" t="s">
        <v>155</v>
      </c>
      <c r="K92" s="538" t="s">
        <v>155</v>
      </c>
      <c r="L92" s="553">
        <v>9</v>
      </c>
      <c r="M92" s="107"/>
      <c r="N92" s="528">
        <v>1.9820000000000001E-2</v>
      </c>
      <c r="O92" s="528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2022</v>
      </c>
      <c r="AG92" s="125">
        <v>2100</v>
      </c>
      <c r="AH92" s="125">
        <v>30</v>
      </c>
      <c r="AI92" s="529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0">
        <v>0</v>
      </c>
      <c r="AN92" s="23"/>
      <c r="AO92" s="531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2">
        <f>constantes!$B$12</f>
        <v>0</v>
      </c>
      <c r="AZ92" s="20">
        <v>318</v>
      </c>
      <c r="BA92" s="43"/>
      <c r="BB92" s="3" t="s">
        <v>2185</v>
      </c>
      <c r="BD92" s="533">
        <v>1</v>
      </c>
      <c r="BE92" s="534">
        <v>2030</v>
      </c>
      <c r="BF92" s="535">
        <v>1</v>
      </c>
      <c r="BG92" s="536">
        <v>2030</v>
      </c>
    </row>
    <row r="93" spans="1:59" ht="15">
      <c r="A93" s="125">
        <v>1092</v>
      </c>
      <c r="B93" s="125">
        <v>1092</v>
      </c>
      <c r="C93" s="537" t="s">
        <v>2326</v>
      </c>
      <c r="D93" s="537" t="s">
        <v>2326</v>
      </c>
      <c r="E93" s="525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8" t="s">
        <v>155</v>
      </c>
      <c r="K93" s="538" t="s">
        <v>155</v>
      </c>
      <c r="L93" s="553">
        <v>9</v>
      </c>
      <c r="M93" s="107"/>
      <c r="N93" s="528">
        <v>1.9820000000000001E-2</v>
      </c>
      <c r="O93" s="528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2022</v>
      </c>
      <c r="AG93" s="125">
        <v>2100</v>
      </c>
      <c r="AH93" s="125">
        <v>30</v>
      </c>
      <c r="AI93" s="529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0">
        <v>0</v>
      </c>
      <c r="AN93" s="23"/>
      <c r="AO93" s="531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2">
        <f>constantes!$B$12</f>
        <v>0</v>
      </c>
      <c r="AZ93" s="20">
        <v>318</v>
      </c>
      <c r="BA93" s="43"/>
      <c r="BB93" s="3" t="s">
        <v>2183</v>
      </c>
      <c r="BD93" s="533">
        <v>1</v>
      </c>
      <c r="BE93" s="534">
        <v>2027</v>
      </c>
      <c r="BF93" s="535">
        <v>1</v>
      </c>
      <c r="BG93" s="536">
        <v>2027</v>
      </c>
    </row>
    <row r="94" spans="1:59" ht="14.45" customHeight="1">
      <c r="A94" s="125">
        <v>1093</v>
      </c>
      <c r="B94" s="125">
        <v>1093</v>
      </c>
      <c r="C94" s="624" t="s">
        <v>2327</v>
      </c>
      <c r="D94" s="537" t="s">
        <v>2327</v>
      </c>
      <c r="E94" s="525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8" t="s">
        <v>155</v>
      </c>
      <c r="K94" s="538" t="s">
        <v>155</v>
      </c>
      <c r="L94" s="553">
        <v>9</v>
      </c>
      <c r="M94" s="107"/>
      <c r="N94" s="528">
        <v>2.068E-2</v>
      </c>
      <c r="O94" s="528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29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0">
        <v>0</v>
      </c>
      <c r="AN94" s="23"/>
      <c r="AO94" s="531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2">
        <f>constantes!$B$12</f>
        <v>0</v>
      </c>
      <c r="AZ94" s="20">
        <v>318</v>
      </c>
      <c r="BA94" s="43"/>
      <c r="BB94" s="3" t="s">
        <v>2209</v>
      </c>
      <c r="BD94" s="533">
        <v>1</v>
      </c>
      <c r="BE94" s="534">
        <v>2025</v>
      </c>
      <c r="BF94" s="535">
        <v>1</v>
      </c>
      <c r="BG94" s="536">
        <v>2025</v>
      </c>
    </row>
    <row r="95" spans="1:59" ht="15">
      <c r="A95" s="125">
        <v>1094</v>
      </c>
      <c r="B95" s="125">
        <v>1094</v>
      </c>
      <c r="C95" s="537" t="s">
        <v>2328</v>
      </c>
      <c r="D95" s="537" t="s">
        <v>2328</v>
      </c>
      <c r="E95" s="525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8" t="s">
        <v>152</v>
      </c>
      <c r="K95" s="538" t="s">
        <v>152</v>
      </c>
      <c r="L95" s="553">
        <v>1</v>
      </c>
      <c r="M95" s="107"/>
      <c r="N95" s="528">
        <v>1.9820000000000001E-2</v>
      </c>
      <c r="O95" s="528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29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0">
        <v>0</v>
      </c>
      <c r="AN95" s="23"/>
      <c r="AO95" s="531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2">
        <f>constantes!$B$12</f>
        <v>0</v>
      </c>
      <c r="AZ95" s="20">
        <v>318</v>
      </c>
      <c r="BA95" s="43"/>
      <c r="BB95" s="3" t="s">
        <v>2197</v>
      </c>
      <c r="BD95" s="533">
        <v>1</v>
      </c>
      <c r="BE95" s="534">
        <v>2027</v>
      </c>
      <c r="BF95" s="535">
        <v>1</v>
      </c>
      <c r="BG95" s="536">
        <v>2027</v>
      </c>
    </row>
    <row r="96" spans="1:59" ht="15">
      <c r="A96" s="125">
        <v>1095</v>
      </c>
      <c r="B96" s="125">
        <v>1095</v>
      </c>
      <c r="C96" s="537" t="s">
        <v>2329</v>
      </c>
      <c r="D96" s="537" t="s">
        <v>2329</v>
      </c>
      <c r="E96" s="525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8" t="s">
        <v>154</v>
      </c>
      <c r="K96" s="538" t="s">
        <v>154</v>
      </c>
      <c r="L96" s="553">
        <v>3</v>
      </c>
      <c r="M96" s="107"/>
      <c r="N96" s="528">
        <v>2.068E-2</v>
      </c>
      <c r="O96" s="528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2022</v>
      </c>
      <c r="AG96" s="125">
        <v>2100</v>
      </c>
      <c r="AH96" s="125">
        <v>30</v>
      </c>
      <c r="AI96" s="529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0">
        <v>0</v>
      </c>
      <c r="AN96" s="23"/>
      <c r="AO96" s="531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2">
        <f>constantes!$B$12</f>
        <v>0</v>
      </c>
      <c r="AZ96" s="20">
        <v>318</v>
      </c>
      <c r="BA96" s="43"/>
      <c r="BB96" s="3" t="s">
        <v>2183</v>
      </c>
      <c r="BD96" s="533">
        <v>1</v>
      </c>
      <c r="BE96" s="534">
        <v>2027</v>
      </c>
      <c r="BF96" s="535">
        <v>1</v>
      </c>
      <c r="BG96" s="536">
        <v>2027</v>
      </c>
    </row>
    <row r="97" spans="1:59" ht="15">
      <c r="A97" s="125">
        <v>1096</v>
      </c>
      <c r="B97" s="125">
        <v>1096</v>
      </c>
      <c r="C97" s="537" t="s">
        <v>2207</v>
      </c>
      <c r="D97" s="537" t="s">
        <v>2207</v>
      </c>
      <c r="E97" s="525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8" t="s">
        <v>152</v>
      </c>
      <c r="K97" s="538" t="s">
        <v>152</v>
      </c>
      <c r="L97" s="553">
        <v>1</v>
      </c>
      <c r="M97" s="107"/>
      <c r="N97" s="528">
        <v>1.9820000000000001E-2</v>
      </c>
      <c r="O97" s="528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2022</v>
      </c>
      <c r="AG97" s="125">
        <v>2100</v>
      </c>
      <c r="AH97" s="125">
        <v>30</v>
      </c>
      <c r="AI97" s="529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0">
        <v>0</v>
      </c>
      <c r="AN97" s="23"/>
      <c r="AO97" s="531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2">
        <f>constantes!$B$12</f>
        <v>0</v>
      </c>
      <c r="AZ97" s="20">
        <v>318</v>
      </c>
      <c r="BA97" s="43"/>
      <c r="BB97" s="3" t="s">
        <v>2185</v>
      </c>
      <c r="BD97" s="533">
        <v>1</v>
      </c>
      <c r="BE97" s="534">
        <v>2030</v>
      </c>
      <c r="BF97" s="535">
        <v>1</v>
      </c>
      <c r="BG97" s="536">
        <v>2030</v>
      </c>
    </row>
    <row r="98" spans="1:59" ht="15">
      <c r="A98" s="125">
        <v>1097</v>
      </c>
      <c r="B98" s="125">
        <v>1097</v>
      </c>
      <c r="C98" s="537" t="s">
        <v>2255</v>
      </c>
      <c r="D98" s="537" t="s">
        <v>2255</v>
      </c>
      <c r="E98" s="525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8" t="s">
        <v>160</v>
      </c>
      <c r="K98" s="538" t="s">
        <v>160</v>
      </c>
      <c r="L98" s="553">
        <v>10</v>
      </c>
      <c r="M98" s="107"/>
      <c r="N98" s="528">
        <v>2.068E-2</v>
      </c>
      <c r="O98" s="528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29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0">
        <v>0</v>
      </c>
      <c r="AN98" s="23"/>
      <c r="AO98" s="531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2">
        <f>constantes!$B$12</f>
        <v>0</v>
      </c>
      <c r="AZ98" s="20">
        <v>318</v>
      </c>
      <c r="BA98" s="43"/>
      <c r="BB98" s="3" t="s">
        <v>2197</v>
      </c>
      <c r="BD98" s="533">
        <v>1</v>
      </c>
      <c r="BE98" s="534">
        <v>2027</v>
      </c>
      <c r="BF98" s="535">
        <v>1</v>
      </c>
      <c r="BG98" s="536">
        <v>2027</v>
      </c>
    </row>
    <row r="99" spans="1:59" ht="15">
      <c r="A99" s="125">
        <v>1098</v>
      </c>
      <c r="B99" s="125">
        <v>1098</v>
      </c>
      <c r="C99" s="537" t="s">
        <v>2331</v>
      </c>
      <c r="D99" s="537" t="s">
        <v>2331</v>
      </c>
      <c r="E99" s="525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8" t="s">
        <v>152</v>
      </c>
      <c r="K99" s="538" t="s">
        <v>152</v>
      </c>
      <c r="L99" s="553">
        <v>1</v>
      </c>
      <c r="M99" s="107"/>
      <c r="N99" s="528">
        <v>2.068E-2</v>
      </c>
      <c r="O99" s="528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2022</v>
      </c>
      <c r="AG99" s="125">
        <v>2100</v>
      </c>
      <c r="AH99" s="125">
        <v>30</v>
      </c>
      <c r="AI99" s="529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0">
        <v>0</v>
      </c>
      <c r="AN99" s="23"/>
      <c r="AO99" s="531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2">
        <f>constantes!$B$12</f>
        <v>0</v>
      </c>
      <c r="AZ99" s="20">
        <v>318</v>
      </c>
      <c r="BA99" s="43"/>
      <c r="BB99" s="3" t="s">
        <v>2183</v>
      </c>
      <c r="BD99" s="533">
        <v>1</v>
      </c>
      <c r="BE99" s="534">
        <v>2027</v>
      </c>
      <c r="BF99" s="535">
        <v>1</v>
      </c>
      <c r="BG99" s="536">
        <v>2027</v>
      </c>
    </row>
    <row r="100" spans="1:59" ht="15">
      <c r="A100" s="125">
        <v>1099</v>
      </c>
      <c r="B100" s="125">
        <v>1099</v>
      </c>
      <c r="C100" s="537" t="s">
        <v>2332</v>
      </c>
      <c r="D100" s="537" t="s">
        <v>2332</v>
      </c>
      <c r="E100" s="525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8" t="s">
        <v>155</v>
      </c>
      <c r="K100" s="538" t="s">
        <v>155</v>
      </c>
      <c r="L100" s="553">
        <v>4</v>
      </c>
      <c r="M100" s="107"/>
      <c r="N100" s="528">
        <v>1.9820000000000001E-2</v>
      </c>
      <c r="O100" s="528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2022</v>
      </c>
      <c r="AG100" s="125">
        <v>2100</v>
      </c>
      <c r="AH100" s="125">
        <v>30</v>
      </c>
      <c r="AI100" s="529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0">
        <v>0</v>
      </c>
      <c r="AN100" s="23"/>
      <c r="AO100" s="531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2">
        <f>constantes!$B$12</f>
        <v>0</v>
      </c>
      <c r="AZ100" s="20">
        <v>318</v>
      </c>
      <c r="BA100" s="43"/>
      <c r="BB100" s="3" t="s">
        <v>2183</v>
      </c>
      <c r="BD100" s="533">
        <v>1</v>
      </c>
      <c r="BE100" s="534">
        <v>2027</v>
      </c>
      <c r="BF100" s="535">
        <v>1</v>
      </c>
      <c r="BG100" s="536">
        <v>2027</v>
      </c>
    </row>
    <row r="101" spans="1:59" ht="14.45" customHeight="1">
      <c r="A101" s="125">
        <v>1100</v>
      </c>
      <c r="B101" s="125">
        <v>1100</v>
      </c>
      <c r="C101" s="537" t="s">
        <v>2334</v>
      </c>
      <c r="D101" s="537" t="s">
        <v>2334</v>
      </c>
      <c r="E101" s="525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8" t="s">
        <v>160</v>
      </c>
      <c r="K101" s="538" t="s">
        <v>160</v>
      </c>
      <c r="L101" s="553">
        <v>10</v>
      </c>
      <c r="M101" s="107"/>
      <c r="N101" s="528">
        <v>1.6379999999999999E-2</v>
      </c>
      <c r="O101" s="528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2022</v>
      </c>
      <c r="AG101" s="125">
        <v>2100</v>
      </c>
      <c r="AH101" s="125">
        <v>30</v>
      </c>
      <c r="AI101" s="529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0">
        <v>0</v>
      </c>
      <c r="AN101" s="23"/>
      <c r="AO101" s="531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2">
        <f>constantes!$B$12</f>
        <v>0</v>
      </c>
      <c r="AZ101" s="20">
        <v>318</v>
      </c>
      <c r="BA101" s="43"/>
      <c r="BB101" s="3" t="s">
        <v>2217</v>
      </c>
      <c r="BD101" s="533">
        <v>1</v>
      </c>
      <c r="BE101" s="534">
        <v>2035</v>
      </c>
      <c r="BF101" s="535">
        <v>3</v>
      </c>
      <c r="BG101" s="536">
        <v>2050</v>
      </c>
    </row>
    <row r="102" spans="1:59" ht="15">
      <c r="A102" s="125">
        <v>1101</v>
      </c>
      <c r="B102" s="125">
        <v>1101</v>
      </c>
      <c r="C102" s="537" t="s">
        <v>2336</v>
      </c>
      <c r="D102" s="537" t="s">
        <v>2336</v>
      </c>
      <c r="E102" s="525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8" t="s">
        <v>152</v>
      </c>
      <c r="K102" s="538" t="s">
        <v>152</v>
      </c>
      <c r="L102" s="553">
        <v>1</v>
      </c>
      <c r="M102" s="107"/>
      <c r="N102" s="528">
        <v>2.068E-2</v>
      </c>
      <c r="O102" s="528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29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0">
        <v>0</v>
      </c>
      <c r="AN102" s="23"/>
      <c r="AO102" s="531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2">
        <f>constantes!$B$12</f>
        <v>0</v>
      </c>
      <c r="AZ102" s="20">
        <v>318</v>
      </c>
      <c r="BA102" s="43"/>
      <c r="BB102" s="3" t="s">
        <v>2197</v>
      </c>
      <c r="BD102" s="533">
        <v>1</v>
      </c>
      <c r="BE102" s="534">
        <v>2027</v>
      </c>
      <c r="BF102" s="535">
        <v>1</v>
      </c>
      <c r="BG102" s="536">
        <v>2027</v>
      </c>
    </row>
    <row r="103" spans="1:59" ht="15">
      <c r="A103" s="125">
        <v>1102</v>
      </c>
      <c r="B103" s="125">
        <v>1102</v>
      </c>
      <c r="C103" s="537" t="s">
        <v>2338</v>
      </c>
      <c r="D103" s="537" t="s">
        <v>2338</v>
      </c>
      <c r="E103" s="525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8" t="s">
        <v>2005</v>
      </c>
      <c r="K103" s="538" t="s">
        <v>2005</v>
      </c>
      <c r="L103" s="553">
        <v>1</v>
      </c>
      <c r="M103" s="107"/>
      <c r="N103" s="528">
        <v>2.068E-2</v>
      </c>
      <c r="O103" s="528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2022</v>
      </c>
      <c r="AG103" s="125">
        <v>2100</v>
      </c>
      <c r="AH103" s="125">
        <v>30</v>
      </c>
      <c r="AI103" s="529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0">
        <v>0</v>
      </c>
      <c r="AN103" s="23"/>
      <c r="AO103" s="531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2">
        <f>constantes!$B$12</f>
        <v>0</v>
      </c>
      <c r="AZ103" s="20">
        <v>318</v>
      </c>
      <c r="BA103" s="43"/>
      <c r="BB103" s="3" t="s">
        <v>2217</v>
      </c>
      <c r="BD103" s="533">
        <v>1</v>
      </c>
      <c r="BE103" s="534">
        <v>2035</v>
      </c>
      <c r="BF103" s="535">
        <v>3</v>
      </c>
      <c r="BG103" s="536">
        <v>2050</v>
      </c>
    </row>
    <row r="104" spans="1:59" ht="15">
      <c r="A104" s="125">
        <v>1103</v>
      </c>
      <c r="B104" s="125">
        <v>1103</v>
      </c>
      <c r="C104" s="537" t="s">
        <v>2340</v>
      </c>
      <c r="D104" s="537" t="s">
        <v>2340</v>
      </c>
      <c r="E104" s="525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8" t="s">
        <v>153</v>
      </c>
      <c r="K104" s="538" t="s">
        <v>153</v>
      </c>
      <c r="L104" s="553">
        <v>2</v>
      </c>
      <c r="M104" s="107"/>
      <c r="N104" s="528">
        <v>2.068E-2</v>
      </c>
      <c r="O104" s="528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29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0">
        <v>0</v>
      </c>
      <c r="AN104" s="23"/>
      <c r="AO104" s="531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2">
        <f>constantes!$B$12</f>
        <v>0</v>
      </c>
      <c r="AZ104" s="20">
        <v>318</v>
      </c>
      <c r="BA104" s="43"/>
      <c r="BB104" s="3" t="s">
        <v>2197</v>
      </c>
      <c r="BD104" s="533">
        <v>1</v>
      </c>
      <c r="BE104" s="534">
        <v>2027</v>
      </c>
      <c r="BF104" s="535">
        <v>1</v>
      </c>
      <c r="BG104" s="536">
        <v>2027</v>
      </c>
    </row>
    <row r="105" spans="1:59" ht="15">
      <c r="A105" s="125">
        <v>1104</v>
      </c>
      <c r="B105" s="125">
        <v>1104</v>
      </c>
      <c r="C105" s="537" t="s">
        <v>2342</v>
      </c>
      <c r="D105" s="537" t="s">
        <v>2342</v>
      </c>
      <c r="E105" s="525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8" t="s">
        <v>153</v>
      </c>
      <c r="K105" s="538" t="s">
        <v>153</v>
      </c>
      <c r="L105" s="553">
        <v>2</v>
      </c>
      <c r="M105" s="107"/>
      <c r="N105" s="528">
        <v>1.6379999999999999E-2</v>
      </c>
      <c r="O105" s="528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29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0">
        <v>0</v>
      </c>
      <c r="AN105" s="23"/>
      <c r="AO105" s="531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2">
        <f>constantes!$B$12</f>
        <v>0</v>
      </c>
      <c r="AZ105" s="20">
        <v>318</v>
      </c>
      <c r="BA105" s="43"/>
      <c r="BB105" s="3" t="s">
        <v>2197</v>
      </c>
      <c r="BD105" s="533">
        <v>1</v>
      </c>
      <c r="BE105" s="534">
        <v>2027</v>
      </c>
      <c r="BF105" s="535">
        <v>1</v>
      </c>
      <c r="BG105" s="536">
        <v>2027</v>
      </c>
    </row>
    <row r="106" spans="1:59" ht="14.45" customHeight="1">
      <c r="A106" s="125">
        <v>1105</v>
      </c>
      <c r="B106" s="125">
        <v>1105</v>
      </c>
      <c r="C106" s="537" t="s">
        <v>2343</v>
      </c>
      <c r="D106" s="537" t="s">
        <v>2343</v>
      </c>
      <c r="E106" s="525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8" t="s">
        <v>152</v>
      </c>
      <c r="K106" s="538" t="s">
        <v>152</v>
      </c>
      <c r="L106" s="553">
        <v>1</v>
      </c>
      <c r="M106" s="107"/>
      <c r="N106" s="528">
        <v>1.9820000000000001E-2</v>
      </c>
      <c r="O106" s="528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2022</v>
      </c>
      <c r="AG106" s="125">
        <v>2100</v>
      </c>
      <c r="AH106" s="125">
        <v>30</v>
      </c>
      <c r="AI106" s="529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0">
        <v>0</v>
      </c>
      <c r="AN106" s="23"/>
      <c r="AO106" s="531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2">
        <f>constantes!$B$12</f>
        <v>0</v>
      </c>
      <c r="AZ106" s="20">
        <v>318</v>
      </c>
      <c r="BA106" s="43"/>
      <c r="BB106" s="3" t="s">
        <v>2217</v>
      </c>
      <c r="BD106" s="533">
        <v>1</v>
      </c>
      <c r="BE106" s="534">
        <v>2035</v>
      </c>
      <c r="BF106" s="535">
        <v>3</v>
      </c>
      <c r="BG106" s="536">
        <v>2050</v>
      </c>
    </row>
    <row r="107" spans="1:59" ht="15">
      <c r="A107" s="125">
        <v>1106</v>
      </c>
      <c r="B107" s="125">
        <v>1106</v>
      </c>
      <c r="C107" s="537" t="s">
        <v>2344</v>
      </c>
      <c r="D107" s="537" t="s">
        <v>2344</v>
      </c>
      <c r="E107" s="525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8" t="s">
        <v>160</v>
      </c>
      <c r="K107" s="538" t="s">
        <v>160</v>
      </c>
      <c r="L107" s="553">
        <v>10</v>
      </c>
      <c r="M107" s="107"/>
      <c r="N107" s="528">
        <v>2.068E-2</v>
      </c>
      <c r="O107" s="528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2022</v>
      </c>
      <c r="AG107" s="125">
        <v>2100</v>
      </c>
      <c r="AH107" s="125">
        <v>30</v>
      </c>
      <c r="AI107" s="529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0">
        <v>0</v>
      </c>
      <c r="AN107" s="23"/>
      <c r="AO107" s="531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2">
        <f>constantes!$B$12</f>
        <v>0</v>
      </c>
      <c r="AZ107" s="20">
        <v>318</v>
      </c>
      <c r="BA107" s="43"/>
      <c r="BB107" s="3" t="s">
        <v>2183</v>
      </c>
      <c r="BD107" s="533">
        <v>1</v>
      </c>
      <c r="BE107" s="534">
        <v>2027</v>
      </c>
      <c r="BF107" s="535">
        <v>1</v>
      </c>
      <c r="BG107" s="536">
        <v>2027</v>
      </c>
    </row>
    <row r="108" spans="1:59" ht="15">
      <c r="A108" s="125">
        <v>1107</v>
      </c>
      <c r="B108" s="125">
        <v>1107</v>
      </c>
      <c r="C108" s="537" t="s">
        <v>2345</v>
      </c>
      <c r="D108" s="537" t="s">
        <v>2345</v>
      </c>
      <c r="E108" s="525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8" t="s">
        <v>155</v>
      </c>
      <c r="K108" s="538" t="s">
        <v>155</v>
      </c>
      <c r="L108" s="553">
        <v>4</v>
      </c>
      <c r="M108" s="107"/>
      <c r="N108" s="528">
        <v>1.6379999999999999E-2</v>
      </c>
      <c r="O108" s="528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2022</v>
      </c>
      <c r="AG108" s="125">
        <v>2100</v>
      </c>
      <c r="AH108" s="125">
        <v>30</v>
      </c>
      <c r="AI108" s="529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0">
        <v>0</v>
      </c>
      <c r="AN108" s="23"/>
      <c r="AO108" s="531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2">
        <f>constantes!$B$12</f>
        <v>0</v>
      </c>
      <c r="AZ108" s="20">
        <v>318</v>
      </c>
      <c r="BA108" s="43"/>
      <c r="BB108" s="3" t="s">
        <v>2217</v>
      </c>
      <c r="BD108" s="533">
        <v>1</v>
      </c>
      <c r="BE108" s="534">
        <v>2035</v>
      </c>
      <c r="BF108" s="535">
        <v>3</v>
      </c>
      <c r="BG108" s="536">
        <v>2050</v>
      </c>
    </row>
    <row r="109" spans="1:59" ht="14.45" customHeight="1">
      <c r="A109" s="125">
        <v>1108</v>
      </c>
      <c r="B109" s="125">
        <v>1108</v>
      </c>
      <c r="C109" s="626" t="s">
        <v>2339</v>
      </c>
      <c r="D109" s="537" t="s">
        <v>2339</v>
      </c>
      <c r="E109" s="525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8" t="s">
        <v>2005</v>
      </c>
      <c r="K109" s="538" t="s">
        <v>2005</v>
      </c>
      <c r="L109" s="553">
        <v>1</v>
      </c>
      <c r="M109" s="107"/>
      <c r="N109" s="528">
        <v>1.9820000000000001E-2</v>
      </c>
      <c r="O109" s="528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29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0">
        <v>0</v>
      </c>
      <c r="AN109" s="23"/>
      <c r="AO109" s="531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2">
        <f>constantes!$B$12</f>
        <v>0</v>
      </c>
      <c r="AZ109" s="20">
        <v>318</v>
      </c>
      <c r="BA109" s="43"/>
      <c r="BB109" s="3" t="s">
        <v>2209</v>
      </c>
      <c r="BD109" s="533">
        <v>1</v>
      </c>
      <c r="BE109" s="534">
        <v>2026</v>
      </c>
      <c r="BF109" s="535">
        <v>1</v>
      </c>
      <c r="BG109" s="536">
        <v>2026</v>
      </c>
    </row>
    <row r="110" spans="1:59" ht="15">
      <c r="A110" s="125">
        <v>1109</v>
      </c>
      <c r="B110" s="125">
        <v>1109</v>
      </c>
      <c r="C110" s="537" t="s">
        <v>2346</v>
      </c>
      <c r="D110" s="537" t="s">
        <v>2346</v>
      </c>
      <c r="E110" s="525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8" t="s">
        <v>2005</v>
      </c>
      <c r="K110" s="538" t="s">
        <v>2005</v>
      </c>
      <c r="L110" s="553">
        <v>1</v>
      </c>
      <c r="M110" s="107"/>
      <c r="N110" s="528">
        <v>1.9820000000000001E-2</v>
      </c>
      <c r="O110" s="528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2027</v>
      </c>
      <c r="AG110" s="125">
        <v>2100</v>
      </c>
      <c r="AH110" s="125">
        <v>30</v>
      </c>
      <c r="AI110" s="529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0">
        <v>0</v>
      </c>
      <c r="AN110" s="23"/>
      <c r="AO110" s="531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2">
        <f>constantes!$B$12</f>
        <v>0</v>
      </c>
      <c r="AZ110" s="20">
        <v>318</v>
      </c>
      <c r="BA110" s="43"/>
      <c r="BB110" s="3" t="s">
        <v>2183</v>
      </c>
      <c r="BD110" s="533">
        <v>1</v>
      </c>
      <c r="BE110" s="534">
        <v>2027</v>
      </c>
      <c r="BF110" s="535">
        <v>1</v>
      </c>
      <c r="BG110" s="536">
        <v>2027</v>
      </c>
    </row>
    <row r="111" spans="1:59" ht="15">
      <c r="A111" s="125">
        <v>1110</v>
      </c>
      <c r="B111" s="125">
        <v>1110</v>
      </c>
      <c r="C111" s="537" t="s">
        <v>2348</v>
      </c>
      <c r="D111" s="537" t="s">
        <v>2348</v>
      </c>
      <c r="E111" s="525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8" t="s">
        <v>155</v>
      </c>
      <c r="K111" s="538" t="s">
        <v>155</v>
      </c>
      <c r="L111" s="553">
        <v>4</v>
      </c>
      <c r="M111" s="107"/>
      <c r="N111" s="528">
        <v>1.9820000000000001E-2</v>
      </c>
      <c r="O111" s="528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2022</v>
      </c>
      <c r="AG111" s="125">
        <v>2100</v>
      </c>
      <c r="AH111" s="125">
        <v>30</v>
      </c>
      <c r="AI111" s="529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0">
        <v>0</v>
      </c>
      <c r="AN111" s="23"/>
      <c r="AO111" s="531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2">
        <f>constantes!$B$12</f>
        <v>0</v>
      </c>
      <c r="AZ111" s="20">
        <v>318</v>
      </c>
      <c r="BA111" s="43"/>
      <c r="BB111" s="3" t="s">
        <v>2183</v>
      </c>
      <c r="BD111" s="533">
        <v>1</v>
      </c>
      <c r="BE111" s="534">
        <v>2027</v>
      </c>
      <c r="BF111" s="535">
        <v>1</v>
      </c>
      <c r="BG111" s="536">
        <v>2027</v>
      </c>
    </row>
    <row r="112" spans="1:59" ht="15">
      <c r="A112" s="125">
        <v>1111</v>
      </c>
      <c r="B112" s="125">
        <v>1111</v>
      </c>
      <c r="C112" s="537" t="s">
        <v>2349</v>
      </c>
      <c r="D112" s="537" t="s">
        <v>2349</v>
      </c>
      <c r="E112" s="525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8" t="s">
        <v>1983</v>
      </c>
      <c r="K112" s="538" t="s">
        <v>1983</v>
      </c>
      <c r="L112" s="553">
        <v>1</v>
      </c>
      <c r="M112" s="107"/>
      <c r="N112" s="528">
        <v>2.068E-2</v>
      </c>
      <c r="O112" s="528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29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0">
        <v>0</v>
      </c>
      <c r="AN112" s="23"/>
      <c r="AO112" s="531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2">
        <f>constantes!$B$12</f>
        <v>0</v>
      </c>
      <c r="AZ112" s="20">
        <v>318</v>
      </c>
      <c r="BA112" s="43"/>
      <c r="BB112" s="3" t="s">
        <v>2197</v>
      </c>
      <c r="BD112" s="533">
        <v>1</v>
      </c>
      <c r="BE112" s="534">
        <v>2027</v>
      </c>
      <c r="BF112" s="535">
        <v>1</v>
      </c>
      <c r="BG112" s="536">
        <v>2027</v>
      </c>
    </row>
    <row r="113" spans="1:59" ht="15">
      <c r="A113" s="125">
        <v>1112</v>
      </c>
      <c r="B113" s="125">
        <v>1112</v>
      </c>
      <c r="C113" s="537" t="s">
        <v>2351</v>
      </c>
      <c r="D113" s="537" t="s">
        <v>2351</v>
      </c>
      <c r="E113" s="525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8" t="s">
        <v>160</v>
      </c>
      <c r="K113" s="538" t="s">
        <v>160</v>
      </c>
      <c r="L113" s="553">
        <v>1</v>
      </c>
      <c r="M113" s="107"/>
      <c r="N113" s="528">
        <v>1.6379999999999999E-2</v>
      </c>
      <c r="O113" s="528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2022</v>
      </c>
      <c r="AG113" s="125">
        <v>2100</v>
      </c>
      <c r="AH113" s="125">
        <v>30</v>
      </c>
      <c r="AI113" s="529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0">
        <v>0</v>
      </c>
      <c r="AN113" s="23"/>
      <c r="AO113" s="531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2">
        <f>constantes!$B$12</f>
        <v>0</v>
      </c>
      <c r="AZ113" s="20">
        <v>318</v>
      </c>
      <c r="BA113" s="43"/>
      <c r="BB113" s="3" t="s">
        <v>2217</v>
      </c>
      <c r="BD113" s="533">
        <v>1</v>
      </c>
      <c r="BE113" s="534">
        <v>2035</v>
      </c>
      <c r="BF113" s="535">
        <v>3</v>
      </c>
      <c r="BG113" s="536">
        <v>2050</v>
      </c>
    </row>
    <row r="114" spans="1:59" ht="15">
      <c r="A114" s="125">
        <v>1113</v>
      </c>
      <c r="B114" s="125">
        <v>1113</v>
      </c>
      <c r="C114" s="537" t="s">
        <v>2352</v>
      </c>
      <c r="D114" s="537" t="s">
        <v>2352</v>
      </c>
      <c r="E114" s="525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8" t="s">
        <v>151</v>
      </c>
      <c r="K114" s="538" t="s">
        <v>151</v>
      </c>
      <c r="L114" s="553">
        <v>2</v>
      </c>
      <c r="M114" s="107"/>
      <c r="N114" s="528">
        <v>1.9820000000000001E-2</v>
      </c>
      <c r="O114" s="528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29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0">
        <v>0</v>
      </c>
      <c r="AN114" s="23"/>
      <c r="AO114" s="531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2">
        <f>constantes!$B$12</f>
        <v>0</v>
      </c>
      <c r="AZ114" s="20">
        <v>318</v>
      </c>
      <c r="BA114" s="43"/>
      <c r="BB114" s="3" t="s">
        <v>2197</v>
      </c>
      <c r="BD114" s="533">
        <v>1</v>
      </c>
      <c r="BE114" s="534">
        <v>2027</v>
      </c>
      <c r="BF114" s="535">
        <v>1</v>
      </c>
      <c r="BG114" s="536">
        <v>2027</v>
      </c>
    </row>
    <row r="115" spans="1:59" ht="15" customHeight="1">
      <c r="A115" s="125">
        <v>1114</v>
      </c>
      <c r="B115" s="125">
        <v>1114</v>
      </c>
      <c r="C115" s="537" t="s">
        <v>2353</v>
      </c>
      <c r="D115" s="537" t="s">
        <v>2353</v>
      </c>
      <c r="E115" s="525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8" t="s">
        <v>160</v>
      </c>
      <c r="K115" s="538" t="s">
        <v>160</v>
      </c>
      <c r="L115" s="553">
        <v>10</v>
      </c>
      <c r="M115" s="107"/>
      <c r="N115" s="528">
        <v>1.9820000000000001E-2</v>
      </c>
      <c r="O115" s="528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2022</v>
      </c>
      <c r="AG115" s="125">
        <v>2100</v>
      </c>
      <c r="AH115" s="125">
        <v>30</v>
      </c>
      <c r="AI115" s="529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0">
        <v>0</v>
      </c>
      <c r="AN115" s="23"/>
      <c r="AO115" s="531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2">
        <f>constantes!$B$12</f>
        <v>0</v>
      </c>
      <c r="AZ115" s="20">
        <v>318</v>
      </c>
      <c r="BA115" s="43"/>
      <c r="BB115" s="3" t="s">
        <v>2217</v>
      </c>
      <c r="BD115" s="533">
        <v>1</v>
      </c>
      <c r="BE115" s="534">
        <v>2035</v>
      </c>
      <c r="BF115" s="535">
        <v>3</v>
      </c>
      <c r="BG115" s="536">
        <v>2050</v>
      </c>
    </row>
    <row r="116" spans="1:59" ht="15" customHeight="1">
      <c r="A116" s="125">
        <v>1115</v>
      </c>
      <c r="B116" s="125">
        <v>1115</v>
      </c>
      <c r="C116" s="537" t="s">
        <v>2354</v>
      </c>
      <c r="D116" s="537" t="s">
        <v>2354</v>
      </c>
      <c r="E116" s="525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8" t="s">
        <v>2005</v>
      </c>
      <c r="K116" s="538" t="s">
        <v>2005</v>
      </c>
      <c r="L116" s="553">
        <v>1</v>
      </c>
      <c r="M116" s="107"/>
      <c r="N116" s="528">
        <v>2.068E-2</v>
      </c>
      <c r="O116" s="528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29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0">
        <v>0</v>
      </c>
      <c r="AN116" s="23"/>
      <c r="AO116" s="531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2">
        <f>constantes!$B$12</f>
        <v>0</v>
      </c>
      <c r="AZ116" s="20">
        <v>318</v>
      </c>
      <c r="BA116" s="43"/>
      <c r="BB116" s="3" t="s">
        <v>2197</v>
      </c>
      <c r="BD116" s="533">
        <v>1</v>
      </c>
      <c r="BE116" s="534">
        <v>2027</v>
      </c>
      <c r="BF116" s="535">
        <v>1</v>
      </c>
      <c r="BG116" s="536">
        <v>2027</v>
      </c>
    </row>
    <row r="117" spans="1:59" ht="15" customHeight="1">
      <c r="A117" s="125">
        <v>1116</v>
      </c>
      <c r="B117" s="125">
        <v>1116</v>
      </c>
      <c r="C117" s="537" t="s">
        <v>2356</v>
      </c>
      <c r="D117" s="537" t="s">
        <v>2356</v>
      </c>
      <c r="E117" s="525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8" t="s">
        <v>1991</v>
      </c>
      <c r="K117" s="538" t="s">
        <v>1991</v>
      </c>
      <c r="L117" s="553">
        <v>2</v>
      </c>
      <c r="M117" s="107"/>
      <c r="N117" s="528">
        <v>2.068E-2</v>
      </c>
      <c r="O117" s="528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2022</v>
      </c>
      <c r="AG117" s="125">
        <v>2100</v>
      </c>
      <c r="AH117" s="125">
        <v>30</v>
      </c>
      <c r="AI117" s="529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0">
        <v>0</v>
      </c>
      <c r="AN117" s="23"/>
      <c r="AO117" s="531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2">
        <f>constantes!$B$12</f>
        <v>0</v>
      </c>
      <c r="AZ117" s="20">
        <v>318</v>
      </c>
      <c r="BA117" s="43"/>
      <c r="BB117" s="3" t="s">
        <v>2217</v>
      </c>
      <c r="BD117" s="533">
        <v>1</v>
      </c>
      <c r="BE117" s="534">
        <v>2035</v>
      </c>
      <c r="BF117" s="535">
        <v>3</v>
      </c>
      <c r="BG117" s="536">
        <v>2050</v>
      </c>
    </row>
    <row r="118" spans="1:59" ht="15" customHeight="1">
      <c r="A118" s="125">
        <v>1117</v>
      </c>
      <c r="B118" s="125">
        <v>1117</v>
      </c>
      <c r="C118" s="537" t="s">
        <v>2358</v>
      </c>
      <c r="D118" s="537" t="s">
        <v>2358</v>
      </c>
      <c r="E118" s="525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8" t="s">
        <v>2005</v>
      </c>
      <c r="K118" s="538" t="s">
        <v>2005</v>
      </c>
      <c r="L118" s="553">
        <v>1</v>
      </c>
      <c r="M118" s="107"/>
      <c r="N118" s="528">
        <v>2.068E-2</v>
      </c>
      <c r="O118" s="528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2022</v>
      </c>
      <c r="AG118" s="125">
        <v>2100</v>
      </c>
      <c r="AH118" s="125">
        <v>30</v>
      </c>
      <c r="AI118" s="529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0">
        <v>0</v>
      </c>
      <c r="AN118" s="23"/>
      <c r="AO118" s="531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2">
        <f>constantes!$B$12</f>
        <v>0</v>
      </c>
      <c r="AZ118" s="20">
        <v>318</v>
      </c>
      <c r="BA118" s="43"/>
      <c r="BB118" s="3" t="s">
        <v>2183</v>
      </c>
      <c r="BD118" s="533">
        <v>1</v>
      </c>
      <c r="BE118" s="534">
        <v>2027</v>
      </c>
      <c r="BF118" s="535">
        <v>1</v>
      </c>
      <c r="BG118" s="536">
        <v>2027</v>
      </c>
    </row>
    <row r="119" spans="1:59" ht="15" customHeight="1">
      <c r="A119" s="125">
        <v>1118</v>
      </c>
      <c r="B119" s="125">
        <v>1118</v>
      </c>
      <c r="C119" s="537" t="s">
        <v>2359</v>
      </c>
      <c r="D119" s="537" t="s">
        <v>2359</v>
      </c>
      <c r="E119" s="525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8" t="s">
        <v>284</v>
      </c>
      <c r="K119" s="538" t="s">
        <v>284</v>
      </c>
      <c r="L119" s="553">
        <v>1</v>
      </c>
      <c r="M119" s="107"/>
      <c r="N119" s="528">
        <v>2.068E-2</v>
      </c>
      <c r="O119" s="528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2022</v>
      </c>
      <c r="AG119" s="125">
        <v>2100</v>
      </c>
      <c r="AH119" s="125">
        <v>30</v>
      </c>
      <c r="AI119" s="529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0">
        <v>0</v>
      </c>
      <c r="AN119" s="23"/>
      <c r="AO119" s="531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2">
        <f>constantes!$B$12</f>
        <v>0</v>
      </c>
      <c r="AZ119" s="20">
        <v>318</v>
      </c>
      <c r="BA119" s="43"/>
      <c r="BB119" s="3" t="s">
        <v>2217</v>
      </c>
      <c r="BD119" s="533">
        <v>1</v>
      </c>
      <c r="BE119" s="534">
        <v>2035</v>
      </c>
      <c r="BF119" s="535">
        <v>3</v>
      </c>
      <c r="BG119" s="536">
        <v>2050</v>
      </c>
    </row>
    <row r="120" spans="1:59" ht="15">
      <c r="A120" s="125">
        <v>1119</v>
      </c>
      <c r="B120" s="125">
        <v>1119</v>
      </c>
      <c r="C120" s="537" t="s">
        <v>2361</v>
      </c>
      <c r="D120" s="537" t="s">
        <v>2361</v>
      </c>
      <c r="E120" s="525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8" t="s">
        <v>1991</v>
      </c>
      <c r="K120" s="538" t="s">
        <v>1991</v>
      </c>
      <c r="L120" s="553">
        <v>2</v>
      </c>
      <c r="M120" s="107"/>
      <c r="N120" s="528">
        <v>1.6379999999999999E-2</v>
      </c>
      <c r="O120" s="528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29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0">
        <v>0</v>
      </c>
      <c r="AN120" s="23"/>
      <c r="AO120" s="531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2">
        <f>constantes!$B$12</f>
        <v>0</v>
      </c>
      <c r="AZ120" s="20">
        <v>318</v>
      </c>
      <c r="BA120" s="43"/>
      <c r="BB120" s="3" t="s">
        <v>2197</v>
      </c>
      <c r="BD120" s="533">
        <v>1</v>
      </c>
      <c r="BE120" s="534">
        <v>2027</v>
      </c>
      <c r="BF120" s="535">
        <v>1</v>
      </c>
      <c r="BG120" s="536">
        <v>2027</v>
      </c>
    </row>
    <row r="121" spans="1:59" ht="15">
      <c r="A121" s="125">
        <v>1120</v>
      </c>
      <c r="B121" s="125">
        <v>1120</v>
      </c>
      <c r="C121" s="537" t="s">
        <v>2362</v>
      </c>
      <c r="D121" s="537" t="s">
        <v>2362</v>
      </c>
      <c r="E121" s="525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8" t="s">
        <v>153</v>
      </c>
      <c r="K121" s="538" t="s">
        <v>153</v>
      </c>
      <c r="L121" s="553">
        <v>2</v>
      </c>
      <c r="M121" s="107"/>
      <c r="N121" s="528">
        <v>1.9820000000000001E-2</v>
      </c>
      <c r="O121" s="528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29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0">
        <v>0</v>
      </c>
      <c r="AN121" s="23"/>
      <c r="AO121" s="531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2">
        <f>constantes!$B$12</f>
        <v>0</v>
      </c>
      <c r="AZ121" s="20">
        <v>318</v>
      </c>
      <c r="BA121" s="43"/>
      <c r="BB121" s="3" t="s">
        <v>2197</v>
      </c>
      <c r="BD121" s="533">
        <v>1</v>
      </c>
      <c r="BE121" s="534">
        <v>2027</v>
      </c>
      <c r="BF121" s="535">
        <v>1</v>
      </c>
      <c r="BG121" s="536">
        <v>2027</v>
      </c>
    </row>
    <row r="122" spans="1:59" ht="15">
      <c r="A122" s="125">
        <v>1121</v>
      </c>
      <c r="B122" s="125">
        <v>1121</v>
      </c>
      <c r="C122" s="537" t="s">
        <v>2363</v>
      </c>
      <c r="D122" s="537" t="s">
        <v>2363</v>
      </c>
      <c r="E122" s="525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8" t="s">
        <v>151</v>
      </c>
      <c r="K122" s="538" t="s">
        <v>151</v>
      </c>
      <c r="L122" s="553">
        <v>2</v>
      </c>
      <c r="M122" s="107"/>
      <c r="N122" s="528">
        <v>1.6379999999999999E-2</v>
      </c>
      <c r="O122" s="528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2022</v>
      </c>
      <c r="AG122" s="125">
        <v>2100</v>
      </c>
      <c r="AH122" s="125">
        <v>30</v>
      </c>
      <c r="AI122" s="529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0">
        <v>0</v>
      </c>
      <c r="AN122" s="23"/>
      <c r="AO122" s="531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2">
        <f>constantes!$B$12</f>
        <v>0</v>
      </c>
      <c r="AZ122" s="20">
        <v>318</v>
      </c>
      <c r="BA122" s="43"/>
      <c r="BB122" s="3" t="s">
        <v>2185</v>
      </c>
      <c r="BD122" s="533">
        <v>1</v>
      </c>
      <c r="BE122" s="534">
        <v>2030</v>
      </c>
      <c r="BF122" s="535">
        <v>1</v>
      </c>
      <c r="BG122" s="536">
        <v>2030</v>
      </c>
    </row>
    <row r="123" spans="1:59" ht="15">
      <c r="A123" s="125">
        <v>1122</v>
      </c>
      <c r="B123" s="125">
        <v>1122</v>
      </c>
      <c r="C123" s="537" t="s">
        <v>2364</v>
      </c>
      <c r="D123" s="537" t="s">
        <v>2364</v>
      </c>
      <c r="E123" s="525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8" t="s">
        <v>152</v>
      </c>
      <c r="K123" s="538" t="s">
        <v>152</v>
      </c>
      <c r="L123" s="553">
        <v>1</v>
      </c>
      <c r="M123" s="107"/>
      <c r="N123" s="528">
        <v>2.068E-2</v>
      </c>
      <c r="O123" s="528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29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0">
        <v>0</v>
      </c>
      <c r="AN123" s="23"/>
      <c r="AO123" s="531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2">
        <f>constantes!$B$12</f>
        <v>0</v>
      </c>
      <c r="AZ123" s="20">
        <v>318</v>
      </c>
      <c r="BA123" s="43"/>
      <c r="BB123" s="3" t="s">
        <v>2197</v>
      </c>
      <c r="BD123" s="533">
        <v>1</v>
      </c>
      <c r="BE123" s="534">
        <v>2027</v>
      </c>
      <c r="BF123" s="535">
        <v>1</v>
      </c>
      <c r="BG123" s="536">
        <v>2027</v>
      </c>
    </row>
    <row r="124" spans="1:59" ht="15">
      <c r="A124" s="125">
        <v>1123</v>
      </c>
      <c r="B124" s="125">
        <v>1123</v>
      </c>
      <c r="C124" s="537" t="s">
        <v>2355</v>
      </c>
      <c r="D124" s="537" t="s">
        <v>2355</v>
      </c>
      <c r="E124" s="525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8" t="s">
        <v>1983</v>
      </c>
      <c r="K124" s="538" t="s">
        <v>1983</v>
      </c>
      <c r="L124" s="553">
        <v>1</v>
      </c>
      <c r="M124" s="107"/>
      <c r="N124" s="528">
        <v>1.9820000000000001E-2</v>
      </c>
      <c r="O124" s="528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2027</v>
      </c>
      <c r="AG124" s="125">
        <v>2100</v>
      </c>
      <c r="AH124" s="125">
        <v>30</v>
      </c>
      <c r="AI124" s="529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0">
        <v>0</v>
      </c>
      <c r="AN124" s="23"/>
      <c r="AO124" s="531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2">
        <f>constantes!$B$12</f>
        <v>0</v>
      </c>
      <c r="AZ124" s="20">
        <v>318</v>
      </c>
      <c r="BA124" s="43"/>
      <c r="BB124" s="3" t="s">
        <v>2183</v>
      </c>
      <c r="BD124" s="533">
        <v>1</v>
      </c>
      <c r="BE124" s="534">
        <v>2027</v>
      </c>
      <c r="BF124" s="535">
        <v>1</v>
      </c>
      <c r="BG124" s="536">
        <v>2027</v>
      </c>
    </row>
    <row r="125" spans="1:59" ht="15">
      <c r="A125" s="125">
        <v>1124</v>
      </c>
      <c r="B125" s="125">
        <v>1124</v>
      </c>
      <c r="C125" s="537" t="s">
        <v>2366</v>
      </c>
      <c r="D125" s="537" t="s">
        <v>2366</v>
      </c>
      <c r="E125" s="525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8" t="s">
        <v>160</v>
      </c>
      <c r="K125" s="538" t="s">
        <v>160</v>
      </c>
      <c r="L125" s="553">
        <v>10</v>
      </c>
      <c r="M125" s="107"/>
      <c r="N125" s="528">
        <v>1.9820000000000001E-2</v>
      </c>
      <c r="O125" s="528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2022</v>
      </c>
      <c r="AG125" s="125">
        <v>2100</v>
      </c>
      <c r="AH125" s="125">
        <v>30</v>
      </c>
      <c r="AI125" s="529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0">
        <v>0</v>
      </c>
      <c r="AN125" s="23"/>
      <c r="AO125" s="531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2">
        <f>constantes!$B$12</f>
        <v>0</v>
      </c>
      <c r="AZ125" s="20">
        <v>318</v>
      </c>
      <c r="BA125" s="43"/>
      <c r="BB125" s="3" t="s">
        <v>2217</v>
      </c>
      <c r="BD125" s="533">
        <v>1</v>
      </c>
      <c r="BE125" s="534">
        <v>2035</v>
      </c>
      <c r="BF125" s="535">
        <v>3</v>
      </c>
      <c r="BG125" s="536">
        <v>2050</v>
      </c>
    </row>
    <row r="126" spans="1:59" ht="15">
      <c r="A126" s="125">
        <v>1125</v>
      </c>
      <c r="B126" s="125">
        <v>1125</v>
      </c>
      <c r="C126" s="537" t="s">
        <v>2367</v>
      </c>
      <c r="D126" s="537" t="s">
        <v>2367</v>
      </c>
      <c r="E126" s="525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8" t="s">
        <v>159</v>
      </c>
      <c r="K126" s="538" t="s">
        <v>159</v>
      </c>
      <c r="L126" s="553">
        <v>4</v>
      </c>
      <c r="M126" s="107"/>
      <c r="N126" s="528">
        <v>1.6379999999999999E-2</v>
      </c>
      <c r="O126" s="528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2022</v>
      </c>
      <c r="AG126" s="125">
        <v>2100</v>
      </c>
      <c r="AH126" s="125">
        <v>30</v>
      </c>
      <c r="AI126" s="529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0">
        <v>0</v>
      </c>
      <c r="AN126" s="23"/>
      <c r="AO126" s="531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2">
        <f>constantes!$B$12</f>
        <v>0</v>
      </c>
      <c r="AZ126" s="20">
        <v>318</v>
      </c>
      <c r="BA126" s="43"/>
      <c r="BB126" s="3" t="s">
        <v>2183</v>
      </c>
      <c r="BD126" s="533">
        <v>1</v>
      </c>
      <c r="BE126" s="534">
        <v>2027</v>
      </c>
      <c r="BF126" s="535">
        <v>1</v>
      </c>
      <c r="BG126" s="536">
        <v>2027</v>
      </c>
    </row>
    <row r="127" spans="1:59" ht="15">
      <c r="A127" s="125">
        <v>1126</v>
      </c>
      <c r="B127" s="125">
        <v>1126</v>
      </c>
      <c r="C127" s="537" t="s">
        <v>2368</v>
      </c>
      <c r="D127" s="537" t="s">
        <v>2368</v>
      </c>
      <c r="E127" s="525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8" t="s">
        <v>159</v>
      </c>
      <c r="K127" s="538" t="s">
        <v>159</v>
      </c>
      <c r="L127" s="553">
        <v>4</v>
      </c>
      <c r="M127" s="107"/>
      <c r="N127" s="528">
        <v>1.9820000000000001E-2</v>
      </c>
      <c r="O127" s="528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2022</v>
      </c>
      <c r="AG127" s="125">
        <v>2100</v>
      </c>
      <c r="AH127" s="125">
        <v>30</v>
      </c>
      <c r="AI127" s="529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0">
        <v>0</v>
      </c>
      <c r="AN127" s="23"/>
      <c r="AO127" s="531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2">
        <f>constantes!$B$12</f>
        <v>0</v>
      </c>
      <c r="AZ127" s="20">
        <v>318</v>
      </c>
      <c r="BA127" s="43"/>
      <c r="BB127" s="3" t="s">
        <v>2183</v>
      </c>
      <c r="BD127" s="533">
        <v>1</v>
      </c>
      <c r="BE127" s="534">
        <v>2027</v>
      </c>
      <c r="BF127" s="535">
        <v>1</v>
      </c>
      <c r="BG127" s="536">
        <v>2027</v>
      </c>
    </row>
    <row r="128" spans="1:59" ht="15">
      <c r="A128" s="125">
        <v>1127</v>
      </c>
      <c r="B128" s="125">
        <v>1127</v>
      </c>
      <c r="C128" s="537" t="s">
        <v>2369</v>
      </c>
      <c r="D128" s="537" t="s">
        <v>2369</v>
      </c>
      <c r="E128" s="525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8" t="s">
        <v>1983</v>
      </c>
      <c r="K128" s="538" t="s">
        <v>1983</v>
      </c>
      <c r="L128" s="553">
        <v>1</v>
      </c>
      <c r="M128" s="107"/>
      <c r="N128" s="528">
        <v>1.9820000000000001E-2</v>
      </c>
      <c r="O128" s="528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29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0">
        <v>0</v>
      </c>
      <c r="AN128" s="23"/>
      <c r="AO128" s="531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2">
        <f>constantes!$B$12</f>
        <v>0</v>
      </c>
      <c r="AZ128" s="20">
        <v>318</v>
      </c>
      <c r="BA128" s="43"/>
      <c r="BB128" s="3" t="s">
        <v>2197</v>
      </c>
      <c r="BD128" s="533">
        <v>1</v>
      </c>
      <c r="BE128" s="534">
        <v>2027</v>
      </c>
      <c r="BF128" s="535">
        <v>1</v>
      </c>
      <c r="BG128" s="536">
        <v>2027</v>
      </c>
    </row>
    <row r="129" spans="1:59" ht="15">
      <c r="A129" s="125">
        <v>1301</v>
      </c>
      <c r="B129" s="125">
        <v>1301</v>
      </c>
      <c r="C129" s="537" t="s">
        <v>2370</v>
      </c>
      <c r="D129" s="537" t="s">
        <v>2370</v>
      </c>
      <c r="E129" s="525">
        <v>1</v>
      </c>
      <c r="J129" s="538" t="s">
        <v>151</v>
      </c>
      <c r="K129" s="538" t="s">
        <v>151</v>
      </c>
      <c r="L129" s="553">
        <v>2</v>
      </c>
      <c r="M129" s="107"/>
      <c r="N129" s="528">
        <v>1.6719999999999999E-2</v>
      </c>
      <c r="O129" s="528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29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0">
        <v>0</v>
      </c>
      <c r="AN129" s="23"/>
      <c r="AO129" s="531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2">
        <f>constantes!$B$12</f>
        <v>0</v>
      </c>
      <c r="AZ129" s="20">
        <v>319</v>
      </c>
      <c r="BA129" s="43"/>
      <c r="BD129" s="533"/>
      <c r="BE129" s="534"/>
      <c r="BF129" s="535"/>
      <c r="BG129" s="536"/>
    </row>
    <row r="130" spans="1:59" ht="15">
      <c r="A130" s="125">
        <v>1302</v>
      </c>
      <c r="B130" s="125">
        <v>1302</v>
      </c>
      <c r="C130" s="537" t="s">
        <v>2371</v>
      </c>
      <c r="D130" s="537" t="s">
        <v>2371</v>
      </c>
      <c r="E130" s="525">
        <v>3.4</v>
      </c>
      <c r="J130" s="538" t="s">
        <v>155</v>
      </c>
      <c r="K130" s="538" t="s">
        <v>155</v>
      </c>
      <c r="L130" s="553">
        <v>9</v>
      </c>
      <c r="M130" s="107"/>
      <c r="N130" s="528">
        <v>1.9820000000000001E-2</v>
      </c>
      <c r="O130" s="528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29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0">
        <v>0</v>
      </c>
      <c r="AN130" s="23"/>
      <c r="AO130" s="531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2">
        <f>constantes!$B$12</f>
        <v>0</v>
      </c>
      <c r="AZ130" s="20">
        <v>319</v>
      </c>
      <c r="BA130" s="43"/>
      <c r="BD130" s="533"/>
      <c r="BE130" s="534"/>
      <c r="BF130" s="535"/>
      <c r="BG130" s="536"/>
    </row>
    <row r="131" spans="1:59" ht="15">
      <c r="A131" s="125">
        <v>1306</v>
      </c>
      <c r="B131" s="125">
        <v>1306</v>
      </c>
      <c r="C131" s="537" t="s">
        <v>2372</v>
      </c>
      <c r="D131" s="537" t="s">
        <v>2372</v>
      </c>
      <c r="E131" s="525">
        <v>7.4</v>
      </c>
      <c r="J131" s="538" t="s">
        <v>157</v>
      </c>
      <c r="K131" s="538" t="s">
        <v>157</v>
      </c>
      <c r="L131" s="553">
        <v>6</v>
      </c>
      <c r="M131" s="107"/>
      <c r="N131" s="528">
        <v>1.6719999999999999E-2</v>
      </c>
      <c r="O131" s="528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29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0">
        <v>0</v>
      </c>
      <c r="AN131" s="23"/>
      <c r="AO131" s="531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2">
        <f>constantes!$B$12</f>
        <v>0</v>
      </c>
      <c r="AZ131" s="20">
        <v>319</v>
      </c>
      <c r="BA131" s="43"/>
      <c r="BD131" s="533"/>
      <c r="BE131" s="534"/>
      <c r="BF131" s="535"/>
      <c r="BG131" s="536"/>
    </row>
    <row r="132" spans="1:59" ht="15">
      <c r="A132" s="125">
        <v>1305</v>
      </c>
      <c r="B132" s="125">
        <v>1305</v>
      </c>
      <c r="C132" s="537" t="s">
        <v>2373</v>
      </c>
      <c r="D132" s="537" t="s">
        <v>2373</v>
      </c>
      <c r="E132" s="525">
        <v>5.8</v>
      </c>
      <c r="J132" s="538" t="s">
        <v>154</v>
      </c>
      <c r="K132" s="538" t="s">
        <v>154</v>
      </c>
      <c r="L132" s="553">
        <v>3</v>
      </c>
      <c r="M132" s="107"/>
      <c r="N132" s="528">
        <v>1.6719999999999999E-2</v>
      </c>
      <c r="O132" s="528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29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0">
        <v>0</v>
      </c>
      <c r="AN132" s="23"/>
      <c r="AO132" s="531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2">
        <f>constantes!$B$12</f>
        <v>0</v>
      </c>
      <c r="AZ132" s="20">
        <v>319</v>
      </c>
      <c r="BA132" s="43"/>
      <c r="BD132" s="533"/>
      <c r="BE132" s="534"/>
      <c r="BF132" s="535"/>
      <c r="BG132" s="536"/>
    </row>
    <row r="133" spans="1:59" ht="15">
      <c r="A133" s="125">
        <v>1304</v>
      </c>
      <c r="B133" s="125">
        <v>1304</v>
      </c>
      <c r="C133" s="537" t="s">
        <v>2374</v>
      </c>
      <c r="D133" s="537" t="s">
        <v>2374</v>
      </c>
      <c r="E133" s="525">
        <v>115.5</v>
      </c>
      <c r="J133" s="538" t="s">
        <v>151</v>
      </c>
      <c r="K133" s="538" t="s">
        <v>151</v>
      </c>
      <c r="L133" s="553">
        <v>2</v>
      </c>
      <c r="M133" s="107"/>
      <c r="N133" s="528">
        <v>1.6719999999999999E-2</v>
      </c>
      <c r="O133" s="528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29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0">
        <v>0</v>
      </c>
      <c r="AN133" s="23"/>
      <c r="AO133" s="531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2">
        <f>constantes!$B$12</f>
        <v>0</v>
      </c>
      <c r="AZ133" s="20">
        <v>319</v>
      </c>
      <c r="BA133" s="43"/>
      <c r="BD133" s="533"/>
      <c r="BE133" s="534"/>
      <c r="BF133" s="535"/>
      <c r="BG133" s="536"/>
    </row>
    <row r="134" spans="1:59" ht="15">
      <c r="A134" s="125">
        <v>1303</v>
      </c>
      <c r="B134" s="125">
        <v>1303</v>
      </c>
      <c r="C134" s="537" t="s">
        <v>2375</v>
      </c>
      <c r="D134" s="537" t="s">
        <v>2375</v>
      </c>
      <c r="E134" s="525">
        <v>166.4</v>
      </c>
      <c r="J134" s="538" t="s">
        <v>148</v>
      </c>
      <c r="K134" s="538" t="s">
        <v>148</v>
      </c>
      <c r="L134" s="553">
        <v>1</v>
      </c>
      <c r="M134" s="107"/>
      <c r="N134" s="528">
        <v>2.5329999923706055E-2</v>
      </c>
      <c r="O134" s="528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29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0">
        <v>0</v>
      </c>
      <c r="AN134" s="23"/>
      <c r="AO134" s="531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2">
        <f>constantes!$B$12</f>
        <v>0</v>
      </c>
      <c r="AZ134" s="20">
        <v>319</v>
      </c>
      <c r="BA134" s="43"/>
      <c r="BD134" s="533"/>
      <c r="BE134" s="534"/>
      <c r="BF134" s="535"/>
      <c r="BG134" s="536"/>
    </row>
    <row r="135" spans="1:59" ht="14.45" customHeight="1">
      <c r="A135" s="125">
        <v>1307</v>
      </c>
      <c r="B135" s="125">
        <v>1307</v>
      </c>
      <c r="C135" s="640" t="s">
        <v>2376</v>
      </c>
      <c r="D135" s="640" t="s">
        <v>2376</v>
      </c>
      <c r="E135" s="42">
        <v>11.2</v>
      </c>
      <c r="J135" s="547" t="s">
        <v>152</v>
      </c>
      <c r="K135" s="547" t="s">
        <v>152</v>
      </c>
      <c r="L135" s="23">
        <v>1</v>
      </c>
      <c r="M135" s="539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0">
        <v>0</v>
      </c>
      <c r="AO135" s="531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2">
        <f>constantes!$B$12</f>
        <v>0</v>
      </c>
      <c r="AZ135" s="20">
        <v>319</v>
      </c>
      <c r="BD135" s="533"/>
      <c r="BE135" s="540"/>
      <c r="BF135" s="535"/>
      <c r="BG135" s="536"/>
    </row>
    <row r="136" spans="1:59" ht="14.45" customHeight="1">
      <c r="A136" s="125">
        <v>1308</v>
      </c>
      <c r="B136" s="125">
        <v>1308</v>
      </c>
      <c r="C136" s="640" t="s">
        <v>2377</v>
      </c>
      <c r="D136" s="640" t="s">
        <v>2377</v>
      </c>
      <c r="E136" s="42">
        <v>48.6</v>
      </c>
      <c r="J136" s="547" t="s">
        <v>153</v>
      </c>
      <c r="K136" s="547" t="s">
        <v>153</v>
      </c>
      <c r="L136" s="23">
        <v>2</v>
      </c>
      <c r="M136" s="539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0">
        <v>0</v>
      </c>
      <c r="AO136" s="531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2">
        <f>constantes!$B$12</f>
        <v>0</v>
      </c>
      <c r="AZ136" s="20">
        <v>319</v>
      </c>
      <c r="BD136" s="533"/>
      <c r="BE136" s="540"/>
      <c r="BF136" s="535"/>
      <c r="BG136" s="536"/>
    </row>
    <row r="137" spans="1:59" ht="14.45" customHeight="1">
      <c r="A137" s="125">
        <v>1309</v>
      </c>
      <c r="B137" s="125">
        <v>1309</v>
      </c>
      <c r="C137" s="640" t="s">
        <v>2378</v>
      </c>
      <c r="D137" s="640" t="s">
        <v>2378</v>
      </c>
      <c r="E137" s="42">
        <v>172</v>
      </c>
      <c r="J137" s="547" t="s">
        <v>157</v>
      </c>
      <c r="K137" s="547" t="s">
        <v>157</v>
      </c>
      <c r="L137" s="23">
        <v>6</v>
      </c>
      <c r="M137" s="539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0">
        <v>0</v>
      </c>
      <c r="AO137" s="531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2">
        <f>constantes!$B$12</f>
        <v>0</v>
      </c>
      <c r="AZ137" s="20">
        <v>319</v>
      </c>
      <c r="BD137" s="533"/>
      <c r="BE137" s="540"/>
      <c r="BF137" s="535"/>
      <c r="BG137" s="536"/>
    </row>
    <row r="138" spans="1:59" ht="14.45" customHeight="1">
      <c r="A138" s="125">
        <v>1310</v>
      </c>
      <c r="B138" s="125">
        <v>1310</v>
      </c>
      <c r="C138" s="640" t="s">
        <v>2379</v>
      </c>
      <c r="D138" s="640" t="s">
        <v>2379</v>
      </c>
      <c r="E138" s="42">
        <v>81.400000000000006</v>
      </c>
      <c r="J138" s="547" t="s">
        <v>152</v>
      </c>
      <c r="K138" s="547" t="s">
        <v>152</v>
      </c>
      <c r="L138" s="23">
        <v>1</v>
      </c>
      <c r="M138" s="539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0">
        <v>0</v>
      </c>
      <c r="AO138" s="531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2">
        <f>constantes!$B$12</f>
        <v>0</v>
      </c>
      <c r="AZ138" s="20">
        <v>319</v>
      </c>
      <c r="BD138" s="533"/>
      <c r="BE138" s="540"/>
      <c r="BF138" s="535"/>
      <c r="BG138" s="536"/>
    </row>
    <row r="139" spans="1:59" ht="14.45" customHeight="1">
      <c r="A139" s="125">
        <v>1311</v>
      </c>
      <c r="B139" s="125">
        <v>1311</v>
      </c>
      <c r="C139" s="640" t="s">
        <v>2380</v>
      </c>
      <c r="D139" s="640" t="s">
        <v>2380</v>
      </c>
      <c r="E139" s="42">
        <v>136.9</v>
      </c>
      <c r="J139" s="547" t="s">
        <v>153</v>
      </c>
      <c r="K139" s="547" t="s">
        <v>153</v>
      </c>
      <c r="L139" s="23">
        <v>2</v>
      </c>
      <c r="M139" s="539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0">
        <v>0</v>
      </c>
      <c r="AO139" s="531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2">
        <f>constantes!$B$12</f>
        <v>0</v>
      </c>
      <c r="AZ139" s="20">
        <v>319</v>
      </c>
      <c r="BD139" s="533"/>
      <c r="BE139" s="540"/>
      <c r="BF139" s="535"/>
      <c r="BG139" s="536"/>
    </row>
    <row r="140" spans="1:59" ht="14.45" customHeight="1">
      <c r="A140" s="125">
        <v>1312</v>
      </c>
      <c r="B140" s="125">
        <v>1312</v>
      </c>
      <c r="C140" s="640" t="s">
        <v>2381</v>
      </c>
      <c r="D140" s="640" t="s">
        <v>2381</v>
      </c>
      <c r="E140" s="42">
        <v>37.9</v>
      </c>
      <c r="J140" s="547" t="s">
        <v>152</v>
      </c>
      <c r="K140" s="547" t="s">
        <v>152</v>
      </c>
      <c r="L140" s="23">
        <v>1</v>
      </c>
      <c r="M140" s="539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0">
        <v>0</v>
      </c>
      <c r="AO140" s="531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2">
        <f>constantes!$B$12</f>
        <v>0</v>
      </c>
      <c r="AZ140" s="20">
        <v>319</v>
      </c>
      <c r="BD140" s="533"/>
      <c r="BE140" s="540"/>
      <c r="BF140" s="535"/>
      <c r="BG140" s="536"/>
    </row>
    <row r="141" spans="1:59" ht="14.45" customHeight="1">
      <c r="A141" s="125">
        <v>1313</v>
      </c>
      <c r="B141" s="125">
        <v>1313</v>
      </c>
      <c r="C141" s="640" t="s">
        <v>2382</v>
      </c>
      <c r="D141" s="640" t="s">
        <v>2382</v>
      </c>
      <c r="E141" s="42">
        <v>85.2</v>
      </c>
      <c r="J141" s="547" t="s">
        <v>153</v>
      </c>
      <c r="K141" s="547" t="s">
        <v>153</v>
      </c>
      <c r="L141" s="23">
        <v>2</v>
      </c>
      <c r="M141" s="539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0">
        <v>0</v>
      </c>
      <c r="AO141" s="531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2">
        <f>constantes!$B$12</f>
        <v>0</v>
      </c>
      <c r="AZ141" s="20">
        <v>319</v>
      </c>
      <c r="BD141" s="533"/>
      <c r="BE141" s="540"/>
      <c r="BF141" s="535"/>
      <c r="BG141" s="536"/>
    </row>
    <row r="142" spans="1:59" ht="14.45" customHeight="1">
      <c r="A142" s="125">
        <v>1314</v>
      </c>
      <c r="B142" s="125">
        <v>1314</v>
      </c>
      <c r="C142" s="640" t="s">
        <v>2383</v>
      </c>
      <c r="D142" s="640" t="s">
        <v>2383</v>
      </c>
      <c r="E142" s="42">
        <v>1.3</v>
      </c>
      <c r="J142" s="547" t="s">
        <v>152</v>
      </c>
      <c r="K142" s="547" t="s">
        <v>152</v>
      </c>
      <c r="L142" s="23">
        <v>1</v>
      </c>
      <c r="M142" s="539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0">
        <v>0</v>
      </c>
      <c r="AO142" s="531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2">
        <f>constantes!$B$12</f>
        <v>0</v>
      </c>
      <c r="AZ142" s="20">
        <v>319</v>
      </c>
      <c r="BD142" s="533"/>
      <c r="BE142" s="540"/>
      <c r="BF142" s="535"/>
      <c r="BG142" s="536"/>
    </row>
    <row r="143" spans="1:59" ht="14.45" customHeight="1">
      <c r="A143" s="125">
        <v>1315</v>
      </c>
      <c r="B143" s="125">
        <v>1315</v>
      </c>
      <c r="C143" s="640" t="s">
        <v>2384</v>
      </c>
      <c r="D143" s="640" t="s">
        <v>2384</v>
      </c>
      <c r="E143" s="42">
        <v>13.7</v>
      </c>
      <c r="F143" s="21"/>
      <c r="G143" s="17"/>
      <c r="H143" s="17"/>
      <c r="J143" s="547" t="s">
        <v>153</v>
      </c>
      <c r="K143" s="547" t="s">
        <v>153</v>
      </c>
      <c r="L143" s="23">
        <v>2</v>
      </c>
      <c r="M143" s="539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0">
        <v>0</v>
      </c>
      <c r="AO143" s="531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2">
        <f>constantes!$B$12</f>
        <v>0</v>
      </c>
      <c r="AZ143" s="20">
        <v>319</v>
      </c>
      <c r="BD143" s="533"/>
      <c r="BE143" s="540"/>
      <c r="BF143" s="535"/>
      <c r="BG143" s="536"/>
    </row>
    <row r="144" spans="1:59" ht="14.45" customHeight="1">
      <c r="A144" s="125">
        <v>1316</v>
      </c>
      <c r="B144" s="125">
        <v>1316</v>
      </c>
      <c r="C144" s="640" t="s">
        <v>2385</v>
      </c>
      <c r="D144" s="640" t="s">
        <v>2385</v>
      </c>
      <c r="E144" s="42">
        <v>92</v>
      </c>
      <c r="J144" s="547" t="s">
        <v>154</v>
      </c>
      <c r="K144" s="547" t="s">
        <v>154</v>
      </c>
      <c r="L144" s="23">
        <v>3</v>
      </c>
      <c r="M144" s="539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0">
        <v>0</v>
      </c>
      <c r="AO144" s="531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2">
        <f>constantes!$B$12</f>
        <v>0</v>
      </c>
      <c r="AZ144" s="20">
        <v>319</v>
      </c>
      <c r="BD144" s="533"/>
      <c r="BE144" s="540"/>
      <c r="BF144" s="535"/>
      <c r="BG144" s="536"/>
    </row>
    <row r="145" spans="1:59" ht="14.45" customHeight="1">
      <c r="A145" s="125">
        <v>1317</v>
      </c>
      <c r="B145" s="125">
        <v>1317</v>
      </c>
      <c r="C145" s="640" t="s">
        <v>2386</v>
      </c>
      <c r="D145" s="640" t="s">
        <v>2386</v>
      </c>
      <c r="E145" s="42">
        <v>157.5</v>
      </c>
      <c r="J145" s="547" t="s">
        <v>157</v>
      </c>
      <c r="K145" s="547" t="s">
        <v>157</v>
      </c>
      <c r="L145" s="23">
        <v>6</v>
      </c>
      <c r="M145" s="539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0">
        <v>0</v>
      </c>
      <c r="AO145" s="531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2">
        <f>constantes!$B$12</f>
        <v>0</v>
      </c>
      <c r="AZ145" s="20">
        <v>319</v>
      </c>
      <c r="BD145" s="533"/>
      <c r="BE145" s="540"/>
      <c r="BF145" s="535"/>
      <c r="BG145" s="536"/>
    </row>
    <row r="146" spans="1:59" ht="15" customHeight="1">
      <c r="A146" s="125">
        <v>1209</v>
      </c>
      <c r="B146" s="125">
        <v>1321</v>
      </c>
      <c r="C146" s="546" t="s">
        <v>2387</v>
      </c>
      <c r="D146" s="546" t="s">
        <v>2387</v>
      </c>
      <c r="E146" s="42">
        <v>812</v>
      </c>
      <c r="J146" s="547" t="s">
        <v>155</v>
      </c>
      <c r="K146" s="547" t="s">
        <v>155</v>
      </c>
      <c r="L146" s="23">
        <v>4</v>
      </c>
      <c r="M146" s="539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0">
        <v>0</v>
      </c>
      <c r="AO146" s="531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2">
        <f>[3]constantes!$B$12</f>
        <v>0</v>
      </c>
      <c r="AZ146" s="20">
        <v>319</v>
      </c>
      <c r="BD146" s="533"/>
      <c r="BE146" s="540"/>
      <c r="BF146" s="535"/>
      <c r="BG146" s="536"/>
    </row>
    <row r="147" spans="1:59" ht="15" customHeight="1">
      <c r="A147" s="125">
        <v>1210</v>
      </c>
      <c r="B147" s="125">
        <v>1320</v>
      </c>
      <c r="C147" s="546" t="s">
        <v>2388</v>
      </c>
      <c r="D147" s="546" t="s">
        <v>2388</v>
      </c>
      <c r="E147" s="42">
        <v>792</v>
      </c>
      <c r="J147" s="547" t="s">
        <v>154</v>
      </c>
      <c r="K147" s="547" t="s">
        <v>154</v>
      </c>
      <c r="L147" s="23">
        <v>3</v>
      </c>
      <c r="M147" s="539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0">
        <v>0</v>
      </c>
      <c r="AO147" s="531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2">
        <f>[3]constantes!$B$12</f>
        <v>0</v>
      </c>
      <c r="AZ147" s="20">
        <v>319</v>
      </c>
      <c r="BD147" s="533"/>
      <c r="BE147" s="540"/>
      <c r="BF147" s="535"/>
      <c r="BG147" s="536"/>
    </row>
    <row r="148" spans="1:59" ht="15" customHeight="1">
      <c r="A148" s="125">
        <v>1211</v>
      </c>
      <c r="B148" s="125">
        <v>1319</v>
      </c>
      <c r="C148" s="546" t="s">
        <v>2389</v>
      </c>
      <c r="D148" s="546" t="s">
        <v>2389</v>
      </c>
      <c r="E148" s="42">
        <v>1436</v>
      </c>
      <c r="J148" s="547" t="s">
        <v>153</v>
      </c>
      <c r="K148" s="547" t="s">
        <v>153</v>
      </c>
      <c r="L148" s="23">
        <v>2</v>
      </c>
      <c r="M148" s="539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0">
        <v>0</v>
      </c>
      <c r="AO148" s="531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2">
        <f>[3]constantes!$B$12</f>
        <v>0</v>
      </c>
      <c r="AZ148" s="20">
        <v>319</v>
      </c>
      <c r="BD148" s="533"/>
      <c r="BE148" s="540"/>
      <c r="BF148" s="535"/>
      <c r="BG148" s="536"/>
    </row>
    <row r="149" spans="1:59" ht="15" customHeight="1">
      <c r="A149" s="125">
        <v>1213</v>
      </c>
      <c r="B149" s="125">
        <v>1317</v>
      </c>
      <c r="C149" s="546" t="s">
        <v>2390</v>
      </c>
      <c r="D149" s="546" t="s">
        <v>2390</v>
      </c>
      <c r="E149" s="42">
        <v>2872</v>
      </c>
      <c r="J149" s="547" t="s">
        <v>152</v>
      </c>
      <c r="K149" s="547" t="s">
        <v>153</v>
      </c>
      <c r="L149" s="23">
        <v>2</v>
      </c>
      <c r="M149" s="539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0">
        <v>0</v>
      </c>
      <c r="AO149" s="531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2">
        <f>[3]constantes!$B$12</f>
        <v>0</v>
      </c>
      <c r="AZ149" s="20">
        <v>319</v>
      </c>
      <c r="BD149" s="533"/>
      <c r="BE149" s="540"/>
      <c r="BF149" s="535"/>
      <c r="BG149" s="536"/>
    </row>
    <row r="150" spans="1:59" ht="15" customHeight="1">
      <c r="A150" s="125">
        <v>1212</v>
      </c>
      <c r="B150" s="125">
        <v>1319</v>
      </c>
      <c r="C150" s="546" t="s">
        <v>2391</v>
      </c>
      <c r="D150" s="546" t="s">
        <v>2392</v>
      </c>
      <c r="E150" s="42">
        <v>2460</v>
      </c>
      <c r="J150" s="547" t="s">
        <v>153</v>
      </c>
      <c r="K150" s="547" t="s">
        <v>152</v>
      </c>
      <c r="L150" s="23">
        <v>1</v>
      </c>
      <c r="M150" s="539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0">
        <v>0</v>
      </c>
      <c r="AO150" s="531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2">
        <f>[3]constantes!$B$12</f>
        <v>0</v>
      </c>
      <c r="AZ150" s="20">
        <v>319</v>
      </c>
      <c r="BD150" s="533"/>
      <c r="BE150" s="540"/>
      <c r="BF150" s="535"/>
      <c r="BG150" s="536"/>
    </row>
    <row r="151" spans="1:59" ht="15" customHeight="1">
      <c r="A151" s="125">
        <v>1214</v>
      </c>
      <c r="B151" s="125">
        <v>1318</v>
      </c>
      <c r="C151" s="546" t="s">
        <v>2391</v>
      </c>
      <c r="D151" s="546" t="s">
        <v>2393</v>
      </c>
      <c r="E151" s="42">
        <v>2108.5</v>
      </c>
      <c r="J151" s="547" t="s">
        <v>152</v>
      </c>
      <c r="K151" s="547" t="s">
        <v>152</v>
      </c>
      <c r="L151" s="23">
        <v>1</v>
      </c>
      <c r="M151" s="539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0">
        <v>0</v>
      </c>
      <c r="AO151" s="531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2">
        <f>[3]constantes!$B$12</f>
        <v>0</v>
      </c>
      <c r="AZ151" s="20">
        <v>319</v>
      </c>
      <c r="BD151" s="533"/>
      <c r="BE151" s="540"/>
      <c r="BF151" s="535"/>
      <c r="BG151" s="536"/>
    </row>
    <row r="152" spans="1:59" ht="15" customHeight="1">
      <c r="A152" s="125">
        <v>1215</v>
      </c>
      <c r="B152" s="125">
        <v>1318</v>
      </c>
      <c r="C152" s="546" t="s">
        <v>2391</v>
      </c>
      <c r="D152" s="546" t="s">
        <v>2394</v>
      </c>
      <c r="E152" s="42">
        <v>4568.5</v>
      </c>
      <c r="J152" s="547" t="s">
        <v>152</v>
      </c>
      <c r="K152" s="547" t="s">
        <v>152</v>
      </c>
      <c r="L152" s="23">
        <v>1</v>
      </c>
      <c r="M152" s="539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0">
        <v>0</v>
      </c>
      <c r="AO152" s="531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2">
        <f>[3]constantes!$B$12</f>
        <v>0</v>
      </c>
      <c r="AZ152" s="20">
        <v>319</v>
      </c>
      <c r="BD152" s="533"/>
      <c r="BE152" s="540"/>
      <c r="BF152" s="535"/>
      <c r="BG152" s="536"/>
    </row>
    <row r="153" spans="1:59" ht="15">
      <c r="A153" s="125">
        <v>1128</v>
      </c>
      <c r="B153" s="125">
        <v>1128</v>
      </c>
      <c r="C153" s="537" t="s">
        <v>2395</v>
      </c>
      <c r="D153" s="537" t="s">
        <v>2395</v>
      </c>
      <c r="E153" s="525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8" t="s">
        <v>148</v>
      </c>
      <c r="K153" s="538" t="s">
        <v>148</v>
      </c>
      <c r="L153" s="553">
        <v>1</v>
      </c>
      <c r="M153" s="107"/>
      <c r="N153" s="528">
        <v>2.068E-2</v>
      </c>
      <c r="O153" s="528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2022</v>
      </c>
      <c r="AG153" s="125">
        <v>2100</v>
      </c>
      <c r="AH153" s="125">
        <v>30</v>
      </c>
      <c r="AI153" s="529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0">
        <v>0</v>
      </c>
      <c r="AN153" s="23"/>
      <c r="AO153" s="531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2">
        <f>constantes!$B$12</f>
        <v>0</v>
      </c>
      <c r="AZ153" s="20">
        <v>318</v>
      </c>
      <c r="BA153" s="43"/>
      <c r="BB153" s="3" t="s">
        <v>2183</v>
      </c>
      <c r="BD153" s="533">
        <v>1</v>
      </c>
      <c r="BE153" s="534">
        <v>2027</v>
      </c>
      <c r="BF153" s="535">
        <v>1</v>
      </c>
      <c r="BG153" s="536">
        <v>2027</v>
      </c>
    </row>
    <row r="154" spans="1:59" ht="15">
      <c r="A154" s="125">
        <v>1129</v>
      </c>
      <c r="B154" s="125">
        <v>1129</v>
      </c>
      <c r="C154" s="537" t="s">
        <v>2397</v>
      </c>
      <c r="D154" s="537" t="s">
        <v>2397</v>
      </c>
      <c r="E154" s="525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8" t="s">
        <v>154</v>
      </c>
      <c r="K154" s="538" t="s">
        <v>154</v>
      </c>
      <c r="L154" s="553">
        <v>3</v>
      </c>
      <c r="M154" s="107"/>
      <c r="N154" s="528">
        <v>1.9820000000000001E-2</v>
      </c>
      <c r="O154" s="528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2022</v>
      </c>
      <c r="AG154" s="125">
        <v>2100</v>
      </c>
      <c r="AH154" s="125">
        <v>30</v>
      </c>
      <c r="AI154" s="529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0">
        <v>0</v>
      </c>
      <c r="AN154" s="23"/>
      <c r="AO154" s="531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2">
        <f>constantes!$B$12</f>
        <v>0</v>
      </c>
      <c r="AZ154" s="20">
        <v>318</v>
      </c>
      <c r="BA154" s="43"/>
      <c r="BB154" s="3" t="s">
        <v>2217</v>
      </c>
      <c r="BD154" s="533">
        <v>1</v>
      </c>
      <c r="BE154" s="534">
        <v>2035</v>
      </c>
      <c r="BF154" s="535">
        <v>3</v>
      </c>
      <c r="BG154" s="536">
        <v>2050</v>
      </c>
    </row>
    <row r="155" spans="1:59" ht="15">
      <c r="A155" s="125">
        <v>1130</v>
      </c>
      <c r="B155" s="125">
        <v>1130</v>
      </c>
      <c r="C155" s="537" t="s">
        <v>2398</v>
      </c>
      <c r="D155" s="537" t="s">
        <v>2398</v>
      </c>
      <c r="E155" s="525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8" t="s">
        <v>152</v>
      </c>
      <c r="K155" s="538" t="s">
        <v>152</v>
      </c>
      <c r="L155" s="553">
        <v>1</v>
      </c>
      <c r="M155" s="107"/>
      <c r="N155" s="528">
        <v>2.068E-2</v>
      </c>
      <c r="O155" s="528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29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0">
        <v>0</v>
      </c>
      <c r="AN155" s="23"/>
      <c r="AO155" s="531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2">
        <f>constantes!$B$12</f>
        <v>0</v>
      </c>
      <c r="AZ155" s="20">
        <v>318</v>
      </c>
      <c r="BA155" s="43"/>
      <c r="BB155" s="3" t="s">
        <v>2197</v>
      </c>
      <c r="BD155" s="533">
        <v>1</v>
      </c>
      <c r="BE155" s="534">
        <v>2027</v>
      </c>
      <c r="BF155" s="535">
        <v>1</v>
      </c>
      <c r="BG155" s="536">
        <v>2027</v>
      </c>
    </row>
    <row r="156" spans="1:59" ht="15">
      <c r="A156" s="125">
        <v>1131</v>
      </c>
      <c r="B156" s="125">
        <v>1131</v>
      </c>
      <c r="C156" s="537" t="s">
        <v>2399</v>
      </c>
      <c r="D156" s="537" t="s">
        <v>2399</v>
      </c>
      <c r="E156" s="525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8" t="s">
        <v>148</v>
      </c>
      <c r="K156" s="538" t="s">
        <v>148</v>
      </c>
      <c r="L156" s="553">
        <v>1</v>
      </c>
      <c r="M156" s="107"/>
      <c r="N156" s="528">
        <v>2.068E-2</v>
      </c>
      <c r="O156" s="528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2022</v>
      </c>
      <c r="AG156" s="125">
        <v>2100</v>
      </c>
      <c r="AH156" s="125">
        <v>30</v>
      </c>
      <c r="AI156" s="529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0">
        <v>0</v>
      </c>
      <c r="AN156" s="23"/>
      <c r="AO156" s="531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2">
        <f>constantes!$B$12</f>
        <v>0</v>
      </c>
      <c r="AZ156" s="20">
        <v>318</v>
      </c>
      <c r="BA156" s="43"/>
      <c r="BB156" s="3" t="s">
        <v>2183</v>
      </c>
      <c r="BD156" s="533">
        <v>1</v>
      </c>
      <c r="BE156" s="534">
        <v>2027</v>
      </c>
      <c r="BF156" s="535">
        <v>1</v>
      </c>
      <c r="BG156" s="536">
        <v>2027</v>
      </c>
    </row>
    <row r="157" spans="1:59" ht="15">
      <c r="A157" s="125">
        <v>1132</v>
      </c>
      <c r="B157" s="125">
        <v>1132</v>
      </c>
      <c r="C157" s="537" t="s">
        <v>2400</v>
      </c>
      <c r="D157" s="537" t="s">
        <v>2400</v>
      </c>
      <c r="E157" s="525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8" t="s">
        <v>152</v>
      </c>
      <c r="K157" s="538" t="s">
        <v>152</v>
      </c>
      <c r="L157" s="553">
        <v>1</v>
      </c>
      <c r="M157" s="107"/>
      <c r="N157" s="528">
        <v>1.6379999999999999E-2</v>
      </c>
      <c r="O157" s="528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2022</v>
      </c>
      <c r="AG157" s="125">
        <v>2100</v>
      </c>
      <c r="AH157" s="125">
        <v>30</v>
      </c>
      <c r="AI157" s="529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0">
        <v>0</v>
      </c>
      <c r="AN157" s="23"/>
      <c r="AO157" s="531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2">
        <f>constantes!$B$12</f>
        <v>0</v>
      </c>
      <c r="AZ157" s="20">
        <v>318</v>
      </c>
      <c r="BA157" s="43"/>
      <c r="BB157" s="3" t="s">
        <v>2217</v>
      </c>
      <c r="BD157" s="533">
        <v>1</v>
      </c>
      <c r="BE157" s="534">
        <v>2035</v>
      </c>
      <c r="BF157" s="535">
        <v>3</v>
      </c>
      <c r="BG157" s="536">
        <v>2050</v>
      </c>
    </row>
    <row r="158" spans="1:59" ht="15">
      <c r="A158" s="125">
        <v>1133</v>
      </c>
      <c r="B158" s="125">
        <v>1133</v>
      </c>
      <c r="C158" s="537" t="s">
        <v>2401</v>
      </c>
      <c r="D158" s="537" t="s">
        <v>2401</v>
      </c>
      <c r="E158" s="525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8" t="s">
        <v>152</v>
      </c>
      <c r="K158" s="538" t="s">
        <v>152</v>
      </c>
      <c r="L158" s="553">
        <v>1</v>
      </c>
      <c r="M158" s="107"/>
      <c r="N158" s="528">
        <v>2.068E-2</v>
      </c>
      <c r="O158" s="528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29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0">
        <v>0</v>
      </c>
      <c r="AN158" s="23"/>
      <c r="AO158" s="531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2">
        <f>constantes!$B$12</f>
        <v>0</v>
      </c>
      <c r="AZ158" s="20">
        <v>318</v>
      </c>
      <c r="BA158" s="43"/>
      <c r="BB158" s="3" t="s">
        <v>2197</v>
      </c>
      <c r="BD158" s="533">
        <v>1</v>
      </c>
      <c r="BE158" s="534">
        <v>2027</v>
      </c>
      <c r="BF158" s="535">
        <v>1</v>
      </c>
      <c r="BG158" s="536">
        <v>2027</v>
      </c>
    </row>
    <row r="159" spans="1:59" ht="14.45" customHeight="1">
      <c r="A159" s="125">
        <v>1134</v>
      </c>
      <c r="B159" s="125">
        <v>1134</v>
      </c>
      <c r="C159" s="537" t="s">
        <v>2402</v>
      </c>
      <c r="D159" s="537" t="s">
        <v>2402</v>
      </c>
      <c r="E159" s="525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8" t="s">
        <v>1983</v>
      </c>
      <c r="K159" s="538" t="s">
        <v>1983</v>
      </c>
      <c r="L159" s="553">
        <v>1</v>
      </c>
      <c r="M159" s="107"/>
      <c r="N159" s="528">
        <v>1.9820000000000001E-2</v>
      </c>
      <c r="O159" s="528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29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0">
        <v>0</v>
      </c>
      <c r="AN159" s="23"/>
      <c r="AO159" s="531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2">
        <f>constantes!$B$12</f>
        <v>0</v>
      </c>
      <c r="AZ159" s="20">
        <v>318</v>
      </c>
      <c r="BA159" s="43"/>
      <c r="BB159" s="3" t="s">
        <v>2197</v>
      </c>
      <c r="BD159" s="533">
        <v>1</v>
      </c>
      <c r="BE159" s="534">
        <v>2027</v>
      </c>
      <c r="BF159" s="535">
        <v>1</v>
      </c>
      <c r="BG159" s="536">
        <v>2027</v>
      </c>
    </row>
    <row r="160" spans="1:59" ht="15">
      <c r="A160" s="125">
        <v>1135</v>
      </c>
      <c r="B160" s="125">
        <v>1135</v>
      </c>
      <c r="C160" s="625" t="s">
        <v>2403</v>
      </c>
      <c r="D160" s="537" t="s">
        <v>2403</v>
      </c>
      <c r="E160" s="525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8" t="s">
        <v>2005</v>
      </c>
      <c r="K160" s="538" t="s">
        <v>2005</v>
      </c>
      <c r="L160" s="553">
        <v>1</v>
      </c>
      <c r="M160" s="107"/>
      <c r="N160" s="528">
        <v>2.068E-2</v>
      </c>
      <c r="O160" s="528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29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0">
        <v>0</v>
      </c>
      <c r="AN160" s="23"/>
      <c r="AO160" s="531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2">
        <f>constantes!$B$12</f>
        <v>0</v>
      </c>
      <c r="AZ160" s="20">
        <v>318</v>
      </c>
      <c r="BA160" s="43"/>
      <c r="BB160" s="3" t="s">
        <v>2209</v>
      </c>
      <c r="BD160" s="533">
        <v>1</v>
      </c>
      <c r="BE160" s="534">
        <v>2026</v>
      </c>
      <c r="BF160" s="535">
        <v>1</v>
      </c>
      <c r="BG160" s="536">
        <v>2026</v>
      </c>
    </row>
    <row r="161" spans="1:59" ht="14.45" customHeight="1">
      <c r="A161" s="125">
        <v>1136</v>
      </c>
      <c r="B161" s="125">
        <v>1136</v>
      </c>
      <c r="C161" s="537" t="s">
        <v>2404</v>
      </c>
      <c r="D161" s="537" t="s">
        <v>2404</v>
      </c>
      <c r="E161" s="525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8" t="s">
        <v>2001</v>
      </c>
      <c r="K161" s="538" t="s">
        <v>2001</v>
      </c>
      <c r="L161" s="553">
        <v>7</v>
      </c>
      <c r="M161" s="107"/>
      <c r="N161" s="528">
        <v>2.068E-2</v>
      </c>
      <c r="O161" s="528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2022</v>
      </c>
      <c r="AG161" s="125">
        <v>2100</v>
      </c>
      <c r="AH161" s="125">
        <v>30</v>
      </c>
      <c r="AI161" s="529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0">
        <v>0</v>
      </c>
      <c r="AN161" s="23"/>
      <c r="AO161" s="531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2">
        <f>constantes!$B$12</f>
        <v>0</v>
      </c>
      <c r="AZ161" s="20">
        <v>318</v>
      </c>
      <c r="BA161" s="43"/>
      <c r="BB161" s="3" t="s">
        <v>2185</v>
      </c>
      <c r="BD161" s="533">
        <v>1</v>
      </c>
      <c r="BE161" s="534">
        <v>2030</v>
      </c>
      <c r="BF161" s="535">
        <v>1</v>
      </c>
      <c r="BG161" s="536">
        <v>2030</v>
      </c>
    </row>
    <row r="162" spans="1:59" ht="15">
      <c r="A162" s="125">
        <v>1137</v>
      </c>
      <c r="B162" s="125">
        <v>1137</v>
      </c>
      <c r="C162" s="537" t="s">
        <v>2405</v>
      </c>
      <c r="D162" s="537" t="s">
        <v>2405</v>
      </c>
      <c r="E162" s="525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8" t="s">
        <v>1991</v>
      </c>
      <c r="K162" s="538" t="s">
        <v>1991</v>
      </c>
      <c r="L162" s="553">
        <v>2</v>
      </c>
      <c r="M162" s="107"/>
      <c r="N162" s="528">
        <v>2.068E-2</v>
      </c>
      <c r="O162" s="528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29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0">
        <v>0</v>
      </c>
      <c r="AN162" s="23"/>
      <c r="AO162" s="531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2">
        <f>constantes!$B$12</f>
        <v>0</v>
      </c>
      <c r="AZ162" s="20">
        <v>318</v>
      </c>
      <c r="BA162" s="43"/>
      <c r="BB162" s="3" t="s">
        <v>2197</v>
      </c>
      <c r="BD162" s="533">
        <v>1</v>
      </c>
      <c r="BE162" s="534">
        <v>2027</v>
      </c>
      <c r="BF162" s="535">
        <v>1</v>
      </c>
      <c r="BG162" s="536">
        <v>2027</v>
      </c>
    </row>
    <row r="163" spans="1:59" ht="15">
      <c r="A163" s="125">
        <v>1138</v>
      </c>
      <c r="B163" s="125">
        <v>1138</v>
      </c>
      <c r="C163" s="625" t="s">
        <v>2406</v>
      </c>
      <c r="D163" s="537" t="s">
        <v>2406</v>
      </c>
      <c r="E163" s="525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8" t="s">
        <v>2092</v>
      </c>
      <c r="K163" s="538" t="s">
        <v>2092</v>
      </c>
      <c r="L163" s="553">
        <v>1</v>
      </c>
      <c r="M163" s="107"/>
      <c r="N163" s="528">
        <v>1.9820000000000001E-2</v>
      </c>
      <c r="O163" s="528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29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0">
        <v>0</v>
      </c>
      <c r="AN163" s="23"/>
      <c r="AO163" s="531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2">
        <f>constantes!$B$12</f>
        <v>0</v>
      </c>
      <c r="AZ163" s="20">
        <v>318</v>
      </c>
      <c r="BA163" s="43"/>
      <c r="BB163" s="3" t="s">
        <v>2209</v>
      </c>
      <c r="BD163" s="533">
        <v>1</v>
      </c>
      <c r="BE163" s="534">
        <v>2026</v>
      </c>
      <c r="BF163" s="535">
        <v>1</v>
      </c>
      <c r="BG163" s="536">
        <v>2026</v>
      </c>
    </row>
    <row r="164" spans="1:59" ht="15" customHeight="1">
      <c r="A164" s="125">
        <v>1139</v>
      </c>
      <c r="B164" s="125">
        <v>1139</v>
      </c>
      <c r="C164" s="537" t="s">
        <v>2407</v>
      </c>
      <c r="D164" s="537" t="s">
        <v>2407</v>
      </c>
      <c r="E164" s="525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8" t="s">
        <v>153</v>
      </c>
      <c r="K164" s="538" t="s">
        <v>153</v>
      </c>
      <c r="L164" s="553">
        <v>2</v>
      </c>
      <c r="M164" s="107"/>
      <c r="N164" s="528">
        <v>2.068E-2</v>
      </c>
      <c r="O164" s="528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29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0">
        <v>0</v>
      </c>
      <c r="AN164" s="23"/>
      <c r="AO164" s="531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2">
        <f>constantes!$B$12</f>
        <v>0</v>
      </c>
      <c r="AZ164" s="20">
        <v>318</v>
      </c>
      <c r="BA164" s="43"/>
      <c r="BB164" s="3" t="s">
        <v>2197</v>
      </c>
      <c r="BD164" s="533">
        <v>1</v>
      </c>
      <c r="BE164" s="534">
        <v>2027</v>
      </c>
      <c r="BF164" s="535">
        <v>1</v>
      </c>
      <c r="BG164" s="536">
        <v>2027</v>
      </c>
    </row>
    <row r="165" spans="1:59" ht="14.45" customHeight="1">
      <c r="A165" s="125">
        <v>1140</v>
      </c>
      <c r="B165" s="125">
        <v>1140</v>
      </c>
      <c r="C165" s="537" t="s">
        <v>2408</v>
      </c>
      <c r="D165" s="537" t="s">
        <v>2408</v>
      </c>
      <c r="E165" s="525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8" t="s">
        <v>156</v>
      </c>
      <c r="K165" s="538" t="s">
        <v>156</v>
      </c>
      <c r="L165" s="553">
        <v>7</v>
      </c>
      <c r="M165" s="107"/>
      <c r="N165" s="528">
        <v>1.6379999999999999E-2</v>
      </c>
      <c r="O165" s="528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2027</v>
      </c>
      <c r="AG165" s="125">
        <v>2100</v>
      </c>
      <c r="AH165" s="125">
        <v>30</v>
      </c>
      <c r="AI165" s="529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0">
        <v>0</v>
      </c>
      <c r="AN165" s="23"/>
      <c r="AO165" s="531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2">
        <f>constantes!$B$12</f>
        <v>0</v>
      </c>
      <c r="AZ165" s="20">
        <v>318</v>
      </c>
      <c r="BA165" s="43"/>
      <c r="BB165" s="3" t="s">
        <v>2185</v>
      </c>
      <c r="BD165" s="533">
        <v>1</v>
      </c>
      <c r="BE165" s="534">
        <v>2030</v>
      </c>
      <c r="BF165" s="535">
        <v>1</v>
      </c>
      <c r="BG165" s="536">
        <v>2030</v>
      </c>
    </row>
    <row r="166" spans="1:59" ht="15">
      <c r="A166" s="125">
        <v>1141</v>
      </c>
      <c r="B166" s="125">
        <v>1141</v>
      </c>
      <c r="C166" s="537" t="s">
        <v>2409</v>
      </c>
      <c r="D166" s="537" t="s">
        <v>2409</v>
      </c>
      <c r="E166" s="525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8" t="s">
        <v>160</v>
      </c>
      <c r="K166" s="538" t="s">
        <v>160</v>
      </c>
      <c r="L166" s="553">
        <v>7</v>
      </c>
      <c r="M166" s="107"/>
      <c r="N166" s="528">
        <v>1.6379999999999999E-2</v>
      </c>
      <c r="O166" s="528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2022</v>
      </c>
      <c r="AG166" s="125">
        <v>2100</v>
      </c>
      <c r="AH166" s="125">
        <v>30</v>
      </c>
      <c r="AI166" s="529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0">
        <v>0</v>
      </c>
      <c r="AN166" s="23"/>
      <c r="AO166" s="531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2">
        <f>constantes!$B$12</f>
        <v>0</v>
      </c>
      <c r="AZ166" s="20">
        <v>318</v>
      </c>
      <c r="BA166" s="43"/>
      <c r="BB166" s="3" t="s">
        <v>2217</v>
      </c>
      <c r="BD166" s="533">
        <v>1</v>
      </c>
      <c r="BE166" s="534">
        <v>2035</v>
      </c>
      <c r="BF166" s="535">
        <v>3</v>
      </c>
      <c r="BG166" s="536">
        <v>2050</v>
      </c>
    </row>
    <row r="167" spans="1:59" ht="14.45" customHeight="1">
      <c r="A167" s="125">
        <v>1142</v>
      </c>
      <c r="B167" s="125">
        <v>1142</v>
      </c>
      <c r="C167" s="537" t="s">
        <v>2410</v>
      </c>
      <c r="D167" s="537" t="s">
        <v>2410</v>
      </c>
      <c r="E167" s="525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8" t="s">
        <v>152</v>
      </c>
      <c r="K167" s="538" t="s">
        <v>152</v>
      </c>
      <c r="L167" s="553">
        <v>1</v>
      </c>
      <c r="M167" s="107"/>
      <c r="N167" s="528">
        <v>1.9820000000000001E-2</v>
      </c>
      <c r="O167" s="528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2022</v>
      </c>
      <c r="AG167" s="125">
        <v>2100</v>
      </c>
      <c r="AH167" s="125">
        <v>30</v>
      </c>
      <c r="AI167" s="529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0">
        <v>0</v>
      </c>
      <c r="AN167" s="23"/>
      <c r="AO167" s="531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2">
        <f>constantes!$B$12</f>
        <v>0</v>
      </c>
      <c r="AZ167" s="20">
        <v>318</v>
      </c>
      <c r="BA167" s="43"/>
      <c r="BB167" s="3" t="s">
        <v>2217</v>
      </c>
      <c r="BD167" s="533">
        <v>1</v>
      </c>
      <c r="BE167" s="534">
        <v>2035</v>
      </c>
      <c r="BF167" s="535">
        <v>3</v>
      </c>
      <c r="BG167" s="536">
        <v>2050</v>
      </c>
    </row>
    <row r="168" spans="1:59" ht="15">
      <c r="A168" s="125">
        <v>1143</v>
      </c>
      <c r="B168" s="125">
        <v>1143</v>
      </c>
      <c r="C168" s="537" t="s">
        <v>2411</v>
      </c>
      <c r="D168" s="537" t="s">
        <v>2411</v>
      </c>
      <c r="E168" s="525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8" t="s">
        <v>154</v>
      </c>
      <c r="K168" s="538" t="s">
        <v>154</v>
      </c>
      <c r="L168" s="553">
        <v>3</v>
      </c>
      <c r="M168" s="107"/>
      <c r="N168" s="528">
        <v>1.9820000000000001E-2</v>
      </c>
      <c r="O168" s="528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2022</v>
      </c>
      <c r="AG168" s="125">
        <v>2100</v>
      </c>
      <c r="AH168" s="125">
        <v>30</v>
      </c>
      <c r="AI168" s="529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0">
        <v>0</v>
      </c>
      <c r="AN168" s="23"/>
      <c r="AO168" s="531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2">
        <f>constantes!$B$12</f>
        <v>0</v>
      </c>
      <c r="AZ168" s="20">
        <v>318</v>
      </c>
      <c r="BA168" s="43"/>
      <c r="BB168" s="3" t="s">
        <v>2217</v>
      </c>
      <c r="BD168" s="533">
        <v>1</v>
      </c>
      <c r="BE168" s="534">
        <v>2035</v>
      </c>
      <c r="BF168" s="535">
        <v>3</v>
      </c>
      <c r="BG168" s="536">
        <v>2050</v>
      </c>
    </row>
    <row r="169" spans="1:59" ht="15">
      <c r="A169" s="125">
        <v>1144</v>
      </c>
      <c r="B169" s="125">
        <v>1144</v>
      </c>
      <c r="C169" s="537" t="s">
        <v>2412</v>
      </c>
      <c r="D169" s="537" t="s">
        <v>2412</v>
      </c>
      <c r="E169" s="525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8" t="s">
        <v>1985</v>
      </c>
      <c r="K169" s="538" t="s">
        <v>1985</v>
      </c>
      <c r="L169" s="553">
        <v>3</v>
      </c>
      <c r="M169" s="107"/>
      <c r="N169" s="528">
        <v>1.9820000000000001E-2</v>
      </c>
      <c r="O169" s="528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29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0">
        <v>0</v>
      </c>
      <c r="AN169" s="23"/>
      <c r="AO169" s="531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2">
        <f>constantes!$B$12</f>
        <v>0</v>
      </c>
      <c r="AZ169" s="20">
        <v>318</v>
      </c>
      <c r="BA169" s="43"/>
      <c r="BB169" s="3" t="s">
        <v>2197</v>
      </c>
      <c r="BD169" s="533">
        <v>1</v>
      </c>
      <c r="BE169" s="534">
        <v>2027</v>
      </c>
      <c r="BF169" s="535">
        <v>1</v>
      </c>
      <c r="BG169" s="536">
        <v>2027</v>
      </c>
    </row>
    <row r="170" spans="1:59" ht="15">
      <c r="A170" s="125">
        <v>1145</v>
      </c>
      <c r="B170" s="125">
        <v>1145</v>
      </c>
      <c r="C170" s="537" t="s">
        <v>2413</v>
      </c>
      <c r="D170" s="537" t="s">
        <v>2413</v>
      </c>
      <c r="E170" s="525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8" t="s">
        <v>1983</v>
      </c>
      <c r="K170" s="538" t="s">
        <v>1983</v>
      </c>
      <c r="L170" s="553">
        <v>1</v>
      </c>
      <c r="M170" s="107"/>
      <c r="N170" s="528">
        <v>2.068E-2</v>
      </c>
      <c r="O170" s="528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2022</v>
      </c>
      <c r="AG170" s="125">
        <v>2100</v>
      </c>
      <c r="AH170" s="125">
        <v>30</v>
      </c>
      <c r="AI170" s="529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0">
        <v>0</v>
      </c>
      <c r="AN170" s="23"/>
      <c r="AO170" s="531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2">
        <f>constantes!$B$12</f>
        <v>0</v>
      </c>
      <c r="AZ170" s="20">
        <v>318</v>
      </c>
      <c r="BA170" s="43"/>
      <c r="BB170" s="3" t="s">
        <v>2217</v>
      </c>
      <c r="BD170" s="533">
        <v>1</v>
      </c>
      <c r="BE170" s="534">
        <v>2035</v>
      </c>
      <c r="BF170" s="535">
        <v>3</v>
      </c>
      <c r="BG170" s="536">
        <v>2050</v>
      </c>
    </row>
    <row r="171" spans="1:59" ht="15">
      <c r="A171" s="125">
        <v>1146</v>
      </c>
      <c r="B171" s="125">
        <v>1146</v>
      </c>
      <c r="C171" s="537" t="s">
        <v>2414</v>
      </c>
      <c r="D171" s="537" t="s">
        <v>2414</v>
      </c>
      <c r="E171" s="525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8" t="s">
        <v>160</v>
      </c>
      <c r="K171" s="538" t="s">
        <v>160</v>
      </c>
      <c r="L171" s="553">
        <v>10</v>
      </c>
      <c r="M171" s="107"/>
      <c r="N171" s="528">
        <v>1.6379999999999999E-2</v>
      </c>
      <c r="O171" s="528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2022</v>
      </c>
      <c r="AG171" s="125">
        <v>2100</v>
      </c>
      <c r="AH171" s="125">
        <v>30</v>
      </c>
      <c r="AI171" s="529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0">
        <v>0</v>
      </c>
      <c r="AN171" s="23"/>
      <c r="AO171" s="531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2">
        <f>constantes!$B$12</f>
        <v>0</v>
      </c>
      <c r="AZ171" s="20">
        <v>318</v>
      </c>
      <c r="BA171" s="43"/>
      <c r="BB171" s="3" t="s">
        <v>2217</v>
      </c>
      <c r="BD171" s="533">
        <v>1</v>
      </c>
      <c r="BE171" s="534">
        <v>2035</v>
      </c>
      <c r="BF171" s="535">
        <v>3</v>
      </c>
      <c r="BG171" s="536">
        <v>2050</v>
      </c>
    </row>
    <row r="172" spans="1:59" ht="15">
      <c r="A172" s="125">
        <v>1147</v>
      </c>
      <c r="B172" s="125">
        <v>1147</v>
      </c>
      <c r="C172" s="537" t="s">
        <v>2415</v>
      </c>
      <c r="D172" s="537" t="s">
        <v>2415</v>
      </c>
      <c r="E172" s="525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8" t="s">
        <v>154</v>
      </c>
      <c r="K172" s="538" t="s">
        <v>154</v>
      </c>
      <c r="L172" s="553">
        <v>3</v>
      </c>
      <c r="M172" s="107"/>
      <c r="N172" s="528">
        <v>2.068E-2</v>
      </c>
      <c r="O172" s="528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29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0">
        <v>0</v>
      </c>
      <c r="AN172" s="23"/>
      <c r="AO172" s="531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2">
        <f>constantes!$B$12</f>
        <v>0</v>
      </c>
      <c r="AZ172" s="20">
        <v>318</v>
      </c>
      <c r="BA172" s="43"/>
      <c r="BB172" s="3" t="s">
        <v>2197</v>
      </c>
      <c r="BD172" s="533">
        <v>1</v>
      </c>
      <c r="BE172" s="534">
        <v>2027</v>
      </c>
      <c r="BF172" s="535">
        <v>1</v>
      </c>
      <c r="BG172" s="536">
        <v>2027</v>
      </c>
    </row>
    <row r="173" spans="1:59" ht="15">
      <c r="A173" s="125">
        <v>1148</v>
      </c>
      <c r="B173" s="125">
        <v>1148</v>
      </c>
      <c r="C173" s="537" t="s">
        <v>2417</v>
      </c>
      <c r="D173" s="537" t="s">
        <v>2417</v>
      </c>
      <c r="E173" s="525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8" t="s">
        <v>153</v>
      </c>
      <c r="K173" s="538" t="s">
        <v>153</v>
      </c>
      <c r="L173" s="553">
        <v>2</v>
      </c>
      <c r="M173" s="107"/>
      <c r="N173" s="528">
        <v>2.068E-2</v>
      </c>
      <c r="O173" s="528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29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0">
        <v>0</v>
      </c>
      <c r="AN173" s="23"/>
      <c r="AO173" s="531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2">
        <f>constantes!$B$12</f>
        <v>0</v>
      </c>
      <c r="AZ173" s="20">
        <v>318</v>
      </c>
      <c r="BA173" s="43"/>
      <c r="BB173" s="3" t="s">
        <v>2197</v>
      </c>
      <c r="BD173" s="533">
        <v>1</v>
      </c>
      <c r="BE173" s="534">
        <v>2027</v>
      </c>
      <c r="BF173" s="535">
        <v>1</v>
      </c>
      <c r="BG173" s="536">
        <v>2027</v>
      </c>
    </row>
    <row r="174" spans="1:59" ht="15">
      <c r="A174" s="125">
        <v>1149</v>
      </c>
      <c r="B174" s="125">
        <v>1149</v>
      </c>
      <c r="C174" s="537" t="s">
        <v>2418</v>
      </c>
      <c r="D174" s="537" t="s">
        <v>2418</v>
      </c>
      <c r="E174" s="525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8" t="s">
        <v>160</v>
      </c>
      <c r="K174" s="538" t="s">
        <v>160</v>
      </c>
      <c r="L174" s="553">
        <v>10</v>
      </c>
      <c r="M174" s="107"/>
      <c r="N174" s="528">
        <v>1.6379999999999999E-2</v>
      </c>
      <c r="O174" s="528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2022</v>
      </c>
      <c r="AG174" s="125">
        <v>2100</v>
      </c>
      <c r="AH174" s="125">
        <v>30</v>
      </c>
      <c r="AI174" s="529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0">
        <v>0</v>
      </c>
      <c r="AN174" s="23"/>
      <c r="AO174" s="531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2">
        <f>constantes!$B$12</f>
        <v>0</v>
      </c>
      <c r="AZ174" s="20">
        <v>318</v>
      </c>
      <c r="BA174" s="43"/>
      <c r="BB174" s="3" t="s">
        <v>2217</v>
      </c>
      <c r="BD174" s="533">
        <v>1</v>
      </c>
      <c r="BE174" s="534">
        <v>2035</v>
      </c>
      <c r="BF174" s="535">
        <v>3</v>
      </c>
      <c r="BG174" s="536">
        <v>2050</v>
      </c>
    </row>
    <row r="175" spans="1:59" ht="15">
      <c r="A175" s="125">
        <v>1150</v>
      </c>
      <c r="B175" s="125">
        <v>1150</v>
      </c>
      <c r="C175" s="537" t="s">
        <v>2419</v>
      </c>
      <c r="D175" s="537" t="s">
        <v>2419</v>
      </c>
      <c r="E175" s="525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8" t="s">
        <v>152</v>
      </c>
      <c r="K175" s="538" t="s">
        <v>152</v>
      </c>
      <c r="L175" s="553">
        <v>1</v>
      </c>
      <c r="M175" s="107"/>
      <c r="N175" s="528">
        <v>1.6379999999999999E-2</v>
      </c>
      <c r="O175" s="528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29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0">
        <v>0</v>
      </c>
      <c r="AN175" s="23"/>
      <c r="AO175" s="531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2">
        <f>constantes!$B$12</f>
        <v>0</v>
      </c>
      <c r="AZ175" s="20">
        <v>318</v>
      </c>
      <c r="BA175" s="43"/>
      <c r="BB175" s="3" t="s">
        <v>2197</v>
      </c>
      <c r="BD175" s="533">
        <v>1</v>
      </c>
      <c r="BE175" s="534">
        <v>2027</v>
      </c>
      <c r="BF175" s="535">
        <v>1</v>
      </c>
      <c r="BG175" s="536">
        <v>2027</v>
      </c>
    </row>
    <row r="176" spans="1:59" ht="15">
      <c r="A176" s="125">
        <v>1151</v>
      </c>
      <c r="B176" s="125">
        <v>1151</v>
      </c>
      <c r="C176" s="537" t="s">
        <v>2420</v>
      </c>
      <c r="D176" s="537" t="s">
        <v>2420</v>
      </c>
      <c r="E176" s="525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8" t="s">
        <v>2005</v>
      </c>
      <c r="K176" s="538" t="s">
        <v>2005</v>
      </c>
      <c r="L176" s="553">
        <v>1</v>
      </c>
      <c r="M176" s="107"/>
      <c r="N176" s="528">
        <v>2.068E-2</v>
      </c>
      <c r="O176" s="528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29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0">
        <v>0</v>
      </c>
      <c r="AN176" s="23"/>
      <c r="AO176" s="531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2">
        <f>constantes!$B$12</f>
        <v>0</v>
      </c>
      <c r="AZ176" s="20">
        <v>318</v>
      </c>
      <c r="BA176" s="43"/>
      <c r="BB176" s="3" t="s">
        <v>2197</v>
      </c>
      <c r="BD176" s="533">
        <v>1</v>
      </c>
      <c r="BE176" s="534">
        <v>2027</v>
      </c>
      <c r="BF176" s="535">
        <v>1</v>
      </c>
      <c r="BG176" s="536">
        <v>2027</v>
      </c>
    </row>
    <row r="177" spans="1:59" ht="15">
      <c r="A177" s="125">
        <v>1152</v>
      </c>
      <c r="B177" s="125">
        <v>1152</v>
      </c>
      <c r="C177" s="537" t="s">
        <v>2421</v>
      </c>
      <c r="D177" s="537" t="s">
        <v>2421</v>
      </c>
      <c r="E177" s="525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8" t="s">
        <v>153</v>
      </c>
      <c r="K177" s="538" t="s">
        <v>153</v>
      </c>
      <c r="L177" s="553">
        <v>2</v>
      </c>
      <c r="M177" s="107"/>
      <c r="N177" s="528">
        <v>2.068E-2</v>
      </c>
      <c r="O177" s="528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29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0">
        <v>0</v>
      </c>
      <c r="AN177" s="23"/>
      <c r="AO177" s="531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2">
        <f>constantes!$B$12</f>
        <v>0</v>
      </c>
      <c r="AZ177" s="20">
        <v>318</v>
      </c>
      <c r="BA177" s="43"/>
      <c r="BB177" s="3" t="s">
        <v>2197</v>
      </c>
      <c r="BD177" s="533">
        <v>1</v>
      </c>
      <c r="BE177" s="534">
        <v>2027</v>
      </c>
      <c r="BF177" s="535">
        <v>1</v>
      </c>
      <c r="BG177" s="536">
        <v>2027</v>
      </c>
    </row>
    <row r="178" spans="1:59" ht="15">
      <c r="A178" s="125">
        <v>1153</v>
      </c>
      <c r="B178" s="125">
        <v>1153</v>
      </c>
      <c r="C178" s="537" t="s">
        <v>2423</v>
      </c>
      <c r="D178" s="537" t="s">
        <v>2423</v>
      </c>
      <c r="E178" s="525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8" t="s">
        <v>160</v>
      </c>
      <c r="K178" s="538" t="s">
        <v>160</v>
      </c>
      <c r="L178" s="553">
        <v>10</v>
      </c>
      <c r="M178" s="107"/>
      <c r="N178" s="528">
        <v>1.9820000000000001E-2</v>
      </c>
      <c r="O178" s="528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2022</v>
      </c>
      <c r="AG178" s="125">
        <v>2100</v>
      </c>
      <c r="AH178" s="125">
        <v>30</v>
      </c>
      <c r="AI178" s="529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0">
        <v>0</v>
      </c>
      <c r="AN178" s="23"/>
      <c r="AO178" s="531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2">
        <f>constantes!$B$12</f>
        <v>0</v>
      </c>
      <c r="AZ178" s="20">
        <v>318</v>
      </c>
      <c r="BA178" s="43"/>
      <c r="BB178" s="3" t="s">
        <v>2217</v>
      </c>
      <c r="BD178" s="533">
        <v>1</v>
      </c>
      <c r="BE178" s="534">
        <v>2035</v>
      </c>
      <c r="BF178" s="535">
        <v>3</v>
      </c>
      <c r="BG178" s="536">
        <v>2050</v>
      </c>
    </row>
    <row r="179" spans="1:59" ht="15">
      <c r="A179" s="125">
        <v>1154</v>
      </c>
      <c r="B179" s="125">
        <v>1154</v>
      </c>
      <c r="C179" s="537" t="s">
        <v>2424</v>
      </c>
      <c r="D179" s="537" t="s">
        <v>2424</v>
      </c>
      <c r="E179" s="525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8" t="s">
        <v>2005</v>
      </c>
      <c r="K179" s="538" t="s">
        <v>2005</v>
      </c>
      <c r="L179" s="553">
        <v>1</v>
      </c>
      <c r="M179" s="107"/>
      <c r="N179" s="528">
        <v>2.068E-2</v>
      </c>
      <c r="O179" s="528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29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0">
        <v>0</v>
      </c>
      <c r="AN179" s="23"/>
      <c r="AO179" s="531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2">
        <f>constantes!$B$12</f>
        <v>0</v>
      </c>
      <c r="AZ179" s="20">
        <v>318</v>
      </c>
      <c r="BA179" s="43"/>
      <c r="BB179" s="3" t="s">
        <v>2197</v>
      </c>
      <c r="BD179" s="533">
        <v>1</v>
      </c>
      <c r="BE179" s="534">
        <v>2027</v>
      </c>
      <c r="BF179" s="535">
        <v>1</v>
      </c>
      <c r="BG179" s="536">
        <v>2027</v>
      </c>
    </row>
    <row r="180" spans="1:59" ht="15">
      <c r="A180" s="125">
        <v>1155</v>
      </c>
      <c r="B180" s="125">
        <v>1155</v>
      </c>
      <c r="C180" s="537" t="s">
        <v>2425</v>
      </c>
      <c r="D180" s="537" t="s">
        <v>2425</v>
      </c>
      <c r="E180" s="525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8" t="s">
        <v>1983</v>
      </c>
      <c r="K180" s="538" t="s">
        <v>1983</v>
      </c>
      <c r="L180" s="553">
        <v>4</v>
      </c>
      <c r="M180" s="107"/>
      <c r="N180" s="528">
        <v>1.6379999999999999E-2</v>
      </c>
      <c r="O180" s="528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2022</v>
      </c>
      <c r="AG180" s="125">
        <v>2100</v>
      </c>
      <c r="AH180" s="125">
        <v>30</v>
      </c>
      <c r="AI180" s="529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0">
        <v>0</v>
      </c>
      <c r="AN180" s="23"/>
      <c r="AO180" s="531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2">
        <f>constantes!$B$12</f>
        <v>0</v>
      </c>
      <c r="AZ180" s="20">
        <v>318</v>
      </c>
      <c r="BA180" s="43"/>
      <c r="BB180" s="3" t="s">
        <v>2217</v>
      </c>
      <c r="BD180" s="533">
        <v>1</v>
      </c>
      <c r="BE180" s="534">
        <v>2035</v>
      </c>
      <c r="BF180" s="535">
        <v>3</v>
      </c>
      <c r="BG180" s="536">
        <v>2050</v>
      </c>
    </row>
    <row r="181" spans="1:59" ht="15">
      <c r="A181" s="125">
        <v>1156</v>
      </c>
      <c r="B181" s="125">
        <v>1156</v>
      </c>
      <c r="C181" s="537" t="s">
        <v>2426</v>
      </c>
      <c r="D181" s="537" t="s">
        <v>2426</v>
      </c>
      <c r="E181" s="525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8" t="s">
        <v>2092</v>
      </c>
      <c r="K181" s="538" t="s">
        <v>2092</v>
      </c>
      <c r="L181" s="553">
        <v>1</v>
      </c>
      <c r="M181" s="107"/>
      <c r="N181" s="528">
        <v>2.068E-2</v>
      </c>
      <c r="O181" s="528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29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0">
        <v>0</v>
      </c>
      <c r="AN181" s="23"/>
      <c r="AO181" s="531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2">
        <f>constantes!$B$12</f>
        <v>0</v>
      </c>
      <c r="AZ181" s="20">
        <v>318</v>
      </c>
      <c r="BA181" s="43"/>
      <c r="BB181" s="3" t="s">
        <v>2197</v>
      </c>
      <c r="BD181" s="533">
        <v>1</v>
      </c>
      <c r="BE181" s="534">
        <v>2027</v>
      </c>
      <c r="BF181" s="535">
        <v>1</v>
      </c>
      <c r="BG181" s="536">
        <v>2027</v>
      </c>
    </row>
    <row r="182" spans="1:59" ht="15">
      <c r="A182" s="125">
        <v>1157</v>
      </c>
      <c r="B182" s="125">
        <v>1157</v>
      </c>
      <c r="C182" s="537" t="s">
        <v>2427</v>
      </c>
      <c r="D182" s="537" t="s">
        <v>2427</v>
      </c>
      <c r="E182" s="525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8" t="s">
        <v>1991</v>
      </c>
      <c r="K182" s="538" t="s">
        <v>1991</v>
      </c>
      <c r="L182" s="553">
        <v>2</v>
      </c>
      <c r="M182" s="107"/>
      <c r="N182" s="528">
        <v>1.9820000000000001E-2</v>
      </c>
      <c r="O182" s="528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29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0">
        <v>0</v>
      </c>
      <c r="AN182" s="23"/>
      <c r="AO182" s="531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2">
        <f>constantes!$B$12</f>
        <v>0</v>
      </c>
      <c r="AZ182" s="20">
        <v>318</v>
      </c>
      <c r="BA182" s="43"/>
      <c r="BB182" s="3" t="s">
        <v>2209</v>
      </c>
      <c r="BD182" s="533">
        <v>1</v>
      </c>
      <c r="BE182" s="534">
        <v>2026</v>
      </c>
      <c r="BF182" s="535">
        <v>1</v>
      </c>
      <c r="BG182" s="536">
        <v>2026</v>
      </c>
    </row>
    <row r="183" spans="1:59" ht="15">
      <c r="A183" s="125">
        <v>1158</v>
      </c>
      <c r="B183" s="125">
        <v>1158</v>
      </c>
      <c r="C183" s="537" t="s">
        <v>2428</v>
      </c>
      <c r="D183" s="537" t="s">
        <v>2428</v>
      </c>
      <c r="E183" s="525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8" t="s">
        <v>153</v>
      </c>
      <c r="K183" s="538" t="s">
        <v>153</v>
      </c>
      <c r="L183" s="553">
        <v>2</v>
      </c>
      <c r="M183" s="107"/>
      <c r="N183" s="528">
        <v>2.068E-2</v>
      </c>
      <c r="O183" s="528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29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0">
        <v>0</v>
      </c>
      <c r="AN183" s="23"/>
      <c r="AO183" s="531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2">
        <f>constantes!$B$12</f>
        <v>0</v>
      </c>
      <c r="AZ183" s="20">
        <v>318</v>
      </c>
      <c r="BA183" s="43"/>
      <c r="BB183" s="3" t="s">
        <v>2197</v>
      </c>
      <c r="BD183" s="533">
        <v>1</v>
      </c>
      <c r="BE183" s="534">
        <v>2027</v>
      </c>
      <c r="BF183" s="535">
        <v>1</v>
      </c>
      <c r="BG183" s="536">
        <v>2027</v>
      </c>
    </row>
    <row r="184" spans="1:59" ht="15">
      <c r="A184" s="125">
        <v>1159</v>
      </c>
      <c r="B184" s="125">
        <v>1159</v>
      </c>
      <c r="C184" s="537" t="s">
        <v>2429</v>
      </c>
      <c r="D184" s="537" t="s">
        <v>2429</v>
      </c>
      <c r="E184" s="525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8" t="s">
        <v>1983</v>
      </c>
      <c r="K184" s="538" t="s">
        <v>1983</v>
      </c>
      <c r="L184" s="553">
        <v>1</v>
      </c>
      <c r="M184" s="107"/>
      <c r="N184" s="528">
        <v>2.068E-2</v>
      </c>
      <c r="O184" s="528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2022</v>
      </c>
      <c r="AG184" s="125">
        <v>2100</v>
      </c>
      <c r="AH184" s="125">
        <v>30</v>
      </c>
      <c r="AI184" s="529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0">
        <v>0</v>
      </c>
      <c r="AN184" s="23"/>
      <c r="AO184" s="531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2">
        <f>constantes!$B$12</f>
        <v>0</v>
      </c>
      <c r="AZ184" s="20">
        <v>318</v>
      </c>
      <c r="BA184" s="43"/>
      <c r="BB184" s="3" t="s">
        <v>2217</v>
      </c>
      <c r="BD184" s="533">
        <v>1</v>
      </c>
      <c r="BE184" s="534">
        <v>2035</v>
      </c>
      <c r="BF184" s="535">
        <v>3</v>
      </c>
      <c r="BG184" s="536">
        <v>2050</v>
      </c>
    </row>
    <row r="185" spans="1:59" ht="15">
      <c r="A185" s="125">
        <v>1160</v>
      </c>
      <c r="B185" s="125">
        <v>1160</v>
      </c>
      <c r="C185" s="537" t="s">
        <v>2430</v>
      </c>
      <c r="D185" s="537" t="s">
        <v>2430</v>
      </c>
      <c r="E185" s="525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8" t="s">
        <v>153</v>
      </c>
      <c r="K185" s="538" t="s">
        <v>153</v>
      </c>
      <c r="L185" s="553">
        <v>2</v>
      </c>
      <c r="M185" s="107"/>
      <c r="N185" s="528">
        <v>1.6379999999999999E-2</v>
      </c>
      <c r="O185" s="528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2022</v>
      </c>
      <c r="AG185" s="125">
        <v>2100</v>
      </c>
      <c r="AH185" s="125">
        <v>30</v>
      </c>
      <c r="AI185" s="529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0">
        <v>0</v>
      </c>
      <c r="AN185" s="23"/>
      <c r="AO185" s="531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2">
        <f>constantes!$B$12</f>
        <v>0</v>
      </c>
      <c r="AZ185" s="20">
        <v>318</v>
      </c>
      <c r="BA185" s="43"/>
      <c r="BB185" s="3" t="s">
        <v>2217</v>
      </c>
      <c r="BD185" s="533">
        <v>1</v>
      </c>
      <c r="BE185" s="534">
        <v>2035</v>
      </c>
      <c r="BF185" s="535">
        <v>3</v>
      </c>
      <c r="BG185" s="536">
        <v>2050</v>
      </c>
    </row>
    <row r="186" spans="1:59" ht="15">
      <c r="A186" s="125">
        <v>1161</v>
      </c>
      <c r="B186" s="125">
        <v>1161</v>
      </c>
      <c r="C186" s="537" t="s">
        <v>2431</v>
      </c>
      <c r="D186" s="537" t="s">
        <v>2431</v>
      </c>
      <c r="E186" s="525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8" t="s">
        <v>153</v>
      </c>
      <c r="K186" s="538" t="s">
        <v>153</v>
      </c>
      <c r="L186" s="553">
        <v>2</v>
      </c>
      <c r="M186" s="107"/>
      <c r="N186" s="528">
        <v>2.068E-2</v>
      </c>
      <c r="O186" s="528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29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0">
        <v>0</v>
      </c>
      <c r="AN186" s="23"/>
      <c r="AO186" s="531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2">
        <f>constantes!$B$12</f>
        <v>0</v>
      </c>
      <c r="AZ186" s="20">
        <v>318</v>
      </c>
      <c r="BA186" s="43"/>
      <c r="BB186" s="3" t="s">
        <v>2197</v>
      </c>
      <c r="BD186" s="533">
        <v>1</v>
      </c>
      <c r="BE186" s="534">
        <v>2027</v>
      </c>
      <c r="BF186" s="535">
        <v>1</v>
      </c>
      <c r="BG186" s="536">
        <v>2027</v>
      </c>
    </row>
    <row r="187" spans="1:59" ht="15">
      <c r="A187" s="125">
        <v>1162</v>
      </c>
      <c r="B187" s="125">
        <v>1162</v>
      </c>
      <c r="C187" s="537" t="s">
        <v>2432</v>
      </c>
      <c r="D187" s="537" t="s">
        <v>2432</v>
      </c>
      <c r="E187" s="525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8" t="s">
        <v>155</v>
      </c>
      <c r="K187" s="538" t="s">
        <v>155</v>
      </c>
      <c r="L187" s="553">
        <v>9</v>
      </c>
      <c r="M187" s="107"/>
      <c r="N187" s="528">
        <v>2.1330000000000002E-2</v>
      </c>
      <c r="O187" s="528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2028</v>
      </c>
      <c r="AG187" s="125">
        <v>2100</v>
      </c>
      <c r="AH187" s="125">
        <v>30</v>
      </c>
      <c r="AI187" s="529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0">
        <v>0</v>
      </c>
      <c r="AN187" s="23"/>
      <c r="AO187" s="531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2">
        <f>constantes!$B$12</f>
        <v>0</v>
      </c>
      <c r="AZ187" s="20">
        <v>318</v>
      </c>
      <c r="BA187" s="43"/>
      <c r="BB187" s="3" t="s">
        <v>2217</v>
      </c>
      <c r="BD187" s="533">
        <v>1</v>
      </c>
      <c r="BE187" s="534">
        <v>2035</v>
      </c>
      <c r="BF187" s="535">
        <v>3</v>
      </c>
      <c r="BG187" s="536">
        <v>2050</v>
      </c>
    </row>
    <row r="188" spans="1:59" ht="15">
      <c r="A188" s="125">
        <v>1163</v>
      </c>
      <c r="B188" s="125">
        <v>1163</v>
      </c>
      <c r="C188" s="626" t="s">
        <v>2433</v>
      </c>
      <c r="D188" s="537" t="s">
        <v>2433</v>
      </c>
      <c r="E188" s="525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8" t="s">
        <v>152</v>
      </c>
      <c r="K188" s="538" t="s">
        <v>152</v>
      </c>
      <c r="L188" s="553">
        <v>1</v>
      </c>
      <c r="M188" s="107"/>
      <c r="N188" s="528">
        <v>2.068E-2</v>
      </c>
      <c r="O188" s="528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29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0">
        <v>0</v>
      </c>
      <c r="AN188" s="23"/>
      <c r="AO188" s="531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2">
        <f>constantes!$B$12</f>
        <v>0</v>
      </c>
      <c r="AZ188" s="20">
        <v>318</v>
      </c>
      <c r="BA188" s="43"/>
      <c r="BB188" s="3" t="s">
        <v>2209</v>
      </c>
      <c r="BD188" s="533">
        <v>1</v>
      </c>
      <c r="BE188" s="534">
        <v>2025</v>
      </c>
      <c r="BF188" s="535">
        <v>1</v>
      </c>
      <c r="BG188" s="536">
        <v>2025</v>
      </c>
    </row>
    <row r="189" spans="1:59" ht="15">
      <c r="A189" s="125">
        <v>1164</v>
      </c>
      <c r="B189" s="125">
        <v>1164</v>
      </c>
      <c r="C189" s="537" t="s">
        <v>2435</v>
      </c>
      <c r="D189" s="537" t="s">
        <v>2435</v>
      </c>
      <c r="E189" s="525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8" t="s">
        <v>156</v>
      </c>
      <c r="K189" s="538" t="s">
        <v>156</v>
      </c>
      <c r="L189" s="553">
        <v>10</v>
      </c>
      <c r="M189" s="539"/>
      <c r="N189" s="528">
        <v>2.1330000000000002E-2</v>
      </c>
      <c r="O189" s="528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2022</v>
      </c>
      <c r="AG189" s="125">
        <v>2100</v>
      </c>
      <c r="AH189" s="125">
        <v>30</v>
      </c>
      <c r="AI189" s="529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0">
        <v>0</v>
      </c>
      <c r="AN189" s="23"/>
      <c r="AO189" s="531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2">
        <f>constantes!$B$12</f>
        <v>0</v>
      </c>
      <c r="AZ189" s="20">
        <v>318</v>
      </c>
      <c r="BA189" s="43"/>
      <c r="BB189" s="3" t="s">
        <v>2217</v>
      </c>
      <c r="BD189" s="533">
        <v>1</v>
      </c>
      <c r="BE189" s="534">
        <v>2035</v>
      </c>
      <c r="BF189" s="535">
        <v>3</v>
      </c>
      <c r="BG189" s="536">
        <v>2050</v>
      </c>
    </row>
    <row r="190" spans="1:59" ht="15">
      <c r="A190" s="125">
        <v>1165</v>
      </c>
      <c r="B190" s="125">
        <v>1165</v>
      </c>
      <c r="C190" s="537" t="s">
        <v>2436</v>
      </c>
      <c r="D190" s="537" t="s">
        <v>2436</v>
      </c>
      <c r="E190" s="525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8" t="s">
        <v>1991</v>
      </c>
      <c r="K190" s="538" t="s">
        <v>1991</v>
      </c>
      <c r="L190" s="553">
        <v>2</v>
      </c>
      <c r="M190" s="539"/>
      <c r="N190" s="528">
        <v>1.9820000000000001E-2</v>
      </c>
      <c r="O190" s="528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29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0">
        <v>0</v>
      </c>
      <c r="AN190" s="23"/>
      <c r="AO190" s="531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2">
        <f>constantes!$B$12</f>
        <v>0</v>
      </c>
      <c r="AZ190" s="20">
        <v>318</v>
      </c>
      <c r="BA190" s="43"/>
      <c r="BB190" s="3" t="s">
        <v>2209</v>
      </c>
      <c r="BD190" s="533">
        <v>1</v>
      </c>
      <c r="BE190" s="534">
        <v>2026</v>
      </c>
      <c r="BF190" s="535">
        <v>1</v>
      </c>
      <c r="BG190" s="536">
        <v>2026</v>
      </c>
    </row>
    <row r="191" spans="1:59" ht="15">
      <c r="A191" s="125">
        <v>1166</v>
      </c>
      <c r="B191" s="125">
        <v>1166</v>
      </c>
      <c r="C191" s="537" t="s">
        <v>2437</v>
      </c>
      <c r="D191" s="537" t="s">
        <v>2437</v>
      </c>
      <c r="E191" s="525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8" t="s">
        <v>2005</v>
      </c>
      <c r="K191" s="538" t="s">
        <v>2005</v>
      </c>
      <c r="L191" s="553">
        <v>1</v>
      </c>
      <c r="M191" s="539"/>
      <c r="N191" s="528">
        <v>2.068E-2</v>
      </c>
      <c r="O191" s="528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29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0">
        <v>0</v>
      </c>
      <c r="AN191" s="23"/>
      <c r="AO191" s="531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2">
        <f>constantes!$B$12</f>
        <v>0</v>
      </c>
      <c r="AZ191" s="20">
        <v>318</v>
      </c>
      <c r="BA191" s="43"/>
      <c r="BB191" s="3" t="s">
        <v>2197</v>
      </c>
      <c r="BD191" s="533">
        <v>1</v>
      </c>
      <c r="BE191" s="534">
        <v>2027</v>
      </c>
      <c r="BF191" s="535">
        <v>1</v>
      </c>
      <c r="BG191" s="536">
        <v>2027</v>
      </c>
    </row>
    <row r="192" spans="1:59" ht="15">
      <c r="A192" s="125">
        <v>1167</v>
      </c>
      <c r="B192" s="125">
        <v>1167</v>
      </c>
      <c r="C192" s="537" t="s">
        <v>2438</v>
      </c>
      <c r="D192" s="537" t="s">
        <v>2438</v>
      </c>
      <c r="E192" s="525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8" t="s">
        <v>1983</v>
      </c>
      <c r="K192" s="538" t="s">
        <v>1983</v>
      </c>
      <c r="L192" s="553">
        <v>4</v>
      </c>
      <c r="M192" s="539"/>
      <c r="N192" s="528">
        <v>1.6379999999999999E-2</v>
      </c>
      <c r="O192" s="528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2022</v>
      </c>
      <c r="AG192" s="125">
        <v>2100</v>
      </c>
      <c r="AH192" s="125">
        <v>30</v>
      </c>
      <c r="AI192" s="529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0">
        <v>0</v>
      </c>
      <c r="AN192" s="23"/>
      <c r="AO192" s="531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2">
        <f>constantes!$B$12</f>
        <v>0</v>
      </c>
      <c r="AZ192" s="20">
        <v>318</v>
      </c>
      <c r="BA192" s="43"/>
      <c r="BB192" s="3" t="s">
        <v>2217</v>
      </c>
      <c r="BD192" s="533">
        <v>1</v>
      </c>
      <c r="BE192" s="534">
        <v>2035</v>
      </c>
      <c r="BF192" s="535">
        <v>3</v>
      </c>
      <c r="BG192" s="536">
        <v>2050</v>
      </c>
    </row>
    <row r="193" spans="1:59" ht="15">
      <c r="A193" s="125">
        <v>1168</v>
      </c>
      <c r="B193" s="125">
        <v>1168</v>
      </c>
      <c r="C193" s="537" t="s">
        <v>2439</v>
      </c>
      <c r="D193" s="537" t="s">
        <v>2439</v>
      </c>
      <c r="E193" s="525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8" t="s">
        <v>2092</v>
      </c>
      <c r="K193" s="538" t="s">
        <v>2092</v>
      </c>
      <c r="L193" s="553">
        <v>2</v>
      </c>
      <c r="M193" s="539"/>
      <c r="N193" s="528">
        <v>2.068E-2</v>
      </c>
      <c r="O193" s="528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2022</v>
      </c>
      <c r="AG193" s="125">
        <v>2100</v>
      </c>
      <c r="AH193" s="125">
        <v>30</v>
      </c>
      <c r="AI193" s="529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0">
        <v>0</v>
      </c>
      <c r="AN193" s="23"/>
      <c r="AO193" s="531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2">
        <f>constantes!$B$12</f>
        <v>0</v>
      </c>
      <c r="AZ193" s="20">
        <v>318</v>
      </c>
      <c r="BA193" s="43"/>
      <c r="BB193" s="3" t="s">
        <v>2183</v>
      </c>
      <c r="BD193" s="533">
        <v>1</v>
      </c>
      <c r="BE193" s="534">
        <v>2027</v>
      </c>
      <c r="BF193" s="535">
        <v>1</v>
      </c>
      <c r="BG193" s="536">
        <v>2027</v>
      </c>
    </row>
    <row r="194" spans="1:59" ht="13.15" customHeight="1">
      <c r="A194" s="125">
        <v>1169</v>
      </c>
      <c r="B194" s="125">
        <v>1169</v>
      </c>
      <c r="C194" s="545" t="s">
        <v>2442</v>
      </c>
      <c r="D194" s="545" t="s">
        <v>2442</v>
      </c>
      <c r="E194" s="525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8" t="s">
        <v>156</v>
      </c>
      <c r="K194" s="548" t="s">
        <v>156</v>
      </c>
      <c r="L194" s="553">
        <v>7</v>
      </c>
      <c r="M194" s="539"/>
      <c r="N194" s="528">
        <v>1.6379999999999999E-2</v>
      </c>
      <c r="O194" s="528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2022</v>
      </c>
      <c r="AG194" s="125">
        <v>2100</v>
      </c>
      <c r="AH194" s="125">
        <v>30</v>
      </c>
      <c r="AI194" s="529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0">
        <v>0</v>
      </c>
      <c r="AN194" s="23"/>
      <c r="AO194" s="531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2">
        <f>constantes!$B$12</f>
        <v>0</v>
      </c>
      <c r="AZ194" s="20">
        <v>318</v>
      </c>
      <c r="BA194" s="43"/>
      <c r="BB194" s="3" t="s">
        <v>2185</v>
      </c>
      <c r="BD194" s="533">
        <v>1</v>
      </c>
      <c r="BE194" s="534">
        <v>2030</v>
      </c>
      <c r="BF194" s="535">
        <v>1</v>
      </c>
      <c r="BG194" s="536">
        <v>2030</v>
      </c>
    </row>
    <row r="195" spans="1:59" ht="13.15" customHeight="1">
      <c r="A195" s="125">
        <v>1170</v>
      </c>
      <c r="B195" s="125">
        <v>1170</v>
      </c>
      <c r="C195" s="545" t="s">
        <v>2443</v>
      </c>
      <c r="D195" s="545" t="s">
        <v>2443</v>
      </c>
      <c r="E195" s="525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8" t="s">
        <v>155</v>
      </c>
      <c r="K195" s="548" t="s">
        <v>155</v>
      </c>
      <c r="L195" s="553">
        <v>9</v>
      </c>
      <c r="M195" s="539"/>
      <c r="N195" s="528">
        <v>2.068E-2</v>
      </c>
      <c r="O195" s="528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2022</v>
      </c>
      <c r="AG195" s="125">
        <v>2100</v>
      </c>
      <c r="AH195" s="125">
        <v>30</v>
      </c>
      <c r="AI195" s="529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0">
        <v>0</v>
      </c>
      <c r="AN195" s="23"/>
      <c r="AO195" s="531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2">
        <f>constantes!$B$12</f>
        <v>0</v>
      </c>
      <c r="AZ195" s="20">
        <v>318</v>
      </c>
      <c r="BA195" s="43"/>
      <c r="BB195" s="3" t="s">
        <v>2183</v>
      </c>
      <c r="BD195" s="533">
        <v>1</v>
      </c>
      <c r="BE195" s="534">
        <v>2027</v>
      </c>
      <c r="BF195" s="535">
        <v>1</v>
      </c>
      <c r="BG195" s="536">
        <v>2027</v>
      </c>
    </row>
    <row r="196" spans="1:59" ht="13.15" customHeight="1">
      <c r="A196" s="125">
        <v>1171</v>
      </c>
      <c r="B196" s="125">
        <v>1171</v>
      </c>
      <c r="C196" s="642" t="s">
        <v>2444</v>
      </c>
      <c r="D196" s="643" t="s">
        <v>2444</v>
      </c>
      <c r="E196" s="525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4" t="s">
        <v>2068</v>
      </c>
      <c r="K196" s="644" t="s">
        <v>2068</v>
      </c>
      <c r="L196" s="553">
        <v>7</v>
      </c>
      <c r="M196" s="539"/>
      <c r="N196" s="528">
        <v>1.6379999999999999E-2</v>
      </c>
      <c r="O196" s="528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29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0">
        <v>0</v>
      </c>
      <c r="AN196" s="23"/>
      <c r="AO196" s="531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2">
        <f>constantes!$B$12</f>
        <v>0</v>
      </c>
      <c r="AZ196" s="20">
        <v>318</v>
      </c>
      <c r="BA196" s="43"/>
      <c r="BB196" s="3" t="s">
        <v>2209</v>
      </c>
      <c r="BD196" s="533">
        <v>1</v>
      </c>
      <c r="BE196" s="534">
        <v>2022</v>
      </c>
      <c r="BF196" s="535">
        <v>1</v>
      </c>
      <c r="BG196" s="536">
        <v>2022</v>
      </c>
    </row>
    <row r="197" spans="1:59" ht="13.15" customHeight="1">
      <c r="A197" s="125">
        <v>1172</v>
      </c>
      <c r="B197" s="125">
        <v>1172</v>
      </c>
      <c r="C197" s="545" t="s">
        <v>2446</v>
      </c>
      <c r="D197" s="545" t="s">
        <v>2446</v>
      </c>
      <c r="E197" s="525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8" t="s">
        <v>149</v>
      </c>
      <c r="K197" s="548" t="s">
        <v>149</v>
      </c>
      <c r="L197" s="553">
        <v>3</v>
      </c>
      <c r="M197" s="539"/>
      <c r="N197" s="528">
        <v>1.9820000000000001E-2</v>
      </c>
      <c r="O197" s="528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29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0">
        <v>0</v>
      </c>
      <c r="AN197" s="23"/>
      <c r="AO197" s="531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2">
        <f>constantes!$B$12</f>
        <v>0</v>
      </c>
      <c r="AZ197" s="20">
        <v>318</v>
      </c>
      <c r="BA197" s="43"/>
      <c r="BB197" s="3" t="s">
        <v>2197</v>
      </c>
      <c r="BD197" s="533">
        <v>1</v>
      </c>
      <c r="BE197" s="534">
        <v>2027</v>
      </c>
      <c r="BF197" s="535">
        <v>1</v>
      </c>
      <c r="BG197" s="536">
        <v>2027</v>
      </c>
    </row>
    <row r="198" spans="1:59" ht="13.15" customHeight="1">
      <c r="A198" s="125">
        <v>1173</v>
      </c>
      <c r="B198" s="125">
        <v>1173</v>
      </c>
      <c r="C198" s="545" t="s">
        <v>2448</v>
      </c>
      <c r="D198" s="545" t="s">
        <v>2448</v>
      </c>
      <c r="E198" s="525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8" t="s">
        <v>152</v>
      </c>
      <c r="K198" s="548" t="s">
        <v>152</v>
      </c>
      <c r="L198" s="553">
        <v>1</v>
      </c>
      <c r="M198" s="539"/>
      <c r="N198" s="528">
        <v>2.068E-2</v>
      </c>
      <c r="O198" s="528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29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0">
        <v>0</v>
      </c>
      <c r="AN198" s="23"/>
      <c r="AO198" s="531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2">
        <f>constantes!$B$12</f>
        <v>0</v>
      </c>
      <c r="AZ198" s="20">
        <v>318</v>
      </c>
      <c r="BA198" s="43"/>
      <c r="BB198" s="3" t="s">
        <v>2197</v>
      </c>
      <c r="BD198" s="533">
        <v>1</v>
      </c>
      <c r="BE198" s="534">
        <v>2027</v>
      </c>
      <c r="BF198" s="535">
        <v>1</v>
      </c>
      <c r="BG198" s="536">
        <v>2027</v>
      </c>
    </row>
    <row r="199" spans="1:59" ht="13.15" customHeight="1">
      <c r="A199" s="125">
        <v>1174</v>
      </c>
      <c r="B199" s="125">
        <v>1174</v>
      </c>
      <c r="C199" s="545" t="s">
        <v>2449</v>
      </c>
      <c r="D199" s="545" t="s">
        <v>2449</v>
      </c>
      <c r="E199" s="525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8" t="s">
        <v>160</v>
      </c>
      <c r="K199" s="548" t="s">
        <v>160</v>
      </c>
      <c r="L199" s="553">
        <v>10</v>
      </c>
      <c r="M199" s="539"/>
      <c r="N199" s="528">
        <v>1.9820000000000001E-2</v>
      </c>
      <c r="O199" s="528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2022</v>
      </c>
      <c r="AG199" s="125">
        <v>2100</v>
      </c>
      <c r="AH199" s="125">
        <v>30</v>
      </c>
      <c r="AI199" s="529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0">
        <v>0</v>
      </c>
      <c r="AN199" s="23"/>
      <c r="AO199" s="531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2">
        <f>constantes!$B$12</f>
        <v>0</v>
      </c>
      <c r="AZ199" s="20">
        <v>318</v>
      </c>
      <c r="BA199" s="43"/>
      <c r="BB199" s="3" t="s">
        <v>2217</v>
      </c>
      <c r="BD199" s="533">
        <v>1</v>
      </c>
      <c r="BE199" s="534">
        <v>2035</v>
      </c>
      <c r="BF199" s="535">
        <v>3</v>
      </c>
      <c r="BG199" s="536">
        <v>2050</v>
      </c>
    </row>
    <row r="200" spans="1:59" ht="13.15" customHeight="1">
      <c r="A200" s="125">
        <v>1175</v>
      </c>
      <c r="B200" s="125">
        <v>1175</v>
      </c>
      <c r="C200" s="545" t="s">
        <v>2450</v>
      </c>
      <c r="D200" s="545" t="s">
        <v>2450</v>
      </c>
      <c r="E200" s="525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8" t="s">
        <v>1985</v>
      </c>
      <c r="K200" s="548" t="s">
        <v>1985</v>
      </c>
      <c r="L200" s="553">
        <v>3</v>
      </c>
      <c r="M200" s="539"/>
      <c r="N200" s="528">
        <v>2.068E-2</v>
      </c>
      <c r="O200" s="528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2022</v>
      </c>
      <c r="AG200" s="125">
        <v>2100</v>
      </c>
      <c r="AH200" s="125">
        <v>30</v>
      </c>
      <c r="AI200" s="529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0">
        <v>0</v>
      </c>
      <c r="AN200" s="23"/>
      <c r="AO200" s="531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2">
        <f>constantes!$B$12</f>
        <v>0</v>
      </c>
      <c r="AZ200" s="20">
        <v>318</v>
      </c>
      <c r="BA200" s="43"/>
      <c r="BB200" s="3" t="s">
        <v>2185</v>
      </c>
      <c r="BD200" s="533">
        <v>1</v>
      </c>
      <c r="BE200" s="534">
        <v>2030</v>
      </c>
      <c r="BF200" s="535">
        <v>1</v>
      </c>
      <c r="BG200" s="536">
        <v>2030</v>
      </c>
    </row>
    <row r="201" spans="1:59" ht="13.15" customHeight="1">
      <c r="A201" s="125">
        <v>1176</v>
      </c>
      <c r="B201" s="125">
        <v>1176</v>
      </c>
      <c r="C201" s="641" t="s">
        <v>2451</v>
      </c>
      <c r="D201" s="545" t="s">
        <v>2451</v>
      </c>
      <c r="E201" s="525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8" t="s">
        <v>153</v>
      </c>
      <c r="K201" s="548" t="s">
        <v>153</v>
      </c>
      <c r="L201" s="553">
        <v>2</v>
      </c>
      <c r="M201" s="539"/>
      <c r="N201" s="528">
        <v>1.9820000000000001E-2</v>
      </c>
      <c r="O201" s="528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29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0">
        <v>0</v>
      </c>
      <c r="AN201" s="23"/>
      <c r="AO201" s="531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2">
        <f>constantes!$B$12</f>
        <v>0</v>
      </c>
      <c r="AZ201" s="20">
        <v>318</v>
      </c>
      <c r="BA201" s="43"/>
      <c r="BB201" s="3" t="s">
        <v>2209</v>
      </c>
      <c r="BD201" s="533">
        <v>1</v>
      </c>
      <c r="BE201" s="534">
        <v>2022</v>
      </c>
      <c r="BF201" s="535">
        <v>1</v>
      </c>
      <c r="BG201" s="536">
        <v>2022</v>
      </c>
    </row>
    <row r="202" spans="1:59" ht="13.15" customHeight="1">
      <c r="A202" s="125">
        <v>1177</v>
      </c>
      <c r="B202" s="125">
        <v>1177</v>
      </c>
      <c r="C202" s="545" t="s">
        <v>2452</v>
      </c>
      <c r="D202" s="545" t="s">
        <v>2452</v>
      </c>
      <c r="E202" s="525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8" t="s">
        <v>152</v>
      </c>
      <c r="K202" s="548" t="s">
        <v>152</v>
      </c>
      <c r="L202" s="553">
        <v>1</v>
      </c>
      <c r="M202" s="539"/>
      <c r="N202" s="528">
        <v>1.6379999999999999E-2</v>
      </c>
      <c r="O202" s="528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29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0">
        <v>0</v>
      </c>
      <c r="AN202" s="23"/>
      <c r="AO202" s="531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2">
        <f>constantes!$B$12</f>
        <v>0</v>
      </c>
      <c r="AZ202" s="20">
        <v>318</v>
      </c>
      <c r="BA202" s="43"/>
      <c r="BB202" s="3" t="s">
        <v>2197</v>
      </c>
      <c r="BD202" s="533">
        <v>1</v>
      </c>
      <c r="BE202" s="534">
        <v>2027</v>
      </c>
      <c r="BF202" s="535">
        <v>1</v>
      </c>
      <c r="BG202" s="536">
        <v>2027</v>
      </c>
    </row>
    <row r="203" spans="1:59" ht="13.15" customHeight="1">
      <c r="A203" s="125">
        <v>1178</v>
      </c>
      <c r="B203" s="125">
        <v>1178</v>
      </c>
      <c r="C203" s="545" t="s">
        <v>2453</v>
      </c>
      <c r="D203" s="545" t="s">
        <v>2453</v>
      </c>
      <c r="E203" s="525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8" t="s">
        <v>148</v>
      </c>
      <c r="K203" s="548" t="s">
        <v>148</v>
      </c>
      <c r="L203" s="553">
        <v>2</v>
      </c>
      <c r="M203" s="539"/>
      <c r="N203" s="528">
        <v>1.6379999999999999E-2</v>
      </c>
      <c r="O203" s="528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2022</v>
      </c>
      <c r="AG203" s="125">
        <v>2100</v>
      </c>
      <c r="AH203" s="125">
        <v>30</v>
      </c>
      <c r="AI203" s="529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0">
        <v>0</v>
      </c>
      <c r="AN203" s="23"/>
      <c r="AO203" s="531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2">
        <f>constantes!$B$12</f>
        <v>0</v>
      </c>
      <c r="AZ203" s="20">
        <v>318</v>
      </c>
      <c r="BA203" s="43"/>
      <c r="BB203" s="3" t="s">
        <v>2217</v>
      </c>
      <c r="BD203" s="533">
        <v>1</v>
      </c>
      <c r="BE203" s="534">
        <v>2035</v>
      </c>
      <c r="BF203" s="535">
        <v>3</v>
      </c>
      <c r="BG203" s="536">
        <v>2050</v>
      </c>
    </row>
    <row r="204" spans="1:59" ht="13.15" customHeight="1">
      <c r="A204" s="125">
        <v>1179</v>
      </c>
      <c r="B204" s="125">
        <v>1179</v>
      </c>
      <c r="C204" s="545" t="s">
        <v>2455</v>
      </c>
      <c r="D204" s="545" t="s">
        <v>2455</v>
      </c>
      <c r="E204" s="525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8" t="s">
        <v>160</v>
      </c>
      <c r="K204" s="548" t="s">
        <v>160</v>
      </c>
      <c r="L204" s="553">
        <v>1</v>
      </c>
      <c r="M204" s="539"/>
      <c r="N204" s="528">
        <v>1.9820000000000001E-2</v>
      </c>
      <c r="O204" s="528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29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0">
        <v>0</v>
      </c>
      <c r="AN204" s="23"/>
      <c r="AO204" s="531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2">
        <f>constantes!$B$12</f>
        <v>0</v>
      </c>
      <c r="AZ204" s="20">
        <v>318</v>
      </c>
      <c r="BA204" s="43"/>
      <c r="BB204" s="3" t="s">
        <v>2197</v>
      </c>
      <c r="BD204" s="533">
        <v>1</v>
      </c>
      <c r="BE204" s="534">
        <v>2027</v>
      </c>
      <c r="BF204" s="535">
        <v>1</v>
      </c>
      <c r="BG204" s="536">
        <v>2027</v>
      </c>
    </row>
    <row r="205" spans="1:59" ht="13.15" customHeight="1">
      <c r="A205" s="125">
        <v>1180</v>
      </c>
      <c r="B205" s="125">
        <v>1180</v>
      </c>
      <c r="C205" s="545" t="s">
        <v>2456</v>
      </c>
      <c r="D205" s="545" t="s">
        <v>2456</v>
      </c>
      <c r="E205" s="525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8" t="s">
        <v>2005</v>
      </c>
      <c r="K205" s="548" t="s">
        <v>2005</v>
      </c>
      <c r="L205" s="553">
        <v>1</v>
      </c>
      <c r="M205" s="539"/>
      <c r="N205" s="528">
        <v>1.6379999999999999E-2</v>
      </c>
      <c r="O205" s="528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2022</v>
      </c>
      <c r="AG205" s="125">
        <v>2100</v>
      </c>
      <c r="AH205" s="125">
        <v>30</v>
      </c>
      <c r="AI205" s="529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0">
        <v>0</v>
      </c>
      <c r="AN205" s="23"/>
      <c r="AO205" s="531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2">
        <f>constantes!$B$12</f>
        <v>0</v>
      </c>
      <c r="AZ205" s="20">
        <v>318</v>
      </c>
      <c r="BA205" s="43"/>
      <c r="BB205" s="3" t="s">
        <v>2183</v>
      </c>
      <c r="BD205" s="533">
        <v>1</v>
      </c>
      <c r="BE205" s="534">
        <v>2027</v>
      </c>
      <c r="BF205" s="535">
        <v>1</v>
      </c>
      <c r="BG205" s="536">
        <v>2027</v>
      </c>
    </row>
    <row r="206" spans="1:59" ht="13.15" customHeight="1">
      <c r="A206" s="125">
        <v>1181</v>
      </c>
      <c r="B206" s="125">
        <v>1181</v>
      </c>
      <c r="C206" s="545" t="s">
        <v>2457</v>
      </c>
      <c r="D206" s="545" t="s">
        <v>2457</v>
      </c>
      <c r="E206" s="525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8" t="s">
        <v>152</v>
      </c>
      <c r="K206" s="548" t="s">
        <v>152</v>
      </c>
      <c r="L206" s="553">
        <v>1</v>
      </c>
      <c r="M206" s="539"/>
      <c r="N206" s="528">
        <v>2.068E-2</v>
      </c>
      <c r="O206" s="528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29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0">
        <v>0</v>
      </c>
      <c r="AN206" s="23"/>
      <c r="AO206" s="531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2">
        <f>constantes!$B$12</f>
        <v>0</v>
      </c>
      <c r="AZ206" s="20">
        <v>318</v>
      </c>
      <c r="BA206" s="43"/>
      <c r="BB206" s="3" t="s">
        <v>2197</v>
      </c>
      <c r="BD206" s="533">
        <v>1</v>
      </c>
      <c r="BE206" s="534">
        <v>2027</v>
      </c>
      <c r="BF206" s="535">
        <v>1</v>
      </c>
      <c r="BG206" s="536">
        <v>2027</v>
      </c>
    </row>
    <row r="207" spans="1:59" ht="13.15" customHeight="1">
      <c r="A207" s="125">
        <v>1182</v>
      </c>
      <c r="B207" s="125">
        <v>1182</v>
      </c>
      <c r="C207" s="545" t="s">
        <v>2459</v>
      </c>
      <c r="D207" s="545" t="s">
        <v>2459</v>
      </c>
      <c r="E207" s="525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8" t="s">
        <v>160</v>
      </c>
      <c r="K207" s="548" t="s">
        <v>160</v>
      </c>
      <c r="L207" s="553">
        <v>1</v>
      </c>
      <c r="M207" s="539"/>
      <c r="N207" s="528">
        <v>1.6379999999999999E-2</v>
      </c>
      <c r="O207" s="528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2022</v>
      </c>
      <c r="AG207" s="125">
        <v>2100</v>
      </c>
      <c r="AH207" s="125">
        <v>30</v>
      </c>
      <c r="AI207" s="529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0">
        <v>0</v>
      </c>
      <c r="AN207" s="23"/>
      <c r="AO207" s="531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2">
        <f>constantes!$B$12</f>
        <v>0</v>
      </c>
      <c r="AZ207" s="20">
        <v>318</v>
      </c>
      <c r="BA207" s="43"/>
      <c r="BB207" s="3" t="s">
        <v>2217</v>
      </c>
      <c r="BD207" s="533">
        <v>1</v>
      </c>
      <c r="BE207" s="534">
        <v>2035</v>
      </c>
      <c r="BF207" s="535">
        <v>3</v>
      </c>
      <c r="BG207" s="536">
        <v>2050</v>
      </c>
    </row>
    <row r="208" spans="1:59" ht="13.15" customHeight="1">
      <c r="A208" s="125">
        <v>1183</v>
      </c>
      <c r="B208" s="125">
        <v>1183</v>
      </c>
      <c r="C208" s="545" t="s">
        <v>2460</v>
      </c>
      <c r="D208" s="545" t="s">
        <v>2460</v>
      </c>
      <c r="E208" s="525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8" t="s">
        <v>160</v>
      </c>
      <c r="K208" s="548" t="s">
        <v>160</v>
      </c>
      <c r="L208" s="553">
        <v>10</v>
      </c>
      <c r="M208" s="539"/>
      <c r="N208" s="528">
        <v>1.9820000000000001E-2</v>
      </c>
      <c r="O208" s="528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2022</v>
      </c>
      <c r="AG208" s="125">
        <v>2100</v>
      </c>
      <c r="AH208" s="125">
        <v>30</v>
      </c>
      <c r="AI208" s="529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0">
        <v>0</v>
      </c>
      <c r="AN208" s="23"/>
      <c r="AO208" s="531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2">
        <f>constantes!$B$12</f>
        <v>0</v>
      </c>
      <c r="AZ208" s="20">
        <v>318</v>
      </c>
      <c r="BA208" s="43"/>
      <c r="BB208" s="3" t="s">
        <v>2217</v>
      </c>
      <c r="BD208" s="533">
        <v>1</v>
      </c>
      <c r="BE208" s="534">
        <v>2035</v>
      </c>
      <c r="BF208" s="535">
        <v>3</v>
      </c>
      <c r="BG208" s="536">
        <v>2050</v>
      </c>
    </row>
    <row r="209" spans="1:59" ht="13.15" customHeight="1">
      <c r="A209" s="125">
        <v>1184</v>
      </c>
      <c r="B209" s="125">
        <v>1184</v>
      </c>
      <c r="C209" s="545" t="s">
        <v>2461</v>
      </c>
      <c r="D209" s="545" t="s">
        <v>2461</v>
      </c>
      <c r="E209" s="525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8" t="s">
        <v>1983</v>
      </c>
      <c r="K209" s="548" t="s">
        <v>1983</v>
      </c>
      <c r="L209" s="553">
        <v>1</v>
      </c>
      <c r="M209" s="539"/>
      <c r="N209" s="528">
        <v>1.6379999999999999E-2</v>
      </c>
      <c r="O209" s="528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2022</v>
      </c>
      <c r="AG209" s="125">
        <v>2100</v>
      </c>
      <c r="AH209" s="125">
        <v>30</v>
      </c>
      <c r="AI209" s="529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0">
        <v>0</v>
      </c>
      <c r="AN209" s="23"/>
      <c r="AO209" s="531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2">
        <f>constantes!$B$12</f>
        <v>0</v>
      </c>
      <c r="AZ209" s="20">
        <v>318</v>
      </c>
      <c r="BA209" s="43"/>
      <c r="BB209" s="3" t="s">
        <v>2217</v>
      </c>
      <c r="BD209" s="533">
        <v>1</v>
      </c>
      <c r="BE209" s="534">
        <v>2035</v>
      </c>
      <c r="BF209" s="535">
        <v>3</v>
      </c>
      <c r="BG209" s="536">
        <v>2050</v>
      </c>
    </row>
    <row r="210" spans="1:59" ht="14.45" customHeight="1">
      <c r="A210" s="125">
        <v>1185</v>
      </c>
      <c r="B210" s="125">
        <v>1185</v>
      </c>
      <c r="C210" s="537" t="s">
        <v>2462</v>
      </c>
      <c r="D210" s="537" t="s">
        <v>2462</v>
      </c>
      <c r="E210" s="525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8" t="s">
        <v>153</v>
      </c>
      <c r="K210" s="538" t="s">
        <v>153</v>
      </c>
      <c r="L210" s="553">
        <v>2</v>
      </c>
      <c r="M210" s="539"/>
      <c r="N210" s="528">
        <v>1.9820000000000001E-2</v>
      </c>
      <c r="O210" s="528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2022</v>
      </c>
      <c r="AG210" s="125">
        <v>2100</v>
      </c>
      <c r="AH210" s="125">
        <v>30</v>
      </c>
      <c r="AI210" s="529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0">
        <v>0</v>
      </c>
      <c r="AN210" s="23"/>
      <c r="AO210" s="531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2">
        <f>constantes!$B$12</f>
        <v>0</v>
      </c>
      <c r="AZ210" s="20">
        <v>318</v>
      </c>
      <c r="BA210" s="43"/>
      <c r="BB210" s="3" t="s">
        <v>2185</v>
      </c>
      <c r="BD210" s="533">
        <v>1</v>
      </c>
      <c r="BE210" s="534">
        <v>2030</v>
      </c>
      <c r="BF210" s="535">
        <v>1</v>
      </c>
      <c r="BG210" s="536">
        <v>2030</v>
      </c>
    </row>
    <row r="211" spans="1:59" ht="14.45" customHeight="1">
      <c r="A211" s="125">
        <v>1186</v>
      </c>
      <c r="B211" s="125">
        <v>1186</v>
      </c>
      <c r="C211" s="537" t="s">
        <v>2463</v>
      </c>
      <c r="D211" s="537" t="s">
        <v>2463</v>
      </c>
      <c r="E211" s="525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8" t="s">
        <v>1985</v>
      </c>
      <c r="K211" s="538" t="s">
        <v>1985</v>
      </c>
      <c r="L211" s="553">
        <v>3</v>
      </c>
      <c r="M211" s="539"/>
      <c r="N211" s="528">
        <v>1.6379999999999999E-2</v>
      </c>
      <c r="O211" s="528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29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0">
        <v>0</v>
      </c>
      <c r="AN211" s="23"/>
      <c r="AO211" s="531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2">
        <f>constantes!$B$12</f>
        <v>0</v>
      </c>
      <c r="AZ211" s="20">
        <v>318</v>
      </c>
      <c r="BA211" s="43"/>
      <c r="BB211" s="3" t="s">
        <v>2197</v>
      </c>
      <c r="BD211" s="533">
        <v>1</v>
      </c>
      <c r="BE211" s="534">
        <v>2027</v>
      </c>
      <c r="BF211" s="535">
        <v>1</v>
      </c>
      <c r="BG211" s="536">
        <v>2027</v>
      </c>
    </row>
    <row r="212" spans="1:59" ht="14.45" customHeight="1">
      <c r="A212" s="125">
        <v>1187</v>
      </c>
      <c r="B212" s="125">
        <v>1187</v>
      </c>
      <c r="C212" s="537" t="s">
        <v>2464</v>
      </c>
      <c r="D212" s="537" t="s">
        <v>2464</v>
      </c>
      <c r="E212" s="525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8" t="s">
        <v>2001</v>
      </c>
      <c r="K212" s="538" t="s">
        <v>2001</v>
      </c>
      <c r="L212" s="553">
        <v>4</v>
      </c>
      <c r="M212" s="539"/>
      <c r="N212" s="528">
        <v>1.6379999999999999E-2</v>
      </c>
      <c r="O212" s="528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2022</v>
      </c>
      <c r="AG212" s="125">
        <v>2100</v>
      </c>
      <c r="AH212" s="125">
        <v>30</v>
      </c>
      <c r="AI212" s="529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0">
        <v>0</v>
      </c>
      <c r="AN212" s="23"/>
      <c r="AO212" s="531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2">
        <f>constantes!$B$12</f>
        <v>0</v>
      </c>
      <c r="AZ212" s="20">
        <v>318</v>
      </c>
      <c r="BA212" s="43"/>
      <c r="BB212" s="3" t="s">
        <v>2183</v>
      </c>
      <c r="BD212" s="533">
        <v>1</v>
      </c>
      <c r="BE212" s="534">
        <v>2027</v>
      </c>
      <c r="BF212" s="535">
        <v>1</v>
      </c>
      <c r="BG212" s="536">
        <v>2027</v>
      </c>
    </row>
    <row r="213" spans="1:59" ht="14.45" customHeight="1">
      <c r="A213" s="125">
        <v>1188</v>
      </c>
      <c r="B213" s="125">
        <v>1188</v>
      </c>
      <c r="C213" s="537" t="s">
        <v>2465</v>
      </c>
      <c r="D213" s="537" t="s">
        <v>2465</v>
      </c>
      <c r="E213" s="525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8" t="s">
        <v>2005</v>
      </c>
      <c r="K213" s="538" t="s">
        <v>2005</v>
      </c>
      <c r="L213" s="553">
        <v>1</v>
      </c>
      <c r="M213" s="539"/>
      <c r="N213" s="528">
        <v>2.068E-2</v>
      </c>
      <c r="O213" s="528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29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0">
        <v>0</v>
      </c>
      <c r="AN213" s="23"/>
      <c r="AO213" s="531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2">
        <f>constantes!$B$12</f>
        <v>0</v>
      </c>
      <c r="AZ213" s="20">
        <v>318</v>
      </c>
      <c r="BA213" s="43"/>
      <c r="BB213" s="3" t="s">
        <v>2197</v>
      </c>
      <c r="BD213" s="533">
        <v>1</v>
      </c>
      <c r="BE213" s="534">
        <v>2027</v>
      </c>
      <c r="BF213" s="535">
        <v>1</v>
      </c>
      <c r="BG213" s="536">
        <v>2027</v>
      </c>
    </row>
    <row r="214" spans="1:59" ht="14.45" customHeight="1">
      <c r="A214" s="125">
        <v>1189</v>
      </c>
      <c r="B214" s="125">
        <v>1189</v>
      </c>
      <c r="C214" s="537" t="s">
        <v>2466</v>
      </c>
      <c r="D214" s="537" t="s">
        <v>2466</v>
      </c>
      <c r="E214" s="525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8" t="s">
        <v>1983</v>
      </c>
      <c r="K214" s="538" t="s">
        <v>1983</v>
      </c>
      <c r="L214" s="553">
        <v>1</v>
      </c>
      <c r="M214" s="539"/>
      <c r="N214" s="528">
        <v>1.9820000000000001E-2</v>
      </c>
      <c r="O214" s="528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2022</v>
      </c>
      <c r="AG214" s="125">
        <v>2100</v>
      </c>
      <c r="AH214" s="125">
        <v>30</v>
      </c>
      <c r="AI214" s="529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0">
        <v>0</v>
      </c>
      <c r="AN214" s="23"/>
      <c r="AO214" s="531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2">
        <f>constantes!$B$12</f>
        <v>0</v>
      </c>
      <c r="AZ214" s="20">
        <v>318</v>
      </c>
      <c r="BA214" s="43"/>
      <c r="BB214" s="3" t="s">
        <v>2183</v>
      </c>
      <c r="BD214" s="533">
        <v>1</v>
      </c>
      <c r="BE214" s="534">
        <v>2027</v>
      </c>
      <c r="BF214" s="535">
        <v>1</v>
      </c>
      <c r="BG214" s="536">
        <v>2027</v>
      </c>
    </row>
    <row r="215" spans="1:59" ht="14.45" customHeight="1">
      <c r="A215" s="125">
        <v>1190</v>
      </c>
      <c r="B215" s="125">
        <v>1190</v>
      </c>
      <c r="C215" s="537" t="s">
        <v>2467</v>
      </c>
      <c r="D215" s="537" t="s">
        <v>2467</v>
      </c>
      <c r="E215" s="525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8" t="s">
        <v>153</v>
      </c>
      <c r="K215" s="538" t="s">
        <v>153</v>
      </c>
      <c r="L215" s="553">
        <v>2</v>
      </c>
      <c r="M215" s="539"/>
      <c r="N215" s="528">
        <v>2.068E-2</v>
      </c>
      <c r="O215" s="528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29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0">
        <v>0</v>
      </c>
      <c r="AN215" s="23"/>
      <c r="AO215" s="531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2">
        <f>constantes!$B$12</f>
        <v>0</v>
      </c>
      <c r="AZ215" s="20">
        <v>318</v>
      </c>
      <c r="BA215" s="43"/>
      <c r="BB215" s="3" t="s">
        <v>2197</v>
      </c>
      <c r="BD215" s="533">
        <v>1</v>
      </c>
      <c r="BE215" s="534">
        <v>2027</v>
      </c>
      <c r="BF215" s="535">
        <v>1</v>
      </c>
      <c r="BG215" s="536">
        <v>2027</v>
      </c>
    </row>
    <row r="216" spans="1:59" ht="14.45" customHeight="1">
      <c r="A216" s="125">
        <v>1191</v>
      </c>
      <c r="B216" s="125">
        <v>1191</v>
      </c>
      <c r="C216" s="537" t="s">
        <v>2468</v>
      </c>
      <c r="D216" s="537" t="s">
        <v>2468</v>
      </c>
      <c r="E216" s="525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8" t="s">
        <v>148</v>
      </c>
      <c r="K216" s="538" t="s">
        <v>148</v>
      </c>
      <c r="L216" s="553">
        <v>1</v>
      </c>
      <c r="M216" s="539"/>
      <c r="N216" s="528">
        <v>1.9820000000000001E-2</v>
      </c>
      <c r="O216" s="528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29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0">
        <v>0</v>
      </c>
      <c r="AN216" s="23"/>
      <c r="AO216" s="531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2">
        <f>constantes!$B$12</f>
        <v>0</v>
      </c>
      <c r="AZ216" s="20">
        <v>318</v>
      </c>
      <c r="BA216" s="43"/>
      <c r="BB216" s="3" t="s">
        <v>2197</v>
      </c>
      <c r="BD216" s="533">
        <v>1</v>
      </c>
      <c r="BE216" s="534">
        <v>2027</v>
      </c>
      <c r="BF216" s="535">
        <v>1</v>
      </c>
      <c r="BG216" s="536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5" t="s">
        <v>2469</v>
      </c>
      <c r="B3" t="s">
        <v>2470</v>
      </c>
    </row>
    <row r="4" spans="1:2">
      <c r="A4" s="506" t="s">
        <v>2197</v>
      </c>
      <c r="B4" s="112">
        <v>6045.5500000000011</v>
      </c>
    </row>
    <row r="5" spans="1:2">
      <c r="A5" s="507">
        <v>2027</v>
      </c>
      <c r="B5" s="112">
        <v>6045.5500000000011</v>
      </c>
    </row>
    <row r="6" spans="1:2">
      <c r="A6" s="506" t="s">
        <v>2183</v>
      </c>
      <c r="B6" s="112">
        <v>3775.4</v>
      </c>
    </row>
    <row r="7" spans="1:2">
      <c r="A7" s="507">
        <v>2027</v>
      </c>
      <c r="B7" s="112">
        <v>3775.4</v>
      </c>
    </row>
    <row r="8" spans="1:2">
      <c r="A8" s="506" t="s">
        <v>2185</v>
      </c>
      <c r="B8" s="112">
        <v>6070.37</v>
      </c>
    </row>
    <row r="9" spans="1:2">
      <c r="A9" s="507">
        <v>2030</v>
      </c>
      <c r="B9" s="112">
        <v>6070.37</v>
      </c>
    </row>
    <row r="10" spans="1:2">
      <c r="A10" s="506" t="s">
        <v>2217</v>
      </c>
      <c r="B10" s="112">
        <v>29596.31</v>
      </c>
    </row>
    <row r="11" spans="1:2">
      <c r="A11" s="507">
        <v>2050</v>
      </c>
      <c r="B11" s="112">
        <v>29596.31</v>
      </c>
    </row>
    <row r="12" spans="1:2">
      <c r="A12" s="506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5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5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5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5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5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5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5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5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5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5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5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5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5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5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5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5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5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5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5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5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5"/>
    </row>
    <row r="23" spans="1:25">
      <c r="A23" s="101"/>
      <c r="Y23" s="555"/>
    </row>
    <row r="24" spans="1:25">
      <c r="A24" s="101"/>
      <c r="Y24" s="555"/>
    </row>
    <row r="25" spans="1:25">
      <c r="A25" s="101"/>
      <c r="Y25" s="555"/>
    </row>
    <row r="26" spans="1:25">
      <c r="A26" s="101"/>
      <c r="Y26" s="555"/>
    </row>
    <row r="27" spans="1:25">
      <c r="A27" s="101"/>
      <c r="Y27" s="555"/>
    </row>
    <row r="28" spans="1:25">
      <c r="A28" s="101"/>
      <c r="Y28" s="555"/>
    </row>
    <row r="29" spans="1:25">
      <c r="A29" s="101"/>
      <c r="Y29" s="555"/>
    </row>
    <row r="30" spans="1:25">
      <c r="A30" s="101"/>
      <c r="Y30" s="555"/>
    </row>
    <row r="31" spans="1:25">
      <c r="A31" s="101"/>
      <c r="Y31" s="555"/>
    </row>
    <row r="32" spans="1:25">
      <c r="A32" s="101"/>
      <c r="Y32" s="555"/>
    </row>
    <row r="33" spans="1:25">
      <c r="A33" s="101"/>
      <c r="Y33" s="555"/>
    </row>
    <row r="34" spans="1:25">
      <c r="A34" s="101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8">
        <v>29.13</v>
      </c>
      <c r="E2" s="508">
        <v>29.13</v>
      </c>
      <c r="F2" s="508">
        <v>29.13</v>
      </c>
      <c r="G2" s="508">
        <v>29.13</v>
      </c>
      <c r="H2" s="508">
        <v>29.13</v>
      </c>
      <c r="I2" s="508">
        <v>29.13</v>
      </c>
      <c r="J2" s="508">
        <v>29.13</v>
      </c>
      <c r="K2" s="508">
        <v>29.13</v>
      </c>
      <c r="L2" s="508">
        <v>29.13</v>
      </c>
      <c r="M2" s="508">
        <v>29.13</v>
      </c>
      <c r="N2" s="508">
        <v>29.13</v>
      </c>
      <c r="O2" s="508">
        <v>29.13</v>
      </c>
      <c r="P2" s="508">
        <v>29.13</v>
      </c>
      <c r="Q2" s="508">
        <v>29.13</v>
      </c>
      <c r="R2" s="508">
        <v>29.13</v>
      </c>
      <c r="S2" s="508">
        <v>29.13</v>
      </c>
      <c r="T2" s="508">
        <v>29.13</v>
      </c>
      <c r="U2" s="508">
        <v>29.13</v>
      </c>
      <c r="V2" s="508">
        <v>29.13</v>
      </c>
      <c r="W2" s="508">
        <v>29.13</v>
      </c>
      <c r="X2" s="508">
        <v>29.13</v>
      </c>
      <c r="Y2" s="508">
        <v>29.13</v>
      </c>
      <c r="Z2" s="508">
        <v>29.13</v>
      </c>
      <c r="AA2" s="508">
        <v>29.13</v>
      </c>
      <c r="AB2" s="508">
        <v>29.13</v>
      </c>
      <c r="AC2" s="508">
        <v>29.13</v>
      </c>
      <c r="AD2" s="508">
        <v>29.13</v>
      </c>
      <c r="AE2" s="508">
        <v>29.13</v>
      </c>
      <c r="AF2" s="508">
        <v>29.13</v>
      </c>
      <c r="AG2" s="508">
        <v>29.13</v>
      </c>
      <c r="AH2" s="508">
        <v>29.13</v>
      </c>
      <c r="AI2" s="508">
        <v>29.13</v>
      </c>
      <c r="AJ2" s="508">
        <v>29.13</v>
      </c>
      <c r="AK2" s="508">
        <v>29.13</v>
      </c>
      <c r="AL2" s="508">
        <v>29.13</v>
      </c>
      <c r="AM2" s="508">
        <v>29.13</v>
      </c>
      <c r="AN2" s="508">
        <v>29.13</v>
      </c>
      <c r="AO2" s="508">
        <v>29.13</v>
      </c>
      <c r="AP2" s="508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8">
        <v>842.33</v>
      </c>
      <c r="E3" s="508">
        <v>842.33</v>
      </c>
      <c r="F3" s="508">
        <v>842.33</v>
      </c>
      <c r="G3" s="508">
        <v>842.33</v>
      </c>
      <c r="H3" s="508">
        <v>842.33</v>
      </c>
      <c r="I3" s="508">
        <v>842.33</v>
      </c>
      <c r="J3" s="508">
        <v>842.33</v>
      </c>
      <c r="K3" s="508">
        <v>842.33</v>
      </c>
      <c r="L3" s="508">
        <v>842.33</v>
      </c>
      <c r="M3" s="508">
        <v>842.33</v>
      </c>
      <c r="N3" s="508">
        <v>842.33</v>
      </c>
      <c r="O3" s="508">
        <v>842.33</v>
      </c>
      <c r="P3" s="508">
        <v>842.33</v>
      </c>
      <c r="Q3" s="508">
        <v>842.33</v>
      </c>
      <c r="R3" s="508">
        <v>842.33</v>
      </c>
      <c r="S3" s="508">
        <v>842.33</v>
      </c>
      <c r="T3" s="508">
        <v>842.33</v>
      </c>
      <c r="U3" s="508">
        <v>842.33</v>
      </c>
      <c r="V3" s="508">
        <v>842.33</v>
      </c>
      <c r="W3" s="508">
        <v>842.33</v>
      </c>
      <c r="X3" s="508">
        <v>842.33</v>
      </c>
      <c r="Y3" s="508">
        <v>842.33</v>
      </c>
      <c r="Z3" s="508">
        <v>842.33</v>
      </c>
      <c r="AA3" s="508">
        <v>842.33</v>
      </c>
      <c r="AB3" s="508">
        <v>842.33</v>
      </c>
      <c r="AC3" s="508">
        <v>842.33</v>
      </c>
      <c r="AD3" s="508">
        <v>842.33</v>
      </c>
      <c r="AE3" s="508">
        <v>842.33</v>
      </c>
      <c r="AF3" s="508">
        <v>842.33</v>
      </c>
      <c r="AG3" s="508">
        <v>842.33</v>
      </c>
      <c r="AH3" s="508">
        <v>842.33</v>
      </c>
      <c r="AI3" s="508">
        <v>842.33</v>
      </c>
      <c r="AJ3" s="508">
        <v>842.33</v>
      </c>
      <c r="AK3" s="508">
        <v>842.33</v>
      </c>
      <c r="AL3" s="508">
        <v>842.33</v>
      </c>
      <c r="AM3" s="508">
        <v>842.33</v>
      </c>
      <c r="AN3" s="508">
        <v>842.33</v>
      </c>
      <c r="AO3" s="508">
        <v>842.33</v>
      </c>
      <c r="AP3" s="508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8">
        <v>842.33</v>
      </c>
      <c r="E4" s="508">
        <v>842.33</v>
      </c>
      <c r="F4" s="508">
        <v>842.33</v>
      </c>
      <c r="G4" s="508">
        <v>842.33</v>
      </c>
      <c r="H4" s="508">
        <v>842.33</v>
      </c>
      <c r="I4" s="508">
        <v>842.33</v>
      </c>
      <c r="J4" s="508">
        <v>842.33</v>
      </c>
      <c r="K4" s="508">
        <v>842.33</v>
      </c>
      <c r="L4" s="508">
        <v>842.33</v>
      </c>
      <c r="M4" s="508">
        <v>842.33</v>
      </c>
      <c r="N4" s="508">
        <v>842.33</v>
      </c>
      <c r="O4" s="508">
        <v>842.33</v>
      </c>
      <c r="P4" s="508">
        <v>842.33</v>
      </c>
      <c r="Q4" s="508">
        <v>842.33</v>
      </c>
      <c r="R4" s="508">
        <v>842.33</v>
      </c>
      <c r="S4" s="508">
        <v>842.33</v>
      </c>
      <c r="T4" s="508">
        <v>842.33</v>
      </c>
      <c r="U4" s="508">
        <v>842.33</v>
      </c>
      <c r="V4" s="508">
        <v>842.33</v>
      </c>
      <c r="W4" s="508">
        <v>842.33</v>
      </c>
      <c r="X4" s="508">
        <v>842.33</v>
      </c>
      <c r="Y4" s="508">
        <v>842.33</v>
      </c>
      <c r="Z4" s="508">
        <v>842.33</v>
      </c>
      <c r="AA4" s="508">
        <v>842.33</v>
      </c>
      <c r="AB4" s="508">
        <v>842.33</v>
      </c>
      <c r="AC4" s="508">
        <v>842.33</v>
      </c>
      <c r="AD4" s="508">
        <v>842.33</v>
      </c>
      <c r="AE4" s="508">
        <v>842.33</v>
      </c>
      <c r="AF4" s="508">
        <v>842.33</v>
      </c>
      <c r="AG4" s="508">
        <v>842.33</v>
      </c>
      <c r="AH4" s="508">
        <v>842.33</v>
      </c>
      <c r="AI4" s="508">
        <v>842.33</v>
      </c>
      <c r="AJ4" s="508">
        <v>842.33</v>
      </c>
      <c r="AK4" s="508">
        <v>842.33</v>
      </c>
      <c r="AL4" s="508">
        <v>842.33</v>
      </c>
      <c r="AM4" s="508">
        <v>842.33</v>
      </c>
      <c r="AN4" s="508">
        <v>842.33</v>
      </c>
      <c r="AO4" s="508">
        <v>842.33</v>
      </c>
      <c r="AP4" s="508">
        <v>842.33</v>
      </c>
    </row>
    <row r="5" spans="1:44">
      <c r="A5">
        <v>9</v>
      </c>
      <c r="B5" s="156" t="s">
        <v>374</v>
      </c>
      <c r="C5" s="156" t="s">
        <v>282</v>
      </c>
      <c r="D5" s="508">
        <v>842.33</v>
      </c>
      <c r="E5" s="508">
        <v>842.33</v>
      </c>
      <c r="F5" s="508">
        <v>842.33</v>
      </c>
      <c r="G5" s="508">
        <v>842.33</v>
      </c>
      <c r="H5" s="508">
        <v>842.33</v>
      </c>
      <c r="I5" s="508">
        <v>842.33</v>
      </c>
      <c r="J5" s="508">
        <v>842.33</v>
      </c>
      <c r="K5" s="508">
        <v>842.33</v>
      </c>
      <c r="L5" s="508">
        <v>842.33</v>
      </c>
      <c r="M5" s="508">
        <v>842.33</v>
      </c>
      <c r="N5" s="508">
        <v>842.33</v>
      </c>
      <c r="O5" s="508">
        <v>842.33</v>
      </c>
      <c r="P5" s="508">
        <v>842.33</v>
      </c>
      <c r="Q5" s="508">
        <v>842.33</v>
      </c>
      <c r="R5" s="508">
        <v>842.33</v>
      </c>
      <c r="S5" s="508">
        <v>842.33</v>
      </c>
      <c r="T5" s="508">
        <v>842.33</v>
      </c>
      <c r="U5" s="508">
        <v>842.33</v>
      </c>
      <c r="V5" s="508">
        <v>842.33</v>
      </c>
      <c r="W5" s="508">
        <v>842.33</v>
      </c>
      <c r="X5" s="508">
        <v>842.33</v>
      </c>
      <c r="Y5" s="508">
        <v>842.33</v>
      </c>
      <c r="Z5" s="508">
        <v>842.33</v>
      </c>
      <c r="AA5" s="508">
        <v>842.33</v>
      </c>
      <c r="AB5" s="508">
        <v>842.33</v>
      </c>
      <c r="AC5" s="508">
        <v>842.33</v>
      </c>
      <c r="AD5" s="508">
        <v>842.33</v>
      </c>
      <c r="AE5" s="508">
        <v>842.33</v>
      </c>
      <c r="AF5" s="508">
        <v>842.33</v>
      </c>
      <c r="AG5" s="508">
        <v>842.33</v>
      </c>
      <c r="AH5" s="508">
        <v>842.33</v>
      </c>
      <c r="AI5" s="508">
        <v>842.33</v>
      </c>
      <c r="AJ5" s="508">
        <v>842.33</v>
      </c>
      <c r="AK5" s="508">
        <v>842.33</v>
      </c>
      <c r="AL5" s="508">
        <v>842.33</v>
      </c>
      <c r="AM5" s="508">
        <v>842.33</v>
      </c>
      <c r="AN5" s="508">
        <v>842.33</v>
      </c>
      <c r="AO5" s="508">
        <v>842.33</v>
      </c>
      <c r="AP5" s="508">
        <v>842.33</v>
      </c>
    </row>
    <row r="6" spans="1:44">
      <c r="A6">
        <v>12</v>
      </c>
      <c r="B6" s="156" t="s">
        <v>288</v>
      </c>
      <c r="C6" s="156" t="s">
        <v>289</v>
      </c>
      <c r="D6" s="508">
        <v>728.87</v>
      </c>
      <c r="E6" s="508">
        <v>728.87</v>
      </c>
      <c r="F6" s="508">
        <v>728.87</v>
      </c>
      <c r="G6" s="508">
        <v>728.87</v>
      </c>
      <c r="H6" s="508">
        <v>728.87</v>
      </c>
      <c r="I6" s="508">
        <v>728.87</v>
      </c>
      <c r="J6" s="508">
        <v>728.87</v>
      </c>
      <c r="K6" s="508">
        <v>728.87</v>
      </c>
      <c r="L6" s="508">
        <v>728.87</v>
      </c>
      <c r="M6" s="508">
        <v>728.87</v>
      </c>
      <c r="N6" s="508">
        <v>728.87</v>
      </c>
      <c r="O6" s="508">
        <v>728.87</v>
      </c>
      <c r="P6" s="508">
        <v>728.87</v>
      </c>
      <c r="Q6" s="508">
        <v>728.87</v>
      </c>
      <c r="R6" s="508">
        <v>728.87</v>
      </c>
      <c r="S6" s="508">
        <v>728.87</v>
      </c>
      <c r="T6" s="508">
        <v>728.87</v>
      </c>
      <c r="U6" s="508">
        <v>728.87</v>
      </c>
      <c r="V6" s="508">
        <v>728.87</v>
      </c>
      <c r="W6" s="508">
        <v>728.87</v>
      </c>
      <c r="X6" s="508">
        <v>728.87</v>
      </c>
      <c r="Y6" s="508">
        <v>728.87</v>
      </c>
      <c r="Z6" s="508">
        <v>728.87</v>
      </c>
      <c r="AA6" s="508">
        <v>728.87</v>
      </c>
      <c r="AB6" s="508">
        <v>728.87</v>
      </c>
      <c r="AC6" s="508">
        <v>728.87</v>
      </c>
      <c r="AD6" s="508">
        <v>728.87</v>
      </c>
      <c r="AE6" s="508">
        <v>728.87</v>
      </c>
      <c r="AF6" s="508">
        <v>728.87</v>
      </c>
      <c r="AG6" s="508">
        <v>728.87</v>
      </c>
      <c r="AH6" s="508">
        <v>728.87</v>
      </c>
      <c r="AI6" s="508">
        <v>728.87</v>
      </c>
      <c r="AJ6" s="508">
        <v>728.87</v>
      </c>
      <c r="AK6" s="508">
        <v>728.87</v>
      </c>
      <c r="AL6" s="508">
        <v>728.87</v>
      </c>
      <c r="AM6" s="508">
        <v>728.87</v>
      </c>
      <c r="AN6" s="508">
        <v>728.87</v>
      </c>
      <c r="AO6" s="508">
        <v>728.87</v>
      </c>
      <c r="AP6" s="508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8">
        <v>20.12</v>
      </c>
      <c r="E7" s="508">
        <v>20.12</v>
      </c>
      <c r="F7" s="508">
        <v>20.12</v>
      </c>
      <c r="G7" s="508">
        <v>20.12</v>
      </c>
      <c r="H7" s="508">
        <v>20.12</v>
      </c>
      <c r="I7" s="508">
        <v>20.12</v>
      </c>
      <c r="J7" s="508">
        <v>20.12</v>
      </c>
      <c r="K7" s="508">
        <v>20.12</v>
      </c>
      <c r="L7" s="508">
        <v>20.12</v>
      </c>
      <c r="M7" s="508">
        <v>20.12</v>
      </c>
      <c r="N7" s="508">
        <v>20.12</v>
      </c>
      <c r="O7" s="508">
        <v>20.12</v>
      </c>
      <c r="P7" s="508">
        <v>20.12</v>
      </c>
      <c r="Q7" s="508">
        <v>20.12</v>
      </c>
      <c r="R7" s="508">
        <v>20.12</v>
      </c>
      <c r="S7" s="508">
        <v>20.12</v>
      </c>
      <c r="T7" s="508">
        <v>20.12</v>
      </c>
      <c r="U7" s="508">
        <v>20.12</v>
      </c>
      <c r="V7" s="508">
        <v>20.12</v>
      </c>
      <c r="W7" s="508">
        <v>20.12</v>
      </c>
      <c r="X7" s="508">
        <v>20.12</v>
      </c>
      <c r="Y7" s="508">
        <v>20.12</v>
      </c>
      <c r="Z7" s="508">
        <v>20.12</v>
      </c>
      <c r="AA7" s="508">
        <v>20.12</v>
      </c>
      <c r="AB7" s="508">
        <v>20.12</v>
      </c>
      <c r="AC7" s="508">
        <v>20.12</v>
      </c>
      <c r="AD7" s="508">
        <v>20.12</v>
      </c>
      <c r="AE7" s="508">
        <v>20.12</v>
      </c>
      <c r="AF7" s="508">
        <v>20.12</v>
      </c>
      <c r="AG7" s="508">
        <v>20.12</v>
      </c>
      <c r="AH7" s="508">
        <v>20.12</v>
      </c>
      <c r="AI7" s="508">
        <v>20.12</v>
      </c>
      <c r="AJ7" s="508">
        <v>20.12</v>
      </c>
      <c r="AK7" s="508">
        <v>20.12</v>
      </c>
      <c r="AL7" s="508">
        <v>20.12</v>
      </c>
      <c r="AM7" s="508">
        <v>20.12</v>
      </c>
      <c r="AN7" s="508">
        <v>20.12</v>
      </c>
      <c r="AO7" s="508">
        <v>20.12</v>
      </c>
      <c r="AP7" s="508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8">
        <v>257.29000000000002</v>
      </c>
      <c r="E8" s="508">
        <v>257.29000000000002</v>
      </c>
      <c r="F8" s="508">
        <v>257.29000000000002</v>
      </c>
      <c r="G8" s="508">
        <v>257.29000000000002</v>
      </c>
      <c r="H8" s="508">
        <v>257.29000000000002</v>
      </c>
      <c r="I8" s="508">
        <v>257.29000000000002</v>
      </c>
      <c r="J8" s="508">
        <v>257.29000000000002</v>
      </c>
      <c r="K8" s="508">
        <v>257.29000000000002</v>
      </c>
      <c r="L8" s="508">
        <v>257.29000000000002</v>
      </c>
      <c r="M8" s="508">
        <v>257.29000000000002</v>
      </c>
      <c r="N8" s="508">
        <v>257.29000000000002</v>
      </c>
      <c r="O8" s="508">
        <v>257.29000000000002</v>
      </c>
      <c r="P8" s="508">
        <v>257.29000000000002</v>
      </c>
      <c r="Q8" s="508">
        <v>257.29000000000002</v>
      </c>
      <c r="R8" s="508">
        <v>257.29000000000002</v>
      </c>
      <c r="S8" s="508">
        <v>257.29000000000002</v>
      </c>
      <c r="T8" s="508">
        <v>257.29000000000002</v>
      </c>
      <c r="U8" s="508">
        <v>257.29000000000002</v>
      </c>
      <c r="V8" s="508">
        <v>257.29000000000002</v>
      </c>
      <c r="W8" s="508">
        <v>257.29000000000002</v>
      </c>
      <c r="X8" s="508">
        <v>257.29000000000002</v>
      </c>
      <c r="Y8" s="508">
        <v>257.29000000000002</v>
      </c>
      <c r="Z8" s="508">
        <v>257.29000000000002</v>
      </c>
      <c r="AA8" s="508">
        <v>257.29000000000002</v>
      </c>
      <c r="AB8" s="508">
        <v>257.29000000000002</v>
      </c>
      <c r="AC8" s="508">
        <v>257.29000000000002</v>
      </c>
      <c r="AD8" s="508">
        <v>257.29000000000002</v>
      </c>
      <c r="AE8" s="508">
        <v>257.29000000000002</v>
      </c>
      <c r="AF8" s="508">
        <v>257.29000000000002</v>
      </c>
      <c r="AG8" s="508">
        <v>257.29000000000002</v>
      </c>
      <c r="AH8" s="508">
        <v>257.29000000000002</v>
      </c>
      <c r="AI8" s="508">
        <v>257.29000000000002</v>
      </c>
      <c r="AJ8" s="508">
        <v>257.29000000000002</v>
      </c>
      <c r="AK8" s="508">
        <v>257.29000000000002</v>
      </c>
      <c r="AL8" s="508">
        <v>257.29000000000002</v>
      </c>
      <c r="AM8" s="508">
        <v>257.29000000000002</v>
      </c>
      <c r="AN8" s="508">
        <v>257.29000000000002</v>
      </c>
      <c r="AO8" s="508">
        <v>257.29000000000002</v>
      </c>
      <c r="AP8" s="508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8">
        <v>157.83000000000001</v>
      </c>
      <c r="E9" s="508">
        <v>157.83000000000001</v>
      </c>
      <c r="F9" s="508">
        <v>157.83000000000001</v>
      </c>
      <c r="G9" s="508">
        <v>157.83000000000001</v>
      </c>
      <c r="H9" s="508">
        <v>157.83000000000001</v>
      </c>
      <c r="I9" s="508">
        <v>157.83000000000001</v>
      </c>
      <c r="J9" s="508">
        <v>157.83000000000001</v>
      </c>
      <c r="K9" s="508">
        <v>157.83000000000001</v>
      </c>
      <c r="L9" s="508">
        <v>157.83000000000001</v>
      </c>
      <c r="M9" s="508">
        <v>157.83000000000001</v>
      </c>
      <c r="N9" s="508">
        <v>157.83000000000001</v>
      </c>
      <c r="O9" s="508">
        <v>157.83000000000001</v>
      </c>
      <c r="P9" s="508">
        <v>157.83000000000001</v>
      </c>
      <c r="Q9" s="508">
        <v>157.83000000000001</v>
      </c>
      <c r="R9" s="508">
        <v>157.83000000000001</v>
      </c>
      <c r="S9" s="508">
        <v>157.83000000000001</v>
      </c>
      <c r="T9" s="508">
        <v>157.83000000000001</v>
      </c>
      <c r="U9" s="508">
        <v>157.83000000000001</v>
      </c>
      <c r="V9" s="508">
        <v>157.83000000000001</v>
      </c>
      <c r="W9" s="508">
        <v>157.83000000000001</v>
      </c>
      <c r="X9" s="508">
        <v>157.83000000000001</v>
      </c>
      <c r="Y9" s="508">
        <v>157.83000000000001</v>
      </c>
      <c r="Z9" s="508">
        <v>157.83000000000001</v>
      </c>
      <c r="AA9" s="508">
        <v>157.83000000000001</v>
      </c>
      <c r="AB9" s="508">
        <v>157.83000000000001</v>
      </c>
      <c r="AC9" s="508">
        <v>157.83000000000001</v>
      </c>
      <c r="AD9" s="508">
        <v>157.83000000000001</v>
      </c>
      <c r="AE9" s="508">
        <v>157.83000000000001</v>
      </c>
      <c r="AF9" s="508">
        <v>157.83000000000001</v>
      </c>
      <c r="AG9" s="508">
        <v>157.83000000000001</v>
      </c>
      <c r="AH9" s="508">
        <v>157.83000000000001</v>
      </c>
      <c r="AI9" s="508">
        <v>157.83000000000001</v>
      </c>
      <c r="AJ9" s="508">
        <v>157.83000000000001</v>
      </c>
      <c r="AK9" s="508">
        <v>157.83000000000001</v>
      </c>
      <c r="AL9" s="508">
        <v>157.83000000000001</v>
      </c>
      <c r="AM9" s="508">
        <v>157.83000000000001</v>
      </c>
      <c r="AN9" s="508">
        <v>157.83000000000001</v>
      </c>
      <c r="AO9" s="508">
        <v>157.83000000000001</v>
      </c>
      <c r="AP9" s="508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8">
        <v>115.9</v>
      </c>
      <c r="E10" s="508">
        <v>115.9</v>
      </c>
      <c r="F10" s="508">
        <v>115.9</v>
      </c>
      <c r="G10" s="508">
        <v>115.9</v>
      </c>
      <c r="H10" s="508">
        <v>115.9</v>
      </c>
      <c r="I10" s="508">
        <v>115.9</v>
      </c>
      <c r="J10" s="508">
        <v>115.9</v>
      </c>
      <c r="K10" s="508">
        <v>115.9</v>
      </c>
      <c r="L10" s="508">
        <v>115.9</v>
      </c>
      <c r="M10" s="508">
        <v>115.9</v>
      </c>
      <c r="N10" s="508">
        <v>115.9</v>
      </c>
      <c r="O10" s="508">
        <v>115.9</v>
      </c>
      <c r="P10" s="508">
        <v>115.9</v>
      </c>
      <c r="Q10" s="508">
        <v>115.9</v>
      </c>
      <c r="R10" s="508">
        <v>115.9</v>
      </c>
      <c r="S10" s="508">
        <v>115.9</v>
      </c>
      <c r="T10" s="508">
        <v>115.9</v>
      </c>
      <c r="U10" s="508">
        <v>115.9</v>
      </c>
      <c r="V10" s="508">
        <v>115.9</v>
      </c>
      <c r="W10" s="508">
        <v>115.9</v>
      </c>
      <c r="X10" s="508">
        <v>115.9</v>
      </c>
      <c r="Y10" s="508">
        <v>115.9</v>
      </c>
      <c r="Z10" s="508">
        <v>115.9</v>
      </c>
      <c r="AA10" s="508">
        <v>115.9</v>
      </c>
      <c r="AB10" s="508">
        <v>115.9</v>
      </c>
      <c r="AC10" s="508">
        <v>115.9</v>
      </c>
      <c r="AD10" s="508">
        <v>115.9</v>
      </c>
      <c r="AE10" s="508">
        <v>115.9</v>
      </c>
      <c r="AF10" s="508">
        <v>115.9</v>
      </c>
      <c r="AG10" s="508">
        <v>115.9</v>
      </c>
      <c r="AH10" s="508">
        <v>115.9</v>
      </c>
      <c r="AI10" s="508">
        <v>115.9</v>
      </c>
      <c r="AJ10" s="508">
        <v>115.9</v>
      </c>
      <c r="AK10" s="508">
        <v>115.9</v>
      </c>
      <c r="AL10" s="508">
        <v>115.9</v>
      </c>
      <c r="AM10" s="508">
        <v>115.9</v>
      </c>
      <c r="AN10" s="508">
        <v>115.9</v>
      </c>
      <c r="AO10" s="508">
        <v>115.9</v>
      </c>
      <c r="AP10" s="508">
        <v>115.9</v>
      </c>
    </row>
    <row r="11" spans="1:44">
      <c r="A11">
        <v>23</v>
      </c>
      <c r="B11" s="156" t="s">
        <v>356</v>
      </c>
      <c r="C11" s="156" t="s">
        <v>300</v>
      </c>
      <c r="D11" s="508">
        <v>115.9</v>
      </c>
      <c r="E11" s="508">
        <v>115.9</v>
      </c>
      <c r="F11" s="508">
        <v>115.9</v>
      </c>
      <c r="G11" s="508">
        <v>115.9</v>
      </c>
      <c r="H11" s="508">
        <v>115.9</v>
      </c>
      <c r="I11" s="508">
        <v>115.9</v>
      </c>
      <c r="J11" s="508">
        <v>115.9</v>
      </c>
      <c r="K11" s="508">
        <v>115.9</v>
      </c>
      <c r="L11" s="508">
        <v>115.9</v>
      </c>
      <c r="M11" s="508">
        <v>115.9</v>
      </c>
      <c r="N11" s="508">
        <v>115.9</v>
      </c>
      <c r="O11" s="508">
        <v>115.9</v>
      </c>
      <c r="P11" s="508">
        <v>115.9</v>
      </c>
      <c r="Q11" s="508">
        <v>115.9</v>
      </c>
      <c r="R11" s="508">
        <v>115.9</v>
      </c>
      <c r="S11" s="508">
        <v>115.9</v>
      </c>
      <c r="T11" s="508">
        <v>115.9</v>
      </c>
      <c r="U11" s="508">
        <v>115.9</v>
      </c>
      <c r="V11" s="508">
        <v>115.9</v>
      </c>
      <c r="W11" s="508">
        <v>115.9</v>
      </c>
      <c r="X11" s="508">
        <v>115.9</v>
      </c>
      <c r="Y11" s="508">
        <v>115.9</v>
      </c>
      <c r="Z11" s="508">
        <v>115.9</v>
      </c>
      <c r="AA11" s="508">
        <v>115.9</v>
      </c>
      <c r="AB11" s="508">
        <v>115.9</v>
      </c>
      <c r="AC11" s="508">
        <v>115.9</v>
      </c>
      <c r="AD11" s="508">
        <v>115.9</v>
      </c>
      <c r="AE11" s="508">
        <v>115.9</v>
      </c>
      <c r="AF11" s="508">
        <v>115.9</v>
      </c>
      <c r="AG11" s="508">
        <v>115.9</v>
      </c>
      <c r="AH11" s="508">
        <v>115.9</v>
      </c>
      <c r="AI11" s="508">
        <v>115.9</v>
      </c>
      <c r="AJ11" s="508">
        <v>115.9</v>
      </c>
      <c r="AK11" s="508">
        <v>115.9</v>
      </c>
      <c r="AL11" s="508">
        <v>115.9</v>
      </c>
      <c r="AM11" s="508">
        <v>115.9</v>
      </c>
      <c r="AN11" s="508">
        <v>115.9</v>
      </c>
      <c r="AO11" s="508">
        <v>115.9</v>
      </c>
      <c r="AP11" s="508">
        <v>115.9</v>
      </c>
    </row>
    <row r="12" spans="1:44">
      <c r="A12">
        <v>24</v>
      </c>
      <c r="B12" s="156" t="s">
        <v>329</v>
      </c>
      <c r="C12" s="156" t="s">
        <v>300</v>
      </c>
      <c r="D12" s="508">
        <v>155.85</v>
      </c>
      <c r="E12" s="508">
        <v>155.85</v>
      </c>
      <c r="F12" s="508">
        <v>155.85</v>
      </c>
      <c r="G12" s="508">
        <v>155.85</v>
      </c>
      <c r="H12" s="508">
        <v>155.85</v>
      </c>
      <c r="I12" s="508">
        <v>155.85</v>
      </c>
      <c r="J12" s="508">
        <v>155.85</v>
      </c>
      <c r="K12" s="508">
        <v>155.85</v>
      </c>
      <c r="L12" s="508">
        <v>155.85</v>
      </c>
      <c r="M12" s="508">
        <v>155.85</v>
      </c>
      <c r="N12" s="508">
        <v>155.85</v>
      </c>
      <c r="O12" s="508">
        <v>155.85</v>
      </c>
      <c r="P12" s="508">
        <v>155.85</v>
      </c>
      <c r="Q12" s="508">
        <v>155.85</v>
      </c>
      <c r="R12" s="508">
        <v>155.85</v>
      </c>
      <c r="S12" s="508">
        <v>155.85</v>
      </c>
      <c r="T12" s="508">
        <v>155.85</v>
      </c>
      <c r="U12" s="508">
        <v>155.85</v>
      </c>
      <c r="V12" s="508">
        <v>155.85</v>
      </c>
      <c r="W12" s="508">
        <v>155.85</v>
      </c>
      <c r="X12" s="508">
        <v>155.85</v>
      </c>
      <c r="Y12" s="508">
        <v>155.85</v>
      </c>
      <c r="Z12" s="508">
        <v>155.85</v>
      </c>
      <c r="AA12" s="508">
        <v>155.85</v>
      </c>
      <c r="AB12" s="508">
        <v>155.85</v>
      </c>
      <c r="AC12" s="508">
        <v>155.85</v>
      </c>
      <c r="AD12" s="508">
        <v>155.85</v>
      </c>
      <c r="AE12" s="508">
        <v>155.85</v>
      </c>
      <c r="AF12" s="508">
        <v>155.85</v>
      </c>
      <c r="AG12" s="508">
        <v>155.85</v>
      </c>
      <c r="AH12" s="508">
        <v>155.85</v>
      </c>
      <c r="AI12" s="508">
        <v>155.85</v>
      </c>
      <c r="AJ12" s="508">
        <v>155.85</v>
      </c>
      <c r="AK12" s="508">
        <v>155.85</v>
      </c>
      <c r="AL12" s="508">
        <v>155.85</v>
      </c>
      <c r="AM12" s="508">
        <v>155.85</v>
      </c>
      <c r="AN12" s="508">
        <v>155.85</v>
      </c>
      <c r="AO12" s="508">
        <v>155.85</v>
      </c>
      <c r="AP12" s="508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8">
        <v>186.33</v>
      </c>
      <c r="E13" s="508">
        <v>186.33</v>
      </c>
      <c r="F13" s="508">
        <v>186.33</v>
      </c>
      <c r="G13" s="508">
        <v>186.33</v>
      </c>
      <c r="H13" s="508">
        <v>186.33</v>
      </c>
      <c r="I13" s="508">
        <v>186.33</v>
      </c>
      <c r="J13" s="508">
        <v>186.33</v>
      </c>
      <c r="K13" s="508">
        <v>186.33</v>
      </c>
      <c r="L13" s="508">
        <v>186.33</v>
      </c>
      <c r="M13" s="508">
        <v>186.33</v>
      </c>
      <c r="N13" s="508">
        <v>186.33</v>
      </c>
      <c r="O13" s="508">
        <v>186.33</v>
      </c>
      <c r="P13" s="508">
        <v>186.33</v>
      </c>
      <c r="Q13" s="508">
        <v>186.33</v>
      </c>
      <c r="R13" s="508">
        <v>186.33</v>
      </c>
      <c r="S13" s="508">
        <v>186.33</v>
      </c>
      <c r="T13" s="508">
        <v>186.33</v>
      </c>
      <c r="U13" s="508">
        <v>186.33</v>
      </c>
      <c r="V13" s="508">
        <v>186.33</v>
      </c>
      <c r="W13" s="508">
        <v>186.33</v>
      </c>
      <c r="X13" s="508">
        <v>186.33</v>
      </c>
      <c r="Y13" s="508">
        <v>186.33</v>
      </c>
      <c r="Z13" s="508">
        <v>186.33</v>
      </c>
      <c r="AA13" s="508">
        <v>186.33</v>
      </c>
      <c r="AB13" s="508">
        <v>186.33</v>
      </c>
      <c r="AC13" s="508">
        <v>186.33</v>
      </c>
      <c r="AD13" s="508">
        <v>186.33</v>
      </c>
      <c r="AE13" s="508">
        <v>186.33</v>
      </c>
      <c r="AF13" s="508">
        <v>186.33</v>
      </c>
      <c r="AG13" s="508">
        <v>186.33</v>
      </c>
      <c r="AH13" s="508">
        <v>186.33</v>
      </c>
      <c r="AI13" s="508">
        <v>186.33</v>
      </c>
      <c r="AJ13" s="508">
        <v>186.33</v>
      </c>
      <c r="AK13" s="508">
        <v>186.33</v>
      </c>
      <c r="AL13" s="508">
        <v>186.33</v>
      </c>
      <c r="AM13" s="508">
        <v>186.33</v>
      </c>
      <c r="AN13" s="508">
        <v>186.33</v>
      </c>
      <c r="AO13" s="508">
        <v>186.33</v>
      </c>
      <c r="AP13" s="508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8">
        <v>258.42</v>
      </c>
      <c r="E14" s="508">
        <v>258.42</v>
      </c>
      <c r="F14" s="508">
        <v>258.42</v>
      </c>
      <c r="G14" s="508">
        <v>258.42</v>
      </c>
      <c r="H14" s="508">
        <v>258.42</v>
      </c>
      <c r="I14" s="508">
        <v>258.42</v>
      </c>
      <c r="J14" s="508">
        <v>258.42</v>
      </c>
      <c r="K14" s="508">
        <v>258.42</v>
      </c>
      <c r="L14" s="508">
        <v>258.42</v>
      </c>
      <c r="M14" s="508">
        <v>258.42</v>
      </c>
      <c r="N14" s="508">
        <v>258.42</v>
      </c>
      <c r="O14" s="508">
        <v>258.42</v>
      </c>
      <c r="P14" s="508">
        <v>258.42</v>
      </c>
      <c r="Q14" s="508">
        <v>258.42</v>
      </c>
      <c r="R14" s="508">
        <v>258.42</v>
      </c>
      <c r="S14" s="508">
        <v>258.42</v>
      </c>
      <c r="T14" s="508">
        <v>258.42</v>
      </c>
      <c r="U14" s="508">
        <v>258.42</v>
      </c>
      <c r="V14" s="508">
        <v>258.42</v>
      </c>
      <c r="W14" s="508">
        <v>258.42</v>
      </c>
      <c r="X14" s="508">
        <v>258.42</v>
      </c>
      <c r="Y14" s="508">
        <v>258.42</v>
      </c>
      <c r="Z14" s="508">
        <v>258.42</v>
      </c>
      <c r="AA14" s="508">
        <v>258.42</v>
      </c>
      <c r="AB14" s="508">
        <v>258.42</v>
      </c>
      <c r="AC14" s="508">
        <v>258.42</v>
      </c>
      <c r="AD14" s="508">
        <v>258.42</v>
      </c>
      <c r="AE14" s="508">
        <v>258.42</v>
      </c>
      <c r="AF14" s="508">
        <v>258.42</v>
      </c>
      <c r="AG14" s="508">
        <v>258.42</v>
      </c>
      <c r="AH14" s="508">
        <v>258.42</v>
      </c>
      <c r="AI14" s="508">
        <v>258.42</v>
      </c>
      <c r="AJ14" s="508">
        <v>258.42</v>
      </c>
      <c r="AK14" s="508">
        <v>258.42</v>
      </c>
      <c r="AL14" s="508">
        <v>258.42</v>
      </c>
      <c r="AM14" s="508">
        <v>258.42</v>
      </c>
      <c r="AN14" s="508">
        <v>258.42</v>
      </c>
      <c r="AO14" s="508">
        <v>258.42</v>
      </c>
      <c r="AP14" s="508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8">
        <v>195.49</v>
      </c>
      <c r="E15" s="508">
        <v>195.49</v>
      </c>
      <c r="F15" s="508">
        <v>195.49</v>
      </c>
      <c r="G15" s="508">
        <v>195.49</v>
      </c>
      <c r="H15" s="508">
        <v>195.49</v>
      </c>
      <c r="I15" s="508">
        <v>195.49</v>
      </c>
      <c r="J15" s="508">
        <v>195.49</v>
      </c>
      <c r="K15" s="508">
        <v>195.49</v>
      </c>
      <c r="L15" s="508">
        <v>195.49</v>
      </c>
      <c r="M15" s="508">
        <v>195.49</v>
      </c>
      <c r="N15" s="508">
        <v>195.49</v>
      </c>
      <c r="O15" s="508">
        <v>195.49</v>
      </c>
      <c r="P15" s="508">
        <v>195.49</v>
      </c>
      <c r="Q15" s="508">
        <v>195.49</v>
      </c>
      <c r="R15" s="508">
        <v>195.49</v>
      </c>
      <c r="S15" s="508">
        <v>195.49</v>
      </c>
      <c r="T15" s="508">
        <v>195.49</v>
      </c>
      <c r="U15" s="508">
        <v>195.49</v>
      </c>
      <c r="V15" s="508">
        <v>195.49</v>
      </c>
      <c r="W15" s="508">
        <v>195.49</v>
      </c>
      <c r="X15" s="508">
        <v>195.49</v>
      </c>
      <c r="Y15" s="508">
        <v>195.49</v>
      </c>
      <c r="Z15" s="508">
        <v>195.49</v>
      </c>
      <c r="AA15" s="508">
        <v>195.49</v>
      </c>
      <c r="AB15" s="508">
        <v>195.49</v>
      </c>
      <c r="AC15" s="508">
        <v>195.49</v>
      </c>
      <c r="AD15" s="508">
        <v>195.49</v>
      </c>
      <c r="AE15" s="508">
        <v>195.49</v>
      </c>
      <c r="AF15" s="508">
        <v>195.49</v>
      </c>
      <c r="AG15" s="508">
        <v>195.49</v>
      </c>
      <c r="AH15" s="508">
        <v>195.49</v>
      </c>
      <c r="AI15" s="508">
        <v>195.49</v>
      </c>
      <c r="AJ15" s="508">
        <v>195.49</v>
      </c>
      <c r="AK15" s="508">
        <v>195.49</v>
      </c>
      <c r="AL15" s="508">
        <v>195.49</v>
      </c>
      <c r="AM15" s="508">
        <v>195.49</v>
      </c>
      <c r="AN15" s="508">
        <v>195.49</v>
      </c>
      <c r="AO15" s="508">
        <v>195.49</v>
      </c>
      <c r="AP15" s="508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8">
        <v>459.92</v>
      </c>
      <c r="E16" s="508">
        <v>459.92</v>
      </c>
      <c r="F16" s="508">
        <v>459.92</v>
      </c>
      <c r="G16" s="508">
        <v>459.92</v>
      </c>
      <c r="H16" s="508">
        <v>459.92</v>
      </c>
      <c r="I16" s="508">
        <v>459.92</v>
      </c>
      <c r="J16" s="508">
        <v>459.92</v>
      </c>
      <c r="K16" s="508">
        <v>459.92</v>
      </c>
      <c r="L16" s="508">
        <v>459.92</v>
      </c>
      <c r="M16" s="508">
        <v>459.92</v>
      </c>
      <c r="N16" s="508">
        <v>459.92</v>
      </c>
      <c r="O16" s="508">
        <v>459.92</v>
      </c>
      <c r="P16" s="508">
        <v>459.92</v>
      </c>
      <c r="Q16" s="508">
        <v>459.92</v>
      </c>
      <c r="R16" s="508">
        <v>459.92</v>
      </c>
      <c r="S16" s="508">
        <v>459.92</v>
      </c>
      <c r="T16" s="508">
        <v>459.92</v>
      </c>
      <c r="U16" s="508">
        <v>459.92</v>
      </c>
      <c r="V16" s="508">
        <v>459.92</v>
      </c>
      <c r="W16" s="508">
        <v>459.92</v>
      </c>
      <c r="X16" s="508">
        <v>459.92</v>
      </c>
      <c r="Y16" s="508">
        <v>459.92</v>
      </c>
      <c r="Z16" s="508">
        <v>459.92</v>
      </c>
      <c r="AA16" s="508">
        <v>459.92</v>
      </c>
      <c r="AB16" s="508">
        <v>459.92</v>
      </c>
      <c r="AC16" s="508">
        <v>459.92</v>
      </c>
      <c r="AD16" s="508">
        <v>459.92</v>
      </c>
      <c r="AE16" s="508">
        <v>459.92</v>
      </c>
      <c r="AF16" s="508">
        <v>459.92</v>
      </c>
      <c r="AG16" s="508">
        <v>459.92</v>
      </c>
      <c r="AH16" s="508">
        <v>459.92</v>
      </c>
      <c r="AI16" s="508">
        <v>459.92</v>
      </c>
      <c r="AJ16" s="508">
        <v>459.92</v>
      </c>
      <c r="AK16" s="508">
        <v>459.92</v>
      </c>
      <c r="AL16" s="508">
        <v>459.92</v>
      </c>
      <c r="AM16" s="508">
        <v>459.92</v>
      </c>
      <c r="AN16" s="508">
        <v>459.92</v>
      </c>
      <c r="AO16" s="508">
        <v>459.92</v>
      </c>
      <c r="AP16" s="508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8">
        <v>248.31</v>
      </c>
      <c r="E17" s="508">
        <v>248.31</v>
      </c>
      <c r="F17" s="508">
        <v>248.31</v>
      </c>
      <c r="G17" s="508">
        <v>248.31</v>
      </c>
      <c r="H17" s="508">
        <v>248.31</v>
      </c>
      <c r="I17" s="508">
        <v>248.31</v>
      </c>
      <c r="J17" s="508">
        <v>248.31</v>
      </c>
      <c r="K17" s="508">
        <v>248.31</v>
      </c>
      <c r="L17" s="508">
        <v>248.31</v>
      </c>
      <c r="M17" s="508">
        <v>248.31</v>
      </c>
      <c r="N17" s="508">
        <v>248.31</v>
      </c>
      <c r="O17" s="508">
        <v>248.31</v>
      </c>
      <c r="P17" s="508">
        <v>248.31</v>
      </c>
      <c r="Q17" s="508">
        <v>248.31</v>
      </c>
      <c r="R17" s="508">
        <v>248.31</v>
      </c>
      <c r="S17" s="508">
        <v>248.31</v>
      </c>
      <c r="T17" s="508">
        <v>248.31</v>
      </c>
      <c r="U17" s="508">
        <v>248.31</v>
      </c>
      <c r="V17" s="508">
        <v>248.31</v>
      </c>
      <c r="W17" s="508">
        <v>248.31</v>
      </c>
      <c r="X17" s="508">
        <v>248.31</v>
      </c>
      <c r="Y17" s="508">
        <v>248.31</v>
      </c>
      <c r="Z17" s="508">
        <v>248.31</v>
      </c>
      <c r="AA17" s="508">
        <v>248.31</v>
      </c>
      <c r="AB17" s="508">
        <v>248.31</v>
      </c>
      <c r="AC17" s="508">
        <v>248.31</v>
      </c>
      <c r="AD17" s="508">
        <v>248.31</v>
      </c>
      <c r="AE17" s="508">
        <v>248.31</v>
      </c>
      <c r="AF17" s="508">
        <v>248.31</v>
      </c>
      <c r="AG17" s="508">
        <v>248.31</v>
      </c>
      <c r="AH17" s="508">
        <v>248.31</v>
      </c>
      <c r="AI17" s="508">
        <v>248.31</v>
      </c>
      <c r="AJ17" s="508">
        <v>248.31</v>
      </c>
      <c r="AK17" s="508">
        <v>248.31</v>
      </c>
      <c r="AL17" s="508">
        <v>248.31</v>
      </c>
      <c r="AM17" s="508">
        <v>248.31</v>
      </c>
      <c r="AN17" s="508">
        <v>248.31</v>
      </c>
      <c r="AO17" s="508">
        <v>248.31</v>
      </c>
      <c r="AP17" s="508">
        <v>248.31</v>
      </c>
    </row>
    <row r="18" spans="1:44">
      <c r="A18">
        <v>34</v>
      </c>
      <c r="B18" s="156" t="s">
        <v>338</v>
      </c>
      <c r="C18" s="156" t="s">
        <v>289</v>
      </c>
      <c r="D18" s="508">
        <v>423.38</v>
      </c>
      <c r="E18" s="508">
        <v>423.38</v>
      </c>
      <c r="F18" s="508">
        <v>423.38</v>
      </c>
      <c r="G18" s="508">
        <v>423.38</v>
      </c>
      <c r="H18" s="508">
        <v>423.38</v>
      </c>
      <c r="I18" s="508">
        <v>423.38</v>
      </c>
      <c r="J18" s="508">
        <v>423.38</v>
      </c>
      <c r="K18" s="508">
        <v>423.38</v>
      </c>
      <c r="L18" s="508">
        <v>423.38</v>
      </c>
      <c r="M18" s="508">
        <v>423.38</v>
      </c>
      <c r="N18" s="508">
        <v>423.38</v>
      </c>
      <c r="O18" s="508">
        <v>423.38</v>
      </c>
      <c r="P18" s="508">
        <v>423.38</v>
      </c>
      <c r="Q18" s="508">
        <v>423.38</v>
      </c>
      <c r="R18" s="508">
        <v>423.38</v>
      </c>
      <c r="S18" s="508">
        <v>423.38</v>
      </c>
      <c r="T18" s="508">
        <v>423.38</v>
      </c>
      <c r="U18" s="508">
        <v>423.38</v>
      </c>
      <c r="V18" s="508">
        <v>423.38</v>
      </c>
      <c r="W18" s="508">
        <v>423.38</v>
      </c>
      <c r="X18" s="508">
        <v>423.38</v>
      </c>
      <c r="Y18" s="508">
        <v>423.38</v>
      </c>
      <c r="Z18" s="508">
        <v>423.38</v>
      </c>
      <c r="AA18" s="508">
        <v>423.38</v>
      </c>
      <c r="AB18" s="508">
        <v>423.38</v>
      </c>
      <c r="AC18" s="508">
        <v>423.38</v>
      </c>
      <c r="AD18" s="508">
        <v>423.38</v>
      </c>
      <c r="AE18" s="508">
        <v>423.38</v>
      </c>
      <c r="AF18" s="508">
        <v>423.38</v>
      </c>
      <c r="AG18" s="508">
        <v>423.38</v>
      </c>
      <c r="AH18" s="508">
        <v>423.38</v>
      </c>
      <c r="AI18" s="508">
        <v>423.38</v>
      </c>
      <c r="AJ18" s="508">
        <v>423.38</v>
      </c>
      <c r="AK18" s="508">
        <v>423.38</v>
      </c>
      <c r="AL18" s="508">
        <v>423.38</v>
      </c>
      <c r="AM18" s="508">
        <v>423.38</v>
      </c>
      <c r="AN18" s="508">
        <v>423.38</v>
      </c>
      <c r="AO18" s="508">
        <v>423.38</v>
      </c>
      <c r="AP18" s="508">
        <v>423.38</v>
      </c>
    </row>
    <row r="19" spans="1:44">
      <c r="A19">
        <v>35</v>
      </c>
      <c r="B19" s="156" t="s">
        <v>364</v>
      </c>
      <c r="C19" s="156" t="s">
        <v>289</v>
      </c>
      <c r="D19" s="508">
        <v>692.45</v>
      </c>
      <c r="E19" s="508">
        <v>692.45</v>
      </c>
      <c r="F19" s="508">
        <v>692.45</v>
      </c>
      <c r="G19" s="508">
        <v>692.45</v>
      </c>
      <c r="H19" s="508">
        <v>692.45</v>
      </c>
      <c r="I19" s="508">
        <v>692.45</v>
      </c>
      <c r="J19" s="508">
        <v>692.45</v>
      </c>
      <c r="K19" s="508">
        <v>692.45</v>
      </c>
      <c r="L19" s="508">
        <v>692.45</v>
      </c>
      <c r="M19" s="508">
        <v>692.45</v>
      </c>
      <c r="N19" s="508">
        <v>692.45</v>
      </c>
      <c r="O19" s="508">
        <v>692.45</v>
      </c>
      <c r="P19" s="508">
        <v>692.45</v>
      </c>
      <c r="Q19" s="508">
        <v>692.45</v>
      </c>
      <c r="R19" s="508">
        <v>692.45</v>
      </c>
      <c r="S19" s="508">
        <v>692.45</v>
      </c>
      <c r="T19" s="508">
        <v>692.45</v>
      </c>
      <c r="U19" s="508">
        <v>692.45</v>
      </c>
      <c r="V19" s="508">
        <v>692.45</v>
      </c>
      <c r="W19" s="508">
        <v>692.45</v>
      </c>
      <c r="X19" s="508">
        <v>692.45</v>
      </c>
      <c r="Y19" s="508">
        <v>692.45</v>
      </c>
      <c r="Z19" s="508">
        <v>692.45</v>
      </c>
      <c r="AA19" s="508">
        <v>692.45</v>
      </c>
      <c r="AB19" s="508">
        <v>692.45</v>
      </c>
      <c r="AC19" s="508">
        <v>692.45</v>
      </c>
      <c r="AD19" s="508">
        <v>692.45</v>
      </c>
      <c r="AE19" s="508">
        <v>692.45</v>
      </c>
      <c r="AF19" s="508">
        <v>692.45</v>
      </c>
      <c r="AG19" s="508">
        <v>692.45</v>
      </c>
      <c r="AH19" s="508">
        <v>692.45</v>
      </c>
      <c r="AI19" s="508">
        <v>692.45</v>
      </c>
      <c r="AJ19" s="508">
        <v>692.45</v>
      </c>
      <c r="AK19" s="508">
        <v>692.45</v>
      </c>
      <c r="AL19" s="508">
        <v>692.45</v>
      </c>
      <c r="AM19" s="508">
        <v>692.45</v>
      </c>
      <c r="AN19" s="508">
        <v>692.45</v>
      </c>
      <c r="AO19" s="508">
        <v>692.45</v>
      </c>
      <c r="AP19" s="508">
        <v>692.45</v>
      </c>
    </row>
    <row r="20" spans="1:44">
      <c r="A20">
        <v>36</v>
      </c>
      <c r="B20" s="156" t="s">
        <v>365</v>
      </c>
      <c r="C20" s="156" t="s">
        <v>289</v>
      </c>
      <c r="D20" s="508">
        <v>157.83000000000001</v>
      </c>
      <c r="E20" s="508">
        <v>157.83000000000001</v>
      </c>
      <c r="F20" s="508">
        <v>157.83000000000001</v>
      </c>
      <c r="G20" s="508">
        <v>157.83000000000001</v>
      </c>
      <c r="H20" s="508">
        <v>157.83000000000001</v>
      </c>
      <c r="I20" s="508">
        <v>157.83000000000001</v>
      </c>
      <c r="J20" s="508">
        <v>157.83000000000001</v>
      </c>
      <c r="K20" s="508">
        <v>157.83000000000001</v>
      </c>
      <c r="L20" s="508">
        <v>157.83000000000001</v>
      </c>
      <c r="M20" s="508">
        <v>157.83000000000001</v>
      </c>
      <c r="N20" s="508">
        <v>157.83000000000001</v>
      </c>
      <c r="O20" s="508">
        <v>157.83000000000001</v>
      </c>
      <c r="P20" s="508">
        <v>157.83000000000001</v>
      </c>
      <c r="Q20" s="508">
        <v>157.83000000000001</v>
      </c>
      <c r="R20" s="508">
        <v>157.83000000000001</v>
      </c>
      <c r="S20" s="508">
        <v>157.83000000000001</v>
      </c>
      <c r="T20" s="508">
        <v>157.83000000000001</v>
      </c>
      <c r="U20" s="508">
        <v>157.83000000000001</v>
      </c>
      <c r="V20" s="508">
        <v>157.83000000000001</v>
      </c>
      <c r="W20" s="508">
        <v>157.83000000000001</v>
      </c>
      <c r="X20" s="508">
        <v>157.83000000000001</v>
      </c>
      <c r="Y20" s="508">
        <v>157.83000000000001</v>
      </c>
      <c r="Z20" s="508">
        <v>157.83000000000001</v>
      </c>
      <c r="AA20" s="508">
        <v>157.83000000000001</v>
      </c>
      <c r="AB20" s="508">
        <v>157.83000000000001</v>
      </c>
      <c r="AC20" s="508">
        <v>157.83000000000001</v>
      </c>
      <c r="AD20" s="508">
        <v>157.83000000000001</v>
      </c>
      <c r="AE20" s="508">
        <v>157.83000000000001</v>
      </c>
      <c r="AF20" s="508">
        <v>157.83000000000001</v>
      </c>
      <c r="AG20" s="508">
        <v>157.83000000000001</v>
      </c>
      <c r="AH20" s="508">
        <v>157.83000000000001</v>
      </c>
      <c r="AI20" s="508">
        <v>157.83000000000001</v>
      </c>
      <c r="AJ20" s="508">
        <v>157.83000000000001</v>
      </c>
      <c r="AK20" s="508">
        <v>157.83000000000001</v>
      </c>
      <c r="AL20" s="508">
        <v>157.83000000000001</v>
      </c>
      <c r="AM20" s="508">
        <v>157.83000000000001</v>
      </c>
      <c r="AN20" s="508">
        <v>157.83000000000001</v>
      </c>
      <c r="AO20" s="508">
        <v>157.83000000000001</v>
      </c>
      <c r="AP20" s="508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8">
        <v>199.22</v>
      </c>
      <c r="E21" s="508">
        <v>199.22</v>
      </c>
      <c r="F21" s="508">
        <v>199.22</v>
      </c>
      <c r="G21" s="508">
        <v>199.22</v>
      </c>
      <c r="H21" s="508">
        <v>199.22</v>
      </c>
      <c r="I21" s="508">
        <v>199.22</v>
      </c>
      <c r="J21" s="508">
        <v>199.22</v>
      </c>
      <c r="K21" s="508">
        <v>199.22</v>
      </c>
      <c r="L21" s="508">
        <v>199.22</v>
      </c>
      <c r="M21" s="508">
        <v>199.22</v>
      </c>
      <c r="N21" s="508">
        <v>199.22</v>
      </c>
      <c r="O21" s="508">
        <v>199.22</v>
      </c>
      <c r="P21" s="508">
        <v>199.22</v>
      </c>
      <c r="Q21" s="508">
        <v>199.22</v>
      </c>
      <c r="R21" s="508">
        <v>199.22</v>
      </c>
      <c r="S21" s="508">
        <v>199.22</v>
      </c>
      <c r="T21" s="508">
        <v>199.22</v>
      </c>
      <c r="U21" s="508">
        <v>199.22</v>
      </c>
      <c r="V21" s="508">
        <v>199.22</v>
      </c>
      <c r="W21" s="508">
        <v>199.22</v>
      </c>
      <c r="X21" s="508">
        <v>199.22</v>
      </c>
      <c r="Y21" s="508">
        <v>199.22</v>
      </c>
      <c r="Z21" s="508">
        <v>199.22</v>
      </c>
      <c r="AA21" s="508">
        <v>199.22</v>
      </c>
      <c r="AB21" s="508">
        <v>199.22</v>
      </c>
      <c r="AC21" s="508">
        <v>199.22</v>
      </c>
      <c r="AD21" s="508">
        <v>199.22</v>
      </c>
      <c r="AE21" s="508">
        <v>199.22</v>
      </c>
      <c r="AF21" s="508">
        <v>199.22</v>
      </c>
      <c r="AG21" s="508">
        <v>199.22</v>
      </c>
      <c r="AH21" s="508">
        <v>199.22</v>
      </c>
      <c r="AI21" s="508">
        <v>199.22</v>
      </c>
      <c r="AJ21" s="508">
        <v>199.22</v>
      </c>
      <c r="AK21" s="508">
        <v>199.22</v>
      </c>
      <c r="AL21" s="508">
        <v>199.22</v>
      </c>
      <c r="AM21" s="508">
        <v>199.22</v>
      </c>
      <c r="AN21" s="508">
        <v>199.22</v>
      </c>
      <c r="AO21" s="508">
        <v>199.22</v>
      </c>
      <c r="AP21" s="508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8">
        <v>431.62</v>
      </c>
      <c r="E22" s="508">
        <v>431.62</v>
      </c>
      <c r="F22" s="508">
        <v>431.62</v>
      </c>
      <c r="G22" s="508">
        <v>431.62</v>
      </c>
      <c r="H22" s="508">
        <v>431.62</v>
      </c>
      <c r="I22" s="508">
        <v>431.62</v>
      </c>
      <c r="J22" s="508">
        <v>431.62</v>
      </c>
      <c r="K22" s="508">
        <v>431.62</v>
      </c>
      <c r="L22" s="508">
        <v>431.62</v>
      </c>
      <c r="M22" s="508">
        <v>431.62</v>
      </c>
      <c r="N22" s="508">
        <v>431.62</v>
      </c>
      <c r="O22" s="508">
        <v>431.62</v>
      </c>
      <c r="P22" s="508">
        <v>431.62</v>
      </c>
      <c r="Q22" s="508">
        <v>431.62</v>
      </c>
      <c r="R22" s="508">
        <v>431.62</v>
      </c>
      <c r="S22" s="508">
        <v>431.62</v>
      </c>
      <c r="T22" s="508">
        <v>431.62</v>
      </c>
      <c r="U22" s="508">
        <v>431.62</v>
      </c>
      <c r="V22" s="508">
        <v>431.62</v>
      </c>
      <c r="W22" s="508">
        <v>431.62</v>
      </c>
      <c r="X22" s="508">
        <v>431.62</v>
      </c>
      <c r="Y22" s="508">
        <v>431.62</v>
      </c>
      <c r="Z22" s="508">
        <v>431.62</v>
      </c>
      <c r="AA22" s="508">
        <v>431.62</v>
      </c>
      <c r="AB22" s="508">
        <v>431.62</v>
      </c>
      <c r="AC22" s="508">
        <v>431.62</v>
      </c>
      <c r="AD22" s="508">
        <v>431.62</v>
      </c>
      <c r="AE22" s="508">
        <v>431.62</v>
      </c>
      <c r="AF22" s="508">
        <v>431.62</v>
      </c>
      <c r="AG22" s="508">
        <v>431.62</v>
      </c>
      <c r="AH22" s="508">
        <v>431.62</v>
      </c>
      <c r="AI22" s="508">
        <v>431.62</v>
      </c>
      <c r="AJ22" s="508">
        <v>431.62</v>
      </c>
      <c r="AK22" s="508">
        <v>431.62</v>
      </c>
      <c r="AL22" s="508">
        <v>431.62</v>
      </c>
      <c r="AM22" s="508">
        <v>431.62</v>
      </c>
      <c r="AN22" s="508">
        <v>431.62</v>
      </c>
      <c r="AO22" s="508">
        <v>431.62</v>
      </c>
      <c r="AP22" s="508">
        <v>431.62</v>
      </c>
    </row>
    <row r="23" spans="1:44">
      <c r="A23">
        <v>44</v>
      </c>
      <c r="B23" s="156" t="s">
        <v>286</v>
      </c>
      <c r="C23" s="156" t="s">
        <v>216</v>
      </c>
      <c r="D23" s="508">
        <v>25.58</v>
      </c>
      <c r="E23" s="508">
        <v>25.58</v>
      </c>
      <c r="F23" s="508">
        <v>25.58</v>
      </c>
      <c r="G23" s="508">
        <v>25.58</v>
      </c>
      <c r="H23" s="508">
        <v>25.58</v>
      </c>
      <c r="I23" s="508">
        <v>25.58</v>
      </c>
      <c r="J23" s="508">
        <v>25.58</v>
      </c>
      <c r="K23" s="508">
        <v>25.58</v>
      </c>
      <c r="L23" s="508">
        <v>25.58</v>
      </c>
      <c r="M23" s="508">
        <v>25.58</v>
      </c>
      <c r="N23" s="508">
        <v>25.58</v>
      </c>
      <c r="O23" s="508">
        <v>25.58</v>
      </c>
      <c r="P23" s="508">
        <v>25.58</v>
      </c>
      <c r="Q23" s="508">
        <v>25.58</v>
      </c>
      <c r="R23" s="508">
        <v>25.58</v>
      </c>
      <c r="S23" s="508">
        <v>25.58</v>
      </c>
      <c r="T23" s="508">
        <v>25.58</v>
      </c>
      <c r="U23" s="508">
        <v>25.58</v>
      </c>
      <c r="V23" s="508">
        <v>25.58</v>
      </c>
      <c r="W23" s="508">
        <v>25.58</v>
      </c>
      <c r="X23" s="508">
        <v>25.58</v>
      </c>
      <c r="Y23" s="508">
        <v>25.58</v>
      </c>
      <c r="Z23" s="508">
        <v>25.58</v>
      </c>
      <c r="AA23" s="508">
        <v>25.58</v>
      </c>
      <c r="AB23" s="508">
        <v>25.58</v>
      </c>
      <c r="AC23" s="508">
        <v>25.58</v>
      </c>
      <c r="AD23" s="508">
        <v>25.58</v>
      </c>
      <c r="AE23" s="508">
        <v>25.58</v>
      </c>
      <c r="AF23" s="508">
        <v>25.58</v>
      </c>
      <c r="AG23" s="508">
        <v>25.58</v>
      </c>
      <c r="AH23" s="508">
        <v>25.58</v>
      </c>
      <c r="AI23" s="508">
        <v>25.58</v>
      </c>
      <c r="AJ23" s="508">
        <v>25.58</v>
      </c>
      <c r="AK23" s="508">
        <v>25.58</v>
      </c>
      <c r="AL23" s="508">
        <v>25.58</v>
      </c>
      <c r="AM23" s="508">
        <v>25.58</v>
      </c>
      <c r="AN23" s="508">
        <v>25.58</v>
      </c>
      <c r="AO23" s="508">
        <v>25.58</v>
      </c>
      <c r="AP23" s="508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8">
        <v>228.91</v>
      </c>
      <c r="E24" s="508">
        <v>228.91</v>
      </c>
      <c r="F24" s="508">
        <v>228.91</v>
      </c>
      <c r="G24" s="508">
        <v>228.91</v>
      </c>
      <c r="H24" s="508">
        <v>228.91</v>
      </c>
      <c r="I24" s="508">
        <v>228.91</v>
      </c>
      <c r="J24" s="508">
        <v>228.91</v>
      </c>
      <c r="K24" s="508">
        <v>228.91</v>
      </c>
      <c r="L24" s="508">
        <v>228.91</v>
      </c>
      <c r="M24" s="508">
        <v>228.91</v>
      </c>
      <c r="N24" s="508">
        <v>228.91</v>
      </c>
      <c r="O24" s="508">
        <v>228.91</v>
      </c>
      <c r="P24" s="508">
        <v>228.91</v>
      </c>
      <c r="Q24" s="508">
        <v>228.91</v>
      </c>
      <c r="R24" s="508">
        <v>228.91</v>
      </c>
      <c r="S24" s="508">
        <v>228.91</v>
      </c>
      <c r="T24" s="508">
        <v>228.91</v>
      </c>
      <c r="U24" s="508">
        <v>228.91</v>
      </c>
      <c r="V24" s="508">
        <v>228.91</v>
      </c>
      <c r="W24" s="508">
        <v>228.91</v>
      </c>
      <c r="X24" s="508">
        <v>228.91</v>
      </c>
      <c r="Y24" s="508">
        <v>228.91</v>
      </c>
      <c r="Z24" s="508">
        <v>228.91</v>
      </c>
      <c r="AA24" s="508">
        <v>228.91</v>
      </c>
      <c r="AB24" s="508">
        <v>228.91</v>
      </c>
      <c r="AC24" s="508">
        <v>228.91</v>
      </c>
      <c r="AD24" s="508">
        <v>228.91</v>
      </c>
      <c r="AE24" s="508">
        <v>228.91</v>
      </c>
      <c r="AF24" s="508">
        <v>228.91</v>
      </c>
      <c r="AG24" s="508">
        <v>228.91</v>
      </c>
      <c r="AH24" s="508">
        <v>228.91</v>
      </c>
      <c r="AI24" s="508">
        <v>228.91</v>
      </c>
      <c r="AJ24" s="508">
        <v>228.91</v>
      </c>
      <c r="AK24" s="508">
        <v>228.91</v>
      </c>
      <c r="AL24" s="508">
        <v>228.91</v>
      </c>
      <c r="AM24" s="508">
        <v>228.91</v>
      </c>
      <c r="AN24" s="508">
        <v>228.91</v>
      </c>
      <c r="AO24" s="508">
        <v>228.91</v>
      </c>
      <c r="AP24" s="508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8">
        <v>235.6</v>
      </c>
      <c r="E25" s="508">
        <v>235.6</v>
      </c>
      <c r="F25" s="508">
        <v>235.6</v>
      </c>
      <c r="G25" s="508">
        <v>235.6</v>
      </c>
      <c r="H25" s="508">
        <v>235.6</v>
      </c>
      <c r="I25" s="508">
        <v>235.6</v>
      </c>
      <c r="J25" s="508">
        <v>235.6</v>
      </c>
      <c r="K25" s="508">
        <v>235.6</v>
      </c>
      <c r="L25" s="508">
        <v>235.6</v>
      </c>
      <c r="M25" s="508">
        <v>235.6</v>
      </c>
      <c r="N25" s="508">
        <v>235.6</v>
      </c>
      <c r="O25" s="508">
        <v>235.6</v>
      </c>
      <c r="P25" s="508">
        <v>235.6</v>
      </c>
      <c r="Q25" s="508">
        <v>235.6</v>
      </c>
      <c r="R25" s="508">
        <v>235.6</v>
      </c>
      <c r="S25" s="508">
        <v>235.6</v>
      </c>
      <c r="T25" s="508">
        <v>235.6</v>
      </c>
      <c r="U25" s="508">
        <v>235.6</v>
      </c>
      <c r="V25" s="508">
        <v>235.6</v>
      </c>
      <c r="W25" s="508">
        <v>235.6</v>
      </c>
      <c r="X25" s="508">
        <v>235.6</v>
      </c>
      <c r="Y25" s="508">
        <v>235.6</v>
      </c>
      <c r="Z25" s="508">
        <v>235.6</v>
      </c>
      <c r="AA25" s="508">
        <v>235.6</v>
      </c>
      <c r="AB25" s="508">
        <v>235.6</v>
      </c>
      <c r="AC25" s="508">
        <v>235.6</v>
      </c>
      <c r="AD25" s="508">
        <v>235.6</v>
      </c>
      <c r="AE25" s="508">
        <v>235.6</v>
      </c>
      <c r="AF25" s="508">
        <v>235.6</v>
      </c>
      <c r="AG25" s="508">
        <v>235.6</v>
      </c>
      <c r="AH25" s="508">
        <v>235.6</v>
      </c>
      <c r="AI25" s="508">
        <v>235.6</v>
      </c>
      <c r="AJ25" s="508">
        <v>235.6</v>
      </c>
      <c r="AK25" s="508">
        <v>235.6</v>
      </c>
      <c r="AL25" s="508">
        <v>235.6</v>
      </c>
      <c r="AM25" s="508">
        <v>235.6</v>
      </c>
      <c r="AN25" s="508">
        <v>235.6</v>
      </c>
      <c r="AO25" s="508">
        <v>235.6</v>
      </c>
      <c r="AP25" s="508">
        <v>235.6</v>
      </c>
    </row>
    <row r="26" spans="1:44">
      <c r="A26">
        <v>48</v>
      </c>
      <c r="B26" s="156" t="s">
        <v>360</v>
      </c>
      <c r="C26" s="156" t="s">
        <v>289</v>
      </c>
      <c r="D26" s="508">
        <v>1012.12</v>
      </c>
      <c r="E26" s="508">
        <v>1012.12</v>
      </c>
      <c r="F26" s="508">
        <v>1012.12</v>
      </c>
      <c r="G26" s="508">
        <v>1012.12</v>
      </c>
      <c r="H26" s="508">
        <v>1012.12</v>
      </c>
      <c r="I26" s="508">
        <v>1012.12</v>
      </c>
      <c r="J26" s="508">
        <v>1012.12</v>
      </c>
      <c r="K26" s="508">
        <v>1012.12</v>
      </c>
      <c r="L26" s="508">
        <v>1012.12</v>
      </c>
      <c r="M26" s="508">
        <v>1012.12</v>
      </c>
      <c r="N26" s="508">
        <v>1012.12</v>
      </c>
      <c r="O26" s="508">
        <v>1012.12</v>
      </c>
      <c r="P26" s="508">
        <v>1012.12</v>
      </c>
      <c r="Q26" s="508">
        <v>1012.12</v>
      </c>
      <c r="R26" s="508">
        <v>1012.12</v>
      </c>
      <c r="S26" s="508">
        <v>1012.12</v>
      </c>
      <c r="T26" s="508">
        <v>1012.12</v>
      </c>
      <c r="U26" s="508">
        <v>1012.12</v>
      </c>
      <c r="V26" s="508">
        <v>1012.12</v>
      </c>
      <c r="W26" s="508">
        <v>1012.12</v>
      </c>
      <c r="X26" s="508">
        <v>1012.12</v>
      </c>
      <c r="Y26" s="508">
        <v>1012.12</v>
      </c>
      <c r="Z26" s="508">
        <v>1012.12</v>
      </c>
      <c r="AA26" s="508">
        <v>1012.12</v>
      </c>
      <c r="AB26" s="508">
        <v>1012.12</v>
      </c>
      <c r="AC26" s="508">
        <v>1012.12</v>
      </c>
      <c r="AD26" s="508">
        <v>1012.12</v>
      </c>
      <c r="AE26" s="508">
        <v>1012.12</v>
      </c>
      <c r="AF26" s="508">
        <v>1012.12</v>
      </c>
      <c r="AG26" s="508">
        <v>1012.12</v>
      </c>
      <c r="AH26" s="508">
        <v>1012.12</v>
      </c>
      <c r="AI26" s="508">
        <v>1012.12</v>
      </c>
      <c r="AJ26" s="508">
        <v>1012.12</v>
      </c>
      <c r="AK26" s="508">
        <v>1012.12</v>
      </c>
      <c r="AL26" s="508">
        <v>1012.12</v>
      </c>
      <c r="AM26" s="508">
        <v>1012.12</v>
      </c>
      <c r="AN26" s="508">
        <v>1012.12</v>
      </c>
      <c r="AO26" s="508">
        <v>1012.12</v>
      </c>
      <c r="AP26" s="508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8">
        <v>669.87</v>
      </c>
      <c r="E27" s="508">
        <v>669.87</v>
      </c>
      <c r="F27" s="508">
        <v>669.87</v>
      </c>
      <c r="G27" s="508">
        <v>669.87</v>
      </c>
      <c r="H27" s="508">
        <v>669.87</v>
      </c>
      <c r="I27" s="508">
        <v>669.87</v>
      </c>
      <c r="J27" s="508">
        <v>669.87</v>
      </c>
      <c r="K27" s="508">
        <v>669.87</v>
      </c>
      <c r="L27" s="508">
        <v>669.87</v>
      </c>
      <c r="M27" s="508">
        <v>669.87</v>
      </c>
      <c r="N27" s="508">
        <v>669.87</v>
      </c>
      <c r="O27" s="508">
        <v>669.87</v>
      </c>
      <c r="P27" s="508">
        <v>669.87</v>
      </c>
      <c r="Q27" s="508">
        <v>669.87</v>
      </c>
      <c r="R27" s="508">
        <v>669.87</v>
      </c>
      <c r="S27" s="508">
        <v>669.87</v>
      </c>
      <c r="T27" s="508">
        <v>669.87</v>
      </c>
      <c r="U27" s="508">
        <v>669.87</v>
      </c>
      <c r="V27" s="508">
        <v>669.87</v>
      </c>
      <c r="W27" s="508">
        <v>669.87</v>
      </c>
      <c r="X27" s="508">
        <v>669.87</v>
      </c>
      <c r="Y27" s="508">
        <v>669.87</v>
      </c>
      <c r="Z27" s="508">
        <v>669.87</v>
      </c>
      <c r="AA27" s="508">
        <v>669.87</v>
      </c>
      <c r="AB27" s="508">
        <v>669.87</v>
      </c>
      <c r="AC27" s="508">
        <v>669.87</v>
      </c>
      <c r="AD27" s="508">
        <v>669.87</v>
      </c>
      <c r="AE27" s="508">
        <v>669.87</v>
      </c>
      <c r="AF27" s="508">
        <v>669.87</v>
      </c>
      <c r="AG27" s="508">
        <v>669.87</v>
      </c>
      <c r="AH27" s="508">
        <v>669.87</v>
      </c>
      <c r="AI27" s="508">
        <v>669.87</v>
      </c>
      <c r="AJ27" s="508">
        <v>669.87</v>
      </c>
      <c r="AK27" s="508">
        <v>669.87</v>
      </c>
      <c r="AL27" s="508">
        <v>669.87</v>
      </c>
      <c r="AM27" s="508">
        <v>669.87</v>
      </c>
      <c r="AN27" s="508">
        <v>669.87</v>
      </c>
      <c r="AO27" s="508">
        <v>669.87</v>
      </c>
      <c r="AP27" s="508">
        <v>669.87</v>
      </c>
    </row>
    <row r="28" spans="1:44">
      <c r="A28">
        <v>54</v>
      </c>
      <c r="B28" s="156" t="s">
        <v>331</v>
      </c>
      <c r="C28" s="156" t="s">
        <v>289</v>
      </c>
      <c r="D28" s="508">
        <v>304.55</v>
      </c>
      <c r="E28" s="508">
        <v>304.55</v>
      </c>
      <c r="F28" s="508">
        <v>304.55</v>
      </c>
      <c r="G28" s="508">
        <v>304.55</v>
      </c>
      <c r="H28" s="508">
        <v>304.55</v>
      </c>
      <c r="I28" s="508">
        <v>304.55</v>
      </c>
      <c r="J28" s="508">
        <v>304.55</v>
      </c>
      <c r="K28" s="508">
        <v>304.55</v>
      </c>
      <c r="L28" s="508">
        <v>304.55</v>
      </c>
      <c r="M28" s="508">
        <v>304.55</v>
      </c>
      <c r="N28" s="508">
        <v>304.55</v>
      </c>
      <c r="O28" s="508">
        <v>304.55</v>
      </c>
      <c r="P28" s="508">
        <v>304.55</v>
      </c>
      <c r="Q28" s="508">
        <v>304.55</v>
      </c>
      <c r="R28" s="508">
        <v>304.55</v>
      </c>
      <c r="S28" s="508">
        <v>304.55</v>
      </c>
      <c r="T28" s="508">
        <v>304.55</v>
      </c>
      <c r="U28" s="508">
        <v>304.55</v>
      </c>
      <c r="V28" s="508">
        <v>304.55</v>
      </c>
      <c r="W28" s="508">
        <v>304.55</v>
      </c>
      <c r="X28" s="508">
        <v>304.55</v>
      </c>
      <c r="Y28" s="508">
        <v>304.55</v>
      </c>
      <c r="Z28" s="508">
        <v>304.55</v>
      </c>
      <c r="AA28" s="508">
        <v>304.55</v>
      </c>
      <c r="AB28" s="508">
        <v>304.55</v>
      </c>
      <c r="AC28" s="508">
        <v>304.55</v>
      </c>
      <c r="AD28" s="508">
        <v>304.55</v>
      </c>
      <c r="AE28" s="508">
        <v>304.55</v>
      </c>
      <c r="AF28" s="508">
        <v>304.55</v>
      </c>
      <c r="AG28" s="508">
        <v>304.55</v>
      </c>
      <c r="AH28" s="508">
        <v>304.55</v>
      </c>
      <c r="AI28" s="508">
        <v>304.55</v>
      </c>
      <c r="AJ28" s="508">
        <v>304.55</v>
      </c>
      <c r="AK28" s="508">
        <v>304.55</v>
      </c>
      <c r="AL28" s="508">
        <v>304.55</v>
      </c>
      <c r="AM28" s="508">
        <v>304.55</v>
      </c>
      <c r="AN28" s="508">
        <v>304.55</v>
      </c>
      <c r="AO28" s="508">
        <v>304.55</v>
      </c>
      <c r="AP28" s="508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8">
        <v>300.05</v>
      </c>
      <c r="E29" s="508">
        <v>300.05</v>
      </c>
      <c r="F29" s="508">
        <v>300.05</v>
      </c>
      <c r="G29" s="508">
        <v>300.05</v>
      </c>
      <c r="H29" s="508">
        <v>300.05</v>
      </c>
      <c r="I29" s="508">
        <v>300.05</v>
      </c>
      <c r="J29" s="508">
        <v>300.05</v>
      </c>
      <c r="K29" s="508">
        <v>300.05</v>
      </c>
      <c r="L29" s="508">
        <v>300.05</v>
      </c>
      <c r="M29" s="508">
        <v>300.05</v>
      </c>
      <c r="N29" s="508">
        <v>300.05</v>
      </c>
      <c r="O29" s="508">
        <v>300.05</v>
      </c>
      <c r="P29" s="508">
        <v>300.05</v>
      </c>
      <c r="Q29" s="508">
        <v>300.05</v>
      </c>
      <c r="R29" s="508">
        <v>300.05</v>
      </c>
      <c r="S29" s="508">
        <v>300.05</v>
      </c>
      <c r="T29" s="508">
        <v>300.05</v>
      </c>
      <c r="U29" s="508">
        <v>300.05</v>
      </c>
      <c r="V29" s="508">
        <v>300.05</v>
      </c>
      <c r="W29" s="508">
        <v>300.05</v>
      </c>
      <c r="X29" s="508">
        <v>300.05</v>
      </c>
      <c r="Y29" s="508">
        <v>300.05</v>
      </c>
      <c r="Z29" s="508">
        <v>300.05</v>
      </c>
      <c r="AA29" s="508">
        <v>300.05</v>
      </c>
      <c r="AB29" s="508">
        <v>300.05</v>
      </c>
      <c r="AC29" s="508">
        <v>300.05</v>
      </c>
      <c r="AD29" s="508">
        <v>300.05</v>
      </c>
      <c r="AE29" s="508">
        <v>300.05</v>
      </c>
      <c r="AF29" s="508">
        <v>300.05</v>
      </c>
      <c r="AG29" s="508">
        <v>300.05</v>
      </c>
      <c r="AH29" s="508">
        <v>300.05</v>
      </c>
      <c r="AI29" s="508">
        <v>300.05</v>
      </c>
      <c r="AJ29" s="508">
        <v>300.05</v>
      </c>
      <c r="AK29" s="508">
        <v>300.05</v>
      </c>
      <c r="AL29" s="508">
        <v>300.05</v>
      </c>
      <c r="AM29" s="508">
        <v>300.05</v>
      </c>
      <c r="AN29" s="508">
        <v>300.05</v>
      </c>
      <c r="AO29" s="508">
        <v>300.05</v>
      </c>
      <c r="AP29" s="508">
        <v>300.05</v>
      </c>
    </row>
    <row r="30" spans="1:44">
      <c r="A30">
        <v>62</v>
      </c>
      <c r="B30" s="156" t="s">
        <v>310</v>
      </c>
      <c r="C30" s="156" t="s">
        <v>289</v>
      </c>
      <c r="D30" s="508">
        <v>309.24</v>
      </c>
      <c r="E30" s="508">
        <v>309.24</v>
      </c>
      <c r="F30" s="508">
        <v>309.24</v>
      </c>
      <c r="G30" s="508">
        <v>309.24</v>
      </c>
      <c r="H30" s="508">
        <v>309.24</v>
      </c>
      <c r="I30" s="508">
        <v>309.24</v>
      </c>
      <c r="J30" s="508">
        <v>309.24</v>
      </c>
      <c r="K30" s="508">
        <v>309.24</v>
      </c>
      <c r="L30" s="508">
        <v>309.24</v>
      </c>
      <c r="M30" s="508">
        <v>309.24</v>
      </c>
      <c r="N30" s="508">
        <v>309.24</v>
      </c>
      <c r="O30" s="508">
        <v>309.24</v>
      </c>
      <c r="P30" s="508">
        <v>309.24</v>
      </c>
      <c r="Q30" s="508">
        <v>309.24</v>
      </c>
      <c r="R30" s="508">
        <v>309.24</v>
      </c>
      <c r="S30" s="508">
        <v>309.24</v>
      </c>
      <c r="T30" s="508">
        <v>309.24</v>
      </c>
      <c r="U30" s="508">
        <v>309.24</v>
      </c>
      <c r="V30" s="508">
        <v>309.24</v>
      </c>
      <c r="W30" s="508">
        <v>309.24</v>
      </c>
      <c r="X30" s="508">
        <v>309.24</v>
      </c>
      <c r="Y30" s="508">
        <v>309.24</v>
      </c>
      <c r="Z30" s="508">
        <v>309.24</v>
      </c>
      <c r="AA30" s="508">
        <v>309.24</v>
      </c>
      <c r="AB30" s="508">
        <v>309.24</v>
      </c>
      <c r="AC30" s="508">
        <v>309.24</v>
      </c>
      <c r="AD30" s="508">
        <v>309.24</v>
      </c>
      <c r="AE30" s="508">
        <v>309.24</v>
      </c>
      <c r="AF30" s="508">
        <v>309.24</v>
      </c>
      <c r="AG30" s="508">
        <v>309.24</v>
      </c>
      <c r="AH30" s="508">
        <v>309.24</v>
      </c>
      <c r="AI30" s="508">
        <v>309.24</v>
      </c>
      <c r="AJ30" s="508">
        <v>309.24</v>
      </c>
      <c r="AK30" s="508">
        <v>309.24</v>
      </c>
      <c r="AL30" s="508">
        <v>309.24</v>
      </c>
      <c r="AM30" s="508">
        <v>309.24</v>
      </c>
      <c r="AN30" s="508">
        <v>309.24</v>
      </c>
      <c r="AO30" s="508">
        <v>309.24</v>
      </c>
      <c r="AP30" s="508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8">
        <v>365.77</v>
      </c>
      <c r="E31" s="508">
        <v>365.77</v>
      </c>
      <c r="F31" s="508">
        <v>365.77</v>
      </c>
      <c r="G31" s="508">
        <v>365.77</v>
      </c>
      <c r="H31" s="508">
        <v>365.77</v>
      </c>
      <c r="I31" s="508">
        <v>365.77</v>
      </c>
      <c r="J31" s="508">
        <v>365.77</v>
      </c>
      <c r="K31" s="508">
        <v>365.77</v>
      </c>
      <c r="L31" s="508">
        <v>365.77</v>
      </c>
      <c r="M31" s="508">
        <v>365.77</v>
      </c>
      <c r="N31" s="508">
        <v>365.77</v>
      </c>
      <c r="O31" s="508">
        <v>365.77</v>
      </c>
      <c r="P31" s="508">
        <v>365.77</v>
      </c>
      <c r="Q31" s="508">
        <v>365.77</v>
      </c>
      <c r="R31" s="508">
        <v>365.77</v>
      </c>
      <c r="S31" s="508">
        <v>365.77</v>
      </c>
      <c r="T31" s="508">
        <v>365.77</v>
      </c>
      <c r="U31" s="508">
        <v>365.77</v>
      </c>
      <c r="V31" s="508">
        <v>365.77</v>
      </c>
      <c r="W31" s="508">
        <v>365.77</v>
      </c>
      <c r="X31" s="508">
        <v>365.77</v>
      </c>
      <c r="Y31" s="508">
        <v>365.77</v>
      </c>
      <c r="Z31" s="508">
        <v>365.77</v>
      </c>
      <c r="AA31" s="508">
        <v>365.77</v>
      </c>
      <c r="AB31" s="508">
        <v>365.77</v>
      </c>
      <c r="AC31" s="508">
        <v>365.77</v>
      </c>
      <c r="AD31" s="508">
        <v>365.77</v>
      </c>
      <c r="AE31" s="508">
        <v>365.77</v>
      </c>
      <c r="AF31" s="508">
        <v>365.77</v>
      </c>
      <c r="AG31" s="508">
        <v>365.77</v>
      </c>
      <c r="AH31" s="508">
        <v>365.77</v>
      </c>
      <c r="AI31" s="508">
        <v>365.77</v>
      </c>
      <c r="AJ31" s="508">
        <v>365.77</v>
      </c>
      <c r="AK31" s="508">
        <v>365.77</v>
      </c>
      <c r="AL31" s="508">
        <v>365.77</v>
      </c>
      <c r="AM31" s="508">
        <v>365.77</v>
      </c>
      <c r="AN31" s="508">
        <v>365.77</v>
      </c>
      <c r="AO31" s="508">
        <v>365.77</v>
      </c>
      <c r="AP31" s="508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8">
        <v>853.54</v>
      </c>
      <c r="E32" s="508">
        <v>853.54</v>
      </c>
      <c r="F32" s="508">
        <v>853.54</v>
      </c>
      <c r="G32" s="508">
        <v>853.54</v>
      </c>
      <c r="H32" s="508">
        <v>853.54</v>
      </c>
      <c r="I32" s="508">
        <v>853.54</v>
      </c>
      <c r="J32" s="508">
        <v>853.54</v>
      </c>
      <c r="K32" s="508">
        <v>853.54</v>
      </c>
      <c r="L32" s="508">
        <v>853.54</v>
      </c>
      <c r="M32" s="508">
        <v>853.54</v>
      </c>
      <c r="N32" s="508">
        <v>853.54</v>
      </c>
      <c r="O32" s="508">
        <v>853.54</v>
      </c>
      <c r="P32" s="508">
        <v>853.54</v>
      </c>
      <c r="Q32" s="508">
        <v>853.54</v>
      </c>
      <c r="R32" s="508">
        <v>853.54</v>
      </c>
      <c r="S32" s="508">
        <v>853.54</v>
      </c>
      <c r="T32" s="508">
        <v>853.54</v>
      </c>
      <c r="U32" s="508">
        <v>853.54</v>
      </c>
      <c r="V32" s="508">
        <v>853.54</v>
      </c>
      <c r="W32" s="508">
        <v>853.54</v>
      </c>
      <c r="X32" s="508">
        <v>853.54</v>
      </c>
      <c r="Y32" s="508">
        <v>853.54</v>
      </c>
      <c r="Z32" s="508">
        <v>853.54</v>
      </c>
      <c r="AA32" s="508">
        <v>853.54</v>
      </c>
      <c r="AB32" s="508">
        <v>853.54</v>
      </c>
      <c r="AC32" s="508">
        <v>853.54</v>
      </c>
      <c r="AD32" s="508">
        <v>853.54</v>
      </c>
      <c r="AE32" s="508">
        <v>853.54</v>
      </c>
      <c r="AF32" s="508">
        <v>853.54</v>
      </c>
      <c r="AG32" s="508">
        <v>853.54</v>
      </c>
      <c r="AH32" s="508">
        <v>853.54</v>
      </c>
      <c r="AI32" s="508">
        <v>853.54</v>
      </c>
      <c r="AJ32" s="508">
        <v>853.54</v>
      </c>
      <c r="AK32" s="508">
        <v>853.54</v>
      </c>
      <c r="AL32" s="508">
        <v>853.54</v>
      </c>
      <c r="AM32" s="508">
        <v>853.54</v>
      </c>
      <c r="AN32" s="508">
        <v>853.54</v>
      </c>
      <c r="AO32" s="508">
        <v>853.54</v>
      </c>
      <c r="AP32" s="508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8">
        <v>195.63</v>
      </c>
      <c r="E33" s="508">
        <v>195.63</v>
      </c>
      <c r="F33" s="508">
        <v>195.63</v>
      </c>
      <c r="G33" s="508">
        <v>195.63</v>
      </c>
      <c r="H33" s="508">
        <v>195.63</v>
      </c>
      <c r="I33" s="508">
        <v>195.63</v>
      </c>
      <c r="J33" s="508">
        <v>195.63</v>
      </c>
      <c r="K33" s="508">
        <v>195.63</v>
      </c>
      <c r="L33" s="508">
        <v>195.63</v>
      </c>
      <c r="M33" s="508">
        <v>195.63</v>
      </c>
      <c r="N33" s="508">
        <v>195.63</v>
      </c>
      <c r="O33" s="508">
        <v>195.63</v>
      </c>
      <c r="P33" s="508">
        <v>195.63</v>
      </c>
      <c r="Q33" s="508">
        <v>195.63</v>
      </c>
      <c r="R33" s="508">
        <v>195.63</v>
      </c>
      <c r="S33" s="508">
        <v>195.63</v>
      </c>
      <c r="T33" s="508">
        <v>195.63</v>
      </c>
      <c r="U33" s="508">
        <v>195.63</v>
      </c>
      <c r="V33" s="508">
        <v>195.63</v>
      </c>
      <c r="W33" s="508">
        <v>195.63</v>
      </c>
      <c r="X33" s="508">
        <v>195.63</v>
      </c>
      <c r="Y33" s="508">
        <v>195.63</v>
      </c>
      <c r="Z33" s="508">
        <v>195.63</v>
      </c>
      <c r="AA33" s="508">
        <v>195.63</v>
      </c>
      <c r="AB33" s="508">
        <v>195.63</v>
      </c>
      <c r="AC33" s="508">
        <v>195.63</v>
      </c>
      <c r="AD33" s="508">
        <v>195.63</v>
      </c>
      <c r="AE33" s="508">
        <v>195.63</v>
      </c>
      <c r="AF33" s="508">
        <v>195.63</v>
      </c>
      <c r="AG33" s="508">
        <v>195.63</v>
      </c>
      <c r="AH33" s="508">
        <v>195.63</v>
      </c>
      <c r="AI33" s="508">
        <v>195.63</v>
      </c>
      <c r="AJ33" s="508">
        <v>195.63</v>
      </c>
      <c r="AK33" s="508">
        <v>195.63</v>
      </c>
      <c r="AL33" s="508">
        <v>195.63</v>
      </c>
      <c r="AM33" s="508">
        <v>195.63</v>
      </c>
      <c r="AN33" s="508">
        <v>195.63</v>
      </c>
      <c r="AO33" s="508">
        <v>195.63</v>
      </c>
      <c r="AP33" s="508">
        <v>195.63</v>
      </c>
    </row>
    <row r="34" spans="1:44">
      <c r="A34">
        <v>74</v>
      </c>
      <c r="B34" s="156" t="s">
        <v>312</v>
      </c>
      <c r="C34" s="156" t="s">
        <v>289</v>
      </c>
      <c r="D34" s="508">
        <v>364.46</v>
      </c>
      <c r="E34" s="508">
        <v>364.46</v>
      </c>
      <c r="F34" s="508">
        <v>364.46</v>
      </c>
      <c r="G34" s="508">
        <v>364.46</v>
      </c>
      <c r="H34" s="508">
        <v>364.46</v>
      </c>
      <c r="I34" s="508">
        <v>364.46</v>
      </c>
      <c r="J34" s="508">
        <v>364.46</v>
      </c>
      <c r="K34" s="508">
        <v>364.46</v>
      </c>
      <c r="L34" s="508">
        <v>364.46</v>
      </c>
      <c r="M34" s="508">
        <v>364.46</v>
      </c>
      <c r="N34" s="508">
        <v>364.46</v>
      </c>
      <c r="O34" s="508">
        <v>364.46</v>
      </c>
      <c r="P34" s="508">
        <v>364.46</v>
      </c>
      <c r="Q34" s="508">
        <v>364.46</v>
      </c>
      <c r="R34" s="508">
        <v>364.46</v>
      </c>
      <c r="S34" s="508">
        <v>364.46</v>
      </c>
      <c r="T34" s="508">
        <v>364.46</v>
      </c>
      <c r="U34" s="508">
        <v>364.46</v>
      </c>
      <c r="V34" s="508">
        <v>364.46</v>
      </c>
      <c r="W34" s="508">
        <v>364.46</v>
      </c>
      <c r="X34" s="508">
        <v>364.46</v>
      </c>
      <c r="Y34" s="508">
        <v>364.46</v>
      </c>
      <c r="Z34" s="508">
        <v>364.46</v>
      </c>
      <c r="AA34" s="508">
        <v>364.46</v>
      </c>
      <c r="AB34" s="508">
        <v>364.46</v>
      </c>
      <c r="AC34" s="508">
        <v>364.46</v>
      </c>
      <c r="AD34" s="508">
        <v>364.46</v>
      </c>
      <c r="AE34" s="508">
        <v>364.46</v>
      </c>
      <c r="AF34" s="508">
        <v>364.46</v>
      </c>
      <c r="AG34" s="508">
        <v>364.46</v>
      </c>
      <c r="AH34" s="508">
        <v>364.46</v>
      </c>
      <c r="AI34" s="508">
        <v>364.46</v>
      </c>
      <c r="AJ34" s="508">
        <v>364.46</v>
      </c>
      <c r="AK34" s="508">
        <v>364.46</v>
      </c>
      <c r="AL34" s="508">
        <v>364.46</v>
      </c>
      <c r="AM34" s="508">
        <v>364.46</v>
      </c>
      <c r="AN34" s="508">
        <v>364.46</v>
      </c>
      <c r="AO34" s="508">
        <v>364.46</v>
      </c>
      <c r="AP34" s="508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8">
        <v>448.1</v>
      </c>
      <c r="E35" s="508">
        <v>448.1</v>
      </c>
      <c r="F35" s="508">
        <v>448.1</v>
      </c>
      <c r="G35" s="508">
        <v>448.1</v>
      </c>
      <c r="H35" s="508">
        <v>448.1</v>
      </c>
      <c r="I35" s="508">
        <v>448.1</v>
      </c>
      <c r="J35" s="508">
        <v>448.1</v>
      </c>
      <c r="K35" s="508">
        <v>448.1</v>
      </c>
      <c r="L35" s="508">
        <v>448.1</v>
      </c>
      <c r="M35" s="508">
        <v>448.1</v>
      </c>
      <c r="N35" s="508">
        <v>448.1</v>
      </c>
      <c r="O35" s="508">
        <v>448.1</v>
      </c>
      <c r="P35" s="508">
        <v>448.1</v>
      </c>
      <c r="Q35" s="508">
        <v>448.1</v>
      </c>
      <c r="R35" s="508">
        <v>448.1</v>
      </c>
      <c r="S35" s="508">
        <v>448.1</v>
      </c>
      <c r="T35" s="508">
        <v>448.1</v>
      </c>
      <c r="U35" s="508">
        <v>448.1</v>
      </c>
      <c r="V35" s="508">
        <v>448.1</v>
      </c>
      <c r="W35" s="508">
        <v>448.1</v>
      </c>
      <c r="X35" s="508">
        <v>448.1</v>
      </c>
      <c r="Y35" s="508">
        <v>448.1</v>
      </c>
      <c r="Z35" s="508">
        <v>448.1</v>
      </c>
      <c r="AA35" s="508">
        <v>448.1</v>
      </c>
      <c r="AB35" s="508">
        <v>448.1</v>
      </c>
      <c r="AC35" s="508">
        <v>448.1</v>
      </c>
      <c r="AD35" s="508">
        <v>448.1</v>
      </c>
      <c r="AE35" s="508">
        <v>448.1</v>
      </c>
      <c r="AF35" s="508">
        <v>448.1</v>
      </c>
      <c r="AG35" s="508">
        <v>448.1</v>
      </c>
      <c r="AH35" s="508">
        <v>448.1</v>
      </c>
      <c r="AI35" s="508">
        <v>448.1</v>
      </c>
      <c r="AJ35" s="508">
        <v>448.1</v>
      </c>
      <c r="AK35" s="508">
        <v>448.1</v>
      </c>
      <c r="AL35" s="508">
        <v>448.1</v>
      </c>
      <c r="AM35" s="508">
        <v>448.1</v>
      </c>
      <c r="AN35" s="508">
        <v>448.1</v>
      </c>
      <c r="AO35" s="508">
        <v>448.1</v>
      </c>
      <c r="AP35" s="508">
        <v>448.1</v>
      </c>
    </row>
    <row r="36" spans="1:44">
      <c r="A36">
        <v>86</v>
      </c>
      <c r="B36" s="156" t="s">
        <v>337</v>
      </c>
      <c r="C36" s="156" t="s">
        <v>289</v>
      </c>
      <c r="D36" s="508">
        <v>170.34</v>
      </c>
      <c r="E36" s="508">
        <v>170.34</v>
      </c>
      <c r="F36" s="508">
        <v>170.34</v>
      </c>
      <c r="G36" s="508">
        <v>170.34</v>
      </c>
      <c r="H36" s="508">
        <v>170.34</v>
      </c>
      <c r="I36" s="508">
        <v>170.34</v>
      </c>
      <c r="J36" s="508">
        <v>170.34</v>
      </c>
      <c r="K36" s="508">
        <v>170.34</v>
      </c>
      <c r="L36" s="508">
        <v>170.34</v>
      </c>
      <c r="M36" s="508">
        <v>170.34</v>
      </c>
      <c r="N36" s="508">
        <v>170.34</v>
      </c>
      <c r="O36" s="508">
        <v>170.34</v>
      </c>
      <c r="P36" s="508">
        <v>170.34</v>
      </c>
      <c r="Q36" s="508">
        <v>170.34</v>
      </c>
      <c r="R36" s="508">
        <v>170.34</v>
      </c>
      <c r="S36" s="508">
        <v>170.34</v>
      </c>
      <c r="T36" s="508">
        <v>170.34</v>
      </c>
      <c r="U36" s="508">
        <v>170.34</v>
      </c>
      <c r="V36" s="508">
        <v>170.34</v>
      </c>
      <c r="W36" s="508">
        <v>170.34</v>
      </c>
      <c r="X36" s="508">
        <v>170.34</v>
      </c>
      <c r="Y36" s="508">
        <v>170.34</v>
      </c>
      <c r="Z36" s="508">
        <v>170.34</v>
      </c>
      <c r="AA36" s="508">
        <v>170.34</v>
      </c>
      <c r="AB36" s="508">
        <v>170.34</v>
      </c>
      <c r="AC36" s="508">
        <v>170.34</v>
      </c>
      <c r="AD36" s="508">
        <v>170.34</v>
      </c>
      <c r="AE36" s="508">
        <v>170.34</v>
      </c>
      <c r="AF36" s="508">
        <v>170.34</v>
      </c>
      <c r="AG36" s="508">
        <v>170.34</v>
      </c>
      <c r="AH36" s="508">
        <v>170.34</v>
      </c>
      <c r="AI36" s="508">
        <v>170.34</v>
      </c>
      <c r="AJ36" s="508">
        <v>170.34</v>
      </c>
      <c r="AK36" s="508">
        <v>170.34</v>
      </c>
      <c r="AL36" s="508">
        <v>170.34</v>
      </c>
      <c r="AM36" s="508">
        <v>170.34</v>
      </c>
      <c r="AN36" s="508">
        <v>170.34</v>
      </c>
      <c r="AO36" s="508">
        <v>170.34</v>
      </c>
      <c r="AP36" s="508">
        <v>170.34</v>
      </c>
    </row>
    <row r="37" spans="1:44">
      <c r="A37">
        <v>90</v>
      </c>
      <c r="B37" s="156" t="s">
        <v>333</v>
      </c>
      <c r="C37" s="156" t="s">
        <v>289</v>
      </c>
      <c r="D37" s="508">
        <v>533.1</v>
      </c>
      <c r="E37" s="508">
        <v>533.1</v>
      </c>
      <c r="F37" s="508">
        <v>533.1</v>
      </c>
      <c r="G37" s="508">
        <v>533.1</v>
      </c>
      <c r="H37" s="508">
        <v>533.1</v>
      </c>
      <c r="I37" s="508">
        <v>533.1</v>
      </c>
      <c r="J37" s="508">
        <v>533.1</v>
      </c>
      <c r="K37" s="508">
        <v>533.1</v>
      </c>
      <c r="L37" s="508">
        <v>533.1</v>
      </c>
      <c r="M37" s="508">
        <v>533.1</v>
      </c>
      <c r="N37" s="508">
        <v>533.1</v>
      </c>
      <c r="O37" s="508">
        <v>533.1</v>
      </c>
      <c r="P37" s="508">
        <v>533.1</v>
      </c>
      <c r="Q37" s="508">
        <v>533.1</v>
      </c>
      <c r="R37" s="508">
        <v>533.1</v>
      </c>
      <c r="S37" s="508">
        <v>533.1</v>
      </c>
      <c r="T37" s="508">
        <v>533.1</v>
      </c>
      <c r="U37" s="508">
        <v>533.1</v>
      </c>
      <c r="V37" s="508">
        <v>533.1</v>
      </c>
      <c r="W37" s="508">
        <v>533.1</v>
      </c>
      <c r="X37" s="508">
        <v>533.1</v>
      </c>
      <c r="Y37" s="508">
        <v>533.1</v>
      </c>
      <c r="Z37" s="508">
        <v>533.1</v>
      </c>
      <c r="AA37" s="508">
        <v>533.1</v>
      </c>
      <c r="AB37" s="508">
        <v>533.1</v>
      </c>
      <c r="AC37" s="508">
        <v>533.1</v>
      </c>
      <c r="AD37" s="508">
        <v>533.1</v>
      </c>
      <c r="AE37" s="508">
        <v>533.1</v>
      </c>
      <c r="AF37" s="508">
        <v>533.1</v>
      </c>
      <c r="AG37" s="508">
        <v>533.1</v>
      </c>
      <c r="AH37" s="508">
        <v>533.1</v>
      </c>
      <c r="AI37" s="508">
        <v>533.1</v>
      </c>
      <c r="AJ37" s="508">
        <v>533.1</v>
      </c>
      <c r="AK37" s="508">
        <v>533.1</v>
      </c>
      <c r="AL37" s="508">
        <v>533.1</v>
      </c>
      <c r="AM37" s="508">
        <v>533.1</v>
      </c>
      <c r="AN37" s="508">
        <v>533.1</v>
      </c>
      <c r="AO37" s="508">
        <v>533.1</v>
      </c>
      <c r="AP37" s="508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8">
        <v>842.33</v>
      </c>
      <c r="E38" s="508">
        <v>842.33</v>
      </c>
      <c r="F38" s="508">
        <v>842.33</v>
      </c>
      <c r="G38" s="508">
        <v>842.33</v>
      </c>
      <c r="H38" s="508">
        <v>842.33</v>
      </c>
      <c r="I38" s="508">
        <v>842.33</v>
      </c>
      <c r="J38" s="508">
        <v>842.33</v>
      </c>
      <c r="K38" s="508">
        <v>842.33</v>
      </c>
      <c r="L38" s="508">
        <v>842.33</v>
      </c>
      <c r="M38" s="508">
        <v>842.33</v>
      </c>
      <c r="N38" s="508">
        <v>842.33</v>
      </c>
      <c r="O38" s="508">
        <v>842.33</v>
      </c>
      <c r="P38" s="508">
        <v>842.33</v>
      </c>
      <c r="Q38" s="508">
        <v>842.33</v>
      </c>
      <c r="R38" s="508">
        <v>842.33</v>
      </c>
      <c r="S38" s="508">
        <v>842.33</v>
      </c>
      <c r="T38" s="508">
        <v>842.33</v>
      </c>
      <c r="U38" s="508">
        <v>842.33</v>
      </c>
      <c r="V38" s="508">
        <v>842.33</v>
      </c>
      <c r="W38" s="508">
        <v>842.33</v>
      </c>
      <c r="X38" s="508">
        <v>842.33</v>
      </c>
      <c r="Y38" s="508">
        <v>842.33</v>
      </c>
      <c r="Z38" s="508">
        <v>842.33</v>
      </c>
      <c r="AA38" s="508">
        <v>842.33</v>
      </c>
      <c r="AB38" s="508">
        <v>842.33</v>
      </c>
      <c r="AC38" s="508">
        <v>842.33</v>
      </c>
      <c r="AD38" s="508">
        <v>842.33</v>
      </c>
      <c r="AE38" s="508">
        <v>842.33</v>
      </c>
      <c r="AF38" s="508">
        <v>842.33</v>
      </c>
      <c r="AG38" s="508">
        <v>842.33</v>
      </c>
      <c r="AH38" s="508">
        <v>842.33</v>
      </c>
      <c r="AI38" s="508">
        <v>842.33</v>
      </c>
      <c r="AJ38" s="508">
        <v>842.33</v>
      </c>
      <c r="AK38" s="508">
        <v>842.33</v>
      </c>
      <c r="AL38" s="508">
        <v>842.33</v>
      </c>
      <c r="AM38" s="508">
        <v>842.33</v>
      </c>
      <c r="AN38" s="508">
        <v>842.33</v>
      </c>
      <c r="AO38" s="508">
        <v>842.33</v>
      </c>
      <c r="AP38" s="508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8">
        <v>842.33</v>
      </c>
      <c r="E39" s="508">
        <v>842.33</v>
      </c>
      <c r="F39" s="508">
        <v>842.33</v>
      </c>
      <c r="G39" s="508">
        <v>842.33</v>
      </c>
      <c r="H39" s="508">
        <v>842.33</v>
      </c>
      <c r="I39" s="508">
        <v>842.33</v>
      </c>
      <c r="J39" s="508">
        <v>842.33</v>
      </c>
      <c r="K39" s="508">
        <v>842.33</v>
      </c>
      <c r="L39" s="508">
        <v>842.33</v>
      </c>
      <c r="M39" s="508">
        <v>842.33</v>
      </c>
      <c r="N39" s="508">
        <v>842.33</v>
      </c>
      <c r="O39" s="508">
        <v>842.33</v>
      </c>
      <c r="P39" s="508">
        <v>842.33</v>
      </c>
      <c r="Q39" s="508">
        <v>842.33</v>
      </c>
      <c r="R39" s="508">
        <v>842.33</v>
      </c>
      <c r="S39" s="508">
        <v>842.33</v>
      </c>
      <c r="T39" s="508">
        <v>842.33</v>
      </c>
      <c r="U39" s="508">
        <v>842.33</v>
      </c>
      <c r="V39" s="508">
        <v>842.33</v>
      </c>
      <c r="W39" s="508">
        <v>842.33</v>
      </c>
      <c r="X39" s="508">
        <v>842.33</v>
      </c>
      <c r="Y39" s="508">
        <v>842.33</v>
      </c>
      <c r="Z39" s="508">
        <v>842.33</v>
      </c>
      <c r="AA39" s="508">
        <v>842.33</v>
      </c>
      <c r="AB39" s="508">
        <v>842.33</v>
      </c>
      <c r="AC39" s="508">
        <v>842.33</v>
      </c>
      <c r="AD39" s="508">
        <v>842.33</v>
      </c>
      <c r="AE39" s="508">
        <v>842.33</v>
      </c>
      <c r="AF39" s="508">
        <v>842.33</v>
      </c>
      <c r="AG39" s="508">
        <v>842.33</v>
      </c>
      <c r="AH39" s="508">
        <v>842.33</v>
      </c>
      <c r="AI39" s="508">
        <v>842.33</v>
      </c>
      <c r="AJ39" s="508">
        <v>842.33</v>
      </c>
      <c r="AK39" s="508">
        <v>842.33</v>
      </c>
      <c r="AL39" s="508">
        <v>842.33</v>
      </c>
      <c r="AM39" s="508">
        <v>842.33</v>
      </c>
      <c r="AN39" s="508">
        <v>842.33</v>
      </c>
      <c r="AO39" s="508">
        <v>842.33</v>
      </c>
      <c r="AP39" s="508">
        <v>842.33</v>
      </c>
    </row>
    <row r="40" spans="1:44">
      <c r="A40">
        <v>96</v>
      </c>
      <c r="B40" s="156" t="s">
        <v>388</v>
      </c>
      <c r="C40" s="156" t="s">
        <v>289</v>
      </c>
      <c r="D40" s="508">
        <v>99.92</v>
      </c>
      <c r="E40" s="508">
        <v>99.92</v>
      </c>
      <c r="F40" s="508">
        <v>99.92</v>
      </c>
      <c r="G40" s="508">
        <v>99.92</v>
      </c>
      <c r="H40" s="508">
        <v>99.92</v>
      </c>
      <c r="I40" s="508">
        <v>99.92</v>
      </c>
      <c r="J40" s="508">
        <v>99.92</v>
      </c>
      <c r="K40" s="508">
        <v>99.92</v>
      </c>
      <c r="L40" s="508">
        <v>99.92</v>
      </c>
      <c r="M40" s="508">
        <v>99.92</v>
      </c>
      <c r="N40" s="508">
        <v>99.92</v>
      </c>
      <c r="O40" s="508">
        <v>99.92</v>
      </c>
      <c r="P40" s="508">
        <v>99.92</v>
      </c>
      <c r="Q40" s="508">
        <v>99.92</v>
      </c>
      <c r="R40" s="508">
        <v>99.92</v>
      </c>
      <c r="S40" s="508">
        <v>99.92</v>
      </c>
      <c r="T40" s="508">
        <v>99.92</v>
      </c>
      <c r="U40" s="508">
        <v>99.92</v>
      </c>
      <c r="V40" s="508">
        <v>99.92</v>
      </c>
      <c r="W40" s="508">
        <v>99.92</v>
      </c>
      <c r="X40" s="508">
        <v>99.92</v>
      </c>
      <c r="Y40" s="508">
        <v>99.92</v>
      </c>
      <c r="Z40" s="508">
        <v>99.92</v>
      </c>
      <c r="AA40" s="508">
        <v>99.92</v>
      </c>
      <c r="AB40" s="508">
        <v>99.92</v>
      </c>
      <c r="AC40" s="508">
        <v>99.92</v>
      </c>
      <c r="AD40" s="508">
        <v>99.92</v>
      </c>
      <c r="AE40" s="508">
        <v>99.92</v>
      </c>
      <c r="AF40" s="508">
        <v>99.92</v>
      </c>
      <c r="AG40" s="508">
        <v>99.92</v>
      </c>
      <c r="AH40" s="508">
        <v>99.92</v>
      </c>
      <c r="AI40" s="508">
        <v>99.92</v>
      </c>
      <c r="AJ40" s="508">
        <v>99.92</v>
      </c>
      <c r="AK40" s="508">
        <v>99.92</v>
      </c>
      <c r="AL40" s="508">
        <v>99.92</v>
      </c>
      <c r="AM40" s="508">
        <v>99.92</v>
      </c>
      <c r="AN40" s="508">
        <v>99.92</v>
      </c>
      <c r="AO40" s="508">
        <v>99.92</v>
      </c>
      <c r="AP40" s="508">
        <v>99.92</v>
      </c>
    </row>
    <row r="41" spans="1:44">
      <c r="A41">
        <v>98</v>
      </c>
      <c r="B41" s="156" t="s">
        <v>362</v>
      </c>
      <c r="C41" s="156" t="s">
        <v>292</v>
      </c>
      <c r="D41" s="508">
        <v>489.8</v>
      </c>
      <c r="E41" s="508">
        <v>489.8</v>
      </c>
      <c r="F41" s="508">
        <v>489.8</v>
      </c>
      <c r="G41" s="508">
        <v>489.8</v>
      </c>
      <c r="H41" s="508">
        <v>489.8</v>
      </c>
      <c r="I41" s="508">
        <v>489.8</v>
      </c>
      <c r="J41" s="508">
        <v>489.8</v>
      </c>
      <c r="K41" s="508">
        <v>489.8</v>
      </c>
      <c r="L41" s="508">
        <v>489.8</v>
      </c>
      <c r="M41" s="508">
        <v>489.8</v>
      </c>
      <c r="N41" s="508">
        <v>489.8</v>
      </c>
      <c r="O41" s="508">
        <v>489.8</v>
      </c>
      <c r="P41" s="508">
        <v>489.8</v>
      </c>
      <c r="Q41" s="508">
        <v>489.8</v>
      </c>
      <c r="R41" s="508">
        <v>489.8</v>
      </c>
      <c r="S41" s="508">
        <v>489.8</v>
      </c>
      <c r="T41" s="508">
        <v>489.8</v>
      </c>
      <c r="U41" s="508">
        <v>489.8</v>
      </c>
      <c r="V41" s="508">
        <v>489.8</v>
      </c>
      <c r="W41" s="508">
        <v>489.8</v>
      </c>
      <c r="X41" s="508">
        <v>489.8</v>
      </c>
      <c r="Y41" s="508">
        <v>489.8</v>
      </c>
      <c r="Z41" s="508">
        <v>489.8</v>
      </c>
      <c r="AA41" s="508">
        <v>489.8</v>
      </c>
      <c r="AB41" s="508">
        <v>489.8</v>
      </c>
      <c r="AC41" s="508">
        <v>489.8</v>
      </c>
      <c r="AD41" s="508">
        <v>489.8</v>
      </c>
      <c r="AE41" s="508">
        <v>489.8</v>
      </c>
      <c r="AF41" s="508">
        <v>489.8</v>
      </c>
      <c r="AG41" s="508">
        <v>489.8</v>
      </c>
      <c r="AH41" s="508">
        <v>489.8</v>
      </c>
      <c r="AI41" s="508">
        <v>489.8</v>
      </c>
      <c r="AJ41" s="508">
        <v>489.8</v>
      </c>
      <c r="AK41" s="508">
        <v>489.8</v>
      </c>
      <c r="AL41" s="508">
        <v>489.8</v>
      </c>
      <c r="AM41" s="508">
        <v>489.8</v>
      </c>
      <c r="AN41" s="508">
        <v>489.8</v>
      </c>
      <c r="AO41" s="508">
        <v>489.8</v>
      </c>
      <c r="AP41" s="508">
        <v>489.8</v>
      </c>
    </row>
    <row r="42" spans="1:44">
      <c r="A42">
        <v>107</v>
      </c>
      <c r="B42" s="156" t="s">
        <v>358</v>
      </c>
      <c r="C42" s="156" t="s">
        <v>300</v>
      </c>
      <c r="D42" s="508">
        <v>57.63</v>
      </c>
      <c r="E42" s="508">
        <v>57.63</v>
      </c>
      <c r="F42" s="508">
        <v>57.63</v>
      </c>
      <c r="G42" s="508">
        <v>57.63</v>
      </c>
      <c r="H42" s="508">
        <v>57.63</v>
      </c>
      <c r="I42" s="508">
        <v>57.63</v>
      </c>
      <c r="J42" s="508">
        <v>57.63</v>
      </c>
      <c r="K42" s="508">
        <v>57.63</v>
      </c>
      <c r="L42" s="508">
        <v>57.63</v>
      </c>
      <c r="M42" s="508">
        <v>57.63</v>
      </c>
      <c r="N42" s="508">
        <v>57.63</v>
      </c>
      <c r="O42" s="508">
        <v>57.63</v>
      </c>
      <c r="P42" s="508">
        <v>57.63</v>
      </c>
      <c r="Q42" s="508">
        <v>57.63</v>
      </c>
      <c r="R42" s="508">
        <v>57.63</v>
      </c>
      <c r="S42" s="508">
        <v>57.63</v>
      </c>
      <c r="T42" s="508">
        <v>57.63</v>
      </c>
      <c r="U42" s="508">
        <v>57.63</v>
      </c>
      <c r="V42" s="508">
        <v>57.63</v>
      </c>
      <c r="W42" s="508">
        <v>57.63</v>
      </c>
      <c r="X42" s="508">
        <v>57.63</v>
      </c>
      <c r="Y42" s="508">
        <v>57.63</v>
      </c>
      <c r="Z42" s="508">
        <v>57.63</v>
      </c>
      <c r="AA42" s="508">
        <v>57.63</v>
      </c>
      <c r="AB42" s="508">
        <v>57.63</v>
      </c>
      <c r="AC42" s="508">
        <v>57.63</v>
      </c>
      <c r="AD42" s="508">
        <v>57.63</v>
      </c>
      <c r="AE42" s="508">
        <v>57.63</v>
      </c>
      <c r="AF42" s="508">
        <v>57.63</v>
      </c>
      <c r="AG42" s="508">
        <v>57.63</v>
      </c>
      <c r="AH42" s="508">
        <v>57.63</v>
      </c>
      <c r="AI42" s="508">
        <v>57.63</v>
      </c>
      <c r="AJ42" s="508">
        <v>57.63</v>
      </c>
      <c r="AK42" s="508">
        <v>57.63</v>
      </c>
      <c r="AL42" s="508">
        <v>57.63</v>
      </c>
      <c r="AM42" s="508">
        <v>57.63</v>
      </c>
      <c r="AN42" s="508">
        <v>57.63</v>
      </c>
      <c r="AO42" s="508">
        <v>57.63</v>
      </c>
      <c r="AP42" s="508">
        <v>57.63</v>
      </c>
    </row>
    <row r="43" spans="1:44">
      <c r="A43">
        <v>110</v>
      </c>
      <c r="B43" s="156" t="s">
        <v>348</v>
      </c>
      <c r="C43" s="156" t="s">
        <v>289</v>
      </c>
      <c r="D43" s="508">
        <v>568.29</v>
      </c>
      <c r="E43" s="508">
        <v>568.29</v>
      </c>
      <c r="F43" s="508">
        <v>568.29</v>
      </c>
      <c r="G43" s="508">
        <v>568.29</v>
      </c>
      <c r="H43" s="508">
        <v>568.29</v>
      </c>
      <c r="I43" s="508">
        <v>568.29</v>
      </c>
      <c r="J43" s="508">
        <v>568.29</v>
      </c>
      <c r="K43" s="508">
        <v>568.29</v>
      </c>
      <c r="L43" s="508">
        <v>568.29</v>
      </c>
      <c r="M43" s="508">
        <v>568.29</v>
      </c>
      <c r="N43" s="508">
        <v>568.29</v>
      </c>
      <c r="O43" s="508">
        <v>568.29</v>
      </c>
      <c r="P43" s="508">
        <v>568.29</v>
      </c>
      <c r="Q43" s="508">
        <v>568.29</v>
      </c>
      <c r="R43" s="508">
        <v>568.29</v>
      </c>
      <c r="S43" s="508">
        <v>568.29</v>
      </c>
      <c r="T43" s="508">
        <v>568.29</v>
      </c>
      <c r="U43" s="508">
        <v>568.29</v>
      </c>
      <c r="V43" s="508">
        <v>568.29</v>
      </c>
      <c r="W43" s="508">
        <v>568.29</v>
      </c>
      <c r="X43" s="508">
        <v>568.29</v>
      </c>
      <c r="Y43" s="508">
        <v>568.29</v>
      </c>
      <c r="Z43" s="508">
        <v>568.29</v>
      </c>
      <c r="AA43" s="508">
        <v>568.29</v>
      </c>
      <c r="AB43" s="508">
        <v>568.29</v>
      </c>
      <c r="AC43" s="508">
        <v>568.29</v>
      </c>
      <c r="AD43" s="508">
        <v>568.29</v>
      </c>
      <c r="AE43" s="508">
        <v>568.29</v>
      </c>
      <c r="AF43" s="508">
        <v>568.29</v>
      </c>
      <c r="AG43" s="508">
        <v>568.29</v>
      </c>
      <c r="AH43" s="508">
        <v>568.29</v>
      </c>
      <c r="AI43" s="508">
        <v>568.29</v>
      </c>
      <c r="AJ43" s="508">
        <v>568.29</v>
      </c>
      <c r="AK43" s="508">
        <v>568.29</v>
      </c>
      <c r="AL43" s="508">
        <v>568.29</v>
      </c>
      <c r="AM43" s="508">
        <v>568.29</v>
      </c>
      <c r="AN43" s="508">
        <v>568.29</v>
      </c>
      <c r="AO43" s="508">
        <v>568.29</v>
      </c>
      <c r="AP43" s="508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8">
        <v>117.46</v>
      </c>
      <c r="E44" s="508">
        <v>117.46</v>
      </c>
      <c r="F44" s="508">
        <v>117.46</v>
      </c>
      <c r="G44" s="508">
        <v>117.46</v>
      </c>
      <c r="H44" s="508">
        <v>117.46</v>
      </c>
      <c r="I44" s="508">
        <v>117.46</v>
      </c>
      <c r="J44" s="508">
        <v>117.46</v>
      </c>
      <c r="K44" s="508">
        <v>117.46</v>
      </c>
      <c r="L44" s="508">
        <v>117.46</v>
      </c>
      <c r="M44" s="508">
        <v>117.46</v>
      </c>
      <c r="N44" s="508">
        <v>117.46</v>
      </c>
      <c r="O44" s="508">
        <v>117.46</v>
      </c>
      <c r="P44" s="508">
        <v>117.46</v>
      </c>
      <c r="Q44" s="508">
        <v>117.46</v>
      </c>
      <c r="R44" s="508">
        <v>117.46</v>
      </c>
      <c r="S44" s="508">
        <v>117.46</v>
      </c>
      <c r="T44" s="508">
        <v>117.46</v>
      </c>
      <c r="U44" s="508">
        <v>117.46</v>
      </c>
      <c r="V44" s="508">
        <v>117.46</v>
      </c>
      <c r="W44" s="508">
        <v>117.46</v>
      </c>
      <c r="X44" s="508">
        <v>117.46</v>
      </c>
      <c r="Y44" s="508">
        <v>117.46</v>
      </c>
      <c r="Z44" s="508">
        <v>117.46</v>
      </c>
      <c r="AA44" s="508">
        <v>117.46</v>
      </c>
      <c r="AB44" s="508">
        <v>117.46</v>
      </c>
      <c r="AC44" s="508">
        <v>117.46</v>
      </c>
      <c r="AD44" s="508">
        <v>117.46</v>
      </c>
      <c r="AE44" s="508">
        <v>117.46</v>
      </c>
      <c r="AF44" s="508">
        <v>117.46</v>
      </c>
      <c r="AG44" s="508">
        <v>117.46</v>
      </c>
      <c r="AH44" s="508">
        <v>117.46</v>
      </c>
      <c r="AI44" s="508">
        <v>117.46</v>
      </c>
      <c r="AJ44" s="508">
        <v>117.46</v>
      </c>
      <c r="AK44" s="508">
        <v>117.46</v>
      </c>
      <c r="AL44" s="508">
        <v>117.46</v>
      </c>
      <c r="AM44" s="508">
        <v>117.46</v>
      </c>
      <c r="AN44" s="508">
        <v>117.46</v>
      </c>
      <c r="AO44" s="508">
        <v>117.46</v>
      </c>
      <c r="AP44" s="508">
        <v>117.46</v>
      </c>
    </row>
    <row r="45" spans="1:44">
      <c r="A45">
        <v>140</v>
      </c>
      <c r="B45" s="156" t="s">
        <v>339</v>
      </c>
      <c r="C45" s="156" t="s">
        <v>289</v>
      </c>
      <c r="D45" s="508">
        <v>88.11</v>
      </c>
      <c r="E45" s="508">
        <v>88.11</v>
      </c>
      <c r="F45" s="508">
        <v>88.11</v>
      </c>
      <c r="G45" s="508">
        <v>88.11</v>
      </c>
      <c r="H45" s="508">
        <v>88.11</v>
      </c>
      <c r="I45" s="508">
        <v>88.11</v>
      </c>
      <c r="J45" s="508">
        <v>88.11</v>
      </c>
      <c r="K45" s="508">
        <v>88.11</v>
      </c>
      <c r="L45" s="508">
        <v>88.11</v>
      </c>
      <c r="M45" s="508">
        <v>88.11</v>
      </c>
      <c r="N45" s="508">
        <v>88.11</v>
      </c>
      <c r="O45" s="508">
        <v>88.11</v>
      </c>
      <c r="P45" s="508">
        <v>88.11</v>
      </c>
      <c r="Q45" s="508">
        <v>88.11</v>
      </c>
      <c r="R45" s="508">
        <v>88.11</v>
      </c>
      <c r="S45" s="508">
        <v>88.11</v>
      </c>
      <c r="T45" s="508">
        <v>88.11</v>
      </c>
      <c r="U45" s="508">
        <v>88.11</v>
      </c>
      <c r="V45" s="508">
        <v>88.11</v>
      </c>
      <c r="W45" s="508">
        <v>88.11</v>
      </c>
      <c r="X45" s="508">
        <v>88.11</v>
      </c>
      <c r="Y45" s="508">
        <v>88.11</v>
      </c>
      <c r="Z45" s="508">
        <v>88.11</v>
      </c>
      <c r="AA45" s="508">
        <v>88.11</v>
      </c>
      <c r="AB45" s="508">
        <v>88.11</v>
      </c>
      <c r="AC45" s="508">
        <v>88.11</v>
      </c>
      <c r="AD45" s="508">
        <v>88.11</v>
      </c>
      <c r="AE45" s="508">
        <v>88.11</v>
      </c>
      <c r="AF45" s="508">
        <v>88.11</v>
      </c>
      <c r="AG45" s="508">
        <v>88.11</v>
      </c>
      <c r="AH45" s="508">
        <v>88.11</v>
      </c>
      <c r="AI45" s="508">
        <v>88.11</v>
      </c>
      <c r="AJ45" s="508">
        <v>88.11</v>
      </c>
      <c r="AK45" s="508">
        <v>88.11</v>
      </c>
      <c r="AL45" s="508">
        <v>88.11</v>
      </c>
      <c r="AM45" s="508">
        <v>88.11</v>
      </c>
      <c r="AN45" s="508">
        <v>88.11</v>
      </c>
      <c r="AO45" s="508">
        <v>88.11</v>
      </c>
      <c r="AP45" s="508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8">
        <v>1280.52</v>
      </c>
      <c r="E46" s="508">
        <v>1280.52</v>
      </c>
      <c r="F46" s="508">
        <v>1280.52</v>
      </c>
      <c r="G46" s="508">
        <v>1280.52</v>
      </c>
      <c r="H46" s="508">
        <v>1280.52</v>
      </c>
      <c r="I46" s="508">
        <v>1280.52</v>
      </c>
      <c r="J46" s="508">
        <v>1280.52</v>
      </c>
      <c r="K46" s="508">
        <v>1280.52</v>
      </c>
      <c r="L46" s="508">
        <v>1280.52</v>
      </c>
      <c r="M46" s="508">
        <v>1280.52</v>
      </c>
      <c r="N46" s="508">
        <v>1280.52</v>
      </c>
      <c r="O46" s="508">
        <v>1280.52</v>
      </c>
      <c r="P46" s="508">
        <v>1280.52</v>
      </c>
      <c r="Q46" s="508">
        <v>1280.52</v>
      </c>
      <c r="R46" s="508">
        <v>1280.52</v>
      </c>
      <c r="S46" s="508">
        <v>1280.52</v>
      </c>
      <c r="T46" s="508">
        <v>1280.52</v>
      </c>
      <c r="U46" s="508">
        <v>1280.52</v>
      </c>
      <c r="V46" s="508">
        <v>1280.52</v>
      </c>
      <c r="W46" s="508">
        <v>1280.52</v>
      </c>
      <c r="X46" s="508">
        <v>1280.52</v>
      </c>
      <c r="Y46" s="508">
        <v>1280.52</v>
      </c>
      <c r="Z46" s="508">
        <v>1280.52</v>
      </c>
      <c r="AA46" s="508">
        <v>1280.52</v>
      </c>
      <c r="AB46" s="508">
        <v>1280.52</v>
      </c>
      <c r="AC46" s="508">
        <v>1280.52</v>
      </c>
      <c r="AD46" s="508">
        <v>1280.52</v>
      </c>
      <c r="AE46" s="508">
        <v>1280.52</v>
      </c>
      <c r="AF46" s="508">
        <v>1280.52</v>
      </c>
      <c r="AG46" s="508">
        <v>1280.52</v>
      </c>
      <c r="AH46" s="508">
        <v>1280.52</v>
      </c>
      <c r="AI46" s="508">
        <v>1280.52</v>
      </c>
      <c r="AJ46" s="508">
        <v>1280.52</v>
      </c>
      <c r="AK46" s="508">
        <v>1280.52</v>
      </c>
      <c r="AL46" s="508">
        <v>1280.52</v>
      </c>
      <c r="AM46" s="508">
        <v>1280.52</v>
      </c>
      <c r="AN46" s="508">
        <v>1280.52</v>
      </c>
      <c r="AO46" s="508">
        <v>1280.52</v>
      </c>
      <c r="AP46" s="508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8">
        <v>134.18</v>
      </c>
      <c r="E47" s="508">
        <v>134.18</v>
      </c>
      <c r="F47" s="508">
        <v>134.18</v>
      </c>
      <c r="G47" s="508">
        <v>134.18</v>
      </c>
      <c r="H47" s="508">
        <v>134.18</v>
      </c>
      <c r="I47" s="508">
        <v>134.18</v>
      </c>
      <c r="J47" s="508">
        <v>134.18</v>
      </c>
      <c r="K47" s="508">
        <v>134.18</v>
      </c>
      <c r="L47" s="508">
        <v>134.18</v>
      </c>
      <c r="M47" s="508">
        <v>134.18</v>
      </c>
      <c r="N47" s="508">
        <v>134.18</v>
      </c>
      <c r="O47" s="508">
        <v>134.18</v>
      </c>
      <c r="P47" s="508">
        <v>134.18</v>
      </c>
      <c r="Q47" s="508">
        <v>134.18</v>
      </c>
      <c r="R47" s="508">
        <v>134.18</v>
      </c>
      <c r="S47" s="508">
        <v>134.18</v>
      </c>
      <c r="T47" s="508">
        <v>134.18</v>
      </c>
      <c r="U47" s="508">
        <v>134.18</v>
      </c>
      <c r="V47" s="508">
        <v>134.18</v>
      </c>
      <c r="W47" s="508">
        <v>134.18</v>
      </c>
      <c r="X47" s="508">
        <v>134.18</v>
      </c>
      <c r="Y47" s="508">
        <v>134.18</v>
      </c>
      <c r="Z47" s="508">
        <v>134.18</v>
      </c>
      <c r="AA47" s="508">
        <v>134.18</v>
      </c>
      <c r="AB47" s="508">
        <v>134.18</v>
      </c>
      <c r="AC47" s="508">
        <v>134.18</v>
      </c>
      <c r="AD47" s="508">
        <v>134.18</v>
      </c>
      <c r="AE47" s="508">
        <v>134.18</v>
      </c>
      <c r="AF47" s="508">
        <v>134.18</v>
      </c>
      <c r="AG47" s="508">
        <v>134.18</v>
      </c>
      <c r="AH47" s="508">
        <v>134.18</v>
      </c>
      <c r="AI47" s="508">
        <v>134.18</v>
      </c>
      <c r="AJ47" s="508">
        <v>134.18</v>
      </c>
      <c r="AK47" s="508">
        <v>134.18</v>
      </c>
      <c r="AL47" s="508">
        <v>134.18</v>
      </c>
      <c r="AM47" s="508">
        <v>134.18</v>
      </c>
      <c r="AN47" s="508">
        <v>134.18</v>
      </c>
      <c r="AO47" s="508">
        <v>134.18</v>
      </c>
      <c r="AP47" s="508">
        <v>134.18</v>
      </c>
    </row>
    <row r="48" spans="1:44">
      <c r="A48">
        <v>156</v>
      </c>
      <c r="B48" s="156" t="s">
        <v>299</v>
      </c>
      <c r="C48" s="156" t="s">
        <v>300</v>
      </c>
      <c r="D48" s="508">
        <v>77.12</v>
      </c>
      <c r="E48" s="508">
        <v>77.12</v>
      </c>
      <c r="F48" s="508">
        <v>77.12</v>
      </c>
      <c r="G48" s="508">
        <v>77.12</v>
      </c>
      <c r="H48" s="508">
        <v>77.12</v>
      </c>
      <c r="I48" s="508">
        <v>77.12</v>
      </c>
      <c r="J48" s="508">
        <v>77.12</v>
      </c>
      <c r="K48" s="508">
        <v>77.12</v>
      </c>
      <c r="L48" s="508">
        <v>77.12</v>
      </c>
      <c r="M48" s="508">
        <v>77.12</v>
      </c>
      <c r="N48" s="508">
        <v>77.12</v>
      </c>
      <c r="O48" s="508">
        <v>77.12</v>
      </c>
      <c r="P48" s="508">
        <v>77.12</v>
      </c>
      <c r="Q48" s="508">
        <v>77.12</v>
      </c>
      <c r="R48" s="508">
        <v>77.12</v>
      </c>
      <c r="S48" s="508">
        <v>77.12</v>
      </c>
      <c r="T48" s="508">
        <v>77.12</v>
      </c>
      <c r="U48" s="508">
        <v>77.12</v>
      </c>
      <c r="V48" s="508">
        <v>77.12</v>
      </c>
      <c r="W48" s="508">
        <v>77.12</v>
      </c>
      <c r="X48" s="508">
        <v>77.12</v>
      </c>
      <c r="Y48" s="508">
        <v>77.12</v>
      </c>
      <c r="Z48" s="508">
        <v>77.12</v>
      </c>
      <c r="AA48" s="508">
        <v>77.12</v>
      </c>
      <c r="AB48" s="508">
        <v>77.12</v>
      </c>
      <c r="AC48" s="508">
        <v>77.12</v>
      </c>
      <c r="AD48" s="508">
        <v>77.12</v>
      </c>
      <c r="AE48" s="508">
        <v>77.12</v>
      </c>
      <c r="AF48" s="508">
        <v>77.12</v>
      </c>
      <c r="AG48" s="508">
        <v>77.12</v>
      </c>
      <c r="AH48" s="508">
        <v>77.12</v>
      </c>
      <c r="AI48" s="508">
        <v>77.12</v>
      </c>
      <c r="AJ48" s="508">
        <v>77.12</v>
      </c>
      <c r="AK48" s="508">
        <v>77.12</v>
      </c>
      <c r="AL48" s="508">
        <v>77.12</v>
      </c>
      <c r="AM48" s="508">
        <v>77.12</v>
      </c>
      <c r="AN48" s="508">
        <v>77.12</v>
      </c>
      <c r="AO48" s="508">
        <v>77.12</v>
      </c>
      <c r="AP48" s="508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8">
        <v>156.69999999999999</v>
      </c>
      <c r="E49" s="508">
        <v>156.69999999999999</v>
      </c>
      <c r="F49" s="508">
        <v>156.69999999999999</v>
      </c>
      <c r="G49" s="508">
        <v>156.69999999999999</v>
      </c>
      <c r="H49" s="508">
        <v>156.69999999999999</v>
      </c>
      <c r="I49" s="508">
        <v>156.69999999999999</v>
      </c>
      <c r="J49" s="508">
        <v>156.69999999999999</v>
      </c>
      <c r="K49" s="508">
        <v>156.69999999999999</v>
      </c>
      <c r="L49" s="508">
        <v>156.69999999999999</v>
      </c>
      <c r="M49" s="508">
        <v>156.69999999999999</v>
      </c>
      <c r="N49" s="508">
        <v>156.69999999999999</v>
      </c>
      <c r="O49" s="508">
        <v>156.69999999999999</v>
      </c>
      <c r="P49" s="508">
        <v>156.69999999999999</v>
      </c>
      <c r="Q49" s="508">
        <v>156.69999999999999</v>
      </c>
      <c r="R49" s="508">
        <v>156.69999999999999</v>
      </c>
      <c r="S49" s="508">
        <v>156.69999999999999</v>
      </c>
      <c r="T49" s="508">
        <v>156.69999999999999</v>
      </c>
      <c r="U49" s="508">
        <v>156.69999999999999</v>
      </c>
      <c r="V49" s="508">
        <v>156.69999999999999</v>
      </c>
      <c r="W49" s="508">
        <v>156.69999999999999</v>
      </c>
      <c r="X49" s="508">
        <v>156.69999999999999</v>
      </c>
      <c r="Y49" s="508">
        <v>156.69999999999999</v>
      </c>
      <c r="Z49" s="508">
        <v>156.69999999999999</v>
      </c>
      <c r="AA49" s="508">
        <v>156.69999999999999</v>
      </c>
      <c r="AB49" s="508">
        <v>156.69999999999999</v>
      </c>
      <c r="AC49" s="508">
        <v>156.69999999999999</v>
      </c>
      <c r="AD49" s="508">
        <v>156.69999999999999</v>
      </c>
      <c r="AE49" s="508">
        <v>156.69999999999999</v>
      </c>
      <c r="AF49" s="508">
        <v>156.69999999999999</v>
      </c>
      <c r="AG49" s="508">
        <v>156.69999999999999</v>
      </c>
      <c r="AH49" s="508">
        <v>156.69999999999999</v>
      </c>
      <c r="AI49" s="508">
        <v>156.69999999999999</v>
      </c>
      <c r="AJ49" s="508">
        <v>156.69999999999999</v>
      </c>
      <c r="AK49" s="508">
        <v>156.69999999999999</v>
      </c>
      <c r="AL49" s="508">
        <v>156.69999999999999</v>
      </c>
      <c r="AM49" s="508">
        <v>156.69999999999999</v>
      </c>
      <c r="AN49" s="508">
        <v>156.69999999999999</v>
      </c>
      <c r="AO49" s="508">
        <v>156.69999999999999</v>
      </c>
      <c r="AP49" s="508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8">
        <v>144.66999999999999</v>
      </c>
      <c r="E50" s="508">
        <v>144.66999999999999</v>
      </c>
      <c r="F50" s="508">
        <v>144.66999999999999</v>
      </c>
      <c r="G50" s="508">
        <v>144.66999999999999</v>
      </c>
      <c r="H50" s="508">
        <v>144.66999999999999</v>
      </c>
      <c r="I50" s="508">
        <v>144.66999999999999</v>
      </c>
      <c r="J50" s="508">
        <v>144.66999999999999</v>
      </c>
      <c r="K50" s="508">
        <v>144.66999999999999</v>
      </c>
      <c r="L50" s="508">
        <v>144.66999999999999</v>
      </c>
      <c r="M50" s="508">
        <v>144.66999999999999</v>
      </c>
      <c r="N50" s="508">
        <v>144.66999999999999</v>
      </c>
      <c r="O50" s="508">
        <v>144.66999999999999</v>
      </c>
      <c r="P50" s="508">
        <v>144.66999999999999</v>
      </c>
      <c r="Q50" s="508">
        <v>144.66999999999999</v>
      </c>
      <c r="R50" s="508">
        <v>144.66999999999999</v>
      </c>
      <c r="S50" s="508">
        <v>144.66999999999999</v>
      </c>
      <c r="T50" s="508">
        <v>144.66999999999999</v>
      </c>
      <c r="U50" s="508">
        <v>144.66999999999999</v>
      </c>
      <c r="V50" s="508">
        <v>144.66999999999999</v>
      </c>
      <c r="W50" s="508">
        <v>144.66999999999999</v>
      </c>
      <c r="X50" s="508">
        <v>144.66999999999999</v>
      </c>
      <c r="Y50" s="508">
        <v>144.66999999999999</v>
      </c>
      <c r="Z50" s="508">
        <v>144.66999999999999</v>
      </c>
      <c r="AA50" s="508">
        <v>144.66999999999999</v>
      </c>
      <c r="AB50" s="508">
        <v>144.66999999999999</v>
      </c>
      <c r="AC50" s="508">
        <v>144.66999999999999</v>
      </c>
      <c r="AD50" s="508">
        <v>144.66999999999999</v>
      </c>
      <c r="AE50" s="508">
        <v>144.66999999999999</v>
      </c>
      <c r="AF50" s="508">
        <v>144.66999999999999</v>
      </c>
      <c r="AG50" s="508">
        <v>144.66999999999999</v>
      </c>
      <c r="AH50" s="508">
        <v>144.66999999999999</v>
      </c>
      <c r="AI50" s="508">
        <v>144.66999999999999</v>
      </c>
      <c r="AJ50" s="508">
        <v>144.66999999999999</v>
      </c>
      <c r="AK50" s="508">
        <v>144.66999999999999</v>
      </c>
      <c r="AL50" s="508">
        <v>144.66999999999999</v>
      </c>
      <c r="AM50" s="508">
        <v>144.66999999999999</v>
      </c>
      <c r="AN50" s="508">
        <v>144.66999999999999</v>
      </c>
      <c r="AO50" s="508">
        <v>144.66999999999999</v>
      </c>
      <c r="AP50" s="508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8">
        <v>88</v>
      </c>
      <c r="E51" s="508">
        <v>88</v>
      </c>
      <c r="F51" s="508">
        <v>88</v>
      </c>
      <c r="G51" s="508">
        <v>88</v>
      </c>
      <c r="H51" s="508">
        <v>88</v>
      </c>
      <c r="I51" s="508">
        <v>88</v>
      </c>
      <c r="J51" s="508">
        <v>88</v>
      </c>
      <c r="K51" s="508">
        <v>88</v>
      </c>
      <c r="L51" s="508">
        <v>88</v>
      </c>
      <c r="M51" s="508">
        <v>88</v>
      </c>
      <c r="N51" s="508">
        <v>88</v>
      </c>
      <c r="O51" s="508">
        <v>88</v>
      </c>
      <c r="P51" s="508">
        <v>88</v>
      </c>
      <c r="Q51" s="508">
        <v>88</v>
      </c>
      <c r="R51" s="508">
        <v>88</v>
      </c>
      <c r="S51" s="508">
        <v>88</v>
      </c>
      <c r="T51" s="508">
        <v>88</v>
      </c>
      <c r="U51" s="508">
        <v>88</v>
      </c>
      <c r="V51" s="508">
        <v>88</v>
      </c>
      <c r="W51" s="508">
        <v>88</v>
      </c>
      <c r="X51" s="508">
        <v>88</v>
      </c>
      <c r="Y51" s="508">
        <v>88</v>
      </c>
      <c r="Z51" s="508">
        <v>88</v>
      </c>
      <c r="AA51" s="508">
        <v>88</v>
      </c>
      <c r="AB51" s="508">
        <v>88</v>
      </c>
      <c r="AC51" s="508">
        <v>88</v>
      </c>
      <c r="AD51" s="508">
        <v>88</v>
      </c>
      <c r="AE51" s="508">
        <v>88</v>
      </c>
      <c r="AF51" s="508">
        <v>88</v>
      </c>
      <c r="AG51" s="508">
        <v>88</v>
      </c>
      <c r="AH51" s="508">
        <v>88</v>
      </c>
      <c r="AI51" s="508">
        <v>88</v>
      </c>
      <c r="AJ51" s="508">
        <v>88</v>
      </c>
      <c r="AK51" s="508">
        <v>88</v>
      </c>
      <c r="AL51" s="508">
        <v>88</v>
      </c>
      <c r="AM51" s="508">
        <v>88</v>
      </c>
      <c r="AN51" s="508">
        <v>88</v>
      </c>
      <c r="AO51" s="508">
        <v>88</v>
      </c>
      <c r="AP51" s="508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8">
        <v>99.97</v>
      </c>
      <c r="E52" s="508">
        <v>99.97</v>
      </c>
      <c r="F52" s="508">
        <v>99.97</v>
      </c>
      <c r="G52" s="508">
        <v>99.97</v>
      </c>
      <c r="H52" s="508">
        <v>99.97</v>
      </c>
      <c r="I52" s="508">
        <v>99.97</v>
      </c>
      <c r="J52" s="508">
        <v>99.97</v>
      </c>
      <c r="K52" s="508">
        <v>99.97</v>
      </c>
      <c r="L52" s="508">
        <v>99.97</v>
      </c>
      <c r="M52" s="508">
        <v>99.97</v>
      </c>
      <c r="N52" s="508">
        <v>99.97</v>
      </c>
      <c r="O52" s="508">
        <v>99.97</v>
      </c>
      <c r="P52" s="508">
        <v>99.97</v>
      </c>
      <c r="Q52" s="508">
        <v>99.97</v>
      </c>
      <c r="R52" s="508">
        <v>99.97</v>
      </c>
      <c r="S52" s="508">
        <v>99.97</v>
      </c>
      <c r="T52" s="508">
        <v>99.97</v>
      </c>
      <c r="U52" s="508">
        <v>99.97</v>
      </c>
      <c r="V52" s="508">
        <v>99.97</v>
      </c>
      <c r="W52" s="508">
        <v>99.97</v>
      </c>
      <c r="X52" s="508">
        <v>99.97</v>
      </c>
      <c r="Y52" s="508">
        <v>99.97</v>
      </c>
      <c r="Z52" s="508">
        <v>99.97</v>
      </c>
      <c r="AA52" s="508">
        <v>99.97</v>
      </c>
      <c r="AB52" s="508">
        <v>99.97</v>
      </c>
      <c r="AC52" s="508">
        <v>99.97</v>
      </c>
      <c r="AD52" s="508">
        <v>99.97</v>
      </c>
      <c r="AE52" s="508">
        <v>99.97</v>
      </c>
      <c r="AF52" s="508">
        <v>99.97</v>
      </c>
      <c r="AG52" s="508">
        <v>99.97</v>
      </c>
      <c r="AH52" s="508">
        <v>99.97</v>
      </c>
      <c r="AI52" s="508">
        <v>99.97</v>
      </c>
      <c r="AJ52" s="508">
        <v>99.97</v>
      </c>
      <c r="AK52" s="508">
        <v>99.97</v>
      </c>
      <c r="AL52" s="508">
        <v>99.97</v>
      </c>
      <c r="AM52" s="508">
        <v>99.97</v>
      </c>
      <c r="AN52" s="508">
        <v>99.97</v>
      </c>
      <c r="AO52" s="508">
        <v>99.97</v>
      </c>
      <c r="AP52" s="508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8">
        <v>192.03</v>
      </c>
      <c r="E53" s="508">
        <v>192.03</v>
      </c>
      <c r="F53" s="508">
        <v>192.03</v>
      </c>
      <c r="G53" s="508">
        <v>192.03</v>
      </c>
      <c r="H53" s="508">
        <v>192.03</v>
      </c>
      <c r="I53" s="508">
        <v>192.03</v>
      </c>
      <c r="J53" s="508">
        <v>192.03</v>
      </c>
      <c r="K53" s="508">
        <v>192.03</v>
      </c>
      <c r="L53" s="508">
        <v>192.03</v>
      </c>
      <c r="M53" s="508">
        <v>192.03</v>
      </c>
      <c r="N53" s="508">
        <v>192.03</v>
      </c>
      <c r="O53" s="508">
        <v>192.03</v>
      </c>
      <c r="P53" s="508">
        <v>192.03</v>
      </c>
      <c r="Q53" s="508">
        <v>192.03</v>
      </c>
      <c r="R53" s="508">
        <v>192.03</v>
      </c>
      <c r="S53" s="508">
        <v>192.03</v>
      </c>
      <c r="T53" s="508">
        <v>192.03</v>
      </c>
      <c r="U53" s="508">
        <v>192.03</v>
      </c>
      <c r="V53" s="508">
        <v>192.03</v>
      </c>
      <c r="W53" s="508">
        <v>192.03</v>
      </c>
      <c r="X53" s="508">
        <v>192.03</v>
      </c>
      <c r="Y53" s="508">
        <v>192.03</v>
      </c>
      <c r="Z53" s="508">
        <v>192.03</v>
      </c>
      <c r="AA53" s="508">
        <v>192.03</v>
      </c>
      <c r="AB53" s="508">
        <v>192.03</v>
      </c>
      <c r="AC53" s="508">
        <v>192.03</v>
      </c>
      <c r="AD53" s="508">
        <v>192.03</v>
      </c>
      <c r="AE53" s="508">
        <v>192.03</v>
      </c>
      <c r="AF53" s="508">
        <v>192.03</v>
      </c>
      <c r="AG53" s="508">
        <v>192.03</v>
      </c>
      <c r="AH53" s="508">
        <v>192.03</v>
      </c>
      <c r="AI53" s="508">
        <v>192.03</v>
      </c>
      <c r="AJ53" s="508">
        <v>192.03</v>
      </c>
      <c r="AK53" s="508">
        <v>192.03</v>
      </c>
      <c r="AL53" s="508">
        <v>192.03</v>
      </c>
      <c r="AM53" s="508">
        <v>192.03</v>
      </c>
      <c r="AN53" s="508">
        <v>192.03</v>
      </c>
      <c r="AO53" s="508">
        <v>192.03</v>
      </c>
      <c r="AP53" s="508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8">
        <v>331.22</v>
      </c>
      <c r="E54" s="508">
        <v>331.22</v>
      </c>
      <c r="F54" s="508">
        <v>331.22</v>
      </c>
      <c r="G54" s="508">
        <v>331.22</v>
      </c>
      <c r="H54" s="508">
        <v>331.22</v>
      </c>
      <c r="I54" s="508">
        <v>331.22</v>
      </c>
      <c r="J54" s="508">
        <v>331.22</v>
      </c>
      <c r="K54" s="508">
        <v>331.22</v>
      </c>
      <c r="L54" s="508">
        <v>331.22</v>
      </c>
      <c r="M54" s="508">
        <v>331.22</v>
      </c>
      <c r="N54" s="508">
        <v>331.22</v>
      </c>
      <c r="O54" s="508">
        <v>331.22</v>
      </c>
      <c r="P54" s="508">
        <v>331.22</v>
      </c>
      <c r="Q54" s="508">
        <v>331.22</v>
      </c>
      <c r="R54" s="508">
        <v>331.22</v>
      </c>
      <c r="S54" s="508">
        <v>331.22</v>
      </c>
      <c r="T54" s="508">
        <v>331.22</v>
      </c>
      <c r="U54" s="508">
        <v>331.22</v>
      </c>
      <c r="V54" s="508">
        <v>331.22</v>
      </c>
      <c r="W54" s="508">
        <v>331.22</v>
      </c>
      <c r="X54" s="508">
        <v>331.22</v>
      </c>
      <c r="Y54" s="508">
        <v>331.22</v>
      </c>
      <c r="Z54" s="508">
        <v>331.22</v>
      </c>
      <c r="AA54" s="508">
        <v>331.22</v>
      </c>
      <c r="AB54" s="508">
        <v>331.22</v>
      </c>
      <c r="AC54" s="508">
        <v>331.22</v>
      </c>
      <c r="AD54" s="508">
        <v>331.22</v>
      </c>
      <c r="AE54" s="508">
        <v>331.22</v>
      </c>
      <c r="AF54" s="508">
        <v>331.22</v>
      </c>
      <c r="AG54" s="508">
        <v>331.22</v>
      </c>
      <c r="AH54" s="508">
        <v>331.22</v>
      </c>
      <c r="AI54" s="508">
        <v>331.22</v>
      </c>
      <c r="AJ54" s="508">
        <v>331.22</v>
      </c>
      <c r="AK54" s="508">
        <v>331.22</v>
      </c>
      <c r="AL54" s="508">
        <v>331.22</v>
      </c>
      <c r="AM54" s="508">
        <v>331.22</v>
      </c>
      <c r="AN54" s="508">
        <v>331.22</v>
      </c>
      <c r="AO54" s="508">
        <v>331.22</v>
      </c>
      <c r="AP54" s="508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8">
        <v>149.47999999999999</v>
      </c>
      <c r="E55" s="508">
        <v>149.47999999999999</v>
      </c>
      <c r="F55" s="508">
        <v>149.47999999999999</v>
      </c>
      <c r="G55" s="508">
        <v>149.47999999999999</v>
      </c>
      <c r="H55" s="508">
        <v>149.47999999999999</v>
      </c>
      <c r="I55" s="508">
        <v>149.47999999999999</v>
      </c>
      <c r="J55" s="508">
        <v>149.47999999999999</v>
      </c>
      <c r="K55" s="508">
        <v>149.47999999999999</v>
      </c>
      <c r="L55" s="508">
        <v>149.47999999999999</v>
      </c>
      <c r="M55" s="508">
        <v>149.47999999999999</v>
      </c>
      <c r="N55" s="508">
        <v>149.47999999999999</v>
      </c>
      <c r="O55" s="508">
        <v>149.47999999999999</v>
      </c>
      <c r="P55" s="508">
        <v>149.47999999999999</v>
      </c>
      <c r="Q55" s="508">
        <v>149.47999999999999</v>
      </c>
      <c r="R55" s="508">
        <v>149.47999999999999</v>
      </c>
      <c r="S55" s="508">
        <v>149.47999999999999</v>
      </c>
      <c r="T55" s="508">
        <v>149.47999999999999</v>
      </c>
      <c r="U55" s="508">
        <v>149.47999999999999</v>
      </c>
      <c r="V55" s="508">
        <v>149.47999999999999</v>
      </c>
      <c r="W55" s="508">
        <v>149.47999999999999</v>
      </c>
      <c r="X55" s="508">
        <v>149.47999999999999</v>
      </c>
      <c r="Y55" s="508">
        <v>149.47999999999999</v>
      </c>
      <c r="Z55" s="508">
        <v>149.47999999999999</v>
      </c>
      <c r="AA55" s="508">
        <v>149.47999999999999</v>
      </c>
      <c r="AB55" s="508">
        <v>149.47999999999999</v>
      </c>
      <c r="AC55" s="508">
        <v>149.47999999999999</v>
      </c>
      <c r="AD55" s="508">
        <v>149.47999999999999</v>
      </c>
      <c r="AE55" s="508">
        <v>149.47999999999999</v>
      </c>
      <c r="AF55" s="508">
        <v>149.47999999999999</v>
      </c>
      <c r="AG55" s="508">
        <v>149.47999999999999</v>
      </c>
      <c r="AH55" s="508">
        <v>149.47999999999999</v>
      </c>
      <c r="AI55" s="508">
        <v>149.47999999999999</v>
      </c>
      <c r="AJ55" s="508">
        <v>149.47999999999999</v>
      </c>
      <c r="AK55" s="508">
        <v>149.47999999999999</v>
      </c>
      <c r="AL55" s="508">
        <v>149.47999999999999</v>
      </c>
      <c r="AM55" s="508">
        <v>149.47999999999999</v>
      </c>
      <c r="AN55" s="508">
        <v>149.47999999999999</v>
      </c>
      <c r="AO55" s="508">
        <v>149.47999999999999</v>
      </c>
      <c r="AP55" s="508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8">
        <v>171.61</v>
      </c>
      <c r="E56" s="508">
        <v>171.61</v>
      </c>
      <c r="F56" s="508">
        <v>171.61</v>
      </c>
      <c r="G56" s="508">
        <v>171.61</v>
      </c>
      <c r="H56" s="508">
        <v>171.61</v>
      </c>
      <c r="I56" s="508">
        <v>171.61</v>
      </c>
      <c r="J56" s="508">
        <v>171.61</v>
      </c>
      <c r="K56" s="508">
        <v>171.61</v>
      </c>
      <c r="L56" s="508">
        <v>171.61</v>
      </c>
      <c r="M56" s="508">
        <v>171.61</v>
      </c>
      <c r="N56" s="508">
        <v>171.61</v>
      </c>
      <c r="O56" s="508">
        <v>171.61</v>
      </c>
      <c r="P56" s="508">
        <v>171.61</v>
      </c>
      <c r="Q56" s="508">
        <v>171.61</v>
      </c>
      <c r="R56" s="508">
        <v>171.61</v>
      </c>
      <c r="S56" s="508">
        <v>171.61</v>
      </c>
      <c r="T56" s="508">
        <v>171.61</v>
      </c>
      <c r="U56" s="508">
        <v>171.61</v>
      </c>
      <c r="V56" s="508">
        <v>171.61</v>
      </c>
      <c r="W56" s="508">
        <v>171.61</v>
      </c>
      <c r="X56" s="508">
        <v>171.61</v>
      </c>
      <c r="Y56" s="508">
        <v>171.61</v>
      </c>
      <c r="Z56" s="508">
        <v>171.61</v>
      </c>
      <c r="AA56" s="508">
        <v>171.61</v>
      </c>
      <c r="AB56" s="508">
        <v>171.61</v>
      </c>
      <c r="AC56" s="508">
        <v>171.61</v>
      </c>
      <c r="AD56" s="508">
        <v>171.61</v>
      </c>
      <c r="AE56" s="508">
        <v>171.61</v>
      </c>
      <c r="AF56" s="508">
        <v>171.61</v>
      </c>
      <c r="AG56" s="508">
        <v>171.61</v>
      </c>
      <c r="AH56" s="508">
        <v>171.61</v>
      </c>
      <c r="AI56" s="508">
        <v>171.61</v>
      </c>
      <c r="AJ56" s="508">
        <v>171.61</v>
      </c>
      <c r="AK56" s="508">
        <v>171.61</v>
      </c>
      <c r="AL56" s="508">
        <v>171.61</v>
      </c>
      <c r="AM56" s="508">
        <v>171.61</v>
      </c>
      <c r="AN56" s="508">
        <v>171.61</v>
      </c>
      <c r="AO56" s="508">
        <v>171.61</v>
      </c>
      <c r="AP56" s="508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8">
        <v>1098.58</v>
      </c>
      <c r="E57" s="508">
        <v>1098.58</v>
      </c>
      <c r="F57" s="508">
        <v>1098.58</v>
      </c>
      <c r="G57" s="508">
        <v>1098.58</v>
      </c>
      <c r="H57" s="508">
        <v>1098.58</v>
      </c>
      <c r="I57" s="508">
        <v>1098.58</v>
      </c>
      <c r="J57" s="508">
        <v>1098.58</v>
      </c>
      <c r="K57" s="508">
        <v>1098.58</v>
      </c>
      <c r="L57" s="508">
        <v>1098.58</v>
      </c>
      <c r="M57" s="508">
        <v>1098.58</v>
      </c>
      <c r="N57" s="508">
        <v>1098.58</v>
      </c>
      <c r="O57" s="508">
        <v>1098.58</v>
      </c>
      <c r="P57" s="508">
        <v>1098.58</v>
      </c>
      <c r="Q57" s="508">
        <v>1098.58</v>
      </c>
      <c r="R57" s="508">
        <v>1098.58</v>
      </c>
      <c r="S57" s="508">
        <v>1098.58</v>
      </c>
      <c r="T57" s="508">
        <v>1098.58</v>
      </c>
      <c r="U57" s="508">
        <v>1098.58</v>
      </c>
      <c r="V57" s="508">
        <v>1098.58</v>
      </c>
      <c r="W57" s="508">
        <v>1098.58</v>
      </c>
      <c r="X57" s="508">
        <v>1098.58</v>
      </c>
      <c r="Y57" s="508">
        <v>1098.58</v>
      </c>
      <c r="Z57" s="508">
        <v>1098.58</v>
      </c>
      <c r="AA57" s="508">
        <v>1098.58</v>
      </c>
      <c r="AB57" s="508">
        <v>1098.58</v>
      </c>
      <c r="AC57" s="508">
        <v>1098.58</v>
      </c>
      <c r="AD57" s="508">
        <v>1098.58</v>
      </c>
      <c r="AE57" s="508">
        <v>1098.58</v>
      </c>
      <c r="AF57" s="508">
        <v>1098.58</v>
      </c>
      <c r="AG57" s="508">
        <v>1098.58</v>
      </c>
      <c r="AH57" s="508">
        <v>1098.58</v>
      </c>
      <c r="AI57" s="508">
        <v>1098.58</v>
      </c>
      <c r="AJ57" s="508">
        <v>1098.58</v>
      </c>
      <c r="AK57" s="508">
        <v>1098.58</v>
      </c>
      <c r="AL57" s="508">
        <v>1098.58</v>
      </c>
      <c r="AM57" s="508">
        <v>1098.58</v>
      </c>
      <c r="AN57" s="508">
        <v>1098.58</v>
      </c>
      <c r="AO57" s="508">
        <v>1098.58</v>
      </c>
      <c r="AP57" s="508">
        <v>1098.58</v>
      </c>
    </row>
    <row r="58" spans="1:44">
      <c r="A58">
        <v>203</v>
      </c>
      <c r="B58" s="156" t="s">
        <v>368</v>
      </c>
      <c r="C58" s="156" t="s">
        <v>289</v>
      </c>
      <c r="D58" s="508">
        <v>0</v>
      </c>
      <c r="E58" s="508">
        <v>0</v>
      </c>
      <c r="F58" s="508">
        <v>0</v>
      </c>
      <c r="G58" s="508">
        <v>0</v>
      </c>
      <c r="H58" s="508">
        <v>0</v>
      </c>
      <c r="I58" s="508">
        <v>0</v>
      </c>
      <c r="J58" s="508">
        <v>0</v>
      </c>
      <c r="K58" s="508">
        <v>0</v>
      </c>
      <c r="L58" s="508">
        <v>0</v>
      </c>
      <c r="M58" s="508">
        <v>0</v>
      </c>
      <c r="N58" s="508">
        <v>0</v>
      </c>
      <c r="O58" s="508">
        <v>0</v>
      </c>
      <c r="P58" s="508">
        <v>0</v>
      </c>
      <c r="Q58" s="508">
        <v>0</v>
      </c>
      <c r="R58" s="508">
        <v>0</v>
      </c>
      <c r="S58" s="508">
        <v>0</v>
      </c>
      <c r="T58" s="508">
        <v>0</v>
      </c>
      <c r="U58" s="508">
        <v>0</v>
      </c>
      <c r="V58" s="508">
        <v>0</v>
      </c>
      <c r="W58" s="508">
        <v>0</v>
      </c>
      <c r="X58" s="508">
        <v>0</v>
      </c>
      <c r="Y58" s="508">
        <v>0</v>
      </c>
      <c r="Z58" s="508">
        <v>0</v>
      </c>
      <c r="AA58" s="508">
        <v>0</v>
      </c>
      <c r="AB58" s="508">
        <v>0</v>
      </c>
      <c r="AC58" s="508">
        <v>0</v>
      </c>
      <c r="AD58" s="508">
        <v>0</v>
      </c>
      <c r="AE58" s="508">
        <v>0</v>
      </c>
      <c r="AF58" s="508">
        <v>0</v>
      </c>
      <c r="AG58" s="508">
        <v>0</v>
      </c>
      <c r="AH58" s="508">
        <v>0</v>
      </c>
      <c r="AI58" s="508">
        <v>0</v>
      </c>
      <c r="AJ58" s="508">
        <v>0</v>
      </c>
      <c r="AK58" s="508">
        <v>0</v>
      </c>
      <c r="AL58" s="508">
        <v>0</v>
      </c>
      <c r="AM58" s="508">
        <v>0</v>
      </c>
      <c r="AN58" s="508">
        <v>0</v>
      </c>
      <c r="AO58" s="508">
        <v>0</v>
      </c>
      <c r="AP58" s="508">
        <v>0</v>
      </c>
    </row>
    <row r="59" spans="1:44">
      <c r="A59">
        <v>204</v>
      </c>
      <c r="B59" s="156" t="s">
        <v>369</v>
      </c>
      <c r="C59" s="156" t="s">
        <v>289</v>
      </c>
      <c r="D59" s="508">
        <v>0</v>
      </c>
      <c r="E59" s="508">
        <v>0</v>
      </c>
      <c r="F59" s="508">
        <v>0</v>
      </c>
      <c r="G59" s="508">
        <v>0</v>
      </c>
      <c r="H59" s="508">
        <v>0</v>
      </c>
      <c r="I59" s="508">
        <v>0</v>
      </c>
      <c r="J59" s="508">
        <v>0</v>
      </c>
      <c r="K59" s="508">
        <v>0</v>
      </c>
      <c r="L59" s="508">
        <v>0</v>
      </c>
      <c r="M59" s="508">
        <v>0</v>
      </c>
      <c r="N59" s="508">
        <v>0</v>
      </c>
      <c r="O59" s="508">
        <v>0</v>
      </c>
      <c r="P59" s="508">
        <v>0</v>
      </c>
      <c r="Q59" s="508">
        <v>0</v>
      </c>
      <c r="R59" s="508">
        <v>0</v>
      </c>
      <c r="S59" s="508">
        <v>0</v>
      </c>
      <c r="T59" s="508">
        <v>0</v>
      </c>
      <c r="U59" s="508">
        <v>0</v>
      </c>
      <c r="V59" s="508">
        <v>0</v>
      </c>
      <c r="W59" s="508">
        <v>0</v>
      </c>
      <c r="X59" s="508">
        <v>0</v>
      </c>
      <c r="Y59" s="508">
        <v>0</v>
      </c>
      <c r="Z59" s="508">
        <v>0</v>
      </c>
      <c r="AA59" s="508">
        <v>0</v>
      </c>
      <c r="AB59" s="508">
        <v>0</v>
      </c>
      <c r="AC59" s="508">
        <v>0</v>
      </c>
      <c r="AD59" s="508">
        <v>0</v>
      </c>
      <c r="AE59" s="508">
        <v>0</v>
      </c>
      <c r="AF59" s="508">
        <v>0</v>
      </c>
      <c r="AG59" s="508">
        <v>0</v>
      </c>
      <c r="AH59" s="508">
        <v>0</v>
      </c>
      <c r="AI59" s="508">
        <v>0</v>
      </c>
      <c r="AJ59" s="508">
        <v>0</v>
      </c>
      <c r="AK59" s="508">
        <v>0</v>
      </c>
      <c r="AL59" s="508">
        <v>0</v>
      </c>
      <c r="AM59" s="508">
        <v>0</v>
      </c>
      <c r="AN59" s="508">
        <v>0</v>
      </c>
      <c r="AO59" s="508">
        <v>0</v>
      </c>
      <c r="AP59" s="508">
        <v>0</v>
      </c>
    </row>
    <row r="60" spans="1:44">
      <c r="A60">
        <v>205</v>
      </c>
      <c r="B60" s="156" t="s">
        <v>379</v>
      </c>
      <c r="C60" s="156" t="s">
        <v>289</v>
      </c>
      <c r="D60" s="508">
        <v>0</v>
      </c>
      <c r="E60" s="508">
        <v>0</v>
      </c>
      <c r="F60" s="508">
        <v>0</v>
      </c>
      <c r="G60" s="508">
        <v>0</v>
      </c>
      <c r="H60" s="508">
        <v>0</v>
      </c>
      <c r="I60" s="508">
        <v>0</v>
      </c>
      <c r="J60" s="508">
        <v>0</v>
      </c>
      <c r="K60" s="508">
        <v>0</v>
      </c>
      <c r="L60" s="508">
        <v>0</v>
      </c>
      <c r="M60" s="508">
        <v>0</v>
      </c>
      <c r="N60" s="508">
        <v>0</v>
      </c>
      <c r="O60" s="508">
        <v>0</v>
      </c>
      <c r="P60" s="508">
        <v>0</v>
      </c>
      <c r="Q60" s="508">
        <v>0</v>
      </c>
      <c r="R60" s="508">
        <v>0</v>
      </c>
      <c r="S60" s="508">
        <v>0</v>
      </c>
      <c r="T60" s="508">
        <v>0</v>
      </c>
      <c r="U60" s="508">
        <v>0</v>
      </c>
      <c r="V60" s="508">
        <v>0</v>
      </c>
      <c r="W60" s="508">
        <v>0</v>
      </c>
      <c r="X60" s="508">
        <v>0</v>
      </c>
      <c r="Y60" s="508">
        <v>0</v>
      </c>
      <c r="Z60" s="508">
        <v>0</v>
      </c>
      <c r="AA60" s="508">
        <v>0</v>
      </c>
      <c r="AB60" s="508">
        <v>0</v>
      </c>
      <c r="AC60" s="508">
        <v>0</v>
      </c>
      <c r="AD60" s="508">
        <v>0</v>
      </c>
      <c r="AE60" s="508">
        <v>0</v>
      </c>
      <c r="AF60" s="508">
        <v>0</v>
      </c>
      <c r="AG60" s="508">
        <v>0</v>
      </c>
      <c r="AH60" s="508">
        <v>0</v>
      </c>
      <c r="AI60" s="508">
        <v>0</v>
      </c>
      <c r="AJ60" s="508">
        <v>0</v>
      </c>
      <c r="AK60" s="508">
        <v>0</v>
      </c>
      <c r="AL60" s="508">
        <v>0</v>
      </c>
      <c r="AM60" s="508">
        <v>0</v>
      </c>
      <c r="AN60" s="508">
        <v>0</v>
      </c>
      <c r="AO60" s="508">
        <v>0</v>
      </c>
      <c r="AP60" s="508">
        <v>0</v>
      </c>
    </row>
    <row r="61" spans="1:44">
      <c r="A61">
        <v>207</v>
      </c>
      <c r="B61" s="156" t="s">
        <v>391</v>
      </c>
      <c r="C61" s="156" t="s">
        <v>289</v>
      </c>
      <c r="D61" s="508">
        <v>0</v>
      </c>
      <c r="E61" s="508">
        <v>0</v>
      </c>
      <c r="F61" s="508">
        <v>0</v>
      </c>
      <c r="G61" s="508">
        <v>0</v>
      </c>
      <c r="H61" s="508">
        <v>0</v>
      </c>
      <c r="I61" s="508">
        <v>0</v>
      </c>
      <c r="J61" s="508">
        <v>0</v>
      </c>
      <c r="K61" s="508">
        <v>0</v>
      </c>
      <c r="L61" s="508">
        <v>0</v>
      </c>
      <c r="M61" s="508">
        <v>0</v>
      </c>
      <c r="N61" s="508">
        <v>0</v>
      </c>
      <c r="O61" s="508">
        <v>0</v>
      </c>
      <c r="P61" s="508">
        <v>0</v>
      </c>
      <c r="Q61" s="508">
        <v>0</v>
      </c>
      <c r="R61" s="508">
        <v>0</v>
      </c>
      <c r="S61" s="508">
        <v>0</v>
      </c>
      <c r="T61" s="508">
        <v>0</v>
      </c>
      <c r="U61" s="508">
        <v>0</v>
      </c>
      <c r="V61" s="508">
        <v>0</v>
      </c>
      <c r="W61" s="508">
        <v>0</v>
      </c>
      <c r="X61" s="508">
        <v>0</v>
      </c>
      <c r="Y61" s="508">
        <v>0</v>
      </c>
      <c r="Z61" s="508">
        <v>0</v>
      </c>
      <c r="AA61" s="508">
        <v>0</v>
      </c>
      <c r="AB61" s="508">
        <v>0</v>
      </c>
      <c r="AC61" s="508">
        <v>0</v>
      </c>
      <c r="AD61" s="508">
        <v>0</v>
      </c>
      <c r="AE61" s="508">
        <v>0</v>
      </c>
      <c r="AF61" s="508">
        <v>0</v>
      </c>
      <c r="AG61" s="508">
        <v>0</v>
      </c>
      <c r="AH61" s="508">
        <v>0</v>
      </c>
      <c r="AI61" s="508">
        <v>0</v>
      </c>
      <c r="AJ61" s="508">
        <v>0</v>
      </c>
      <c r="AK61" s="508">
        <v>0</v>
      </c>
      <c r="AL61" s="508">
        <v>0</v>
      </c>
      <c r="AM61" s="508">
        <v>0</v>
      </c>
      <c r="AN61" s="508">
        <v>0</v>
      </c>
      <c r="AO61" s="508">
        <v>0</v>
      </c>
      <c r="AP61" s="508">
        <v>0</v>
      </c>
    </row>
    <row r="62" spans="1:44">
      <c r="A62">
        <v>208</v>
      </c>
      <c r="B62" s="156" t="s">
        <v>376</v>
      </c>
      <c r="C62" s="156" t="s">
        <v>282</v>
      </c>
      <c r="D62" s="508">
        <v>783.64</v>
      </c>
      <c r="E62" s="508">
        <v>783.64</v>
      </c>
      <c r="F62" s="508">
        <v>783.64</v>
      </c>
      <c r="G62" s="508">
        <v>783.64</v>
      </c>
      <c r="H62" s="508">
        <v>783.64</v>
      </c>
      <c r="I62" s="508">
        <v>783.64</v>
      </c>
      <c r="J62" s="508">
        <v>783.64</v>
      </c>
      <c r="K62" s="508">
        <v>783.64</v>
      </c>
      <c r="L62" s="508">
        <v>783.64</v>
      </c>
      <c r="M62" s="508">
        <v>783.64</v>
      </c>
      <c r="N62" s="508">
        <v>783.64</v>
      </c>
      <c r="O62" s="508">
        <v>783.64</v>
      </c>
      <c r="P62" s="508">
        <v>783.64</v>
      </c>
      <c r="Q62" s="508">
        <v>783.64</v>
      </c>
      <c r="R62" s="508">
        <v>783.64</v>
      </c>
      <c r="S62" s="508">
        <v>783.64</v>
      </c>
      <c r="T62" s="508">
        <v>783.64</v>
      </c>
      <c r="U62" s="508">
        <v>783.64</v>
      </c>
      <c r="V62" s="508">
        <v>783.64</v>
      </c>
      <c r="W62" s="508">
        <v>783.64</v>
      </c>
      <c r="X62" s="508">
        <v>783.64</v>
      </c>
      <c r="Y62" s="508">
        <v>783.64</v>
      </c>
      <c r="Z62" s="508">
        <v>783.64</v>
      </c>
      <c r="AA62" s="508">
        <v>783.64</v>
      </c>
      <c r="AB62" s="508">
        <v>783.64</v>
      </c>
      <c r="AC62" s="508">
        <v>783.64</v>
      </c>
      <c r="AD62" s="508">
        <v>783.64</v>
      </c>
      <c r="AE62" s="508">
        <v>783.64</v>
      </c>
      <c r="AF62" s="508">
        <v>783.64</v>
      </c>
      <c r="AG62" s="508">
        <v>783.64</v>
      </c>
      <c r="AH62" s="508">
        <v>783.64</v>
      </c>
      <c r="AI62" s="508">
        <v>783.64</v>
      </c>
      <c r="AJ62" s="508">
        <v>783.64</v>
      </c>
      <c r="AK62" s="508">
        <v>783.64</v>
      </c>
      <c r="AL62" s="508">
        <v>783.64</v>
      </c>
      <c r="AM62" s="508">
        <v>783.64</v>
      </c>
      <c r="AN62" s="508">
        <v>783.64</v>
      </c>
      <c r="AO62" s="508">
        <v>783.64</v>
      </c>
      <c r="AP62" s="508">
        <v>783.64</v>
      </c>
    </row>
    <row r="63" spans="1:44">
      <c r="A63">
        <v>209</v>
      </c>
      <c r="B63" s="156" t="s">
        <v>395</v>
      </c>
      <c r="C63" s="156" t="s">
        <v>289</v>
      </c>
      <c r="D63" s="508">
        <v>0</v>
      </c>
      <c r="E63" s="508">
        <v>0</v>
      </c>
      <c r="F63" s="508">
        <v>0</v>
      </c>
      <c r="G63" s="508">
        <v>0</v>
      </c>
      <c r="H63" s="508">
        <v>0</v>
      </c>
      <c r="I63" s="508">
        <v>0</v>
      </c>
      <c r="J63" s="508">
        <v>0</v>
      </c>
      <c r="K63" s="508">
        <v>0</v>
      </c>
      <c r="L63" s="508">
        <v>0</v>
      </c>
      <c r="M63" s="508">
        <v>0</v>
      </c>
      <c r="N63" s="508">
        <v>0</v>
      </c>
      <c r="O63" s="508">
        <v>0</v>
      </c>
      <c r="P63" s="508">
        <v>0</v>
      </c>
      <c r="Q63" s="508">
        <v>0</v>
      </c>
      <c r="R63" s="508">
        <v>0</v>
      </c>
      <c r="S63" s="508">
        <v>0</v>
      </c>
      <c r="T63" s="508">
        <v>0</v>
      </c>
      <c r="U63" s="508">
        <v>0</v>
      </c>
      <c r="V63" s="508">
        <v>0</v>
      </c>
      <c r="W63" s="508">
        <v>0</v>
      </c>
      <c r="X63" s="508">
        <v>0</v>
      </c>
      <c r="Y63" s="508">
        <v>0</v>
      </c>
      <c r="Z63" s="508">
        <v>0</v>
      </c>
      <c r="AA63" s="508">
        <v>0</v>
      </c>
      <c r="AB63" s="508">
        <v>0</v>
      </c>
      <c r="AC63" s="508">
        <v>0</v>
      </c>
      <c r="AD63" s="508">
        <v>0</v>
      </c>
      <c r="AE63" s="508">
        <v>0</v>
      </c>
      <c r="AF63" s="508">
        <v>0</v>
      </c>
      <c r="AG63" s="508">
        <v>0</v>
      </c>
      <c r="AH63" s="508">
        <v>0</v>
      </c>
      <c r="AI63" s="508">
        <v>0</v>
      </c>
      <c r="AJ63" s="508">
        <v>0</v>
      </c>
      <c r="AK63" s="508">
        <v>0</v>
      </c>
      <c r="AL63" s="508">
        <v>0</v>
      </c>
      <c r="AM63" s="508">
        <v>0</v>
      </c>
      <c r="AN63" s="508">
        <v>0</v>
      </c>
      <c r="AO63" s="508">
        <v>0</v>
      </c>
      <c r="AP63" s="508">
        <v>0</v>
      </c>
    </row>
    <row r="64" spans="1:44">
      <c r="A64">
        <v>211</v>
      </c>
      <c r="B64" s="156" t="s">
        <v>293</v>
      </c>
      <c r="C64" s="156" t="s">
        <v>289</v>
      </c>
      <c r="D64" s="508">
        <v>150.79</v>
      </c>
      <c r="E64" s="508">
        <v>150.79</v>
      </c>
      <c r="F64" s="508">
        <v>150.79</v>
      </c>
      <c r="G64" s="508">
        <v>150.79</v>
      </c>
      <c r="H64" s="508">
        <v>150.79</v>
      </c>
      <c r="I64" s="508">
        <v>150.79</v>
      </c>
      <c r="J64" s="508">
        <v>150.79</v>
      </c>
      <c r="K64" s="508">
        <v>150.79</v>
      </c>
      <c r="L64" s="508">
        <v>150.79</v>
      </c>
      <c r="M64" s="508">
        <v>150.79</v>
      </c>
      <c r="N64" s="508">
        <v>150.79</v>
      </c>
      <c r="O64" s="508">
        <v>150.79</v>
      </c>
      <c r="P64" s="508">
        <v>150.79</v>
      </c>
      <c r="Q64" s="508">
        <v>150.79</v>
      </c>
      <c r="R64" s="508">
        <v>150.79</v>
      </c>
      <c r="S64" s="508">
        <v>150.79</v>
      </c>
      <c r="T64" s="508">
        <v>150.79</v>
      </c>
      <c r="U64" s="508">
        <v>150.79</v>
      </c>
      <c r="V64" s="508">
        <v>150.79</v>
      </c>
      <c r="W64" s="508">
        <v>150.79</v>
      </c>
      <c r="X64" s="508">
        <v>150.79</v>
      </c>
      <c r="Y64" s="508">
        <v>150.79</v>
      </c>
      <c r="Z64" s="508">
        <v>150.79</v>
      </c>
      <c r="AA64" s="508">
        <v>150.79</v>
      </c>
      <c r="AB64" s="508">
        <v>150.79</v>
      </c>
      <c r="AC64" s="508">
        <v>150.79</v>
      </c>
      <c r="AD64" s="508">
        <v>150.79</v>
      </c>
      <c r="AE64" s="508">
        <v>150.79</v>
      </c>
      <c r="AF64" s="508">
        <v>150.79</v>
      </c>
      <c r="AG64" s="508">
        <v>150.79</v>
      </c>
      <c r="AH64" s="508">
        <v>150.79</v>
      </c>
      <c r="AI64" s="508">
        <v>150.79</v>
      </c>
      <c r="AJ64" s="508">
        <v>150.79</v>
      </c>
      <c r="AK64" s="508">
        <v>150.79</v>
      </c>
      <c r="AL64" s="508">
        <v>150.79</v>
      </c>
      <c r="AM64" s="508">
        <v>150.79</v>
      </c>
      <c r="AN64" s="508">
        <v>150.79</v>
      </c>
      <c r="AO64" s="508">
        <v>150.79</v>
      </c>
      <c r="AP64" s="508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8">
        <v>84.58</v>
      </c>
      <c r="E65" s="508">
        <v>84.58</v>
      </c>
      <c r="F65" s="508">
        <v>84.58</v>
      </c>
      <c r="G65" s="508">
        <v>84.58</v>
      </c>
      <c r="H65" s="508">
        <v>84.58</v>
      </c>
      <c r="I65" s="508">
        <v>84.58</v>
      </c>
      <c r="J65" s="508">
        <v>84.58</v>
      </c>
      <c r="K65" s="508">
        <v>84.58</v>
      </c>
      <c r="L65" s="508">
        <v>84.58</v>
      </c>
      <c r="M65" s="508">
        <v>84.58</v>
      </c>
      <c r="N65" s="508">
        <v>84.58</v>
      </c>
      <c r="O65" s="508">
        <v>84.58</v>
      </c>
      <c r="P65" s="508">
        <v>84.58</v>
      </c>
      <c r="Q65" s="508">
        <v>84.58</v>
      </c>
      <c r="R65" s="508">
        <v>84.58</v>
      </c>
      <c r="S65" s="508">
        <v>84.58</v>
      </c>
      <c r="T65" s="508">
        <v>84.58</v>
      </c>
      <c r="U65" s="508">
        <v>84.58</v>
      </c>
      <c r="V65" s="508">
        <v>84.58</v>
      </c>
      <c r="W65" s="508">
        <v>84.58</v>
      </c>
      <c r="X65" s="508">
        <v>84.58</v>
      </c>
      <c r="Y65" s="508">
        <v>84.58</v>
      </c>
      <c r="Z65" s="508">
        <v>84.58</v>
      </c>
      <c r="AA65" s="508">
        <v>84.58</v>
      </c>
      <c r="AB65" s="508">
        <v>84.58</v>
      </c>
      <c r="AC65" s="508">
        <v>84.58</v>
      </c>
      <c r="AD65" s="508">
        <v>84.58</v>
      </c>
      <c r="AE65" s="508">
        <v>84.58</v>
      </c>
      <c r="AF65" s="508">
        <v>84.58</v>
      </c>
      <c r="AG65" s="508">
        <v>84.58</v>
      </c>
      <c r="AH65" s="508">
        <v>84.58</v>
      </c>
      <c r="AI65" s="508">
        <v>84.58</v>
      </c>
      <c r="AJ65" s="508">
        <v>84.58</v>
      </c>
      <c r="AK65" s="508">
        <v>84.58</v>
      </c>
      <c r="AL65" s="508">
        <v>84.58</v>
      </c>
      <c r="AM65" s="508">
        <v>84.58</v>
      </c>
      <c r="AN65" s="508">
        <v>84.58</v>
      </c>
      <c r="AO65" s="508">
        <v>84.58</v>
      </c>
      <c r="AP65" s="508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8">
        <v>31.08</v>
      </c>
      <c r="E66" s="508">
        <v>31.08</v>
      </c>
      <c r="F66" s="508">
        <v>31.08</v>
      </c>
      <c r="G66" s="508">
        <v>31.08</v>
      </c>
      <c r="H66" s="508">
        <v>31.08</v>
      </c>
      <c r="I66" s="508">
        <v>31.08</v>
      </c>
      <c r="J66" s="508">
        <v>31.08</v>
      </c>
      <c r="K66" s="508">
        <v>31.08</v>
      </c>
      <c r="L66" s="508">
        <v>31.08</v>
      </c>
      <c r="M66" s="508">
        <v>31.08</v>
      </c>
      <c r="N66" s="508">
        <v>31.08</v>
      </c>
      <c r="O66" s="508">
        <v>31.08</v>
      </c>
      <c r="P66" s="508">
        <v>31.08</v>
      </c>
      <c r="Q66" s="508">
        <v>31.08</v>
      </c>
      <c r="R66" s="508">
        <v>31.08</v>
      </c>
      <c r="S66" s="508">
        <v>31.08</v>
      </c>
      <c r="T66" s="508">
        <v>31.08</v>
      </c>
      <c r="U66" s="508">
        <v>31.08</v>
      </c>
      <c r="V66" s="508">
        <v>31.08</v>
      </c>
      <c r="W66" s="508">
        <v>31.08</v>
      </c>
      <c r="X66" s="508">
        <v>31.08</v>
      </c>
      <c r="Y66" s="508">
        <v>31.08</v>
      </c>
      <c r="Z66" s="508">
        <v>31.08</v>
      </c>
      <c r="AA66" s="508">
        <v>31.08</v>
      </c>
      <c r="AB66" s="508">
        <v>31.08</v>
      </c>
      <c r="AC66" s="508">
        <v>31.08</v>
      </c>
      <c r="AD66" s="508">
        <v>31.08</v>
      </c>
      <c r="AE66" s="508">
        <v>31.08</v>
      </c>
      <c r="AF66" s="508">
        <v>31.08</v>
      </c>
      <c r="AG66" s="508">
        <v>31.08</v>
      </c>
      <c r="AH66" s="508">
        <v>31.08</v>
      </c>
      <c r="AI66" s="508">
        <v>31.08</v>
      </c>
      <c r="AJ66" s="508">
        <v>31.08</v>
      </c>
      <c r="AK66" s="508">
        <v>31.08</v>
      </c>
      <c r="AL66" s="508">
        <v>31.08</v>
      </c>
      <c r="AM66" s="508">
        <v>31.08</v>
      </c>
      <c r="AN66" s="508">
        <v>31.08</v>
      </c>
      <c r="AO66" s="508">
        <v>31.08</v>
      </c>
      <c r="AP66" s="508">
        <v>31.08</v>
      </c>
    </row>
    <row r="67" spans="1:44">
      <c r="A67" s="110">
        <v>225</v>
      </c>
      <c r="B67" s="156" t="s">
        <v>281</v>
      </c>
      <c r="C67" s="156" t="s">
        <v>282</v>
      </c>
      <c r="D67" s="508">
        <v>1329.7</v>
      </c>
      <c r="E67" s="508">
        <v>1329.7</v>
      </c>
      <c r="F67" s="508">
        <v>1329.7</v>
      </c>
      <c r="G67" s="508">
        <v>1329.7</v>
      </c>
      <c r="H67" s="508">
        <v>1329.7</v>
      </c>
      <c r="I67" s="508">
        <v>1329.7</v>
      </c>
      <c r="J67" s="508">
        <v>1329.7</v>
      </c>
      <c r="K67" s="508">
        <v>1329.7</v>
      </c>
      <c r="L67" s="508">
        <v>1329.7</v>
      </c>
      <c r="M67" s="508">
        <v>1329.7</v>
      </c>
      <c r="N67" s="508">
        <v>1329.7</v>
      </c>
      <c r="O67" s="508">
        <v>1329.7</v>
      </c>
      <c r="P67" s="508">
        <v>1329.7</v>
      </c>
      <c r="Q67" s="508">
        <v>1329.7</v>
      </c>
      <c r="R67" s="508">
        <v>1329.7</v>
      </c>
      <c r="S67" s="508">
        <v>1329.7</v>
      </c>
      <c r="T67" s="508">
        <v>1329.7</v>
      </c>
      <c r="U67" s="508">
        <v>1329.7</v>
      </c>
      <c r="V67" s="508">
        <v>1329.7</v>
      </c>
      <c r="W67" s="508">
        <v>1329.7</v>
      </c>
      <c r="X67" s="508">
        <v>1329.7</v>
      </c>
      <c r="Y67" s="508">
        <v>1329.7</v>
      </c>
      <c r="Z67" s="508">
        <v>1329.7</v>
      </c>
      <c r="AA67" s="508">
        <v>1329.7</v>
      </c>
      <c r="AB67" s="508">
        <v>1329.7</v>
      </c>
      <c r="AC67" s="508">
        <v>1329.7</v>
      </c>
      <c r="AD67" s="508">
        <v>1329.7</v>
      </c>
      <c r="AE67" s="508">
        <v>1329.7</v>
      </c>
      <c r="AF67" s="508">
        <v>1329.7</v>
      </c>
      <c r="AG67" s="508">
        <v>1329.7</v>
      </c>
      <c r="AH67" s="508">
        <v>1329.7</v>
      </c>
      <c r="AI67" s="508">
        <v>1329.7</v>
      </c>
      <c r="AJ67" s="508">
        <v>1329.7</v>
      </c>
      <c r="AK67" s="508">
        <v>1329.7</v>
      </c>
      <c r="AL67" s="508">
        <v>1329.7</v>
      </c>
      <c r="AM67" s="508">
        <v>1329.7</v>
      </c>
      <c r="AN67" s="508">
        <v>1329.7</v>
      </c>
      <c r="AO67" s="508">
        <v>1329.7</v>
      </c>
      <c r="AP67" s="508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8">
        <v>1061.1300000000001</v>
      </c>
      <c r="E68" s="508">
        <v>1061.1300000000001</v>
      </c>
      <c r="F68" s="508">
        <v>1061.1300000000001</v>
      </c>
      <c r="G68" s="508">
        <v>1061.1300000000001</v>
      </c>
      <c r="H68" s="508">
        <v>1061.1300000000001</v>
      </c>
      <c r="I68" s="508">
        <v>1061.1300000000001</v>
      </c>
      <c r="J68" s="508">
        <v>1061.1300000000001</v>
      </c>
      <c r="K68" s="508">
        <v>1061.1300000000001</v>
      </c>
      <c r="L68" s="508">
        <v>1061.1300000000001</v>
      </c>
      <c r="M68" s="508">
        <v>1061.1300000000001</v>
      </c>
      <c r="N68" s="508">
        <v>1061.1300000000001</v>
      </c>
      <c r="O68" s="508">
        <v>1061.1300000000001</v>
      </c>
      <c r="P68" s="508">
        <v>1061.1300000000001</v>
      </c>
      <c r="Q68" s="508">
        <v>1061.1300000000001</v>
      </c>
      <c r="R68" s="508">
        <v>1061.1300000000001</v>
      </c>
      <c r="S68" s="508">
        <v>1061.1300000000001</v>
      </c>
      <c r="T68" s="508">
        <v>1061.1300000000001</v>
      </c>
      <c r="U68" s="508">
        <v>1061.1300000000001</v>
      </c>
      <c r="V68" s="508">
        <v>1061.1300000000001</v>
      </c>
      <c r="W68" s="508">
        <v>1061.1300000000001</v>
      </c>
      <c r="X68" s="508">
        <v>1061.1300000000001</v>
      </c>
      <c r="Y68" s="508">
        <v>1061.1300000000001</v>
      </c>
      <c r="Z68" s="508">
        <v>1061.1300000000001</v>
      </c>
      <c r="AA68" s="508">
        <v>1061.1300000000001</v>
      </c>
      <c r="AB68" s="508">
        <v>1061.1300000000001</v>
      </c>
      <c r="AC68" s="508">
        <v>1061.1300000000001</v>
      </c>
      <c r="AD68" s="508">
        <v>1061.1300000000001</v>
      </c>
      <c r="AE68" s="508">
        <v>1061.1300000000001</v>
      </c>
      <c r="AF68" s="508">
        <v>1061.1300000000001</v>
      </c>
      <c r="AG68" s="508">
        <v>1061.1300000000001</v>
      </c>
      <c r="AH68" s="508">
        <v>1061.1300000000001</v>
      </c>
      <c r="AI68" s="508">
        <v>1061.1300000000001</v>
      </c>
      <c r="AJ68" s="508">
        <v>1061.1300000000001</v>
      </c>
      <c r="AK68" s="508">
        <v>1061.1300000000001</v>
      </c>
      <c r="AL68" s="508">
        <v>1061.1300000000001</v>
      </c>
      <c r="AM68" s="508">
        <v>1061.1300000000001</v>
      </c>
      <c r="AN68" s="508">
        <v>1061.1300000000001</v>
      </c>
      <c r="AO68" s="508">
        <v>1061.1300000000001</v>
      </c>
      <c r="AP68" s="508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8">
        <v>447.52</v>
      </c>
      <c r="E69" s="508">
        <v>447.52</v>
      </c>
      <c r="F69" s="508">
        <v>447.52</v>
      </c>
      <c r="G69" s="508">
        <v>447.52</v>
      </c>
      <c r="H69" s="508">
        <v>447.52</v>
      </c>
      <c r="I69" s="508">
        <v>447.52</v>
      </c>
      <c r="J69" s="508">
        <v>447.52</v>
      </c>
      <c r="K69" s="508">
        <v>447.52</v>
      </c>
      <c r="L69" s="508">
        <v>447.52</v>
      </c>
      <c r="M69" s="508">
        <v>447.52</v>
      </c>
      <c r="N69" s="508">
        <v>447.52</v>
      </c>
      <c r="O69" s="508">
        <v>447.52</v>
      </c>
      <c r="P69" s="508">
        <v>447.52</v>
      </c>
      <c r="Q69" s="508">
        <v>447.52</v>
      </c>
      <c r="R69" s="508">
        <v>447.52</v>
      </c>
      <c r="S69" s="508">
        <v>447.52</v>
      </c>
      <c r="T69" s="508">
        <v>447.52</v>
      </c>
      <c r="U69" s="508">
        <v>447.52</v>
      </c>
      <c r="V69" s="508">
        <v>447.52</v>
      </c>
      <c r="W69" s="508">
        <v>447.52</v>
      </c>
      <c r="X69" s="508">
        <v>447.52</v>
      </c>
      <c r="Y69" s="508">
        <v>447.52</v>
      </c>
      <c r="Z69" s="508">
        <v>447.52</v>
      </c>
      <c r="AA69" s="508">
        <v>447.52</v>
      </c>
      <c r="AB69" s="508">
        <v>447.52</v>
      </c>
      <c r="AC69" s="508">
        <v>447.52</v>
      </c>
      <c r="AD69" s="508">
        <v>447.52</v>
      </c>
      <c r="AE69" s="508">
        <v>447.52</v>
      </c>
      <c r="AF69" s="508">
        <v>447.52</v>
      </c>
      <c r="AG69" s="508">
        <v>447.52</v>
      </c>
      <c r="AH69" s="508">
        <v>447.52</v>
      </c>
      <c r="AI69" s="508">
        <v>447.52</v>
      </c>
      <c r="AJ69" s="508">
        <v>447.52</v>
      </c>
      <c r="AK69" s="508">
        <v>447.52</v>
      </c>
      <c r="AL69" s="508">
        <v>447.52</v>
      </c>
      <c r="AM69" s="508">
        <v>447.52</v>
      </c>
      <c r="AN69" s="508">
        <v>447.52</v>
      </c>
      <c r="AO69" s="508">
        <v>447.52</v>
      </c>
      <c r="AP69" s="508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8">
        <v>1061.1400000000001</v>
      </c>
      <c r="E70" s="508">
        <v>1061.1400000000001</v>
      </c>
      <c r="F70" s="508">
        <v>1061.1400000000001</v>
      </c>
      <c r="G70" s="508">
        <v>1061.1400000000001</v>
      </c>
      <c r="H70" s="508">
        <v>1061.1400000000001</v>
      </c>
      <c r="I70" s="508">
        <v>1061.1400000000001</v>
      </c>
      <c r="J70" s="508">
        <v>1061.1400000000001</v>
      </c>
      <c r="K70" s="508">
        <v>1061.1400000000001</v>
      </c>
      <c r="L70" s="508">
        <v>1061.1400000000001</v>
      </c>
      <c r="M70" s="508">
        <v>1061.1400000000001</v>
      </c>
      <c r="N70" s="508">
        <v>1061.1400000000001</v>
      </c>
      <c r="O70" s="508">
        <v>1061.1400000000001</v>
      </c>
      <c r="P70" s="508">
        <v>1061.1400000000001</v>
      </c>
      <c r="Q70" s="508">
        <v>1061.1400000000001</v>
      </c>
      <c r="R70" s="508">
        <v>1061.1400000000001</v>
      </c>
      <c r="S70" s="508">
        <v>1061.1400000000001</v>
      </c>
      <c r="T70" s="508">
        <v>1061.1400000000001</v>
      </c>
      <c r="U70" s="508">
        <v>1061.1400000000001</v>
      </c>
      <c r="V70" s="508">
        <v>1061.1400000000001</v>
      </c>
      <c r="W70" s="508">
        <v>1061.1400000000001</v>
      </c>
      <c r="X70" s="508">
        <v>1061.1400000000001</v>
      </c>
      <c r="Y70" s="508">
        <v>1061.1400000000001</v>
      </c>
      <c r="Z70" s="508">
        <v>1061.1400000000001</v>
      </c>
      <c r="AA70" s="508">
        <v>1061.1400000000001</v>
      </c>
      <c r="AB70" s="508">
        <v>1061.1400000000001</v>
      </c>
      <c r="AC70" s="508">
        <v>1061.1400000000001</v>
      </c>
      <c r="AD70" s="508">
        <v>1061.1400000000001</v>
      </c>
      <c r="AE70" s="508">
        <v>1061.1400000000001</v>
      </c>
      <c r="AF70" s="508">
        <v>1061.1400000000001</v>
      </c>
      <c r="AG70" s="508">
        <v>1061.1400000000001</v>
      </c>
      <c r="AH70" s="508">
        <v>1061.1400000000001</v>
      </c>
      <c r="AI70" s="508">
        <v>1061.1400000000001</v>
      </c>
      <c r="AJ70" s="508">
        <v>1061.1400000000001</v>
      </c>
      <c r="AK70" s="508">
        <v>1061.1400000000001</v>
      </c>
      <c r="AL70" s="508">
        <v>1061.1400000000001</v>
      </c>
      <c r="AM70" s="508">
        <v>1061.1400000000001</v>
      </c>
      <c r="AN70" s="508">
        <v>1061.1400000000001</v>
      </c>
      <c r="AO70" s="508">
        <v>1061.1400000000001</v>
      </c>
      <c r="AP70" s="508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8">
        <v>942.05</v>
      </c>
      <c r="E71" s="508">
        <v>942.05</v>
      </c>
      <c r="F71" s="508">
        <v>942.05</v>
      </c>
      <c r="G71" s="508">
        <v>942.05</v>
      </c>
      <c r="H71" s="508">
        <v>942.05</v>
      </c>
      <c r="I71" s="508">
        <v>942.05</v>
      </c>
      <c r="J71" s="508">
        <v>942.05</v>
      </c>
      <c r="K71" s="508">
        <v>942.05</v>
      </c>
      <c r="L71" s="508">
        <v>942.05</v>
      </c>
      <c r="M71" s="508">
        <v>942.05</v>
      </c>
      <c r="N71" s="508">
        <v>942.05</v>
      </c>
      <c r="O71" s="508">
        <v>942.05</v>
      </c>
      <c r="P71" s="508">
        <v>942.05</v>
      </c>
      <c r="Q71" s="508">
        <v>942.05</v>
      </c>
      <c r="R71" s="508">
        <v>942.05</v>
      </c>
      <c r="S71" s="508">
        <v>942.05</v>
      </c>
      <c r="T71" s="508">
        <v>942.05</v>
      </c>
      <c r="U71" s="508">
        <v>942.05</v>
      </c>
      <c r="V71" s="508">
        <v>942.05</v>
      </c>
      <c r="W71" s="508">
        <v>942.05</v>
      </c>
      <c r="X71" s="508">
        <v>942.05</v>
      </c>
      <c r="Y71" s="508">
        <v>942.05</v>
      </c>
      <c r="Z71" s="508">
        <v>942.05</v>
      </c>
      <c r="AA71" s="508">
        <v>942.05</v>
      </c>
      <c r="AB71" s="508">
        <v>942.05</v>
      </c>
      <c r="AC71" s="508">
        <v>942.05</v>
      </c>
      <c r="AD71" s="508">
        <v>942.05</v>
      </c>
      <c r="AE71" s="508">
        <v>942.05</v>
      </c>
      <c r="AF71" s="508">
        <v>942.05</v>
      </c>
      <c r="AG71" s="508">
        <v>942.05</v>
      </c>
      <c r="AH71" s="508">
        <v>942.05</v>
      </c>
      <c r="AI71" s="508">
        <v>942.05</v>
      </c>
      <c r="AJ71" s="508">
        <v>942.05</v>
      </c>
      <c r="AK71" s="508">
        <v>942.05</v>
      </c>
      <c r="AL71" s="508">
        <v>942.05</v>
      </c>
      <c r="AM71" s="508">
        <v>942.05</v>
      </c>
      <c r="AN71" s="508">
        <v>942.05</v>
      </c>
      <c r="AO71" s="508">
        <v>942.05</v>
      </c>
      <c r="AP71" s="508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8">
        <v>495.06</v>
      </c>
      <c r="E72" s="508">
        <v>495.06</v>
      </c>
      <c r="F72" s="508">
        <v>495.06</v>
      </c>
      <c r="G72" s="508">
        <v>495.06</v>
      </c>
      <c r="H72" s="508">
        <v>495.06</v>
      </c>
      <c r="I72" s="508">
        <v>495.06</v>
      </c>
      <c r="J72" s="508">
        <v>495.06</v>
      </c>
      <c r="K72" s="508">
        <v>495.06</v>
      </c>
      <c r="L72" s="508">
        <v>495.06</v>
      </c>
      <c r="M72" s="508">
        <v>495.06</v>
      </c>
      <c r="N72" s="508">
        <v>495.06</v>
      </c>
      <c r="O72" s="508">
        <v>495.06</v>
      </c>
      <c r="P72" s="508">
        <v>495.06</v>
      </c>
      <c r="Q72" s="508">
        <v>495.06</v>
      </c>
      <c r="R72" s="508">
        <v>495.06</v>
      </c>
      <c r="S72" s="508">
        <v>495.06</v>
      </c>
      <c r="T72" s="508">
        <v>495.06</v>
      </c>
      <c r="U72" s="508">
        <v>495.06</v>
      </c>
      <c r="V72" s="508">
        <v>495.06</v>
      </c>
      <c r="W72" s="508">
        <v>495.06</v>
      </c>
      <c r="X72" s="508">
        <v>495.06</v>
      </c>
      <c r="Y72" s="508">
        <v>495.06</v>
      </c>
      <c r="Z72" s="508">
        <v>495.06</v>
      </c>
      <c r="AA72" s="508">
        <v>495.06</v>
      </c>
      <c r="AB72" s="508">
        <v>495.06</v>
      </c>
      <c r="AC72" s="508">
        <v>495.06</v>
      </c>
      <c r="AD72" s="508">
        <v>495.06</v>
      </c>
      <c r="AE72" s="508">
        <v>495.06</v>
      </c>
      <c r="AF72" s="508">
        <v>495.06</v>
      </c>
      <c r="AG72" s="508">
        <v>495.06</v>
      </c>
      <c r="AH72" s="508">
        <v>495.06</v>
      </c>
      <c r="AI72" s="508">
        <v>495.06</v>
      </c>
      <c r="AJ72" s="508">
        <v>495.06</v>
      </c>
      <c r="AK72" s="508">
        <v>495.06</v>
      </c>
      <c r="AL72" s="508">
        <v>495.06</v>
      </c>
      <c r="AM72" s="508">
        <v>495.06</v>
      </c>
      <c r="AN72" s="508">
        <v>495.06</v>
      </c>
      <c r="AO72" s="508">
        <v>495.06</v>
      </c>
      <c r="AP72" s="508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8">
        <v>489.29</v>
      </c>
      <c r="E73" s="508">
        <v>489.29</v>
      </c>
      <c r="F73" s="508">
        <v>489.29</v>
      </c>
      <c r="G73" s="508">
        <v>489.29</v>
      </c>
      <c r="H73" s="508">
        <v>489.29</v>
      </c>
      <c r="I73" s="508">
        <v>489.29</v>
      </c>
      <c r="J73" s="508">
        <v>489.29</v>
      </c>
      <c r="K73" s="508">
        <v>489.29</v>
      </c>
      <c r="L73" s="508">
        <v>489.29</v>
      </c>
      <c r="M73" s="508">
        <v>489.29</v>
      </c>
      <c r="N73" s="508">
        <v>489.29</v>
      </c>
      <c r="O73" s="508">
        <v>489.29</v>
      </c>
      <c r="P73" s="508">
        <v>489.29</v>
      </c>
      <c r="Q73" s="508">
        <v>489.29</v>
      </c>
      <c r="R73" s="508">
        <v>489.29</v>
      </c>
      <c r="S73" s="508">
        <v>489.29</v>
      </c>
      <c r="T73" s="508">
        <v>489.29</v>
      </c>
      <c r="U73" s="508">
        <v>489.29</v>
      </c>
      <c r="V73" s="508">
        <v>489.29</v>
      </c>
      <c r="W73" s="508">
        <v>489.29</v>
      </c>
      <c r="X73" s="508">
        <v>489.29</v>
      </c>
      <c r="Y73" s="508">
        <v>489.29</v>
      </c>
      <c r="Z73" s="508">
        <v>489.29</v>
      </c>
      <c r="AA73" s="508">
        <v>489.29</v>
      </c>
      <c r="AB73" s="508">
        <v>489.29</v>
      </c>
      <c r="AC73" s="508">
        <v>489.29</v>
      </c>
      <c r="AD73" s="508">
        <v>489.29</v>
      </c>
      <c r="AE73" s="508">
        <v>489.29</v>
      </c>
      <c r="AF73" s="508">
        <v>489.29</v>
      </c>
      <c r="AG73" s="508">
        <v>489.29</v>
      </c>
      <c r="AH73" s="508">
        <v>489.29</v>
      </c>
      <c r="AI73" s="508">
        <v>489.29</v>
      </c>
      <c r="AJ73" s="508">
        <v>489.29</v>
      </c>
      <c r="AK73" s="508">
        <v>489.29</v>
      </c>
      <c r="AL73" s="508">
        <v>489.29</v>
      </c>
      <c r="AM73" s="508">
        <v>489.29</v>
      </c>
      <c r="AN73" s="508">
        <v>489.29</v>
      </c>
      <c r="AO73" s="508">
        <v>489.29</v>
      </c>
      <c r="AP73" s="508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8">
        <v>842.33</v>
      </c>
      <c r="E74" s="508">
        <v>842.33</v>
      </c>
      <c r="F74" s="508">
        <v>842.33</v>
      </c>
      <c r="G74" s="508">
        <v>842.33</v>
      </c>
      <c r="H74" s="508">
        <v>842.33</v>
      </c>
      <c r="I74" s="508">
        <v>842.33</v>
      </c>
      <c r="J74" s="508">
        <v>842.33</v>
      </c>
      <c r="K74" s="508">
        <v>842.33</v>
      </c>
      <c r="L74" s="508">
        <v>842.33</v>
      </c>
      <c r="M74" s="508">
        <v>842.33</v>
      </c>
      <c r="N74" s="508">
        <v>842.33</v>
      </c>
      <c r="O74" s="508">
        <v>842.33</v>
      </c>
      <c r="P74" s="508">
        <v>842.33</v>
      </c>
      <c r="Q74" s="508">
        <v>842.33</v>
      </c>
      <c r="R74" s="508">
        <v>842.33</v>
      </c>
      <c r="S74" s="508">
        <v>842.33</v>
      </c>
      <c r="T74" s="508">
        <v>842.33</v>
      </c>
      <c r="U74" s="508">
        <v>842.33</v>
      </c>
      <c r="V74" s="508">
        <v>842.33</v>
      </c>
      <c r="W74" s="508">
        <v>842.33</v>
      </c>
      <c r="X74" s="508">
        <v>842.33</v>
      </c>
      <c r="Y74" s="508">
        <v>842.33</v>
      </c>
      <c r="Z74" s="508">
        <v>842.33</v>
      </c>
      <c r="AA74" s="508">
        <v>842.33</v>
      </c>
      <c r="AB74" s="508">
        <v>842.33</v>
      </c>
      <c r="AC74" s="508">
        <v>842.33</v>
      </c>
      <c r="AD74" s="508">
        <v>842.33</v>
      </c>
      <c r="AE74" s="508">
        <v>842.33</v>
      </c>
      <c r="AF74" s="508">
        <v>842.33</v>
      </c>
      <c r="AG74" s="508">
        <v>842.33</v>
      </c>
      <c r="AH74" s="508">
        <v>842.33</v>
      </c>
      <c r="AI74" s="508">
        <v>842.33</v>
      </c>
      <c r="AJ74" s="508">
        <v>842.33</v>
      </c>
      <c r="AK74" s="508">
        <v>842.33</v>
      </c>
      <c r="AL74" s="508">
        <v>842.33</v>
      </c>
      <c r="AM74" s="508">
        <v>842.33</v>
      </c>
      <c r="AN74" s="508">
        <v>842.33</v>
      </c>
      <c r="AO74" s="508">
        <v>842.33</v>
      </c>
      <c r="AP74" s="508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8">
        <v>984.29</v>
      </c>
      <c r="E75" s="508">
        <v>984.29</v>
      </c>
      <c r="F75" s="508">
        <v>984.29</v>
      </c>
      <c r="G75" s="508">
        <v>984.29</v>
      </c>
      <c r="H75" s="508">
        <v>984.29</v>
      </c>
      <c r="I75" s="508">
        <v>984.29</v>
      </c>
      <c r="J75" s="508">
        <v>984.29</v>
      </c>
      <c r="K75" s="508">
        <v>984.29</v>
      </c>
      <c r="L75" s="508">
        <v>984.29</v>
      </c>
      <c r="M75" s="508">
        <v>984.29</v>
      </c>
      <c r="N75" s="508">
        <v>984.29</v>
      </c>
      <c r="O75" s="508">
        <v>984.29</v>
      </c>
      <c r="P75" s="508">
        <v>984.29</v>
      </c>
      <c r="Q75" s="508">
        <v>984.29</v>
      </c>
      <c r="R75" s="508">
        <v>984.29</v>
      </c>
      <c r="S75" s="508">
        <v>984.29</v>
      </c>
      <c r="T75" s="508">
        <v>984.29</v>
      </c>
      <c r="U75" s="508">
        <v>984.29</v>
      </c>
      <c r="V75" s="508">
        <v>984.29</v>
      </c>
      <c r="W75" s="508">
        <v>984.29</v>
      </c>
      <c r="X75" s="508">
        <v>984.29</v>
      </c>
      <c r="Y75" s="508">
        <v>984.29</v>
      </c>
      <c r="Z75" s="508">
        <v>984.29</v>
      </c>
      <c r="AA75" s="508">
        <v>984.29</v>
      </c>
      <c r="AB75" s="508">
        <v>984.29</v>
      </c>
      <c r="AC75" s="508">
        <v>984.29</v>
      </c>
      <c r="AD75" s="508">
        <v>984.29</v>
      </c>
      <c r="AE75" s="508">
        <v>984.29</v>
      </c>
      <c r="AF75" s="508">
        <v>984.29</v>
      </c>
      <c r="AG75" s="508">
        <v>984.29</v>
      </c>
      <c r="AH75" s="508">
        <v>984.29</v>
      </c>
      <c r="AI75" s="508">
        <v>984.29</v>
      </c>
      <c r="AJ75" s="508">
        <v>984.29</v>
      </c>
      <c r="AK75" s="508">
        <v>984.29</v>
      </c>
      <c r="AL75" s="508">
        <v>984.29</v>
      </c>
      <c r="AM75" s="508">
        <v>984.29</v>
      </c>
      <c r="AN75" s="508">
        <v>984.29</v>
      </c>
      <c r="AO75" s="508">
        <v>984.29</v>
      </c>
      <c r="AP75" s="508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8">
        <v>290.26</v>
      </c>
      <c r="E76" s="508">
        <v>290.26</v>
      </c>
      <c r="F76" s="508">
        <v>290.26</v>
      </c>
      <c r="G76" s="508">
        <v>290.26</v>
      </c>
      <c r="H76" s="508">
        <v>290.26</v>
      </c>
      <c r="I76" s="508">
        <v>290.26</v>
      </c>
      <c r="J76" s="508">
        <v>290.26</v>
      </c>
      <c r="K76" s="508">
        <v>290.26</v>
      </c>
      <c r="L76" s="508">
        <v>290.26</v>
      </c>
      <c r="M76" s="508">
        <v>290.26</v>
      </c>
      <c r="N76" s="508">
        <v>290.26</v>
      </c>
      <c r="O76" s="508">
        <v>290.26</v>
      </c>
      <c r="P76" s="508">
        <v>290.26</v>
      </c>
      <c r="Q76" s="508">
        <v>290.26</v>
      </c>
      <c r="R76" s="508">
        <v>290.26</v>
      </c>
      <c r="S76" s="508">
        <v>290.26</v>
      </c>
      <c r="T76" s="508">
        <v>290.26</v>
      </c>
      <c r="U76" s="508">
        <v>290.26</v>
      </c>
      <c r="V76" s="508">
        <v>290.26</v>
      </c>
      <c r="W76" s="508">
        <v>290.26</v>
      </c>
      <c r="X76" s="508">
        <v>290.26</v>
      </c>
      <c r="Y76" s="508">
        <v>290.26</v>
      </c>
      <c r="Z76" s="508">
        <v>290.26</v>
      </c>
      <c r="AA76" s="508">
        <v>290.26</v>
      </c>
      <c r="AB76" s="508">
        <v>290.26</v>
      </c>
      <c r="AC76" s="508">
        <v>290.26</v>
      </c>
      <c r="AD76" s="508">
        <v>290.26</v>
      </c>
      <c r="AE76" s="508">
        <v>290.26</v>
      </c>
      <c r="AF76" s="508">
        <v>290.26</v>
      </c>
      <c r="AG76" s="508">
        <v>290.26</v>
      </c>
      <c r="AH76" s="508">
        <v>290.26</v>
      </c>
      <c r="AI76" s="508">
        <v>290.26</v>
      </c>
      <c r="AJ76" s="508">
        <v>290.26</v>
      </c>
      <c r="AK76" s="508">
        <v>290.26</v>
      </c>
      <c r="AL76" s="508">
        <v>290.26</v>
      </c>
      <c r="AM76" s="508">
        <v>290.26</v>
      </c>
      <c r="AN76" s="508">
        <v>290.26</v>
      </c>
      <c r="AO76" s="508">
        <v>290.26</v>
      </c>
      <c r="AP76" s="508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8">
        <v>1350.87</v>
      </c>
      <c r="E77" s="508">
        <v>1350.87</v>
      </c>
      <c r="F77" s="508">
        <v>1350.87</v>
      </c>
      <c r="G77" s="508">
        <v>1350.87</v>
      </c>
      <c r="H77" s="508">
        <v>1350.87</v>
      </c>
      <c r="I77" s="508">
        <v>1350.87</v>
      </c>
      <c r="J77" s="508">
        <v>1350.87</v>
      </c>
      <c r="K77" s="508">
        <v>1350.87</v>
      </c>
      <c r="L77" s="508">
        <v>1350.87</v>
      </c>
      <c r="M77" s="508">
        <v>1350.87</v>
      </c>
      <c r="N77" s="508">
        <v>1350.87</v>
      </c>
      <c r="O77" s="508">
        <v>1350.87</v>
      </c>
      <c r="P77" s="508">
        <v>1350.87</v>
      </c>
      <c r="Q77" s="508">
        <v>1350.87</v>
      </c>
      <c r="R77" s="508">
        <v>1350.87</v>
      </c>
      <c r="S77" s="508">
        <v>1350.87</v>
      </c>
      <c r="T77" s="508">
        <v>1350.87</v>
      </c>
      <c r="U77" s="508">
        <v>1350.87</v>
      </c>
      <c r="V77" s="508">
        <v>1350.87</v>
      </c>
      <c r="W77" s="508">
        <v>1350.87</v>
      </c>
      <c r="X77" s="508">
        <v>1350.87</v>
      </c>
      <c r="Y77" s="508">
        <v>1350.87</v>
      </c>
      <c r="Z77" s="508">
        <v>1350.87</v>
      </c>
      <c r="AA77" s="508">
        <v>1350.87</v>
      </c>
      <c r="AB77" s="508">
        <v>1350.87</v>
      </c>
      <c r="AC77" s="508">
        <v>1350.87</v>
      </c>
      <c r="AD77" s="508">
        <v>1350.87</v>
      </c>
      <c r="AE77" s="508">
        <v>1350.87</v>
      </c>
      <c r="AF77" s="508">
        <v>1350.87</v>
      </c>
      <c r="AG77" s="508">
        <v>1350.87</v>
      </c>
      <c r="AH77" s="508">
        <v>1350.87</v>
      </c>
      <c r="AI77" s="508">
        <v>1350.87</v>
      </c>
      <c r="AJ77" s="508">
        <v>1350.87</v>
      </c>
      <c r="AK77" s="508">
        <v>1350.87</v>
      </c>
      <c r="AL77" s="508">
        <v>1350.87</v>
      </c>
      <c r="AM77" s="508">
        <v>1350.87</v>
      </c>
      <c r="AN77" s="508">
        <v>1350.87</v>
      </c>
      <c r="AO77" s="508">
        <v>1350.87</v>
      </c>
      <c r="AP77" s="508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8">
        <v>842.33</v>
      </c>
      <c r="E78" s="508">
        <v>842.33</v>
      </c>
      <c r="F78" s="508">
        <v>842.33</v>
      </c>
      <c r="G78" s="508">
        <v>842.33</v>
      </c>
      <c r="H78" s="508">
        <v>842.33</v>
      </c>
      <c r="I78" s="508">
        <v>842.33</v>
      </c>
      <c r="J78" s="508">
        <v>842.33</v>
      </c>
      <c r="K78" s="508">
        <v>842.33</v>
      </c>
      <c r="L78" s="508">
        <v>842.33</v>
      </c>
      <c r="M78" s="508">
        <v>842.33</v>
      </c>
      <c r="N78" s="508">
        <v>842.33</v>
      </c>
      <c r="O78" s="508">
        <v>842.33</v>
      </c>
      <c r="P78" s="508">
        <v>842.33</v>
      </c>
      <c r="Q78" s="508">
        <v>842.33</v>
      </c>
      <c r="R78" s="508">
        <v>842.33</v>
      </c>
      <c r="S78" s="508">
        <v>842.33</v>
      </c>
      <c r="T78" s="508">
        <v>842.33</v>
      </c>
      <c r="U78" s="508">
        <v>842.33</v>
      </c>
      <c r="V78" s="508">
        <v>842.33</v>
      </c>
      <c r="W78" s="508">
        <v>842.33</v>
      </c>
      <c r="X78" s="508">
        <v>842.33</v>
      </c>
      <c r="Y78" s="508">
        <v>842.33</v>
      </c>
      <c r="Z78" s="508">
        <v>842.33</v>
      </c>
      <c r="AA78" s="508">
        <v>842.33</v>
      </c>
      <c r="AB78" s="508">
        <v>842.33</v>
      </c>
      <c r="AC78" s="508">
        <v>842.33</v>
      </c>
      <c r="AD78" s="508">
        <v>842.33</v>
      </c>
      <c r="AE78" s="508">
        <v>842.33</v>
      </c>
      <c r="AF78" s="508">
        <v>842.33</v>
      </c>
      <c r="AG78" s="508">
        <v>842.33</v>
      </c>
      <c r="AH78" s="508">
        <v>842.33</v>
      </c>
      <c r="AI78" s="508">
        <v>842.33</v>
      </c>
      <c r="AJ78" s="508">
        <v>842.33</v>
      </c>
      <c r="AK78" s="508">
        <v>842.33</v>
      </c>
      <c r="AL78" s="508">
        <v>842.33</v>
      </c>
      <c r="AM78" s="508">
        <v>842.33</v>
      </c>
      <c r="AN78" s="508">
        <v>842.33</v>
      </c>
      <c r="AO78" s="508">
        <v>842.33</v>
      </c>
      <c r="AP78" s="508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8">
        <v>760.85</v>
      </c>
      <c r="E79" s="508">
        <v>760.85</v>
      </c>
      <c r="F79" s="508">
        <v>760.85</v>
      </c>
      <c r="G79" s="508">
        <v>760.85</v>
      </c>
      <c r="H79" s="508">
        <v>760.85</v>
      </c>
      <c r="I79" s="508">
        <v>760.85</v>
      </c>
      <c r="J79" s="508">
        <v>760.85</v>
      </c>
      <c r="K79" s="508">
        <v>760.85</v>
      </c>
      <c r="L79" s="508">
        <v>760.85</v>
      </c>
      <c r="M79" s="508">
        <v>760.85</v>
      </c>
      <c r="N79" s="508">
        <v>760.85</v>
      </c>
      <c r="O79" s="508">
        <v>760.85</v>
      </c>
      <c r="P79" s="508">
        <v>760.85</v>
      </c>
      <c r="Q79" s="508">
        <v>760.85</v>
      </c>
      <c r="R79" s="508">
        <v>760.85</v>
      </c>
      <c r="S79" s="508">
        <v>760.85</v>
      </c>
      <c r="T79" s="508">
        <v>760.85</v>
      </c>
      <c r="U79" s="508">
        <v>760.85</v>
      </c>
      <c r="V79" s="508">
        <v>760.85</v>
      </c>
      <c r="W79" s="508">
        <v>760.85</v>
      </c>
      <c r="X79" s="508">
        <v>760.85</v>
      </c>
      <c r="Y79" s="508">
        <v>760.85</v>
      </c>
      <c r="Z79" s="508">
        <v>760.85</v>
      </c>
      <c r="AA79" s="508">
        <v>760.85</v>
      </c>
      <c r="AB79" s="508">
        <v>760.85</v>
      </c>
      <c r="AC79" s="508">
        <v>760.85</v>
      </c>
      <c r="AD79" s="508">
        <v>760.85</v>
      </c>
      <c r="AE79" s="508">
        <v>760.85</v>
      </c>
      <c r="AF79" s="508">
        <v>760.85</v>
      </c>
      <c r="AG79" s="508">
        <v>760.85</v>
      </c>
      <c r="AH79" s="508">
        <v>760.85</v>
      </c>
      <c r="AI79" s="508">
        <v>760.85</v>
      </c>
      <c r="AJ79" s="508">
        <v>760.85</v>
      </c>
      <c r="AK79" s="508">
        <v>760.85</v>
      </c>
      <c r="AL79" s="508">
        <v>760.85</v>
      </c>
      <c r="AM79" s="508">
        <v>760.85</v>
      </c>
      <c r="AN79" s="508">
        <v>760.85</v>
      </c>
      <c r="AO79" s="508">
        <v>760.85</v>
      </c>
      <c r="AP79" s="508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8">
        <v>963.75</v>
      </c>
      <c r="E80" s="508">
        <v>963.75</v>
      </c>
      <c r="F80" s="508">
        <v>963.75</v>
      </c>
      <c r="G80" s="508">
        <v>963.75</v>
      </c>
      <c r="H80" s="508">
        <v>963.75</v>
      </c>
      <c r="I80" s="508">
        <v>963.75</v>
      </c>
      <c r="J80" s="508">
        <v>963.75</v>
      </c>
      <c r="K80" s="508">
        <v>963.75</v>
      </c>
      <c r="L80" s="508">
        <v>963.75</v>
      </c>
      <c r="M80" s="508">
        <v>963.75</v>
      </c>
      <c r="N80" s="508">
        <v>963.75</v>
      </c>
      <c r="O80" s="508">
        <v>963.75</v>
      </c>
      <c r="P80" s="508">
        <v>963.75</v>
      </c>
      <c r="Q80" s="508">
        <v>963.75</v>
      </c>
      <c r="R80" s="508">
        <v>963.75</v>
      </c>
      <c r="S80" s="508">
        <v>963.75</v>
      </c>
      <c r="T80" s="508">
        <v>963.75</v>
      </c>
      <c r="U80" s="508">
        <v>963.75</v>
      </c>
      <c r="V80" s="508">
        <v>963.75</v>
      </c>
      <c r="W80" s="508">
        <v>963.75</v>
      </c>
      <c r="X80" s="508">
        <v>963.75</v>
      </c>
      <c r="Y80" s="508">
        <v>963.75</v>
      </c>
      <c r="Z80" s="508">
        <v>963.75</v>
      </c>
      <c r="AA80" s="508">
        <v>963.75</v>
      </c>
      <c r="AB80" s="508">
        <v>963.75</v>
      </c>
      <c r="AC80" s="508">
        <v>963.75</v>
      </c>
      <c r="AD80" s="508">
        <v>963.75</v>
      </c>
      <c r="AE80" s="508">
        <v>963.75</v>
      </c>
      <c r="AF80" s="508">
        <v>963.75</v>
      </c>
      <c r="AG80" s="508">
        <v>963.75</v>
      </c>
      <c r="AH80" s="508">
        <v>963.75</v>
      </c>
      <c r="AI80" s="508">
        <v>963.75</v>
      </c>
      <c r="AJ80" s="508">
        <v>963.75</v>
      </c>
      <c r="AK80" s="508">
        <v>963.75</v>
      </c>
      <c r="AL80" s="508">
        <v>963.75</v>
      </c>
      <c r="AM80" s="508">
        <v>963.75</v>
      </c>
      <c r="AN80" s="508">
        <v>963.75</v>
      </c>
      <c r="AO80" s="508">
        <v>963.75</v>
      </c>
      <c r="AP80" s="508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8">
        <v>963.75</v>
      </c>
      <c r="E81" s="508">
        <v>963.75</v>
      </c>
      <c r="F81" s="508">
        <v>963.75</v>
      </c>
      <c r="G81" s="508">
        <v>963.75</v>
      </c>
      <c r="H81" s="508">
        <v>963.75</v>
      </c>
      <c r="I81" s="508">
        <v>963.75</v>
      </c>
      <c r="J81" s="508">
        <v>963.75</v>
      </c>
      <c r="K81" s="508">
        <v>963.75</v>
      </c>
      <c r="L81" s="508">
        <v>963.75</v>
      </c>
      <c r="M81" s="508">
        <v>963.75</v>
      </c>
      <c r="N81" s="508">
        <v>963.75</v>
      </c>
      <c r="O81" s="508">
        <v>963.75</v>
      </c>
      <c r="P81" s="508">
        <v>963.75</v>
      </c>
      <c r="Q81" s="508">
        <v>963.75</v>
      </c>
      <c r="R81" s="508">
        <v>963.75</v>
      </c>
      <c r="S81" s="508">
        <v>963.75</v>
      </c>
      <c r="T81" s="508">
        <v>963.75</v>
      </c>
      <c r="U81" s="508">
        <v>963.75</v>
      </c>
      <c r="V81" s="508">
        <v>963.75</v>
      </c>
      <c r="W81" s="508">
        <v>963.75</v>
      </c>
      <c r="X81" s="508">
        <v>963.75</v>
      </c>
      <c r="Y81" s="508">
        <v>963.75</v>
      </c>
      <c r="Z81" s="508">
        <v>963.75</v>
      </c>
      <c r="AA81" s="508">
        <v>963.75</v>
      </c>
      <c r="AB81" s="508">
        <v>963.75</v>
      </c>
      <c r="AC81" s="508">
        <v>963.75</v>
      </c>
      <c r="AD81" s="508">
        <v>963.75</v>
      </c>
      <c r="AE81" s="508">
        <v>963.75</v>
      </c>
      <c r="AF81" s="508">
        <v>963.75</v>
      </c>
      <c r="AG81" s="508">
        <v>963.75</v>
      </c>
      <c r="AH81" s="508">
        <v>963.75</v>
      </c>
      <c r="AI81" s="508">
        <v>963.75</v>
      </c>
      <c r="AJ81" s="508">
        <v>963.75</v>
      </c>
      <c r="AK81" s="508">
        <v>963.75</v>
      </c>
      <c r="AL81" s="508">
        <v>963.75</v>
      </c>
      <c r="AM81" s="508">
        <v>963.75</v>
      </c>
      <c r="AN81" s="508">
        <v>963.75</v>
      </c>
      <c r="AO81" s="508">
        <v>963.75</v>
      </c>
      <c r="AP81" s="508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8">
        <v>1115.96</v>
      </c>
      <c r="E82" s="508">
        <v>1115.96</v>
      </c>
      <c r="F82" s="508">
        <v>1115.96</v>
      </c>
      <c r="G82" s="508">
        <v>1115.96</v>
      </c>
      <c r="H82" s="508">
        <v>1115.96</v>
      </c>
      <c r="I82" s="508">
        <v>1115.96</v>
      </c>
      <c r="J82" s="508">
        <v>1115.96</v>
      </c>
      <c r="K82" s="508">
        <v>1115.96</v>
      </c>
      <c r="L82" s="508">
        <v>1115.96</v>
      </c>
      <c r="M82" s="508">
        <v>1115.96</v>
      </c>
      <c r="N82" s="508">
        <v>1115.96</v>
      </c>
      <c r="O82" s="508">
        <v>1115.96</v>
      </c>
      <c r="P82" s="508">
        <v>1115.96</v>
      </c>
      <c r="Q82" s="508">
        <v>1115.96</v>
      </c>
      <c r="R82" s="508">
        <v>1115.96</v>
      </c>
      <c r="S82" s="508">
        <v>1115.96</v>
      </c>
      <c r="T82" s="508">
        <v>1115.96</v>
      </c>
      <c r="U82" s="508">
        <v>1115.96</v>
      </c>
      <c r="V82" s="508">
        <v>1115.96</v>
      </c>
      <c r="W82" s="508">
        <v>1115.96</v>
      </c>
      <c r="X82" s="508">
        <v>1115.96</v>
      </c>
      <c r="Y82" s="508">
        <v>1115.96</v>
      </c>
      <c r="Z82" s="508">
        <v>1115.96</v>
      </c>
      <c r="AA82" s="508">
        <v>1115.96</v>
      </c>
      <c r="AB82" s="508">
        <v>1115.96</v>
      </c>
      <c r="AC82" s="508">
        <v>1115.96</v>
      </c>
      <c r="AD82" s="508">
        <v>1115.96</v>
      </c>
      <c r="AE82" s="508">
        <v>1115.96</v>
      </c>
      <c r="AF82" s="508">
        <v>1115.96</v>
      </c>
      <c r="AG82" s="508">
        <v>1115.96</v>
      </c>
      <c r="AH82" s="508">
        <v>1115.96</v>
      </c>
      <c r="AI82" s="508">
        <v>1115.96</v>
      </c>
      <c r="AJ82" s="508">
        <v>1115.96</v>
      </c>
      <c r="AK82" s="508">
        <v>1115.96</v>
      </c>
      <c r="AL82" s="508">
        <v>1115.96</v>
      </c>
      <c r="AM82" s="508">
        <v>1115.96</v>
      </c>
      <c r="AN82" s="508">
        <v>1115.96</v>
      </c>
      <c r="AO82" s="508">
        <v>1115.96</v>
      </c>
      <c r="AP82" s="508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8">
        <v>495.75</v>
      </c>
      <c r="E83" s="508">
        <v>495.75</v>
      </c>
      <c r="F83" s="508">
        <v>495.75</v>
      </c>
      <c r="G83" s="508">
        <v>495.75</v>
      </c>
      <c r="H83" s="508">
        <v>495.75</v>
      </c>
      <c r="I83" s="508">
        <v>495.75</v>
      </c>
      <c r="J83" s="508">
        <v>495.75</v>
      </c>
      <c r="K83" s="508">
        <v>495.75</v>
      </c>
      <c r="L83" s="508">
        <v>495.75</v>
      </c>
      <c r="M83" s="508">
        <v>495.75</v>
      </c>
      <c r="N83" s="508">
        <v>495.75</v>
      </c>
      <c r="O83" s="508">
        <v>495.75</v>
      </c>
      <c r="P83" s="508">
        <v>495.75</v>
      </c>
      <c r="Q83" s="508">
        <v>495.75</v>
      </c>
      <c r="R83" s="508">
        <v>495.75</v>
      </c>
      <c r="S83" s="508">
        <v>495.75</v>
      </c>
      <c r="T83" s="508">
        <v>495.75</v>
      </c>
      <c r="U83" s="508">
        <v>495.75</v>
      </c>
      <c r="V83" s="508">
        <v>495.75</v>
      </c>
      <c r="W83" s="508">
        <v>495.75</v>
      </c>
      <c r="X83" s="508">
        <v>495.75</v>
      </c>
      <c r="Y83" s="508">
        <v>495.75</v>
      </c>
      <c r="Z83" s="508">
        <v>495.75</v>
      </c>
      <c r="AA83" s="508">
        <v>495.75</v>
      </c>
      <c r="AB83" s="508">
        <v>495.75</v>
      </c>
      <c r="AC83" s="508">
        <v>495.75</v>
      </c>
      <c r="AD83" s="508">
        <v>495.75</v>
      </c>
      <c r="AE83" s="508">
        <v>495.75</v>
      </c>
      <c r="AF83" s="508">
        <v>495.75</v>
      </c>
      <c r="AG83" s="508">
        <v>495.75</v>
      </c>
      <c r="AH83" s="508">
        <v>495.75</v>
      </c>
      <c r="AI83" s="508">
        <v>495.75</v>
      </c>
      <c r="AJ83" s="508">
        <v>495.75</v>
      </c>
      <c r="AK83" s="508">
        <v>495.75</v>
      </c>
      <c r="AL83" s="508">
        <v>495.75</v>
      </c>
      <c r="AM83" s="508">
        <v>495.75</v>
      </c>
      <c r="AN83" s="508">
        <v>495.75</v>
      </c>
      <c r="AO83" s="508">
        <v>495.75</v>
      </c>
      <c r="AP83" s="508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8">
        <v>1176.45</v>
      </c>
      <c r="E84" s="508">
        <v>1176.45</v>
      </c>
      <c r="F84" s="508">
        <v>1176.45</v>
      </c>
      <c r="G84" s="508">
        <v>1176.45</v>
      </c>
      <c r="H84" s="508">
        <v>1176.45</v>
      </c>
      <c r="I84" s="508">
        <v>1176.45</v>
      </c>
      <c r="J84" s="508">
        <v>1176.45</v>
      </c>
      <c r="K84" s="508">
        <v>1176.45</v>
      </c>
      <c r="L84" s="508">
        <v>1176.45</v>
      </c>
      <c r="M84" s="508">
        <v>1176.45</v>
      </c>
      <c r="N84" s="508">
        <v>1176.45</v>
      </c>
      <c r="O84" s="508">
        <v>1176.45</v>
      </c>
      <c r="P84" s="508">
        <v>1176.45</v>
      </c>
      <c r="Q84" s="508">
        <v>1176.45</v>
      </c>
      <c r="R84" s="508">
        <v>1176.45</v>
      </c>
      <c r="S84" s="508">
        <v>1176.45</v>
      </c>
      <c r="T84" s="508">
        <v>1176.45</v>
      </c>
      <c r="U84" s="508">
        <v>1176.45</v>
      </c>
      <c r="V84" s="508">
        <v>1176.45</v>
      </c>
      <c r="W84" s="508">
        <v>1176.45</v>
      </c>
      <c r="X84" s="508">
        <v>1176.45</v>
      </c>
      <c r="Y84" s="508">
        <v>1176.45</v>
      </c>
      <c r="Z84" s="508">
        <v>1176.45</v>
      </c>
      <c r="AA84" s="508">
        <v>1176.45</v>
      </c>
      <c r="AB84" s="508">
        <v>1176.45</v>
      </c>
      <c r="AC84" s="508">
        <v>1176.45</v>
      </c>
      <c r="AD84" s="508">
        <v>1176.45</v>
      </c>
      <c r="AE84" s="508">
        <v>1176.45</v>
      </c>
      <c r="AF84" s="508">
        <v>1176.45</v>
      </c>
      <c r="AG84" s="508">
        <v>1176.45</v>
      </c>
      <c r="AH84" s="508">
        <v>1176.45</v>
      </c>
      <c r="AI84" s="508">
        <v>1176.45</v>
      </c>
      <c r="AJ84" s="508">
        <v>1176.45</v>
      </c>
      <c r="AK84" s="508">
        <v>1176.45</v>
      </c>
      <c r="AL84" s="508">
        <v>1176.45</v>
      </c>
      <c r="AM84" s="508">
        <v>1176.45</v>
      </c>
      <c r="AN84" s="508">
        <v>1176.45</v>
      </c>
      <c r="AO84" s="508">
        <v>1176.45</v>
      </c>
      <c r="AP84" s="508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8">
        <v>495.08</v>
      </c>
      <c r="E85" s="508">
        <v>495.08</v>
      </c>
      <c r="F85" s="508">
        <v>495.08</v>
      </c>
      <c r="G85" s="508">
        <v>495.08</v>
      </c>
      <c r="H85" s="508">
        <v>495.08</v>
      </c>
      <c r="I85" s="508">
        <v>495.08</v>
      </c>
      <c r="J85" s="508">
        <v>495.08</v>
      </c>
      <c r="K85" s="508">
        <v>495.08</v>
      </c>
      <c r="L85" s="508">
        <v>495.08</v>
      </c>
      <c r="M85" s="508">
        <v>495.08</v>
      </c>
      <c r="N85" s="508">
        <v>495.08</v>
      </c>
      <c r="O85" s="508">
        <v>495.08</v>
      </c>
      <c r="P85" s="508">
        <v>495.08</v>
      </c>
      <c r="Q85" s="508">
        <v>495.08</v>
      </c>
      <c r="R85" s="508">
        <v>495.08</v>
      </c>
      <c r="S85" s="508">
        <v>495.08</v>
      </c>
      <c r="T85" s="508">
        <v>495.08</v>
      </c>
      <c r="U85" s="508">
        <v>495.08</v>
      </c>
      <c r="V85" s="508">
        <v>495.08</v>
      </c>
      <c r="W85" s="508">
        <v>495.08</v>
      </c>
      <c r="X85" s="508">
        <v>495.08</v>
      </c>
      <c r="Y85" s="508">
        <v>495.08</v>
      </c>
      <c r="Z85" s="508">
        <v>495.08</v>
      </c>
      <c r="AA85" s="508">
        <v>495.08</v>
      </c>
      <c r="AB85" s="508">
        <v>495.08</v>
      </c>
      <c r="AC85" s="508">
        <v>495.08</v>
      </c>
      <c r="AD85" s="508">
        <v>495.08</v>
      </c>
      <c r="AE85" s="508">
        <v>495.08</v>
      </c>
      <c r="AF85" s="508">
        <v>495.08</v>
      </c>
      <c r="AG85" s="508">
        <v>495.08</v>
      </c>
      <c r="AH85" s="508">
        <v>495.08</v>
      </c>
      <c r="AI85" s="508">
        <v>495.08</v>
      </c>
      <c r="AJ85" s="508">
        <v>495.08</v>
      </c>
      <c r="AK85" s="508">
        <v>495.08</v>
      </c>
      <c r="AL85" s="508">
        <v>495.08</v>
      </c>
      <c r="AM85" s="508">
        <v>495.08</v>
      </c>
      <c r="AN85" s="508">
        <v>495.08</v>
      </c>
      <c r="AO85" s="508">
        <v>495.08</v>
      </c>
      <c r="AP85" s="508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8">
        <v>495.06</v>
      </c>
      <c r="E86" s="508">
        <v>495.06</v>
      </c>
      <c r="F86" s="508">
        <v>495.06</v>
      </c>
      <c r="G86" s="508">
        <v>495.06</v>
      </c>
      <c r="H86" s="508">
        <v>495.06</v>
      </c>
      <c r="I86" s="508">
        <v>495.06</v>
      </c>
      <c r="J86" s="508">
        <v>495.06</v>
      </c>
      <c r="K86" s="508">
        <v>495.06</v>
      </c>
      <c r="L86" s="508">
        <v>495.06</v>
      </c>
      <c r="M86" s="508">
        <v>495.06</v>
      </c>
      <c r="N86" s="508">
        <v>495.06</v>
      </c>
      <c r="O86" s="508">
        <v>495.06</v>
      </c>
      <c r="P86" s="508">
        <v>495.06</v>
      </c>
      <c r="Q86" s="508">
        <v>495.06</v>
      </c>
      <c r="R86" s="508">
        <v>495.06</v>
      </c>
      <c r="S86" s="508">
        <v>495.06</v>
      </c>
      <c r="T86" s="508">
        <v>495.06</v>
      </c>
      <c r="U86" s="508">
        <v>495.06</v>
      </c>
      <c r="V86" s="508">
        <v>495.06</v>
      </c>
      <c r="W86" s="508">
        <v>495.06</v>
      </c>
      <c r="X86" s="508">
        <v>495.06</v>
      </c>
      <c r="Y86" s="508">
        <v>495.06</v>
      </c>
      <c r="Z86" s="508">
        <v>495.06</v>
      </c>
      <c r="AA86" s="508">
        <v>495.06</v>
      </c>
      <c r="AB86" s="508">
        <v>495.06</v>
      </c>
      <c r="AC86" s="508">
        <v>495.06</v>
      </c>
      <c r="AD86" s="508">
        <v>495.06</v>
      </c>
      <c r="AE86" s="508">
        <v>495.06</v>
      </c>
      <c r="AF86" s="508">
        <v>495.06</v>
      </c>
      <c r="AG86" s="508">
        <v>495.06</v>
      </c>
      <c r="AH86" s="508">
        <v>495.06</v>
      </c>
      <c r="AI86" s="508">
        <v>495.06</v>
      </c>
      <c r="AJ86" s="508">
        <v>495.06</v>
      </c>
      <c r="AK86" s="508">
        <v>495.06</v>
      </c>
      <c r="AL86" s="508">
        <v>495.06</v>
      </c>
      <c r="AM86" s="508">
        <v>495.06</v>
      </c>
      <c r="AN86" s="508">
        <v>495.06</v>
      </c>
      <c r="AO86" s="508">
        <v>495.06</v>
      </c>
      <c r="AP86" s="508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8">
        <v>562.65</v>
      </c>
      <c r="E87" s="508">
        <v>562.65</v>
      </c>
      <c r="F87" s="508">
        <v>562.65</v>
      </c>
      <c r="G87" s="508">
        <v>562.65</v>
      </c>
      <c r="H87" s="508">
        <v>562.65</v>
      </c>
      <c r="I87" s="508">
        <v>562.65</v>
      </c>
      <c r="J87" s="508">
        <v>562.65</v>
      </c>
      <c r="K87" s="508">
        <v>562.65</v>
      </c>
      <c r="L87" s="508">
        <v>562.65</v>
      </c>
      <c r="M87" s="508">
        <v>562.65</v>
      </c>
      <c r="N87" s="508">
        <v>562.65</v>
      </c>
      <c r="O87" s="508">
        <v>562.65</v>
      </c>
      <c r="P87" s="508">
        <v>562.65</v>
      </c>
      <c r="Q87" s="508">
        <v>562.65</v>
      </c>
      <c r="R87" s="508">
        <v>562.65</v>
      </c>
      <c r="S87" s="508">
        <v>562.65</v>
      </c>
      <c r="T87" s="508">
        <v>562.65</v>
      </c>
      <c r="U87" s="508">
        <v>562.65</v>
      </c>
      <c r="V87" s="508">
        <v>562.65</v>
      </c>
      <c r="W87" s="508">
        <v>562.65</v>
      </c>
      <c r="X87" s="508">
        <v>562.65</v>
      </c>
      <c r="Y87" s="508">
        <v>562.65</v>
      </c>
      <c r="Z87" s="508">
        <v>562.65</v>
      </c>
      <c r="AA87" s="508">
        <v>562.65</v>
      </c>
      <c r="AB87" s="508">
        <v>562.65</v>
      </c>
      <c r="AC87" s="508">
        <v>562.65</v>
      </c>
      <c r="AD87" s="508">
        <v>562.65</v>
      </c>
      <c r="AE87" s="508">
        <v>562.65</v>
      </c>
      <c r="AF87" s="508">
        <v>562.65</v>
      </c>
      <c r="AG87" s="508">
        <v>562.65</v>
      </c>
      <c r="AH87" s="508">
        <v>562.65</v>
      </c>
      <c r="AI87" s="508">
        <v>562.65</v>
      </c>
      <c r="AJ87" s="508">
        <v>562.65</v>
      </c>
      <c r="AK87" s="508">
        <v>562.65</v>
      </c>
      <c r="AL87" s="508">
        <v>562.65</v>
      </c>
      <c r="AM87" s="508">
        <v>562.65</v>
      </c>
      <c r="AN87" s="508">
        <v>562.65</v>
      </c>
      <c r="AO87" s="508">
        <v>562.65</v>
      </c>
      <c r="AP87" s="508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8">
        <v>1124.53</v>
      </c>
      <c r="E88" s="508">
        <v>1124.53</v>
      </c>
      <c r="F88" s="508">
        <v>1124.53</v>
      </c>
      <c r="G88" s="508">
        <v>1124.53</v>
      </c>
      <c r="H88" s="508">
        <v>1124.53</v>
      </c>
      <c r="I88" s="508">
        <v>1124.53</v>
      </c>
      <c r="J88" s="508">
        <v>1124.53</v>
      </c>
      <c r="K88" s="508">
        <v>1124.53</v>
      </c>
      <c r="L88" s="508">
        <v>1124.53</v>
      </c>
      <c r="M88" s="508">
        <v>1124.53</v>
      </c>
      <c r="N88" s="508">
        <v>1124.53</v>
      </c>
      <c r="O88" s="508">
        <v>1124.53</v>
      </c>
      <c r="P88" s="508">
        <v>1124.53</v>
      </c>
      <c r="Q88" s="508">
        <v>1124.53</v>
      </c>
      <c r="R88" s="508">
        <v>1124.53</v>
      </c>
      <c r="S88" s="508">
        <v>1124.53</v>
      </c>
      <c r="T88" s="508">
        <v>1124.53</v>
      </c>
      <c r="U88" s="508">
        <v>1124.53</v>
      </c>
      <c r="V88" s="508">
        <v>1124.53</v>
      </c>
      <c r="W88" s="508">
        <v>1124.53</v>
      </c>
      <c r="X88" s="508">
        <v>1124.53</v>
      </c>
      <c r="Y88" s="508">
        <v>1124.53</v>
      </c>
      <c r="Z88" s="508">
        <v>1124.53</v>
      </c>
      <c r="AA88" s="508">
        <v>1124.53</v>
      </c>
      <c r="AB88" s="508">
        <v>1124.53</v>
      </c>
      <c r="AC88" s="508">
        <v>1124.53</v>
      </c>
      <c r="AD88" s="508">
        <v>1124.53</v>
      </c>
      <c r="AE88" s="508">
        <v>1124.53</v>
      </c>
      <c r="AF88" s="508">
        <v>1124.53</v>
      </c>
      <c r="AG88" s="508">
        <v>1124.53</v>
      </c>
      <c r="AH88" s="508">
        <v>1124.53</v>
      </c>
      <c r="AI88" s="508">
        <v>1124.53</v>
      </c>
      <c r="AJ88" s="508">
        <v>1124.53</v>
      </c>
      <c r="AK88" s="508">
        <v>1124.53</v>
      </c>
      <c r="AL88" s="508">
        <v>1124.53</v>
      </c>
      <c r="AM88" s="508">
        <v>1124.53</v>
      </c>
      <c r="AN88" s="508">
        <v>1124.53</v>
      </c>
      <c r="AO88" s="508">
        <v>1124.53</v>
      </c>
      <c r="AP88" s="508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8">
        <v>609.51</v>
      </c>
      <c r="E89" s="508">
        <v>609.51</v>
      </c>
      <c r="F89" s="508">
        <v>609.51</v>
      </c>
      <c r="G89" s="508">
        <v>609.51</v>
      </c>
      <c r="H89" s="508">
        <v>609.51</v>
      </c>
      <c r="I89" s="508">
        <v>609.51</v>
      </c>
      <c r="J89" s="508">
        <v>609.51</v>
      </c>
      <c r="K89" s="508">
        <v>609.51</v>
      </c>
      <c r="L89" s="508">
        <v>609.51</v>
      </c>
      <c r="M89" s="508">
        <v>609.51</v>
      </c>
      <c r="N89" s="508">
        <v>609.51</v>
      </c>
      <c r="O89" s="508">
        <v>609.51</v>
      </c>
      <c r="P89" s="508">
        <v>609.51</v>
      </c>
      <c r="Q89" s="508">
        <v>609.51</v>
      </c>
      <c r="R89" s="508">
        <v>609.51</v>
      </c>
      <c r="S89" s="508">
        <v>609.51</v>
      </c>
      <c r="T89" s="508">
        <v>609.51</v>
      </c>
      <c r="U89" s="508">
        <v>609.51</v>
      </c>
      <c r="V89" s="508">
        <v>609.51</v>
      </c>
      <c r="W89" s="508">
        <v>609.51</v>
      </c>
      <c r="X89" s="508">
        <v>609.51</v>
      </c>
      <c r="Y89" s="508">
        <v>609.51</v>
      </c>
      <c r="Z89" s="508">
        <v>609.51</v>
      </c>
      <c r="AA89" s="508">
        <v>609.51</v>
      </c>
      <c r="AB89" s="508">
        <v>609.51</v>
      </c>
      <c r="AC89" s="508">
        <v>609.51</v>
      </c>
      <c r="AD89" s="508">
        <v>609.51</v>
      </c>
      <c r="AE89" s="508">
        <v>609.51</v>
      </c>
      <c r="AF89" s="508">
        <v>609.51</v>
      </c>
      <c r="AG89" s="508">
        <v>609.51</v>
      </c>
      <c r="AH89" s="508">
        <v>609.51</v>
      </c>
      <c r="AI89" s="508">
        <v>609.51</v>
      </c>
      <c r="AJ89" s="508">
        <v>609.51</v>
      </c>
      <c r="AK89" s="508">
        <v>609.51</v>
      </c>
      <c r="AL89" s="508">
        <v>609.51</v>
      </c>
      <c r="AM89" s="508">
        <v>609.51</v>
      </c>
      <c r="AN89" s="508">
        <v>609.51</v>
      </c>
      <c r="AO89" s="508">
        <v>609.51</v>
      </c>
      <c r="AP89" s="508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8">
        <v>495.06</v>
      </c>
      <c r="E90" s="508">
        <v>495.06</v>
      </c>
      <c r="F90" s="508">
        <v>495.06</v>
      </c>
      <c r="G90" s="508">
        <v>495.06</v>
      </c>
      <c r="H90" s="508">
        <v>495.06</v>
      </c>
      <c r="I90" s="508">
        <v>495.06</v>
      </c>
      <c r="J90" s="508">
        <v>495.06</v>
      </c>
      <c r="K90" s="508">
        <v>495.06</v>
      </c>
      <c r="L90" s="508">
        <v>495.06</v>
      </c>
      <c r="M90" s="508">
        <v>495.06</v>
      </c>
      <c r="N90" s="508">
        <v>495.06</v>
      </c>
      <c r="O90" s="508">
        <v>495.06</v>
      </c>
      <c r="P90" s="508">
        <v>495.06</v>
      </c>
      <c r="Q90" s="508">
        <v>495.06</v>
      </c>
      <c r="R90" s="508">
        <v>495.06</v>
      </c>
      <c r="S90" s="508">
        <v>495.06</v>
      </c>
      <c r="T90" s="508">
        <v>495.06</v>
      </c>
      <c r="U90" s="508">
        <v>495.06</v>
      </c>
      <c r="V90" s="508">
        <v>495.06</v>
      </c>
      <c r="W90" s="508">
        <v>495.06</v>
      </c>
      <c r="X90" s="508">
        <v>495.06</v>
      </c>
      <c r="Y90" s="508">
        <v>495.06</v>
      </c>
      <c r="Z90" s="508">
        <v>495.06</v>
      </c>
      <c r="AA90" s="508">
        <v>495.06</v>
      </c>
      <c r="AB90" s="508">
        <v>495.06</v>
      </c>
      <c r="AC90" s="508">
        <v>495.06</v>
      </c>
      <c r="AD90" s="508">
        <v>495.06</v>
      </c>
      <c r="AE90" s="508">
        <v>495.06</v>
      </c>
      <c r="AF90" s="508">
        <v>495.06</v>
      </c>
      <c r="AG90" s="508">
        <v>495.06</v>
      </c>
      <c r="AH90" s="508">
        <v>495.06</v>
      </c>
      <c r="AI90" s="508">
        <v>495.06</v>
      </c>
      <c r="AJ90" s="508">
        <v>495.06</v>
      </c>
      <c r="AK90" s="508">
        <v>495.06</v>
      </c>
      <c r="AL90" s="508">
        <v>495.06</v>
      </c>
      <c r="AM90" s="508">
        <v>495.06</v>
      </c>
      <c r="AN90" s="508">
        <v>495.06</v>
      </c>
      <c r="AO90" s="508">
        <v>495.06</v>
      </c>
      <c r="AP90" s="508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8">
        <v>842.33</v>
      </c>
      <c r="E91" s="508">
        <v>842.33</v>
      </c>
      <c r="F91" s="508">
        <v>842.33</v>
      </c>
      <c r="G91" s="508">
        <v>842.33</v>
      </c>
      <c r="H91" s="508">
        <v>842.33</v>
      </c>
      <c r="I91" s="508">
        <v>842.33</v>
      </c>
      <c r="J91" s="508">
        <v>842.33</v>
      </c>
      <c r="K91" s="508">
        <v>842.33</v>
      </c>
      <c r="L91" s="508">
        <v>842.33</v>
      </c>
      <c r="M91" s="508">
        <v>842.33</v>
      </c>
      <c r="N91" s="508">
        <v>842.33</v>
      </c>
      <c r="O91" s="508">
        <v>842.33</v>
      </c>
      <c r="P91" s="508">
        <v>842.33</v>
      </c>
      <c r="Q91" s="508">
        <v>842.33</v>
      </c>
      <c r="R91" s="508">
        <v>842.33</v>
      </c>
      <c r="S91" s="508">
        <v>842.33</v>
      </c>
      <c r="T91" s="508">
        <v>842.33</v>
      </c>
      <c r="U91" s="508">
        <v>842.33</v>
      </c>
      <c r="V91" s="508">
        <v>842.33</v>
      </c>
      <c r="W91" s="508">
        <v>842.33</v>
      </c>
      <c r="X91" s="508">
        <v>842.33</v>
      </c>
      <c r="Y91" s="508">
        <v>842.33</v>
      </c>
      <c r="Z91" s="508">
        <v>842.33</v>
      </c>
      <c r="AA91" s="508">
        <v>842.33</v>
      </c>
      <c r="AB91" s="508">
        <v>842.33</v>
      </c>
      <c r="AC91" s="508">
        <v>842.33</v>
      </c>
      <c r="AD91" s="508">
        <v>842.33</v>
      </c>
      <c r="AE91" s="508">
        <v>842.33</v>
      </c>
      <c r="AF91" s="508">
        <v>842.33</v>
      </c>
      <c r="AG91" s="508">
        <v>842.33</v>
      </c>
      <c r="AH91" s="508">
        <v>842.33</v>
      </c>
      <c r="AI91" s="508">
        <v>842.33</v>
      </c>
      <c r="AJ91" s="508">
        <v>842.33</v>
      </c>
      <c r="AK91" s="508">
        <v>842.33</v>
      </c>
      <c r="AL91" s="508">
        <v>842.33</v>
      </c>
      <c r="AM91" s="508">
        <v>842.33</v>
      </c>
      <c r="AN91" s="508">
        <v>842.33</v>
      </c>
      <c r="AO91" s="508">
        <v>842.33</v>
      </c>
      <c r="AP91" s="508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8">
        <v>1176.45</v>
      </c>
      <c r="E92" s="508">
        <v>1176.45</v>
      </c>
      <c r="F92" s="508">
        <v>1176.45</v>
      </c>
      <c r="G92" s="508">
        <v>1176.45</v>
      </c>
      <c r="H92" s="508">
        <v>1176.45</v>
      </c>
      <c r="I92" s="508">
        <v>1176.45</v>
      </c>
      <c r="J92" s="508">
        <v>1176.45</v>
      </c>
      <c r="K92" s="508">
        <v>1176.45</v>
      </c>
      <c r="L92" s="508">
        <v>1176.45</v>
      </c>
      <c r="M92" s="508">
        <v>1176.45</v>
      </c>
      <c r="N92" s="508">
        <v>1176.45</v>
      </c>
      <c r="O92" s="508">
        <v>1176.45</v>
      </c>
      <c r="P92" s="508">
        <v>1176.45</v>
      </c>
      <c r="Q92" s="508">
        <v>1176.45</v>
      </c>
      <c r="R92" s="508">
        <v>1176.45</v>
      </c>
      <c r="S92" s="508">
        <v>1176.45</v>
      </c>
      <c r="T92" s="508">
        <v>1176.45</v>
      </c>
      <c r="U92" s="508">
        <v>1176.45</v>
      </c>
      <c r="V92" s="508">
        <v>1176.45</v>
      </c>
      <c r="W92" s="508">
        <v>1176.45</v>
      </c>
      <c r="X92" s="508">
        <v>1176.45</v>
      </c>
      <c r="Y92" s="508">
        <v>1176.45</v>
      </c>
      <c r="Z92" s="508">
        <v>1176.45</v>
      </c>
      <c r="AA92" s="508">
        <v>1176.45</v>
      </c>
      <c r="AB92" s="508">
        <v>1176.45</v>
      </c>
      <c r="AC92" s="508">
        <v>1176.45</v>
      </c>
      <c r="AD92" s="508">
        <v>1176.45</v>
      </c>
      <c r="AE92" s="508">
        <v>1176.45</v>
      </c>
      <c r="AF92" s="508">
        <v>1176.45</v>
      </c>
      <c r="AG92" s="508">
        <v>1176.45</v>
      </c>
      <c r="AH92" s="508">
        <v>1176.45</v>
      </c>
      <c r="AI92" s="508">
        <v>1176.45</v>
      </c>
      <c r="AJ92" s="508">
        <v>1176.45</v>
      </c>
      <c r="AK92" s="508">
        <v>1176.45</v>
      </c>
      <c r="AL92" s="508">
        <v>1176.45</v>
      </c>
      <c r="AM92" s="508">
        <v>1176.45</v>
      </c>
      <c r="AN92" s="508">
        <v>1176.45</v>
      </c>
      <c r="AO92" s="508">
        <v>1176.45</v>
      </c>
      <c r="AP92" s="508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8">
        <v>842.33</v>
      </c>
      <c r="E93" s="508">
        <v>842.33</v>
      </c>
      <c r="F93" s="508">
        <v>842.33</v>
      </c>
      <c r="G93" s="508">
        <v>842.33</v>
      </c>
      <c r="H93" s="508">
        <v>842.33</v>
      </c>
      <c r="I93" s="508">
        <v>842.33</v>
      </c>
      <c r="J93" s="508">
        <v>842.33</v>
      </c>
      <c r="K93" s="508">
        <v>842.33</v>
      </c>
      <c r="L93" s="508">
        <v>842.33</v>
      </c>
      <c r="M93" s="508">
        <v>842.33</v>
      </c>
      <c r="N93" s="508">
        <v>842.33</v>
      </c>
      <c r="O93" s="508">
        <v>842.33</v>
      </c>
      <c r="P93" s="508">
        <v>842.33</v>
      </c>
      <c r="Q93" s="508">
        <v>842.33</v>
      </c>
      <c r="R93" s="508">
        <v>842.33</v>
      </c>
      <c r="S93" s="508">
        <v>842.33</v>
      </c>
      <c r="T93" s="508">
        <v>842.33</v>
      </c>
      <c r="U93" s="508">
        <v>842.33</v>
      </c>
      <c r="V93" s="508">
        <v>842.33</v>
      </c>
      <c r="W93" s="508">
        <v>842.33</v>
      </c>
      <c r="X93" s="508">
        <v>842.33</v>
      </c>
      <c r="Y93" s="508">
        <v>842.33</v>
      </c>
      <c r="Z93" s="508">
        <v>842.33</v>
      </c>
      <c r="AA93" s="508">
        <v>842.33</v>
      </c>
      <c r="AB93" s="508">
        <v>842.33</v>
      </c>
      <c r="AC93" s="508">
        <v>842.33</v>
      </c>
      <c r="AD93" s="508">
        <v>842.33</v>
      </c>
      <c r="AE93" s="508">
        <v>842.33</v>
      </c>
      <c r="AF93" s="508">
        <v>842.33</v>
      </c>
      <c r="AG93" s="508">
        <v>842.33</v>
      </c>
      <c r="AH93" s="508">
        <v>842.33</v>
      </c>
      <c r="AI93" s="508">
        <v>842.33</v>
      </c>
      <c r="AJ93" s="508">
        <v>842.33</v>
      </c>
      <c r="AK93" s="508">
        <v>842.33</v>
      </c>
      <c r="AL93" s="508">
        <v>842.33</v>
      </c>
      <c r="AM93" s="508">
        <v>842.33</v>
      </c>
      <c r="AN93" s="508">
        <v>842.33</v>
      </c>
      <c r="AO93" s="508">
        <v>842.33</v>
      </c>
      <c r="AP93" s="508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8">
        <v>842.33</v>
      </c>
      <c r="E94" s="508">
        <v>842.33</v>
      </c>
      <c r="F94" s="508">
        <v>842.33</v>
      </c>
      <c r="G94" s="508">
        <v>842.33</v>
      </c>
      <c r="H94" s="508">
        <v>842.33</v>
      </c>
      <c r="I94" s="508">
        <v>842.33</v>
      </c>
      <c r="J94" s="508">
        <v>842.33</v>
      </c>
      <c r="K94" s="508">
        <v>842.33</v>
      </c>
      <c r="L94" s="508">
        <v>842.33</v>
      </c>
      <c r="M94" s="508">
        <v>842.33</v>
      </c>
      <c r="N94" s="508">
        <v>842.33</v>
      </c>
      <c r="O94" s="508">
        <v>842.33</v>
      </c>
      <c r="P94" s="508">
        <v>842.33</v>
      </c>
      <c r="Q94" s="508">
        <v>842.33</v>
      </c>
      <c r="R94" s="508">
        <v>842.33</v>
      </c>
      <c r="S94" s="508">
        <v>842.33</v>
      </c>
      <c r="T94" s="508">
        <v>842.33</v>
      </c>
      <c r="U94" s="508">
        <v>842.33</v>
      </c>
      <c r="V94" s="508">
        <v>842.33</v>
      </c>
      <c r="W94" s="508">
        <v>842.33</v>
      </c>
      <c r="X94" s="508">
        <v>842.33</v>
      </c>
      <c r="Y94" s="508">
        <v>842.33</v>
      </c>
      <c r="Z94" s="508">
        <v>842.33</v>
      </c>
      <c r="AA94" s="508">
        <v>842.33</v>
      </c>
      <c r="AB94" s="508">
        <v>842.33</v>
      </c>
      <c r="AC94" s="508">
        <v>842.33</v>
      </c>
      <c r="AD94" s="508">
        <v>842.33</v>
      </c>
      <c r="AE94" s="508">
        <v>842.33</v>
      </c>
      <c r="AF94" s="508">
        <v>842.33</v>
      </c>
      <c r="AG94" s="508">
        <v>842.33</v>
      </c>
      <c r="AH94" s="508">
        <v>842.33</v>
      </c>
      <c r="AI94" s="508">
        <v>842.33</v>
      </c>
      <c r="AJ94" s="508">
        <v>842.33</v>
      </c>
      <c r="AK94" s="508">
        <v>842.33</v>
      </c>
      <c r="AL94" s="508">
        <v>842.33</v>
      </c>
      <c r="AM94" s="508">
        <v>842.33</v>
      </c>
      <c r="AN94" s="508">
        <v>842.33</v>
      </c>
      <c r="AO94" s="508">
        <v>842.33</v>
      </c>
      <c r="AP94" s="508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8">
        <v>279.45</v>
      </c>
      <c r="E95" s="508">
        <v>279.45</v>
      </c>
      <c r="F95" s="508">
        <v>279.45</v>
      </c>
      <c r="G95" s="508">
        <v>279.45</v>
      </c>
      <c r="H95" s="508">
        <v>279.45</v>
      </c>
      <c r="I95" s="508">
        <v>279.45</v>
      </c>
      <c r="J95" s="508">
        <v>279.45</v>
      </c>
      <c r="K95" s="508">
        <v>279.45</v>
      </c>
      <c r="L95" s="508">
        <v>279.45</v>
      </c>
      <c r="M95" s="508">
        <v>279.45</v>
      </c>
      <c r="N95" s="508">
        <v>279.45</v>
      </c>
      <c r="O95" s="508">
        <v>279.45</v>
      </c>
      <c r="P95" s="508">
        <v>279.45</v>
      </c>
      <c r="Q95" s="508">
        <v>279.45</v>
      </c>
      <c r="R95" s="508">
        <v>279.45</v>
      </c>
      <c r="S95" s="508">
        <v>279.45</v>
      </c>
      <c r="T95" s="508">
        <v>279.45</v>
      </c>
      <c r="U95" s="508">
        <v>279.45</v>
      </c>
      <c r="V95" s="508">
        <v>279.45</v>
      </c>
      <c r="W95" s="508">
        <v>279.45</v>
      </c>
      <c r="X95" s="508">
        <v>279.45</v>
      </c>
      <c r="Y95" s="508">
        <v>279.45</v>
      </c>
      <c r="Z95" s="508">
        <v>279.45</v>
      </c>
      <c r="AA95" s="508">
        <v>279.45</v>
      </c>
      <c r="AB95" s="508">
        <v>279.45</v>
      </c>
      <c r="AC95" s="508">
        <v>279.45</v>
      </c>
      <c r="AD95" s="508">
        <v>279.45</v>
      </c>
      <c r="AE95" s="508">
        <v>279.45</v>
      </c>
      <c r="AF95" s="508">
        <v>279.45</v>
      </c>
      <c r="AG95" s="508">
        <v>279.45</v>
      </c>
      <c r="AH95" s="508">
        <v>279.45</v>
      </c>
      <c r="AI95" s="508">
        <v>279.45</v>
      </c>
      <c r="AJ95" s="508">
        <v>279.45</v>
      </c>
      <c r="AK95" s="508">
        <v>279.45</v>
      </c>
      <c r="AL95" s="508">
        <v>279.45</v>
      </c>
      <c r="AM95" s="508">
        <v>279.45</v>
      </c>
      <c r="AN95" s="508">
        <v>279.45</v>
      </c>
      <c r="AO95" s="508">
        <v>279.45</v>
      </c>
      <c r="AP95" s="508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8">
        <v>1153.98</v>
      </c>
      <c r="E96" s="508">
        <v>1153.98</v>
      </c>
      <c r="F96" s="508">
        <v>1153.98</v>
      </c>
      <c r="G96" s="508">
        <v>1153.98</v>
      </c>
      <c r="H96" s="508">
        <v>1153.98</v>
      </c>
      <c r="I96" s="508">
        <v>1153.98</v>
      </c>
      <c r="J96" s="508">
        <v>1153.98</v>
      </c>
      <c r="K96" s="508">
        <v>1153.98</v>
      </c>
      <c r="L96" s="508">
        <v>1153.98</v>
      </c>
      <c r="M96" s="508">
        <v>1153.98</v>
      </c>
      <c r="N96" s="508">
        <v>1153.98</v>
      </c>
      <c r="O96" s="508">
        <v>1153.98</v>
      </c>
      <c r="P96" s="508">
        <v>1153.98</v>
      </c>
      <c r="Q96" s="508">
        <v>1153.98</v>
      </c>
      <c r="R96" s="508">
        <v>1153.98</v>
      </c>
      <c r="S96" s="508">
        <v>1153.98</v>
      </c>
      <c r="T96" s="508">
        <v>1153.98</v>
      </c>
      <c r="U96" s="508">
        <v>1153.98</v>
      </c>
      <c r="V96" s="508">
        <v>1153.98</v>
      </c>
      <c r="W96" s="508">
        <v>1153.98</v>
      </c>
      <c r="X96" s="508">
        <v>1153.98</v>
      </c>
      <c r="Y96" s="508">
        <v>1153.98</v>
      </c>
      <c r="Z96" s="508">
        <v>1153.98</v>
      </c>
      <c r="AA96" s="508">
        <v>1153.98</v>
      </c>
      <c r="AB96" s="508">
        <v>1153.98</v>
      </c>
      <c r="AC96" s="508">
        <v>1153.98</v>
      </c>
      <c r="AD96" s="508">
        <v>1153.98</v>
      </c>
      <c r="AE96" s="508">
        <v>1153.98</v>
      </c>
      <c r="AF96" s="508">
        <v>1153.98</v>
      </c>
      <c r="AG96" s="508">
        <v>1153.98</v>
      </c>
      <c r="AH96" s="508">
        <v>1153.98</v>
      </c>
      <c r="AI96" s="508">
        <v>1153.98</v>
      </c>
      <c r="AJ96" s="508">
        <v>1153.98</v>
      </c>
      <c r="AK96" s="508">
        <v>1153.98</v>
      </c>
      <c r="AL96" s="508">
        <v>1153.98</v>
      </c>
      <c r="AM96" s="508">
        <v>1153.98</v>
      </c>
      <c r="AN96" s="508">
        <v>1153.98</v>
      </c>
      <c r="AO96" s="508">
        <v>1153.98</v>
      </c>
      <c r="AP96" s="508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8">
        <v>828.98</v>
      </c>
      <c r="E97" s="508">
        <v>828.98</v>
      </c>
      <c r="F97" s="508">
        <v>828.98</v>
      </c>
      <c r="G97" s="508">
        <v>828.98</v>
      </c>
      <c r="H97" s="508">
        <v>828.98</v>
      </c>
      <c r="I97" s="508">
        <v>828.98</v>
      </c>
      <c r="J97" s="508">
        <v>828.98</v>
      </c>
      <c r="K97" s="508">
        <v>828.98</v>
      </c>
      <c r="L97" s="508">
        <v>828.98</v>
      </c>
      <c r="M97" s="508">
        <v>828.98</v>
      </c>
      <c r="N97" s="508">
        <v>828.98</v>
      </c>
      <c r="O97" s="508">
        <v>828.98</v>
      </c>
      <c r="P97" s="508">
        <v>828.98</v>
      </c>
      <c r="Q97" s="508">
        <v>828.98</v>
      </c>
      <c r="R97" s="508">
        <v>828.98</v>
      </c>
      <c r="S97" s="508">
        <v>828.98</v>
      </c>
      <c r="T97" s="508">
        <v>828.98</v>
      </c>
      <c r="U97" s="508">
        <v>828.98</v>
      </c>
      <c r="V97" s="508">
        <v>828.98</v>
      </c>
      <c r="W97" s="508">
        <v>828.98</v>
      </c>
      <c r="X97" s="508">
        <v>828.98</v>
      </c>
      <c r="Y97" s="508">
        <v>828.98</v>
      </c>
      <c r="Z97" s="508">
        <v>828.98</v>
      </c>
      <c r="AA97" s="508">
        <v>828.98</v>
      </c>
      <c r="AB97" s="508">
        <v>828.98</v>
      </c>
      <c r="AC97" s="508">
        <v>828.98</v>
      </c>
      <c r="AD97" s="508">
        <v>828.98</v>
      </c>
      <c r="AE97" s="508">
        <v>828.98</v>
      </c>
      <c r="AF97" s="508">
        <v>828.98</v>
      </c>
      <c r="AG97" s="508">
        <v>828.98</v>
      </c>
      <c r="AH97" s="508">
        <v>828.98</v>
      </c>
      <c r="AI97" s="508">
        <v>828.98</v>
      </c>
      <c r="AJ97" s="508">
        <v>828.98</v>
      </c>
      <c r="AK97" s="508">
        <v>828.98</v>
      </c>
      <c r="AL97" s="508">
        <v>828.98</v>
      </c>
      <c r="AM97" s="508">
        <v>828.98</v>
      </c>
      <c r="AN97" s="508">
        <v>828.98</v>
      </c>
      <c r="AO97" s="508">
        <v>828.98</v>
      </c>
      <c r="AP97" s="508">
        <v>828.98</v>
      </c>
    </row>
    <row r="98" spans="1:42">
      <c r="A98" s="110">
        <v>256</v>
      </c>
      <c r="B98" s="156" t="s">
        <v>363</v>
      </c>
      <c r="C98" s="156" t="s">
        <v>292</v>
      </c>
      <c r="D98" s="508">
        <v>562.65</v>
      </c>
      <c r="E98" s="508">
        <v>562.65</v>
      </c>
      <c r="F98" s="508">
        <v>562.65</v>
      </c>
      <c r="G98" s="508">
        <v>562.65</v>
      </c>
      <c r="H98" s="508">
        <v>562.65</v>
      </c>
      <c r="I98" s="508">
        <v>562.65</v>
      </c>
      <c r="J98" s="508">
        <v>562.65</v>
      </c>
      <c r="K98" s="508">
        <v>562.65</v>
      </c>
      <c r="L98" s="508">
        <v>562.65</v>
      </c>
      <c r="M98" s="508">
        <v>562.65</v>
      </c>
      <c r="N98" s="508">
        <v>562.65</v>
      </c>
      <c r="O98" s="508">
        <v>562.65</v>
      </c>
      <c r="P98" s="508">
        <v>562.65</v>
      </c>
      <c r="Q98" s="508">
        <v>562.65</v>
      </c>
      <c r="R98" s="508">
        <v>562.65</v>
      </c>
      <c r="S98" s="508">
        <v>562.65</v>
      </c>
      <c r="T98" s="508">
        <v>562.65</v>
      </c>
      <c r="U98" s="508">
        <v>562.65</v>
      </c>
      <c r="V98" s="508">
        <v>562.65</v>
      </c>
      <c r="W98" s="508">
        <v>562.65</v>
      </c>
      <c r="X98" s="508">
        <v>562.65</v>
      </c>
      <c r="Y98" s="508">
        <v>562.65</v>
      </c>
      <c r="Z98" s="508">
        <v>562.65</v>
      </c>
      <c r="AA98" s="508">
        <v>562.65</v>
      </c>
      <c r="AB98" s="508">
        <v>562.65</v>
      </c>
      <c r="AC98" s="508">
        <v>562.65</v>
      </c>
      <c r="AD98" s="508">
        <v>562.65</v>
      </c>
      <c r="AE98" s="508">
        <v>562.65</v>
      </c>
      <c r="AF98" s="508">
        <v>562.65</v>
      </c>
      <c r="AG98" s="508">
        <v>562.65</v>
      </c>
      <c r="AH98" s="508">
        <v>562.65</v>
      </c>
      <c r="AI98" s="508">
        <v>562.65</v>
      </c>
      <c r="AJ98" s="508">
        <v>562.65</v>
      </c>
      <c r="AK98" s="508">
        <v>562.65</v>
      </c>
      <c r="AL98" s="508">
        <v>562.65</v>
      </c>
      <c r="AM98" s="508">
        <v>562.65</v>
      </c>
      <c r="AN98" s="508">
        <v>562.65</v>
      </c>
      <c r="AO98" s="508">
        <v>562.65</v>
      </c>
      <c r="AP98" s="508">
        <v>562.65</v>
      </c>
    </row>
    <row r="99" spans="1:42">
      <c r="A99" s="110">
        <v>257</v>
      </c>
      <c r="B99" s="156" t="s">
        <v>371</v>
      </c>
      <c r="C99" s="156" t="s">
        <v>282</v>
      </c>
      <c r="D99" s="508">
        <v>907.52</v>
      </c>
      <c r="E99" s="508">
        <v>907.52</v>
      </c>
      <c r="F99" s="508">
        <v>907.52</v>
      </c>
      <c r="G99" s="508">
        <v>907.52</v>
      </c>
      <c r="H99" s="508">
        <v>907.52</v>
      </c>
      <c r="I99" s="508">
        <v>907.52</v>
      </c>
      <c r="J99" s="508">
        <v>907.52</v>
      </c>
      <c r="K99" s="508">
        <v>907.52</v>
      </c>
      <c r="L99" s="508">
        <v>907.52</v>
      </c>
      <c r="M99" s="508">
        <v>907.52</v>
      </c>
      <c r="N99" s="508">
        <v>907.52</v>
      </c>
      <c r="O99" s="508">
        <v>907.52</v>
      </c>
      <c r="P99" s="508">
        <v>907.52</v>
      </c>
      <c r="Q99" s="508">
        <v>907.52</v>
      </c>
      <c r="R99" s="508">
        <v>907.52</v>
      </c>
      <c r="S99" s="508">
        <v>907.52</v>
      </c>
      <c r="T99" s="508">
        <v>907.52</v>
      </c>
      <c r="U99" s="508">
        <v>907.52</v>
      </c>
      <c r="V99" s="508">
        <v>907.52</v>
      </c>
      <c r="W99" s="508">
        <v>907.52</v>
      </c>
      <c r="X99" s="508">
        <v>907.52</v>
      </c>
      <c r="Y99" s="508">
        <v>907.52</v>
      </c>
      <c r="Z99" s="508">
        <v>907.52</v>
      </c>
      <c r="AA99" s="508">
        <v>907.52</v>
      </c>
      <c r="AB99" s="508">
        <v>907.52</v>
      </c>
      <c r="AC99" s="508">
        <v>907.52</v>
      </c>
      <c r="AD99" s="508">
        <v>907.52</v>
      </c>
      <c r="AE99" s="508">
        <v>907.52</v>
      </c>
      <c r="AF99" s="508">
        <v>907.52</v>
      </c>
      <c r="AG99" s="508">
        <v>907.52</v>
      </c>
      <c r="AH99" s="508">
        <v>907.52</v>
      </c>
      <c r="AI99" s="508">
        <v>907.52</v>
      </c>
      <c r="AJ99" s="508">
        <v>907.52</v>
      </c>
      <c r="AK99" s="508">
        <v>907.52</v>
      </c>
      <c r="AL99" s="508">
        <v>907.52</v>
      </c>
      <c r="AM99" s="508">
        <v>907.52</v>
      </c>
      <c r="AN99" s="508">
        <v>907.52</v>
      </c>
      <c r="AO99" s="508">
        <v>907.52</v>
      </c>
      <c r="AP99" s="508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8">
        <v>1016.04</v>
      </c>
      <c r="E100" s="508">
        <v>1016.04</v>
      </c>
      <c r="F100" s="508">
        <v>1016.04</v>
      </c>
      <c r="G100" s="508">
        <v>1016.04</v>
      </c>
      <c r="H100" s="508">
        <v>1016.04</v>
      </c>
      <c r="I100" s="508">
        <v>1016.04</v>
      </c>
      <c r="J100" s="508">
        <v>1016.04</v>
      </c>
      <c r="K100" s="508">
        <v>1016.04</v>
      </c>
      <c r="L100" s="508">
        <v>1016.04</v>
      </c>
      <c r="M100" s="508">
        <v>1016.04</v>
      </c>
      <c r="N100" s="508">
        <v>1016.04</v>
      </c>
      <c r="O100" s="508">
        <v>1016.04</v>
      </c>
      <c r="P100" s="508">
        <v>1016.04</v>
      </c>
      <c r="Q100" s="508">
        <v>1016.04</v>
      </c>
      <c r="R100" s="508">
        <v>1016.04</v>
      </c>
      <c r="S100" s="508">
        <v>1016.04</v>
      </c>
      <c r="T100" s="508">
        <v>1016.04</v>
      </c>
      <c r="U100" s="508">
        <v>1016.04</v>
      </c>
      <c r="V100" s="508">
        <v>1016.04</v>
      </c>
      <c r="W100" s="508">
        <v>1016.04</v>
      </c>
      <c r="X100" s="508">
        <v>1016.04</v>
      </c>
      <c r="Y100" s="508">
        <v>1016.04</v>
      </c>
      <c r="Z100" s="508">
        <v>1016.04</v>
      </c>
      <c r="AA100" s="508">
        <v>1016.04</v>
      </c>
      <c r="AB100" s="508">
        <v>1016.04</v>
      </c>
      <c r="AC100" s="508">
        <v>1016.04</v>
      </c>
      <c r="AD100" s="508">
        <v>1016.04</v>
      </c>
      <c r="AE100" s="508">
        <v>1016.04</v>
      </c>
      <c r="AF100" s="508">
        <v>1016.04</v>
      </c>
      <c r="AG100" s="508">
        <v>1016.04</v>
      </c>
      <c r="AH100" s="508">
        <v>1016.04</v>
      </c>
      <c r="AI100" s="508">
        <v>1016.04</v>
      </c>
      <c r="AJ100" s="508">
        <v>1016.04</v>
      </c>
      <c r="AK100" s="508">
        <v>1016.04</v>
      </c>
      <c r="AL100" s="508">
        <v>1016.04</v>
      </c>
      <c r="AM100" s="508">
        <v>1016.04</v>
      </c>
      <c r="AN100" s="508">
        <v>1016.04</v>
      </c>
      <c r="AO100" s="508">
        <v>1016.04</v>
      </c>
      <c r="AP100" s="508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8">
        <v>977.53</v>
      </c>
      <c r="E101" s="508">
        <v>977.53</v>
      </c>
      <c r="F101" s="508">
        <v>977.53</v>
      </c>
      <c r="G101" s="508">
        <v>977.53</v>
      </c>
      <c r="H101" s="508">
        <v>977.53</v>
      </c>
      <c r="I101" s="508">
        <v>977.53</v>
      </c>
      <c r="J101" s="508">
        <v>977.53</v>
      </c>
      <c r="K101" s="508">
        <v>977.53</v>
      </c>
      <c r="L101" s="508">
        <v>977.53</v>
      </c>
      <c r="M101" s="508">
        <v>977.53</v>
      </c>
      <c r="N101" s="508">
        <v>977.53</v>
      </c>
      <c r="O101" s="508">
        <v>977.53</v>
      </c>
      <c r="P101" s="508">
        <v>977.53</v>
      </c>
      <c r="Q101" s="508">
        <v>977.53</v>
      </c>
      <c r="R101" s="508">
        <v>977.53</v>
      </c>
      <c r="S101" s="508">
        <v>977.53</v>
      </c>
      <c r="T101" s="508">
        <v>977.53</v>
      </c>
      <c r="U101" s="508">
        <v>977.53</v>
      </c>
      <c r="V101" s="508">
        <v>977.53</v>
      </c>
      <c r="W101" s="508">
        <v>977.53</v>
      </c>
      <c r="X101" s="508">
        <v>977.53</v>
      </c>
      <c r="Y101" s="508">
        <v>977.53</v>
      </c>
      <c r="Z101" s="508">
        <v>977.53</v>
      </c>
      <c r="AA101" s="508">
        <v>977.53</v>
      </c>
      <c r="AB101" s="508">
        <v>977.53</v>
      </c>
      <c r="AC101" s="508">
        <v>977.53</v>
      </c>
      <c r="AD101" s="508">
        <v>977.53</v>
      </c>
      <c r="AE101" s="508">
        <v>977.53</v>
      </c>
      <c r="AF101" s="508">
        <v>977.53</v>
      </c>
      <c r="AG101" s="508">
        <v>977.53</v>
      </c>
      <c r="AH101" s="508">
        <v>977.53</v>
      </c>
      <c r="AI101" s="508">
        <v>977.53</v>
      </c>
      <c r="AJ101" s="508">
        <v>977.53</v>
      </c>
      <c r="AK101" s="508">
        <v>977.53</v>
      </c>
      <c r="AL101" s="508">
        <v>977.53</v>
      </c>
      <c r="AM101" s="508">
        <v>977.53</v>
      </c>
      <c r="AN101" s="508">
        <v>977.53</v>
      </c>
      <c r="AO101" s="508">
        <v>977.53</v>
      </c>
      <c r="AP101" s="508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8">
        <v>827.17</v>
      </c>
      <c r="E102" s="508">
        <v>827.17</v>
      </c>
      <c r="F102" s="508">
        <v>827.17</v>
      </c>
      <c r="G102" s="508">
        <v>827.17</v>
      </c>
      <c r="H102" s="508">
        <v>827.17</v>
      </c>
      <c r="I102" s="508">
        <v>827.17</v>
      </c>
      <c r="J102" s="508">
        <v>827.17</v>
      </c>
      <c r="K102" s="508">
        <v>827.17</v>
      </c>
      <c r="L102" s="508">
        <v>827.17</v>
      </c>
      <c r="M102" s="508">
        <v>827.17</v>
      </c>
      <c r="N102" s="508">
        <v>827.17</v>
      </c>
      <c r="O102" s="508">
        <v>827.17</v>
      </c>
      <c r="P102" s="508">
        <v>827.17</v>
      </c>
      <c r="Q102" s="508">
        <v>827.17</v>
      </c>
      <c r="R102" s="508">
        <v>827.17</v>
      </c>
      <c r="S102" s="508">
        <v>827.17</v>
      </c>
      <c r="T102" s="508">
        <v>827.17</v>
      </c>
      <c r="U102" s="508">
        <v>827.17</v>
      </c>
      <c r="V102" s="508">
        <v>827.17</v>
      </c>
      <c r="W102" s="508">
        <v>827.17</v>
      </c>
      <c r="X102" s="508">
        <v>827.17</v>
      </c>
      <c r="Y102" s="508">
        <v>827.17</v>
      </c>
      <c r="Z102" s="508">
        <v>827.17</v>
      </c>
      <c r="AA102" s="508">
        <v>827.17</v>
      </c>
      <c r="AB102" s="508">
        <v>827.17</v>
      </c>
      <c r="AC102" s="508">
        <v>827.17</v>
      </c>
      <c r="AD102" s="508">
        <v>827.17</v>
      </c>
      <c r="AE102" s="508">
        <v>827.17</v>
      </c>
      <c r="AF102" s="508">
        <v>827.17</v>
      </c>
      <c r="AG102" s="508">
        <v>827.17</v>
      </c>
      <c r="AH102" s="508">
        <v>827.17</v>
      </c>
      <c r="AI102" s="508">
        <v>827.17</v>
      </c>
      <c r="AJ102" s="508">
        <v>827.17</v>
      </c>
      <c r="AK102" s="508">
        <v>827.17</v>
      </c>
      <c r="AL102" s="508">
        <v>827.17</v>
      </c>
      <c r="AM102" s="508">
        <v>827.17</v>
      </c>
      <c r="AN102" s="508">
        <v>827.17</v>
      </c>
      <c r="AO102" s="508">
        <v>827.17</v>
      </c>
      <c r="AP102" s="508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8">
        <v>829.7</v>
      </c>
      <c r="E103" s="508">
        <v>829.7</v>
      </c>
      <c r="F103" s="508">
        <v>829.7</v>
      </c>
      <c r="G103" s="508">
        <v>829.7</v>
      </c>
      <c r="H103" s="508">
        <v>829.7</v>
      </c>
      <c r="I103" s="508">
        <v>829.7</v>
      </c>
      <c r="J103" s="508">
        <v>829.7</v>
      </c>
      <c r="K103" s="508">
        <v>829.7</v>
      </c>
      <c r="L103" s="508">
        <v>829.7</v>
      </c>
      <c r="M103" s="508">
        <v>829.7</v>
      </c>
      <c r="N103" s="508">
        <v>829.7</v>
      </c>
      <c r="O103" s="508">
        <v>829.7</v>
      </c>
      <c r="P103" s="508">
        <v>829.7</v>
      </c>
      <c r="Q103" s="508">
        <v>829.7</v>
      </c>
      <c r="R103" s="508">
        <v>829.7</v>
      </c>
      <c r="S103" s="508">
        <v>829.7</v>
      </c>
      <c r="T103" s="508">
        <v>829.7</v>
      </c>
      <c r="U103" s="508">
        <v>829.7</v>
      </c>
      <c r="V103" s="508">
        <v>829.7</v>
      </c>
      <c r="W103" s="508">
        <v>829.7</v>
      </c>
      <c r="X103" s="508">
        <v>829.7</v>
      </c>
      <c r="Y103" s="508">
        <v>829.7</v>
      </c>
      <c r="Z103" s="508">
        <v>829.7</v>
      </c>
      <c r="AA103" s="508">
        <v>829.7</v>
      </c>
      <c r="AB103" s="508">
        <v>829.7</v>
      </c>
      <c r="AC103" s="508">
        <v>829.7</v>
      </c>
      <c r="AD103" s="508">
        <v>829.7</v>
      </c>
      <c r="AE103" s="508">
        <v>829.7</v>
      </c>
      <c r="AF103" s="508">
        <v>829.7</v>
      </c>
      <c r="AG103" s="508">
        <v>829.7</v>
      </c>
      <c r="AH103" s="508">
        <v>829.7</v>
      </c>
      <c r="AI103" s="508">
        <v>829.7</v>
      </c>
      <c r="AJ103" s="508">
        <v>829.7</v>
      </c>
      <c r="AK103" s="508">
        <v>829.7</v>
      </c>
      <c r="AL103" s="508">
        <v>829.7</v>
      </c>
      <c r="AM103" s="508">
        <v>829.7</v>
      </c>
      <c r="AN103" s="508">
        <v>829.7</v>
      </c>
      <c r="AO103" s="508">
        <v>829.7</v>
      </c>
      <c r="AP103" s="508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8">
        <v>495.75</v>
      </c>
      <c r="E104" s="508">
        <v>495.75</v>
      </c>
      <c r="F104" s="508">
        <v>495.75</v>
      </c>
      <c r="G104" s="508">
        <v>495.75</v>
      </c>
      <c r="H104" s="508">
        <v>495.75</v>
      </c>
      <c r="I104" s="508">
        <v>495.75</v>
      </c>
      <c r="J104" s="508">
        <v>495.75</v>
      </c>
      <c r="K104" s="508">
        <v>495.75</v>
      </c>
      <c r="L104" s="508">
        <v>495.75</v>
      </c>
      <c r="M104" s="508">
        <v>495.75</v>
      </c>
      <c r="N104" s="508">
        <v>495.75</v>
      </c>
      <c r="O104" s="508">
        <v>495.75</v>
      </c>
      <c r="P104" s="508">
        <v>495.75</v>
      </c>
      <c r="Q104" s="508">
        <v>495.75</v>
      </c>
      <c r="R104" s="508">
        <v>495.75</v>
      </c>
      <c r="S104" s="508">
        <v>495.75</v>
      </c>
      <c r="T104" s="508">
        <v>495.75</v>
      </c>
      <c r="U104" s="508">
        <v>495.75</v>
      </c>
      <c r="V104" s="508">
        <v>495.75</v>
      </c>
      <c r="W104" s="508">
        <v>495.75</v>
      </c>
      <c r="X104" s="508">
        <v>495.75</v>
      </c>
      <c r="Y104" s="508">
        <v>495.75</v>
      </c>
      <c r="Z104" s="508">
        <v>495.75</v>
      </c>
      <c r="AA104" s="508">
        <v>495.75</v>
      </c>
      <c r="AB104" s="508">
        <v>495.75</v>
      </c>
      <c r="AC104" s="508">
        <v>495.75</v>
      </c>
      <c r="AD104" s="508">
        <v>495.75</v>
      </c>
      <c r="AE104" s="508">
        <v>495.75</v>
      </c>
      <c r="AF104" s="508">
        <v>495.75</v>
      </c>
      <c r="AG104" s="508">
        <v>495.75</v>
      </c>
      <c r="AH104" s="508">
        <v>495.75</v>
      </c>
      <c r="AI104" s="508">
        <v>495.75</v>
      </c>
      <c r="AJ104" s="508">
        <v>495.75</v>
      </c>
      <c r="AK104" s="508">
        <v>495.75</v>
      </c>
      <c r="AL104" s="508">
        <v>495.75</v>
      </c>
      <c r="AM104" s="508">
        <v>495.75</v>
      </c>
      <c r="AN104" s="508">
        <v>495.75</v>
      </c>
      <c r="AO104" s="508">
        <v>495.75</v>
      </c>
      <c r="AP104" s="508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8">
        <v>474.77</v>
      </c>
      <c r="E105" s="508">
        <v>474.77</v>
      </c>
      <c r="F105" s="508">
        <v>474.77</v>
      </c>
      <c r="G105" s="508">
        <v>474.77</v>
      </c>
      <c r="H105" s="508">
        <v>474.77</v>
      </c>
      <c r="I105" s="508">
        <v>474.77</v>
      </c>
      <c r="J105" s="508">
        <v>474.77</v>
      </c>
      <c r="K105" s="508">
        <v>474.77</v>
      </c>
      <c r="L105" s="508">
        <v>474.77</v>
      </c>
      <c r="M105" s="508">
        <v>474.77</v>
      </c>
      <c r="N105" s="508">
        <v>474.77</v>
      </c>
      <c r="O105" s="508">
        <v>474.77</v>
      </c>
      <c r="P105" s="508">
        <v>474.77</v>
      </c>
      <c r="Q105" s="508">
        <v>474.77</v>
      </c>
      <c r="R105" s="508">
        <v>474.77</v>
      </c>
      <c r="S105" s="508">
        <v>474.77</v>
      </c>
      <c r="T105" s="508">
        <v>474.77</v>
      </c>
      <c r="U105" s="508">
        <v>474.77</v>
      </c>
      <c r="V105" s="508">
        <v>474.77</v>
      </c>
      <c r="W105" s="508">
        <v>474.77</v>
      </c>
      <c r="X105" s="508">
        <v>474.77</v>
      </c>
      <c r="Y105" s="508">
        <v>474.77</v>
      </c>
      <c r="Z105" s="508">
        <v>474.77</v>
      </c>
      <c r="AA105" s="508">
        <v>474.77</v>
      </c>
      <c r="AB105" s="508">
        <v>474.77</v>
      </c>
      <c r="AC105" s="508">
        <v>474.77</v>
      </c>
      <c r="AD105" s="508">
        <v>474.77</v>
      </c>
      <c r="AE105" s="508">
        <v>474.77</v>
      </c>
      <c r="AF105" s="508">
        <v>474.77</v>
      </c>
      <c r="AG105" s="508">
        <v>474.77</v>
      </c>
      <c r="AH105" s="508">
        <v>474.77</v>
      </c>
      <c r="AI105" s="508">
        <v>474.77</v>
      </c>
      <c r="AJ105" s="508">
        <v>474.77</v>
      </c>
      <c r="AK105" s="508">
        <v>474.77</v>
      </c>
      <c r="AL105" s="508">
        <v>474.77</v>
      </c>
      <c r="AM105" s="508">
        <v>474.77</v>
      </c>
      <c r="AN105" s="508">
        <v>474.77</v>
      </c>
      <c r="AO105" s="508">
        <v>474.77</v>
      </c>
      <c r="AP105" s="508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8">
        <v>842.33</v>
      </c>
      <c r="E106" s="508">
        <v>842.33</v>
      </c>
      <c r="F106" s="508">
        <v>842.33</v>
      </c>
      <c r="G106" s="508">
        <v>842.33</v>
      </c>
      <c r="H106" s="508">
        <v>842.33</v>
      </c>
      <c r="I106" s="508">
        <v>842.33</v>
      </c>
      <c r="J106" s="508">
        <v>842.33</v>
      </c>
      <c r="K106" s="508">
        <v>842.33</v>
      </c>
      <c r="L106" s="508">
        <v>842.33</v>
      </c>
      <c r="M106" s="508">
        <v>842.33</v>
      </c>
      <c r="N106" s="508">
        <v>842.33</v>
      </c>
      <c r="O106" s="508">
        <v>842.33</v>
      </c>
      <c r="P106" s="508">
        <v>842.33</v>
      </c>
      <c r="Q106" s="508">
        <v>842.33</v>
      </c>
      <c r="R106" s="508">
        <v>842.33</v>
      </c>
      <c r="S106" s="508">
        <v>842.33</v>
      </c>
      <c r="T106" s="508">
        <v>842.33</v>
      </c>
      <c r="U106" s="508">
        <v>842.33</v>
      </c>
      <c r="V106" s="508">
        <v>842.33</v>
      </c>
      <c r="W106" s="508">
        <v>842.33</v>
      </c>
      <c r="X106" s="508">
        <v>842.33</v>
      </c>
      <c r="Y106" s="508">
        <v>842.33</v>
      </c>
      <c r="Z106" s="508">
        <v>842.33</v>
      </c>
      <c r="AA106" s="508">
        <v>842.33</v>
      </c>
      <c r="AB106" s="508">
        <v>842.33</v>
      </c>
      <c r="AC106" s="508">
        <v>842.33</v>
      </c>
      <c r="AD106" s="508">
        <v>842.33</v>
      </c>
      <c r="AE106" s="508">
        <v>842.33</v>
      </c>
      <c r="AF106" s="508">
        <v>842.33</v>
      </c>
      <c r="AG106" s="508">
        <v>842.33</v>
      </c>
      <c r="AH106" s="508">
        <v>842.33</v>
      </c>
      <c r="AI106" s="508">
        <v>842.33</v>
      </c>
      <c r="AJ106" s="508">
        <v>842.33</v>
      </c>
      <c r="AK106" s="508">
        <v>842.33</v>
      </c>
      <c r="AL106" s="508">
        <v>842.33</v>
      </c>
      <c r="AM106" s="508">
        <v>842.33</v>
      </c>
      <c r="AN106" s="508">
        <v>842.33</v>
      </c>
      <c r="AO106" s="508">
        <v>842.33</v>
      </c>
      <c r="AP106" s="508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8">
        <v>415.82</v>
      </c>
      <c r="E107" s="508">
        <v>415.82</v>
      </c>
      <c r="F107" s="508">
        <v>415.82</v>
      </c>
      <c r="G107" s="508">
        <v>415.82</v>
      </c>
      <c r="H107" s="508">
        <v>415.82</v>
      </c>
      <c r="I107" s="508">
        <v>415.82</v>
      </c>
      <c r="J107" s="508">
        <v>415.82</v>
      </c>
      <c r="K107" s="508">
        <v>415.82</v>
      </c>
      <c r="L107" s="508">
        <v>415.82</v>
      </c>
      <c r="M107" s="508">
        <v>415.82</v>
      </c>
      <c r="N107" s="508">
        <v>415.82</v>
      </c>
      <c r="O107" s="508">
        <v>415.82</v>
      </c>
      <c r="P107" s="508">
        <v>415.82</v>
      </c>
      <c r="Q107" s="508">
        <v>415.82</v>
      </c>
      <c r="R107" s="508">
        <v>415.82</v>
      </c>
      <c r="S107" s="508">
        <v>415.82</v>
      </c>
      <c r="T107" s="508">
        <v>415.82</v>
      </c>
      <c r="U107" s="508">
        <v>415.82</v>
      </c>
      <c r="V107" s="508">
        <v>415.82</v>
      </c>
      <c r="W107" s="508">
        <v>415.82</v>
      </c>
      <c r="X107" s="508">
        <v>415.82</v>
      </c>
      <c r="Y107" s="508">
        <v>415.82</v>
      </c>
      <c r="Z107" s="508">
        <v>415.82</v>
      </c>
      <c r="AA107" s="508">
        <v>415.82</v>
      </c>
      <c r="AB107" s="508">
        <v>415.82</v>
      </c>
      <c r="AC107" s="508">
        <v>415.82</v>
      </c>
      <c r="AD107" s="508">
        <v>415.82</v>
      </c>
      <c r="AE107" s="508">
        <v>415.82</v>
      </c>
      <c r="AF107" s="508">
        <v>415.82</v>
      </c>
      <c r="AG107" s="508">
        <v>415.82</v>
      </c>
      <c r="AH107" s="508">
        <v>415.82</v>
      </c>
      <c r="AI107" s="508">
        <v>415.82</v>
      </c>
      <c r="AJ107" s="508">
        <v>415.82</v>
      </c>
      <c r="AK107" s="508">
        <v>415.82</v>
      </c>
      <c r="AL107" s="508">
        <v>415.82</v>
      </c>
      <c r="AM107" s="508">
        <v>415.82</v>
      </c>
      <c r="AN107" s="508">
        <v>415.82</v>
      </c>
      <c r="AO107" s="508">
        <v>415.82</v>
      </c>
      <c r="AP107" s="508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8">
        <v>827.17</v>
      </c>
      <c r="E108" s="508">
        <v>827.17</v>
      </c>
      <c r="F108" s="508">
        <v>827.17</v>
      </c>
      <c r="G108" s="508">
        <v>827.17</v>
      </c>
      <c r="H108" s="508">
        <v>827.17</v>
      </c>
      <c r="I108" s="508">
        <v>827.17</v>
      </c>
      <c r="J108" s="508">
        <v>827.17</v>
      </c>
      <c r="K108" s="508">
        <v>827.17</v>
      </c>
      <c r="L108" s="508">
        <v>827.17</v>
      </c>
      <c r="M108" s="508">
        <v>827.17</v>
      </c>
      <c r="N108" s="508">
        <v>827.17</v>
      </c>
      <c r="O108" s="508">
        <v>827.17</v>
      </c>
      <c r="P108" s="508">
        <v>827.17</v>
      </c>
      <c r="Q108" s="508">
        <v>827.17</v>
      </c>
      <c r="R108" s="508">
        <v>827.17</v>
      </c>
      <c r="S108" s="508">
        <v>827.17</v>
      </c>
      <c r="T108" s="508">
        <v>827.17</v>
      </c>
      <c r="U108" s="508">
        <v>827.17</v>
      </c>
      <c r="V108" s="508">
        <v>827.17</v>
      </c>
      <c r="W108" s="508">
        <v>827.17</v>
      </c>
      <c r="X108" s="508">
        <v>827.17</v>
      </c>
      <c r="Y108" s="508">
        <v>827.17</v>
      </c>
      <c r="Z108" s="508">
        <v>827.17</v>
      </c>
      <c r="AA108" s="508">
        <v>827.17</v>
      </c>
      <c r="AB108" s="508">
        <v>827.17</v>
      </c>
      <c r="AC108" s="508">
        <v>827.17</v>
      </c>
      <c r="AD108" s="508">
        <v>827.17</v>
      </c>
      <c r="AE108" s="508">
        <v>827.17</v>
      </c>
      <c r="AF108" s="508">
        <v>827.17</v>
      </c>
      <c r="AG108" s="508">
        <v>827.17</v>
      </c>
      <c r="AH108" s="508">
        <v>827.17</v>
      </c>
      <c r="AI108" s="508">
        <v>827.17</v>
      </c>
      <c r="AJ108" s="508">
        <v>827.17</v>
      </c>
      <c r="AK108" s="508">
        <v>827.17</v>
      </c>
      <c r="AL108" s="508">
        <v>827.17</v>
      </c>
      <c r="AM108" s="508">
        <v>827.17</v>
      </c>
      <c r="AN108" s="508">
        <v>827.17</v>
      </c>
      <c r="AO108" s="508">
        <v>827.17</v>
      </c>
      <c r="AP108" s="508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4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50"/>
  <sheetViews>
    <sheetView zoomScale="80" zoomScaleNormal="80" workbookViewId="0">
      <selection activeCell="B35" sqref="B35:I50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24">
        <f>B35+B27</f>
        <v>36632.607682862734</v>
      </c>
      <c r="C2" s="24">
        <f t="shared" ref="C2:S8" si="0">C35+C27</f>
        <v>37285.875877570135</v>
      </c>
      <c r="D2" s="24">
        <f t="shared" si="0"/>
        <v>36217.813905744384</v>
      </c>
      <c r="E2" s="24">
        <f t="shared" si="0"/>
        <v>37570.329722758615</v>
      </c>
      <c r="F2" s="24">
        <f t="shared" si="0"/>
        <v>37257.89272578065</v>
      </c>
      <c r="G2" s="24">
        <f t="shared" si="0"/>
        <v>37693.741716178396</v>
      </c>
      <c r="H2" s="24">
        <f t="shared" si="0"/>
        <v>38368.085867323694</v>
      </c>
      <c r="I2" s="24">
        <f t="shared" si="0"/>
        <v>41505.238760912776</v>
      </c>
      <c r="J2" s="24">
        <f t="shared" si="0"/>
        <v>43491.022178047802</v>
      </c>
      <c r="K2" s="24">
        <f t="shared" si="0"/>
        <v>45414.357045603974</v>
      </c>
      <c r="L2" s="24">
        <f t="shared" si="0"/>
        <v>47223.242404641249</v>
      </c>
      <c r="M2" s="24">
        <f t="shared" si="0"/>
        <v>49198.795180520014</v>
      </c>
      <c r="N2" s="24">
        <f t="shared" si="0"/>
        <v>51136.530335030642</v>
      </c>
      <c r="O2" s="24">
        <f t="shared" si="0"/>
        <v>53181.444195292373</v>
      </c>
      <c r="P2" s="24">
        <f t="shared" si="0"/>
        <v>54820.009763885493</v>
      </c>
      <c r="Q2" s="24">
        <f t="shared" si="0"/>
        <v>56506.148247180761</v>
      </c>
      <c r="R2" s="24">
        <f t="shared" si="0"/>
        <v>58196.527079791442</v>
      </c>
      <c r="S2" s="24">
        <f t="shared" si="0"/>
        <v>59936.293883143502</v>
      </c>
      <c r="T2" s="24">
        <f t="shared" ref="T2:AN2" si="1">T35+T27</f>
        <v>62507.372140462161</v>
      </c>
      <c r="U2" s="24">
        <f t="shared" si="1"/>
        <v>65201.273372295538</v>
      </c>
      <c r="V2" s="24">
        <f t="shared" si="1"/>
        <v>67853.070003707107</v>
      </c>
      <c r="W2" s="24">
        <f t="shared" si="1"/>
        <v>70439.074794074681</v>
      </c>
      <c r="X2" s="24">
        <f t="shared" si="1"/>
        <v>73088.857905704383</v>
      </c>
      <c r="Y2" s="24">
        <f t="shared" si="1"/>
        <v>75846.382287255299</v>
      </c>
      <c r="Z2" s="24">
        <f t="shared" si="1"/>
        <v>78635.473156791137</v>
      </c>
      <c r="AA2" s="24">
        <f t="shared" si="1"/>
        <v>81444.184250606675</v>
      </c>
      <c r="AB2" s="24">
        <f t="shared" si="1"/>
        <v>84471.628811205504</v>
      </c>
      <c r="AC2" s="24">
        <f t="shared" si="1"/>
        <v>87422.380612395442</v>
      </c>
      <c r="AD2" s="24">
        <f t="shared" si="1"/>
        <v>90323.59307322625</v>
      </c>
      <c r="AE2" s="24">
        <f t="shared" si="1"/>
        <v>92936.442779040925</v>
      </c>
      <c r="AF2" s="24">
        <f t="shared" si="1"/>
        <v>95552.319048982492</v>
      </c>
      <c r="AG2" s="24">
        <f t="shared" si="1"/>
        <v>98181.179046589168</v>
      </c>
      <c r="AH2" s="24">
        <f t="shared" si="1"/>
        <v>100891.29225823958</v>
      </c>
      <c r="AI2" s="24">
        <f t="shared" si="1"/>
        <v>103625.93191890397</v>
      </c>
      <c r="AJ2" s="24">
        <f t="shared" si="1"/>
        <v>106372.21308602943</v>
      </c>
      <c r="AK2" s="24">
        <f t="shared" si="1"/>
        <v>109121.91120899803</v>
      </c>
      <c r="AL2" s="24">
        <f t="shared" si="1"/>
        <v>112097.96512124223</v>
      </c>
      <c r="AM2" s="24">
        <f t="shared" si="1"/>
        <v>115032.37963660956</v>
      </c>
      <c r="AN2" s="24">
        <f t="shared" si="1"/>
        <v>117909.29193420988</v>
      </c>
      <c r="AO2" s="335">
        <v>0.5471918381554427</v>
      </c>
    </row>
    <row r="3" spans="1:41">
      <c r="A3" s="17">
        <v>2</v>
      </c>
      <c r="B3" s="24">
        <f t="shared" ref="B3:Q8" si="2">B36+B28</f>
        <v>10256.068306010928</v>
      </c>
      <c r="C3" s="24">
        <f t="shared" si="2"/>
        <v>10719.242790329081</v>
      </c>
      <c r="D3" s="24">
        <f t="shared" si="2"/>
        <v>10601.72726</v>
      </c>
      <c r="E3" s="24">
        <f t="shared" si="2"/>
        <v>10937.29674</v>
      </c>
      <c r="F3" s="24">
        <f t="shared" si="2"/>
        <v>10980.90603</v>
      </c>
      <c r="G3" s="24">
        <f t="shared" si="2"/>
        <v>11281.72912</v>
      </c>
      <c r="H3" s="24">
        <f t="shared" si="2"/>
        <v>11485.670169999999</v>
      </c>
      <c r="I3" s="24">
        <f t="shared" si="2"/>
        <v>12096.368654684919</v>
      </c>
      <c r="J3" s="24">
        <f t="shared" si="2"/>
        <v>12626.317359427154</v>
      </c>
      <c r="K3" s="24">
        <f t="shared" si="2"/>
        <v>13192.039395337921</v>
      </c>
      <c r="L3" s="24">
        <f t="shared" si="2"/>
        <v>13797.865811148409</v>
      </c>
      <c r="M3" s="24">
        <f t="shared" si="2"/>
        <v>14416.273482162562</v>
      </c>
      <c r="N3" s="24">
        <f>N36+N28</f>
        <v>15069.915879977259</v>
      </c>
      <c r="O3" s="24">
        <f t="shared" si="2"/>
        <v>15748.6690236797</v>
      </c>
      <c r="P3" s="24">
        <f t="shared" si="2"/>
        <v>16297.836632358432</v>
      </c>
      <c r="Q3" s="24">
        <f t="shared" si="2"/>
        <v>16860.161400565823</v>
      </c>
      <c r="R3" s="24">
        <f t="shared" si="0"/>
        <v>17489.391426263905</v>
      </c>
      <c r="S3" s="24">
        <f t="shared" si="0"/>
        <v>18121.745771083723</v>
      </c>
      <c r="T3" s="24">
        <f t="shared" ref="T3:AN3" si="3">T36+T28</f>
        <v>18944.559873478014</v>
      </c>
      <c r="U3" s="24">
        <f t="shared" si="3"/>
        <v>19806.176942685404</v>
      </c>
      <c r="V3" s="24">
        <f t="shared" si="3"/>
        <v>20688.013315716158</v>
      </c>
      <c r="W3" s="24">
        <f t="shared" si="3"/>
        <v>21572.306627763042</v>
      </c>
      <c r="X3" s="24">
        <f t="shared" si="3"/>
        <v>22554.146105552456</v>
      </c>
      <c r="Y3" s="24">
        <f t="shared" si="3"/>
        <v>23483.274138541714</v>
      </c>
      <c r="Z3" s="24">
        <f t="shared" si="3"/>
        <v>24471.170312227921</v>
      </c>
      <c r="AA3" s="24">
        <f t="shared" si="3"/>
        <v>25473.306060243664</v>
      </c>
      <c r="AB3" s="24">
        <f t="shared" si="3"/>
        <v>26482.11614250359</v>
      </c>
      <c r="AC3" s="24">
        <f t="shared" si="3"/>
        <v>27472.336244840757</v>
      </c>
      <c r="AD3" s="24">
        <f t="shared" si="3"/>
        <v>28461.845416535591</v>
      </c>
      <c r="AE3" s="24">
        <f t="shared" si="3"/>
        <v>29404.746303295553</v>
      </c>
      <c r="AF3" s="24">
        <f t="shared" si="3"/>
        <v>30363.814944950835</v>
      </c>
      <c r="AG3" s="24">
        <f t="shared" si="3"/>
        <v>31334.631451151246</v>
      </c>
      <c r="AH3" s="24">
        <f t="shared" si="3"/>
        <v>32316.165892258279</v>
      </c>
      <c r="AI3" s="24">
        <f t="shared" si="3"/>
        <v>33318.523590760466</v>
      </c>
      <c r="AJ3" s="24">
        <f t="shared" si="3"/>
        <v>34330.797049343731</v>
      </c>
      <c r="AK3" s="24">
        <f t="shared" si="3"/>
        <v>35357.947986800122</v>
      </c>
      <c r="AL3" s="24">
        <f t="shared" si="3"/>
        <v>36536.765644199637</v>
      </c>
      <c r="AM3" s="24">
        <f t="shared" si="3"/>
        <v>37648.468394092502</v>
      </c>
      <c r="AN3" s="24">
        <f t="shared" si="3"/>
        <v>38750.056628328086</v>
      </c>
      <c r="AO3" s="335">
        <v>0.16484353077059868</v>
      </c>
    </row>
    <row r="4" spans="1:41">
      <c r="A4" s="17">
        <v>3</v>
      </c>
      <c r="B4" s="24">
        <f t="shared" si="2"/>
        <v>9067.636612021859</v>
      </c>
      <c r="C4" s="24">
        <f t="shared" si="0"/>
        <v>9676.7722901656653</v>
      </c>
      <c r="D4" s="24">
        <f t="shared" si="0"/>
        <v>9583.0543539999999</v>
      </c>
      <c r="E4" s="24">
        <f t="shared" si="0"/>
        <v>10261.03637</v>
      </c>
      <c r="F4" s="24">
        <f t="shared" si="0"/>
        <v>10420.44838</v>
      </c>
      <c r="G4" s="24">
        <f t="shared" si="0"/>
        <v>10602.301160000001</v>
      </c>
      <c r="H4" s="24">
        <f t="shared" si="0"/>
        <v>10803.4548</v>
      </c>
      <c r="I4" s="24">
        <f t="shared" si="0"/>
        <v>11470.204606008609</v>
      </c>
      <c r="J4" s="24">
        <f t="shared" si="0"/>
        <v>12054.133279161812</v>
      </c>
      <c r="K4" s="24">
        <f t="shared" si="0"/>
        <v>12607.534799314715</v>
      </c>
      <c r="L4" s="24">
        <f t="shared" si="0"/>
        <v>13195.353226360772</v>
      </c>
      <c r="M4" s="24">
        <f t="shared" si="0"/>
        <v>13813.342926862912</v>
      </c>
      <c r="N4" s="24">
        <f t="shared" si="0"/>
        <v>14454.516807188518</v>
      </c>
      <c r="O4" s="24">
        <f t="shared" si="0"/>
        <v>15155.509906758005</v>
      </c>
      <c r="P4" s="24">
        <f t="shared" si="0"/>
        <v>15868.562496292911</v>
      </c>
      <c r="Q4" s="24">
        <f t="shared" si="0"/>
        <v>16420.351031338694</v>
      </c>
      <c r="R4" s="24">
        <f t="shared" si="0"/>
        <v>16989.893615740111</v>
      </c>
      <c r="S4" s="24">
        <f t="shared" si="0"/>
        <v>17550.46609733683</v>
      </c>
      <c r="T4" s="24">
        <f t="shared" ref="T4:AN4" si="4">T37+T29</f>
        <v>18323.803240255111</v>
      </c>
      <c r="U4" s="24">
        <f t="shared" si="4"/>
        <v>19150.63416227647</v>
      </c>
      <c r="V4" s="24">
        <f t="shared" si="4"/>
        <v>19986.245996331269</v>
      </c>
      <c r="W4" s="24">
        <f t="shared" si="4"/>
        <v>20825.696019580559</v>
      </c>
      <c r="X4" s="24">
        <f t="shared" si="4"/>
        <v>21655.588033378932</v>
      </c>
      <c r="Y4" s="24">
        <f t="shared" si="4"/>
        <v>22515.111433435843</v>
      </c>
      <c r="Z4" s="24">
        <f t="shared" si="4"/>
        <v>23392.841325710531</v>
      </c>
      <c r="AA4" s="24">
        <f t="shared" si="4"/>
        <v>24325.052907293186</v>
      </c>
      <c r="AB4" s="24">
        <f t="shared" si="4"/>
        <v>25290.157678996398</v>
      </c>
      <c r="AC4" s="24">
        <f t="shared" si="4"/>
        <v>26243.223633508085</v>
      </c>
      <c r="AD4" s="24">
        <f t="shared" si="4"/>
        <v>27195.755688100708</v>
      </c>
      <c r="AE4" s="24">
        <f t="shared" si="4"/>
        <v>28079.956516620721</v>
      </c>
      <c r="AF4" s="24">
        <f t="shared" si="4"/>
        <v>28978.044379528023</v>
      </c>
      <c r="AG4" s="24">
        <f t="shared" si="4"/>
        <v>29884.69759768348</v>
      </c>
      <c r="AH4" s="24">
        <f t="shared" si="4"/>
        <v>30814.365824745539</v>
      </c>
      <c r="AI4" s="24">
        <f t="shared" si="4"/>
        <v>31778.937267093152</v>
      </c>
      <c r="AJ4" s="24">
        <f t="shared" si="4"/>
        <v>32772.86476584489</v>
      </c>
      <c r="AK4" s="24">
        <f t="shared" si="4"/>
        <v>33751.523048115181</v>
      </c>
      <c r="AL4" s="24">
        <f t="shared" si="4"/>
        <v>34758.988503262961</v>
      </c>
      <c r="AM4" s="24">
        <f t="shared" si="4"/>
        <v>35770.951884204631</v>
      </c>
      <c r="AN4" s="24">
        <f t="shared" si="4"/>
        <v>36801.262120404921</v>
      </c>
      <c r="AO4" s="335">
        <v>0.15872793711361019</v>
      </c>
    </row>
    <row r="5" spans="1:41">
      <c r="A5" s="17">
        <v>4</v>
      </c>
      <c r="B5" s="24">
        <f t="shared" si="2"/>
        <v>4117.7322404371598</v>
      </c>
      <c r="C5" s="24">
        <f t="shared" si="0"/>
        <v>4654.0969167976</v>
      </c>
      <c r="D5" s="24">
        <f t="shared" si="0"/>
        <v>4091.2993824882797</v>
      </c>
      <c r="E5" s="24">
        <f t="shared" si="0"/>
        <v>4385.8445955693096</v>
      </c>
      <c r="F5" s="24">
        <f t="shared" si="0"/>
        <v>4348.4903569271855</v>
      </c>
      <c r="G5" s="24">
        <f t="shared" si="0"/>
        <v>4366.7751684251243</v>
      </c>
      <c r="H5" s="24">
        <f t="shared" si="0"/>
        <v>4150.9205023716113</v>
      </c>
      <c r="I5" s="24">
        <f t="shared" si="0"/>
        <v>4715.1338327100848</v>
      </c>
      <c r="J5" s="24">
        <f t="shared" si="0"/>
        <v>5356.860896961789</v>
      </c>
      <c r="K5" s="24">
        <f t="shared" si="0"/>
        <v>6043.535248254494</v>
      </c>
      <c r="L5" s="24">
        <f t="shared" si="0"/>
        <v>6237.5229814176591</v>
      </c>
      <c r="M5" s="24">
        <f t="shared" si="0"/>
        <v>6413.4863421437203</v>
      </c>
      <c r="N5" s="24">
        <f t="shared" si="0"/>
        <v>6674.347218177887</v>
      </c>
      <c r="O5" s="24">
        <f t="shared" si="0"/>
        <v>6894.9565830470001</v>
      </c>
      <c r="P5" s="24">
        <f t="shared" si="0"/>
        <v>7155.2613027652733</v>
      </c>
      <c r="Q5" s="24">
        <f t="shared" si="0"/>
        <v>7335.189806953983</v>
      </c>
      <c r="R5" s="24">
        <f t="shared" si="0"/>
        <v>7539.2646270793757</v>
      </c>
      <c r="S5" s="24">
        <f t="shared" si="0"/>
        <v>7785.3401923268884</v>
      </c>
      <c r="T5" s="24">
        <f t="shared" ref="T5:AN5" si="5">T38+T30</f>
        <v>8209.2442706292913</v>
      </c>
      <c r="U5" s="24">
        <f t="shared" si="5"/>
        <v>8524.1402763919596</v>
      </c>
      <c r="V5" s="24">
        <f t="shared" si="5"/>
        <v>8856.6922692666958</v>
      </c>
      <c r="W5" s="24">
        <f t="shared" si="5"/>
        <v>9230.0587090832905</v>
      </c>
      <c r="X5" s="24">
        <f t="shared" si="5"/>
        <v>9537.5139586132154</v>
      </c>
      <c r="Y5" s="24">
        <f t="shared" si="5"/>
        <v>9872.6903860994862</v>
      </c>
      <c r="Z5" s="24">
        <f t="shared" si="5"/>
        <v>10332.762660216498</v>
      </c>
      <c r="AA5" s="24">
        <f t="shared" si="5"/>
        <v>10697.679445501659</v>
      </c>
      <c r="AB5" s="24">
        <f t="shared" si="5"/>
        <v>11087.962892576359</v>
      </c>
      <c r="AC5" s="24">
        <f t="shared" si="5"/>
        <v>11463.677509417896</v>
      </c>
      <c r="AD5" s="24">
        <f t="shared" si="5"/>
        <v>11885.721178940017</v>
      </c>
      <c r="AE5" s="24">
        <f t="shared" si="5"/>
        <v>12268.122384553089</v>
      </c>
      <c r="AF5" s="24">
        <f t="shared" si="5"/>
        <v>12622.749326912221</v>
      </c>
      <c r="AG5" s="24">
        <f t="shared" si="5"/>
        <v>13002.827606064689</v>
      </c>
      <c r="AH5" s="24">
        <f t="shared" si="5"/>
        <v>13364.064896269172</v>
      </c>
      <c r="AI5" s="24">
        <f t="shared" si="5"/>
        <v>13726.792816152294</v>
      </c>
      <c r="AJ5" s="24">
        <f t="shared" si="5"/>
        <v>14088.389819474211</v>
      </c>
      <c r="AK5" s="24">
        <f t="shared" si="5"/>
        <v>14462.654687185735</v>
      </c>
      <c r="AL5" s="24">
        <f t="shared" si="5"/>
        <v>14824.310689899121</v>
      </c>
      <c r="AM5" s="24">
        <f t="shared" si="5"/>
        <v>15190.412843264376</v>
      </c>
      <c r="AN5" s="24">
        <f t="shared" si="5"/>
        <v>15585.093505037006</v>
      </c>
      <c r="AO5" s="335">
        <v>8.2560361357235074E-2</v>
      </c>
    </row>
    <row r="6" spans="1:41">
      <c r="A6" s="113">
        <v>5</v>
      </c>
      <c r="B6" s="24">
        <f t="shared" si="2"/>
        <v>996</v>
      </c>
      <c r="C6" s="24">
        <f t="shared" si="0"/>
        <v>1074</v>
      </c>
      <c r="D6" s="24">
        <f t="shared" si="0"/>
        <v>1215</v>
      </c>
      <c r="E6" s="24">
        <f t="shared" si="0"/>
        <v>1214</v>
      </c>
      <c r="F6" s="24">
        <f t="shared" si="0"/>
        <v>1278</v>
      </c>
      <c r="G6" s="24">
        <f t="shared" si="0"/>
        <v>1536</v>
      </c>
      <c r="H6" s="24">
        <f t="shared" si="0"/>
        <v>1717</v>
      </c>
      <c r="I6" s="24">
        <f t="shared" si="0"/>
        <v>1743</v>
      </c>
      <c r="J6" s="24">
        <f t="shared" si="0"/>
        <v>1784</v>
      </c>
      <c r="K6" s="24">
        <f t="shared" si="0"/>
        <v>1890</v>
      </c>
      <c r="L6" s="24">
        <f t="shared" si="0"/>
        <v>2003</v>
      </c>
      <c r="M6" s="24">
        <f t="shared" si="0"/>
        <v>2125</v>
      </c>
      <c r="N6" s="24">
        <f t="shared" si="0"/>
        <v>2254</v>
      </c>
      <c r="O6" s="24">
        <f t="shared" si="0"/>
        <v>2391</v>
      </c>
      <c r="P6" s="24">
        <f t="shared" si="0"/>
        <v>2537</v>
      </c>
      <c r="Q6" s="24">
        <f t="shared" si="0"/>
        <v>2693</v>
      </c>
      <c r="R6" s="24">
        <f t="shared" si="0"/>
        <v>2859</v>
      </c>
      <c r="S6" s="24">
        <f t="shared" si="0"/>
        <v>3035</v>
      </c>
      <c r="T6" s="24">
        <f t="shared" ref="T6:AN6" si="6">T39+T31</f>
        <v>3223</v>
      </c>
      <c r="U6" s="24">
        <f t="shared" si="6"/>
        <v>3423</v>
      </c>
      <c r="V6" s="24">
        <f t="shared" si="6"/>
        <v>3635</v>
      </c>
      <c r="W6" s="24">
        <f t="shared" si="6"/>
        <v>3862</v>
      </c>
      <c r="X6" s="24">
        <f t="shared" si="6"/>
        <v>4104</v>
      </c>
      <c r="Y6" s="24">
        <f t="shared" si="6"/>
        <v>4361</v>
      </c>
      <c r="Z6" s="24">
        <f t="shared" si="6"/>
        <v>4635</v>
      </c>
      <c r="AA6" s="24">
        <f t="shared" si="6"/>
        <v>4871</v>
      </c>
      <c r="AB6" s="24">
        <f t="shared" si="6"/>
        <v>4871</v>
      </c>
      <c r="AC6" s="24">
        <f t="shared" si="6"/>
        <v>4871</v>
      </c>
      <c r="AD6" s="24">
        <f t="shared" si="6"/>
        <v>4871</v>
      </c>
      <c r="AE6" s="24">
        <f t="shared" si="6"/>
        <v>4871</v>
      </c>
      <c r="AF6" s="24">
        <f t="shared" si="6"/>
        <v>4871</v>
      </c>
      <c r="AG6" s="24">
        <f t="shared" si="6"/>
        <v>4871</v>
      </c>
      <c r="AH6" s="24">
        <f t="shared" si="6"/>
        <v>4871</v>
      </c>
      <c r="AI6" s="24">
        <f t="shared" si="6"/>
        <v>4871</v>
      </c>
      <c r="AJ6" s="24">
        <f t="shared" si="6"/>
        <v>4871</v>
      </c>
      <c r="AK6" s="24">
        <f t="shared" si="6"/>
        <v>4871</v>
      </c>
      <c r="AL6" s="24">
        <f t="shared" si="6"/>
        <v>4871</v>
      </c>
      <c r="AM6" s="24">
        <f t="shared" si="6"/>
        <v>4871</v>
      </c>
      <c r="AN6" s="24">
        <f t="shared" si="6"/>
        <v>4871</v>
      </c>
      <c r="AO6" s="335">
        <v>2.0547672752850091E-2</v>
      </c>
    </row>
    <row r="7" spans="1:41">
      <c r="A7" s="17">
        <v>6</v>
      </c>
      <c r="B7" s="24">
        <f t="shared" si="2"/>
        <v>475.1502732240437</v>
      </c>
      <c r="C7" s="24">
        <f t="shared" si="0"/>
        <v>508.74794520547943</v>
      </c>
      <c r="D7" s="24">
        <f t="shared" si="0"/>
        <v>536.07262425561873</v>
      </c>
      <c r="E7" s="24">
        <f t="shared" si="0"/>
        <v>493.55031724138286</v>
      </c>
      <c r="F7" s="24">
        <f t="shared" si="0"/>
        <v>492.91981421934872</v>
      </c>
      <c r="G7" s="24">
        <f t="shared" si="0"/>
        <v>505.68509382159959</v>
      </c>
      <c r="H7" s="24">
        <f t="shared" si="0"/>
        <v>524.86979267630602</v>
      </c>
      <c r="I7" s="24">
        <f t="shared" si="0"/>
        <v>546.46208549314554</v>
      </c>
      <c r="J7" s="24">
        <f t="shared" si="0"/>
        <v>568.07391194113768</v>
      </c>
      <c r="K7" s="24">
        <f t="shared" si="0"/>
        <v>591.20665084889049</v>
      </c>
      <c r="L7" s="24">
        <f t="shared" si="0"/>
        <v>614.80294499081947</v>
      </c>
      <c r="M7" s="24">
        <f t="shared" si="0"/>
        <v>638.41745669282273</v>
      </c>
      <c r="N7" s="24">
        <f t="shared" si="0"/>
        <v>662.4856407299394</v>
      </c>
      <c r="O7" s="24">
        <f t="shared" si="0"/>
        <v>686.88791785438343</v>
      </c>
      <c r="P7" s="24">
        <f t="shared" si="0"/>
        <v>711.36211117429355</v>
      </c>
      <c r="Q7" s="24">
        <f t="shared" si="0"/>
        <v>736.08516248314049</v>
      </c>
      <c r="R7" s="24">
        <f t="shared" si="0"/>
        <v>760.94856293621933</v>
      </c>
      <c r="S7" s="24">
        <f t="shared" si="0"/>
        <v>785.73462021588557</v>
      </c>
      <c r="T7" s="24">
        <f t="shared" ref="T7:AN7" si="7">T40+T32</f>
        <v>820.6841092031143</v>
      </c>
      <c r="U7" s="24">
        <f t="shared" si="7"/>
        <v>855.8565613998428</v>
      </c>
      <c r="V7" s="24">
        <f t="shared" si="7"/>
        <v>891.03618676781969</v>
      </c>
      <c r="W7" s="24">
        <f t="shared" si="7"/>
        <v>926.37377269482727</v>
      </c>
      <c r="X7" s="24">
        <f t="shared" si="7"/>
        <v>961.92638703981129</v>
      </c>
      <c r="Y7" s="24">
        <f t="shared" si="7"/>
        <v>997.67324535971716</v>
      </c>
      <c r="Z7" s="24">
        <f t="shared" si="7"/>
        <v>1033.3667771022704</v>
      </c>
      <c r="AA7" s="24">
        <f t="shared" si="7"/>
        <v>1068.9622902829308</v>
      </c>
      <c r="AB7" s="24">
        <f t="shared" si="7"/>
        <v>1104.4141192485931</v>
      </c>
      <c r="AC7" s="24">
        <f t="shared" si="7"/>
        <v>1139.6757578979439</v>
      </c>
      <c r="AD7" s="24">
        <f t="shared" si="7"/>
        <v>1174.7000000356934</v>
      </c>
      <c r="AE7" s="24">
        <f t="shared" si="7"/>
        <v>1209.4390862727548</v>
      </c>
      <c r="AF7" s="24">
        <f t="shared" si="7"/>
        <v>1243.8448568288597</v>
      </c>
      <c r="AG7" s="24">
        <f t="shared" si="7"/>
        <v>1277.8689095421812</v>
      </c>
      <c r="AH7" s="24">
        <f t="shared" si="7"/>
        <v>1311.462762342836</v>
      </c>
      <c r="AI7" s="24">
        <f t="shared" si="7"/>
        <v>1344.5780194040981</v>
      </c>
      <c r="AJ7" s="24">
        <f t="shared" si="7"/>
        <v>1377.1665401472853</v>
      </c>
      <c r="AK7" s="24">
        <f t="shared" si="7"/>
        <v>1409.1806102439316</v>
      </c>
      <c r="AL7" s="24">
        <f t="shared" si="7"/>
        <v>1440.5731137324231</v>
      </c>
      <c r="AM7" s="24">
        <f t="shared" si="7"/>
        <v>1471.2977053460497</v>
      </c>
      <c r="AN7" s="24">
        <f t="shared" si="7"/>
        <v>1501.3089821356441</v>
      </c>
      <c r="AO7" s="335">
        <v>7.3403028995851841E-3</v>
      </c>
    </row>
    <row r="8" spans="1:41">
      <c r="A8" s="113">
        <v>7</v>
      </c>
      <c r="B8" s="24">
        <f t="shared" si="2"/>
        <v>0</v>
      </c>
      <c r="C8" s="24">
        <f t="shared" si="0"/>
        <v>259.1192517053222</v>
      </c>
      <c r="D8" s="24">
        <f t="shared" si="0"/>
        <v>1045.8892105117202</v>
      </c>
      <c r="E8" s="24">
        <f t="shared" si="0"/>
        <v>977.10792243069079</v>
      </c>
      <c r="F8" s="24">
        <f t="shared" si="0"/>
        <v>1112.006096072814</v>
      </c>
      <c r="G8" s="24">
        <f t="shared" si="0"/>
        <v>1134.9225025748756</v>
      </c>
      <c r="H8" s="24">
        <f t="shared" si="0"/>
        <v>1225.993663628388</v>
      </c>
      <c r="I8" s="24">
        <f t="shared" si="0"/>
        <v>1327.5348207313752</v>
      </c>
      <c r="J8" s="24">
        <f t="shared" si="0"/>
        <v>1375.1157880561218</v>
      </c>
      <c r="K8" s="24">
        <f t="shared" si="0"/>
        <v>1426.8763792966981</v>
      </c>
      <c r="L8" s="24">
        <f t="shared" si="0"/>
        <v>1480.2156203166567</v>
      </c>
      <c r="M8" s="24">
        <f t="shared" si="0"/>
        <v>1535.0262131403188</v>
      </c>
      <c r="N8" s="24">
        <f t="shared" si="0"/>
        <v>1591.7318891835114</v>
      </c>
      <c r="O8" s="24">
        <f t="shared" si="0"/>
        <v>1650.1437807800139</v>
      </c>
      <c r="P8" s="24">
        <f t="shared" si="0"/>
        <v>1710.8561486601725</v>
      </c>
      <c r="Q8" s="24">
        <f t="shared" si="0"/>
        <v>1773.3485471506165</v>
      </c>
      <c r="R8" s="24">
        <f t="shared" si="0"/>
        <v>1837.6477786231956</v>
      </c>
      <c r="S8" s="24">
        <f t="shared" si="0"/>
        <v>1904.3899682025933</v>
      </c>
      <c r="T8" s="24">
        <f t="shared" ref="T8:AN8" si="8">T41+T33</f>
        <v>1999.3904190390867</v>
      </c>
      <c r="U8" s="24">
        <f t="shared" si="8"/>
        <v>2100.4950165840892</v>
      </c>
      <c r="V8" s="24">
        <f t="shared" si="8"/>
        <v>2204.4795318935303</v>
      </c>
      <c r="W8" s="24">
        <f t="shared" si="8"/>
        <v>2311.4631229079682</v>
      </c>
      <c r="X8" s="24">
        <f t="shared" si="8"/>
        <v>2421.2061820345948</v>
      </c>
      <c r="Y8" s="24">
        <f t="shared" si="8"/>
        <v>2533.7982859859899</v>
      </c>
      <c r="Z8" s="24">
        <f t="shared" si="8"/>
        <v>2647.3537696627932</v>
      </c>
      <c r="AA8" s="24">
        <f t="shared" si="8"/>
        <v>2761.6957918349494</v>
      </c>
      <c r="AB8" s="24">
        <f t="shared" si="8"/>
        <v>2876.6372319393186</v>
      </c>
      <c r="AC8" s="24">
        <f t="shared" si="8"/>
        <v>2991.9814069187069</v>
      </c>
      <c r="AD8" s="24">
        <f t="shared" si="8"/>
        <v>3107.5229073089263</v>
      </c>
      <c r="AE8" s="24">
        <f t="shared" si="8"/>
        <v>3223.0485506308523</v>
      </c>
      <c r="AF8" s="24">
        <f t="shared" si="8"/>
        <v>3338.3384486149125</v>
      </c>
      <c r="AG8" s="24">
        <f t="shared" si="8"/>
        <v>3453.1671832245679</v>
      </c>
      <c r="AH8" s="24">
        <f t="shared" si="8"/>
        <v>3567.3050848776361</v>
      </c>
      <c r="AI8" s="24">
        <f t="shared" si="8"/>
        <v>3680.5196047160011</v>
      </c>
      <c r="AJ8" s="24">
        <f t="shared" si="8"/>
        <v>3792.5767712724146</v>
      </c>
      <c r="AK8" s="24">
        <f t="shared" si="8"/>
        <v>3903.2427204554838</v>
      </c>
      <c r="AL8" s="24">
        <f t="shared" si="8"/>
        <v>4012.2852864481374</v>
      </c>
      <c r="AM8" s="24">
        <f t="shared" si="8"/>
        <v>4119.4756399178787</v>
      </c>
      <c r="AN8" s="24">
        <f t="shared" si="8"/>
        <v>4224.5899588947786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 t="shared" ref="G13:AN13" si="9">$B$11-G12</f>
        <v>1047</v>
      </c>
      <c r="H13" s="112">
        <f t="shared" si="9"/>
        <v>1588</v>
      </c>
      <c r="I13" s="112">
        <f t="shared" si="9"/>
        <v>1683</v>
      </c>
      <c r="J13" s="112">
        <f t="shared" si="9"/>
        <v>1784</v>
      </c>
      <c r="K13" s="112">
        <f t="shared" si="9"/>
        <v>1890</v>
      </c>
      <c r="L13" s="112">
        <f t="shared" si="9"/>
        <v>2003</v>
      </c>
      <c r="M13" s="112">
        <f t="shared" si="9"/>
        <v>2125</v>
      </c>
      <c r="N13" s="112">
        <f t="shared" si="9"/>
        <v>2254</v>
      </c>
      <c r="O13" s="112">
        <f t="shared" si="9"/>
        <v>2391</v>
      </c>
      <c r="P13" s="112">
        <f t="shared" si="9"/>
        <v>2537</v>
      </c>
      <c r="Q13" s="112">
        <f t="shared" si="9"/>
        <v>2693</v>
      </c>
      <c r="R13" s="112">
        <f t="shared" si="9"/>
        <v>2859</v>
      </c>
      <c r="S13" s="112">
        <f t="shared" si="9"/>
        <v>3035</v>
      </c>
      <c r="T13" s="112">
        <f t="shared" si="9"/>
        <v>3223</v>
      </c>
      <c r="U13" s="112">
        <f t="shared" si="9"/>
        <v>3423</v>
      </c>
      <c r="V13" s="112">
        <f t="shared" si="9"/>
        <v>3635</v>
      </c>
      <c r="W13" s="112">
        <f t="shared" si="9"/>
        <v>3862</v>
      </c>
      <c r="X13" s="112">
        <f t="shared" si="9"/>
        <v>4104</v>
      </c>
      <c r="Y13" s="112">
        <f t="shared" si="9"/>
        <v>4361</v>
      </c>
      <c r="Z13" s="112">
        <f t="shared" si="9"/>
        <v>4635</v>
      </c>
      <c r="AA13" s="112">
        <f t="shared" si="9"/>
        <v>4871</v>
      </c>
      <c r="AB13" s="112">
        <f t="shared" si="9"/>
        <v>4871</v>
      </c>
      <c r="AC13" s="112">
        <f t="shared" si="9"/>
        <v>4871</v>
      </c>
      <c r="AD13" s="112">
        <f t="shared" si="9"/>
        <v>4871</v>
      </c>
      <c r="AE13" s="112">
        <f t="shared" si="9"/>
        <v>4871</v>
      </c>
      <c r="AF13" s="112">
        <f t="shared" si="9"/>
        <v>4871</v>
      </c>
      <c r="AG13" s="112">
        <f t="shared" si="9"/>
        <v>4871</v>
      </c>
      <c r="AH13" s="112">
        <f t="shared" si="9"/>
        <v>4871</v>
      </c>
      <c r="AI13" s="112">
        <f t="shared" si="9"/>
        <v>4871</v>
      </c>
      <c r="AJ13" s="112">
        <f t="shared" si="9"/>
        <v>4871</v>
      </c>
      <c r="AK13" s="112">
        <f t="shared" si="9"/>
        <v>4871</v>
      </c>
      <c r="AL13" s="112">
        <f t="shared" si="9"/>
        <v>4871</v>
      </c>
      <c r="AM13" s="112">
        <f t="shared" si="9"/>
        <v>4871</v>
      </c>
      <c r="AN13" s="112">
        <f t="shared" si="9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f t="shared" ref="B17:AM17" si="10">SUM(B2:B8)</f>
        <v>61545.195114556722</v>
      </c>
      <c r="C17" s="251">
        <f t="shared" si="10"/>
        <v>64177.85507177328</v>
      </c>
      <c r="D17" s="251">
        <f t="shared" si="10"/>
        <v>63290.856737000002</v>
      </c>
      <c r="E17" s="251">
        <f t="shared" si="10"/>
        <v>65839.165668000001</v>
      </c>
      <c r="F17" s="251">
        <f t="shared" si="10"/>
        <v>65890.663402999999</v>
      </c>
      <c r="G17" s="251">
        <f t="shared" si="10"/>
        <v>67121.154760999998</v>
      </c>
      <c r="H17" s="251">
        <f t="shared" si="10"/>
        <v>68275.994795999999</v>
      </c>
      <c r="I17" s="251">
        <f t="shared" si="10"/>
        <v>73403.942760540915</v>
      </c>
      <c r="J17" s="251">
        <f t="shared" si="10"/>
        <v>77255.523413595816</v>
      </c>
      <c r="K17" s="251">
        <f t="shared" si="10"/>
        <v>81165.549518656699</v>
      </c>
      <c r="L17" s="251">
        <f t="shared" si="10"/>
        <v>84552.002988875567</v>
      </c>
      <c r="M17" s="251">
        <f t="shared" si="10"/>
        <v>88140.341601522348</v>
      </c>
      <c r="N17" s="251">
        <f t="shared" si="10"/>
        <v>91843.527770287765</v>
      </c>
      <c r="O17" s="251">
        <f t="shared" si="10"/>
        <v>95708.611407411474</v>
      </c>
      <c r="P17" s="251">
        <f t="shared" si="10"/>
        <v>99100.888455136577</v>
      </c>
      <c r="Q17" s="251">
        <f t="shared" si="10"/>
        <v>102324.28419567303</v>
      </c>
      <c r="R17" s="251">
        <f t="shared" si="10"/>
        <v>105672.67309043425</v>
      </c>
      <c r="S17" s="251">
        <f t="shared" si="10"/>
        <v>109118.97053230941</v>
      </c>
      <c r="T17" s="251">
        <f t="shared" si="10"/>
        <v>114028.05405306678</v>
      </c>
      <c r="U17" s="251">
        <f t="shared" si="10"/>
        <v>119061.5763316333</v>
      </c>
      <c r="V17" s="251">
        <f t="shared" si="10"/>
        <v>124114.53730368259</v>
      </c>
      <c r="W17" s="251">
        <f t="shared" si="10"/>
        <v>129166.97304610437</v>
      </c>
      <c r="X17" s="251">
        <f t="shared" si="10"/>
        <v>134323.23857232337</v>
      </c>
      <c r="Y17" s="251">
        <f t="shared" si="10"/>
        <v>139609.92977667804</v>
      </c>
      <c r="Z17" s="251">
        <f t="shared" si="10"/>
        <v>145147.96800171115</v>
      </c>
      <c r="AA17" s="251">
        <f t="shared" si="10"/>
        <v>150641.88074576305</v>
      </c>
      <c r="AB17" s="251">
        <f t="shared" si="10"/>
        <v>156183.91687646977</v>
      </c>
      <c r="AC17" s="251">
        <f t="shared" si="10"/>
        <v>161604.27516497881</v>
      </c>
      <c r="AD17" s="251">
        <f t="shared" si="10"/>
        <v>167020.13826414719</v>
      </c>
      <c r="AE17" s="251">
        <f t="shared" si="10"/>
        <v>171992.7556204139</v>
      </c>
      <c r="AF17" s="251">
        <f t="shared" si="10"/>
        <v>176970.11100581734</v>
      </c>
      <c r="AG17" s="251">
        <f t="shared" si="10"/>
        <v>182005.37179425536</v>
      </c>
      <c r="AH17" s="251">
        <f t="shared" si="10"/>
        <v>187135.65671873305</v>
      </c>
      <c r="AI17" s="251">
        <f t="shared" si="10"/>
        <v>192346.28321703</v>
      </c>
      <c r="AJ17" s="251">
        <f t="shared" si="10"/>
        <v>197605.00803211195</v>
      </c>
      <c r="AK17" s="251">
        <f t="shared" si="10"/>
        <v>202877.46026179852</v>
      </c>
      <c r="AL17" s="251">
        <f t="shared" si="10"/>
        <v>208541.88835878449</v>
      </c>
      <c r="AM17" s="251">
        <f t="shared" si="10"/>
        <v>214103.98610343502</v>
      </c>
      <c r="AN17" s="251">
        <f>SUM(AN2:AN8)</f>
        <v>219642.6031290103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8">
        <v>2013</v>
      </c>
      <c r="C22" s="598">
        <v>2013</v>
      </c>
      <c r="D22" s="598">
        <v>2014</v>
      </c>
      <c r="E22" s="598">
        <v>2015</v>
      </c>
      <c r="F22" s="598">
        <v>2016</v>
      </c>
      <c r="G22" s="598">
        <v>2017</v>
      </c>
      <c r="H22" s="598">
        <v>2018</v>
      </c>
      <c r="I22" s="598">
        <v>2019</v>
      </c>
      <c r="J22" s="598">
        <v>2020</v>
      </c>
      <c r="K22" s="598">
        <v>2021</v>
      </c>
      <c r="L22" s="598">
        <v>2022</v>
      </c>
      <c r="M22" s="598">
        <v>2023</v>
      </c>
      <c r="N22" s="598">
        <v>2024</v>
      </c>
      <c r="O22" s="598">
        <v>2025</v>
      </c>
      <c r="P22" s="598">
        <v>2026</v>
      </c>
      <c r="Q22" s="598">
        <v>2027</v>
      </c>
      <c r="R22" s="598">
        <v>2028</v>
      </c>
      <c r="S22" s="598">
        <v>2029</v>
      </c>
      <c r="T22" s="598">
        <v>2030</v>
      </c>
      <c r="U22" s="598">
        <v>2031</v>
      </c>
      <c r="V22" s="598">
        <v>2032</v>
      </c>
      <c r="W22" s="598">
        <v>2033</v>
      </c>
      <c r="X22" s="598">
        <v>2034</v>
      </c>
      <c r="Y22" s="598">
        <v>2035</v>
      </c>
      <c r="Z22" s="598">
        <v>2036</v>
      </c>
      <c r="AA22" s="598">
        <v>2037</v>
      </c>
      <c r="AB22" s="598">
        <v>2038</v>
      </c>
      <c r="AC22" s="598">
        <v>2039</v>
      </c>
      <c r="AD22" s="598">
        <v>2040</v>
      </c>
      <c r="AE22" s="598">
        <v>2041</v>
      </c>
      <c r="AF22" s="598">
        <v>2042</v>
      </c>
      <c r="AG22" s="598">
        <v>2043</v>
      </c>
      <c r="AH22" s="598">
        <v>2044</v>
      </c>
      <c r="AI22" s="598">
        <v>2045</v>
      </c>
      <c r="AJ22" s="598">
        <v>2046</v>
      </c>
      <c r="AK22" s="598">
        <v>2047</v>
      </c>
      <c r="AL22" s="598">
        <v>2048</v>
      </c>
      <c r="AM22" s="598">
        <v>2049</v>
      </c>
      <c r="AN22" s="598">
        <v>2050</v>
      </c>
    </row>
    <row r="23" spans="1:41" ht="15">
      <c r="A23" t="s">
        <v>2549</v>
      </c>
      <c r="B23" s="599"/>
      <c r="C23" s="599"/>
      <c r="D23" s="599"/>
      <c r="E23" s="599"/>
      <c r="F23" s="599"/>
      <c r="G23" s="599"/>
      <c r="H23" s="599">
        <v>1627.9431818845601</v>
      </c>
      <c r="I23" s="599">
        <v>1723.4320350914891</v>
      </c>
      <c r="J23" s="599">
        <v>1824.1934150081681</v>
      </c>
      <c r="K23" s="599">
        <v>1930.6380305894315</v>
      </c>
      <c r="L23" s="599">
        <v>2043.5128066776474</v>
      </c>
      <c r="M23" s="599">
        <v>2164.8237881359514</v>
      </c>
      <c r="N23" s="599">
        <v>2293.9291709106601</v>
      </c>
      <c r="O23" s="599">
        <v>2431.3203134226719</v>
      </c>
      <c r="P23" s="599">
        <v>2577.5273729495962</v>
      </c>
      <c r="Q23" s="599">
        <v>2733.1281394115063</v>
      </c>
      <c r="R23" s="599">
        <v>2898.7486371514137</v>
      </c>
      <c r="S23" s="599">
        <v>3075.0667922675066</v>
      </c>
      <c r="T23" s="599">
        <v>3262.8011720442282</v>
      </c>
      <c r="U23" s="599">
        <v>3462.7200113842136</v>
      </c>
      <c r="V23" s="599">
        <v>3675.6309033768625</v>
      </c>
      <c r="W23" s="599">
        <v>3902.3911367459145</v>
      </c>
      <c r="X23" s="599">
        <v>4143.922945573855</v>
      </c>
      <c r="Y23" s="599">
        <v>4401.2081830038924</v>
      </c>
      <c r="Z23" s="599">
        <v>4675.3115487584355</v>
      </c>
      <c r="AA23" s="599">
        <v>4967.3748696252633</v>
      </c>
      <c r="AB23" s="599">
        <v>5278.6481451650516</v>
      </c>
      <c r="AC23" s="599">
        <v>5610.4647393744053</v>
      </c>
      <c r="AD23" s="599">
        <v>5964.2576310453496</v>
      </c>
      <c r="AE23" s="599">
        <v>6341.5477982288039</v>
      </c>
      <c r="AF23" s="599">
        <v>6743.9626331293803</v>
      </c>
      <c r="AG23" s="599">
        <v>7173.2475597855473</v>
      </c>
      <c r="AH23" s="599">
        <v>7631.2996639228895</v>
      </c>
      <c r="AI23" s="599">
        <v>8120.1384199371842</v>
      </c>
      <c r="AJ23" s="599">
        <v>8641.912402651109</v>
      </c>
      <c r="AK23" s="599">
        <v>9198.9412942227136</v>
      </c>
      <c r="AL23" s="599">
        <v>9793.7236485818448</v>
      </c>
      <c r="AM23" s="599">
        <v>10428.936331115983</v>
      </c>
      <c r="AN23" s="599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11">IF(H23&lt;$B$20,H23,$B$20)</f>
        <v>1627.9431818845601</v>
      </c>
      <c r="I24" s="24">
        <f t="shared" si="11"/>
        <v>1723.4320350914891</v>
      </c>
      <c r="J24" s="24">
        <f t="shared" si="11"/>
        <v>1824.1934150081681</v>
      </c>
      <c r="K24" s="24">
        <f t="shared" si="11"/>
        <v>1930.6380305894315</v>
      </c>
      <c r="L24" s="24">
        <f t="shared" si="11"/>
        <v>2043.5128066776474</v>
      </c>
      <c r="M24" s="24">
        <f t="shared" si="11"/>
        <v>2164.8237881359514</v>
      </c>
      <c r="N24" s="24">
        <f t="shared" si="11"/>
        <v>2293.9291709106601</v>
      </c>
      <c r="O24" s="24">
        <f t="shared" si="11"/>
        <v>2431.3203134226719</v>
      </c>
      <c r="P24" s="24">
        <f t="shared" si="11"/>
        <v>2577.5273729495962</v>
      </c>
      <c r="Q24" s="24">
        <f t="shared" si="11"/>
        <v>2733.1281394115063</v>
      </c>
      <c r="R24" s="24">
        <f t="shared" si="11"/>
        <v>2898.7486371514137</v>
      </c>
      <c r="S24" s="24">
        <f t="shared" si="11"/>
        <v>3075.0667922675066</v>
      </c>
      <c r="T24" s="24">
        <f t="shared" si="11"/>
        <v>3262.8011720442282</v>
      </c>
      <c r="U24" s="24">
        <f t="shared" si="11"/>
        <v>3462.7200113842136</v>
      </c>
      <c r="V24" s="24">
        <f t="shared" si="11"/>
        <v>3675.6309033768625</v>
      </c>
      <c r="W24" s="24">
        <f t="shared" si="11"/>
        <v>3902.3911367459145</v>
      </c>
      <c r="X24" s="24">
        <f t="shared" si="11"/>
        <v>4143.922945573855</v>
      </c>
      <c r="Y24" s="24">
        <f t="shared" si="11"/>
        <v>4401.2081830038924</v>
      </c>
      <c r="Z24" s="24">
        <f t="shared" si="11"/>
        <v>4636.0388039215686</v>
      </c>
      <c r="AA24" s="24">
        <f t="shared" si="11"/>
        <v>4636.0388039215686</v>
      </c>
      <c r="AB24" s="24">
        <f t="shared" si="11"/>
        <v>4636.0388039215686</v>
      </c>
      <c r="AC24" s="24">
        <f t="shared" si="11"/>
        <v>4636.0388039215686</v>
      </c>
      <c r="AD24" s="24">
        <f t="shared" si="11"/>
        <v>4636.0388039215686</v>
      </c>
      <c r="AE24" s="24">
        <f t="shared" si="11"/>
        <v>4636.0388039215686</v>
      </c>
      <c r="AF24" s="24">
        <f t="shared" si="11"/>
        <v>4636.0388039215686</v>
      </c>
      <c r="AG24" s="24">
        <f t="shared" si="11"/>
        <v>4636.0388039215686</v>
      </c>
      <c r="AH24" s="24">
        <f t="shared" si="11"/>
        <v>4636.0388039215686</v>
      </c>
      <c r="AI24" s="24">
        <f t="shared" si="11"/>
        <v>4636.0388039215686</v>
      </c>
      <c r="AJ24" s="24">
        <f t="shared" si="11"/>
        <v>4636.0388039215686</v>
      </c>
      <c r="AK24" s="24">
        <f t="shared" si="11"/>
        <v>4636.0388039215686</v>
      </c>
      <c r="AL24" s="24">
        <f t="shared" si="11"/>
        <v>4636.0388039215686</v>
      </c>
      <c r="AM24" s="24">
        <f t="shared" si="11"/>
        <v>4636.0388039215686</v>
      </c>
      <c r="AN24" s="24">
        <f t="shared" si="11"/>
        <v>4636.0388039215686</v>
      </c>
    </row>
    <row r="27" spans="1:41">
      <c r="A27" s="639" t="s">
        <v>2551</v>
      </c>
      <c r="S27" s="114"/>
      <c r="T27" s="114">
        <f>1369*$AO$2</f>
        <v>749.10562643480102</v>
      </c>
      <c r="U27" s="114">
        <f>T27+(12000000/8760*$AO$2)</f>
        <v>1498.6834869217087</v>
      </c>
      <c r="V27" s="114">
        <f t="shared" ref="V27:AN27" si="12">U27+(12000000/8760*$AO$2)</f>
        <v>2248.2613474086165</v>
      </c>
      <c r="W27" s="114">
        <f t="shared" si="12"/>
        <v>2997.8392078955244</v>
      </c>
      <c r="X27" s="114">
        <f t="shared" si="12"/>
        <v>3747.4170683824323</v>
      </c>
      <c r="Y27" s="114">
        <f t="shared" si="12"/>
        <v>4496.9949288693397</v>
      </c>
      <c r="Z27" s="114">
        <f t="shared" si="12"/>
        <v>5246.5727893562471</v>
      </c>
      <c r="AA27" s="114">
        <f t="shared" si="12"/>
        <v>5996.1506498431545</v>
      </c>
      <c r="AB27" s="114">
        <f t="shared" si="12"/>
        <v>6745.7285103300619</v>
      </c>
      <c r="AC27" s="114">
        <f t="shared" si="12"/>
        <v>7495.3063708169693</v>
      </c>
      <c r="AD27" s="114">
        <f t="shared" si="12"/>
        <v>8244.8842313038767</v>
      </c>
      <c r="AE27" s="114">
        <f t="shared" si="12"/>
        <v>8994.4620917907851</v>
      </c>
      <c r="AF27" s="114">
        <f t="shared" si="12"/>
        <v>9744.0399522776934</v>
      </c>
      <c r="AG27" s="114">
        <f t="shared" si="12"/>
        <v>10493.617812764602</v>
      </c>
      <c r="AH27" s="114">
        <f t="shared" si="12"/>
        <v>11243.19567325151</v>
      </c>
      <c r="AI27" s="114">
        <f t="shared" si="12"/>
        <v>11992.773533738418</v>
      </c>
      <c r="AJ27" s="114">
        <f t="shared" si="12"/>
        <v>12742.351394225327</v>
      </c>
      <c r="AK27" s="114">
        <f t="shared" si="12"/>
        <v>13491.929254712235</v>
      </c>
      <c r="AL27" s="114">
        <f t="shared" si="12"/>
        <v>14241.507115199143</v>
      </c>
      <c r="AM27" s="114">
        <f t="shared" si="12"/>
        <v>14991.084975686052</v>
      </c>
      <c r="AN27" s="114">
        <f t="shared" si="12"/>
        <v>15740.66283617296</v>
      </c>
    </row>
    <row r="28" spans="1:41">
      <c r="T28" s="114">
        <f>1369*$AO$3</f>
        <v>225.6707936249496</v>
      </c>
      <c r="U28" s="114">
        <f>T28+(12000000/8760*$AO$3)</f>
        <v>451.48384947508475</v>
      </c>
      <c r="V28" s="114">
        <f t="shared" ref="V28:AN28" si="13">U28+(12000000/8760*$AO$3)</f>
        <v>677.29690532522</v>
      </c>
      <c r="W28" s="114">
        <f t="shared" si="13"/>
        <v>903.10996117535524</v>
      </c>
      <c r="X28" s="114">
        <f t="shared" si="13"/>
        <v>1128.9230170254905</v>
      </c>
      <c r="Y28" s="114">
        <f t="shared" si="13"/>
        <v>1354.7360728756257</v>
      </c>
      <c r="Z28" s="114">
        <f t="shared" si="13"/>
        <v>1580.549128725761</v>
      </c>
      <c r="AA28" s="114">
        <f t="shared" si="13"/>
        <v>1806.3621845758962</v>
      </c>
      <c r="AB28" s="114">
        <f t="shared" si="13"/>
        <v>2032.1752404260315</v>
      </c>
      <c r="AC28" s="114">
        <f t="shared" si="13"/>
        <v>2257.9882962761667</v>
      </c>
      <c r="AD28" s="114">
        <f t="shared" si="13"/>
        <v>2483.8013521263019</v>
      </c>
      <c r="AE28" s="114">
        <f t="shared" si="13"/>
        <v>2709.6144079764372</v>
      </c>
      <c r="AF28" s="114">
        <f t="shared" si="13"/>
        <v>2935.4274638265724</v>
      </c>
      <c r="AG28" s="114">
        <f t="shared" si="13"/>
        <v>3161.2405196767077</v>
      </c>
      <c r="AH28" s="114">
        <f t="shared" si="13"/>
        <v>3387.0535755268429</v>
      </c>
      <c r="AI28" s="114">
        <f t="shared" si="13"/>
        <v>3612.8666313769781</v>
      </c>
      <c r="AJ28" s="114">
        <f t="shared" si="13"/>
        <v>3838.6796872271134</v>
      </c>
      <c r="AK28" s="114">
        <f t="shared" si="13"/>
        <v>4064.4927430772486</v>
      </c>
      <c r="AL28" s="114">
        <f t="shared" si="13"/>
        <v>4290.3057989273839</v>
      </c>
      <c r="AM28" s="114">
        <f t="shared" si="13"/>
        <v>4516.1188547775191</v>
      </c>
      <c r="AN28" s="114">
        <f t="shared" si="13"/>
        <v>4741.9319106276544</v>
      </c>
    </row>
    <row r="29" spans="1:41">
      <c r="T29" s="114">
        <f>1369*$AO$4</f>
        <v>217.29854590853236</v>
      </c>
      <c r="U29" s="114">
        <f>T29+(12000000/8760*$AO$4)</f>
        <v>434.73407620114904</v>
      </c>
      <c r="V29" s="114">
        <f t="shared" ref="V29:AN29" si="14">U29+(12000000/8760*$AO$4)</f>
        <v>652.16960649376574</v>
      </c>
      <c r="W29" s="114">
        <f t="shared" si="14"/>
        <v>869.60513678638245</v>
      </c>
      <c r="X29" s="114">
        <f t="shared" si="14"/>
        <v>1087.0406670789991</v>
      </c>
      <c r="Y29" s="114">
        <f t="shared" si="14"/>
        <v>1304.4761973716159</v>
      </c>
      <c r="Z29" s="114">
        <f t="shared" si="14"/>
        <v>1521.9117276642326</v>
      </c>
      <c r="AA29" s="114">
        <f t="shared" si="14"/>
        <v>1739.3472579568493</v>
      </c>
      <c r="AB29" s="114">
        <f t="shared" si="14"/>
        <v>1956.782788249466</v>
      </c>
      <c r="AC29" s="114">
        <f t="shared" si="14"/>
        <v>2174.2183185420827</v>
      </c>
      <c r="AD29" s="114">
        <f t="shared" si="14"/>
        <v>2391.6538488346996</v>
      </c>
      <c r="AE29" s="114">
        <f t="shared" si="14"/>
        <v>2609.0893791273165</v>
      </c>
      <c r="AF29" s="114">
        <f t="shared" si="14"/>
        <v>2826.5249094199335</v>
      </c>
      <c r="AG29" s="114">
        <f t="shared" si="14"/>
        <v>3043.9604397125504</v>
      </c>
      <c r="AH29" s="114">
        <f t="shared" si="14"/>
        <v>3261.3959700051673</v>
      </c>
      <c r="AI29" s="114">
        <f t="shared" si="14"/>
        <v>3478.8315002977843</v>
      </c>
      <c r="AJ29" s="114">
        <f t="shared" si="14"/>
        <v>3696.2670305904012</v>
      </c>
      <c r="AK29" s="114">
        <f t="shared" si="14"/>
        <v>3913.7025608830181</v>
      </c>
      <c r="AL29" s="114">
        <f t="shared" si="14"/>
        <v>4131.1380911756351</v>
      </c>
      <c r="AM29" s="114">
        <f t="shared" si="14"/>
        <v>4348.573621468252</v>
      </c>
      <c r="AN29" s="114">
        <f t="shared" si="14"/>
        <v>4566.0091517608689</v>
      </c>
    </row>
    <row r="30" spans="1:41">
      <c r="T30" s="114">
        <f>1369*$AO$5</f>
        <v>113.02513469805481</v>
      </c>
      <c r="U30" s="114">
        <f>T30+(12000000/8760*$AO$5)</f>
        <v>226.12152011892476</v>
      </c>
      <c r="V30" s="114">
        <f t="shared" ref="V30:AN30" si="15">U30+(12000000/8760*$AO$5)</f>
        <v>339.21790553979474</v>
      </c>
      <c r="W30" s="114">
        <f t="shared" si="15"/>
        <v>452.31429096066472</v>
      </c>
      <c r="X30" s="114">
        <f t="shared" si="15"/>
        <v>565.4106763815347</v>
      </c>
      <c r="Y30" s="114">
        <f t="shared" si="15"/>
        <v>678.50706180240468</v>
      </c>
      <c r="Z30" s="114">
        <f t="shared" si="15"/>
        <v>791.60344722327466</v>
      </c>
      <c r="AA30" s="114">
        <f t="shared" si="15"/>
        <v>904.69983264414464</v>
      </c>
      <c r="AB30" s="114">
        <f t="shared" si="15"/>
        <v>1017.7962180650146</v>
      </c>
      <c r="AC30" s="114">
        <f t="shared" si="15"/>
        <v>1130.8926034858846</v>
      </c>
      <c r="AD30" s="114">
        <f t="shared" si="15"/>
        <v>1243.9889889067545</v>
      </c>
      <c r="AE30" s="114">
        <f t="shared" si="15"/>
        <v>1357.0853743276243</v>
      </c>
      <c r="AF30" s="114">
        <f t="shared" si="15"/>
        <v>1470.1817597484942</v>
      </c>
      <c r="AG30" s="114">
        <f t="shared" si="15"/>
        <v>1583.2781451693641</v>
      </c>
      <c r="AH30" s="114">
        <f t="shared" si="15"/>
        <v>1696.3745305902339</v>
      </c>
      <c r="AI30" s="114">
        <f t="shared" si="15"/>
        <v>1809.4709160111038</v>
      </c>
      <c r="AJ30" s="114">
        <f t="shared" si="15"/>
        <v>1922.5673014319736</v>
      </c>
      <c r="AK30" s="114">
        <f t="shared" si="15"/>
        <v>2035.6636868528435</v>
      </c>
      <c r="AL30" s="114">
        <f t="shared" si="15"/>
        <v>2148.7600722737134</v>
      </c>
      <c r="AM30" s="114">
        <f t="shared" si="15"/>
        <v>2261.8564576945832</v>
      </c>
      <c r="AN30" s="114">
        <f t="shared" si="15"/>
        <v>2374.9528431154531</v>
      </c>
    </row>
    <row r="31" spans="1:41" ht="15.75">
      <c r="S31" s="116"/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  <c r="AC31" s="114">
        <v>0</v>
      </c>
      <c r="AD31" s="114">
        <v>0</v>
      </c>
      <c r="AE31" s="114">
        <v>0</v>
      </c>
      <c r="AF31" s="114">
        <v>0</v>
      </c>
      <c r="AG31" s="114">
        <v>0</v>
      </c>
      <c r="AH31" s="114">
        <v>0</v>
      </c>
      <c r="AI31" s="114">
        <v>0</v>
      </c>
      <c r="AJ31" s="114">
        <v>0</v>
      </c>
      <c r="AK31" s="114">
        <v>0</v>
      </c>
      <c r="AL31" s="114">
        <v>0</v>
      </c>
      <c r="AM31" s="114">
        <v>0</v>
      </c>
      <c r="AN31" s="114">
        <v>0</v>
      </c>
    </row>
    <row r="32" spans="1:41">
      <c r="S32" s="5"/>
      <c r="T32" s="114">
        <f>1369*$AO$7</f>
        <v>10.048874669532116</v>
      </c>
      <c r="U32" s="114">
        <f>T32+(12000000/8760*$AO$7)</f>
        <v>20.104084121018669</v>
      </c>
      <c r="V32" s="114">
        <f t="shared" ref="V32:AN32" si="16">U32+(12000000/8760*$AO$7)</f>
        <v>30.15929357250522</v>
      </c>
      <c r="W32" s="114">
        <f t="shared" si="16"/>
        <v>40.214503023991774</v>
      </c>
      <c r="X32" s="114">
        <f t="shared" si="16"/>
        <v>50.269712475478329</v>
      </c>
      <c r="Y32" s="114">
        <f t="shared" si="16"/>
        <v>60.324921926964883</v>
      </c>
      <c r="Z32" s="114">
        <f t="shared" si="16"/>
        <v>70.380131378451438</v>
      </c>
      <c r="AA32" s="114">
        <f t="shared" si="16"/>
        <v>80.435340829937985</v>
      </c>
      <c r="AB32" s="114">
        <f t="shared" si="16"/>
        <v>90.490550281424532</v>
      </c>
      <c r="AC32" s="114">
        <f t="shared" si="16"/>
        <v>100.54575973291108</v>
      </c>
      <c r="AD32" s="114">
        <f t="shared" si="16"/>
        <v>110.60096918439763</v>
      </c>
      <c r="AE32" s="114">
        <f t="shared" si="16"/>
        <v>120.65617863588417</v>
      </c>
      <c r="AF32" s="114">
        <f t="shared" si="16"/>
        <v>130.71138808737072</v>
      </c>
      <c r="AG32" s="114">
        <f t="shared" si="16"/>
        <v>140.76659753885727</v>
      </c>
      <c r="AH32" s="114">
        <f t="shared" si="16"/>
        <v>150.82180699034382</v>
      </c>
      <c r="AI32" s="114">
        <f t="shared" si="16"/>
        <v>160.87701644183036</v>
      </c>
      <c r="AJ32" s="114">
        <f t="shared" si="16"/>
        <v>170.93222589331691</v>
      </c>
      <c r="AK32" s="114">
        <f t="shared" si="16"/>
        <v>180.98743534480346</v>
      </c>
      <c r="AL32" s="114">
        <f t="shared" si="16"/>
        <v>191.04264479629001</v>
      </c>
      <c r="AM32" s="114">
        <f t="shared" si="16"/>
        <v>201.09785424777655</v>
      </c>
      <c r="AN32" s="114">
        <f t="shared" si="16"/>
        <v>211.1530636992631</v>
      </c>
    </row>
    <row r="33" spans="1:40">
      <c r="S33" s="5"/>
      <c r="T33" s="114">
        <f>1369*$AO$8</f>
        <v>25.721260665478244</v>
      </c>
      <c r="U33" s="114">
        <f>T33+(12000000/8760*$AO$8)</f>
        <v>51.458735940379675</v>
      </c>
      <c r="V33" s="114">
        <f t="shared" ref="V33:AN33" si="17">U33+(12000000/8760*$AO$8)</f>
        <v>77.19621121528111</v>
      </c>
      <c r="W33" s="114">
        <f t="shared" si="17"/>
        <v>102.93368649018254</v>
      </c>
      <c r="X33" s="114">
        <f t="shared" si="17"/>
        <v>128.67116176508398</v>
      </c>
      <c r="Y33" s="114">
        <f t="shared" si="17"/>
        <v>154.40863703998542</v>
      </c>
      <c r="Z33" s="114">
        <f t="shared" si="17"/>
        <v>180.14611231488686</v>
      </c>
      <c r="AA33" s="114">
        <f t="shared" si="17"/>
        <v>205.88358758978831</v>
      </c>
      <c r="AB33" s="114">
        <f t="shared" si="17"/>
        <v>231.62106286468975</v>
      </c>
      <c r="AC33" s="114">
        <f t="shared" si="17"/>
        <v>257.35853813959119</v>
      </c>
      <c r="AD33" s="114">
        <f t="shared" si="17"/>
        <v>283.09601341449263</v>
      </c>
      <c r="AE33" s="114">
        <f t="shared" si="17"/>
        <v>308.83348868939407</v>
      </c>
      <c r="AF33" s="114">
        <f t="shared" si="17"/>
        <v>334.57096396429552</v>
      </c>
      <c r="AG33" s="114">
        <f t="shared" si="17"/>
        <v>360.30843923919696</v>
      </c>
      <c r="AH33" s="114">
        <f t="shared" si="17"/>
        <v>386.0459145140984</v>
      </c>
      <c r="AI33" s="114">
        <f t="shared" si="17"/>
        <v>411.78338978899984</v>
      </c>
      <c r="AJ33" s="114">
        <f t="shared" si="17"/>
        <v>437.52086506390128</v>
      </c>
      <c r="AK33" s="114">
        <f t="shared" si="17"/>
        <v>463.25834033880273</v>
      </c>
      <c r="AL33" s="114">
        <f t="shared" si="17"/>
        <v>488.99581561370417</v>
      </c>
      <c r="AM33" s="114">
        <f t="shared" si="17"/>
        <v>514.73329088860555</v>
      </c>
      <c r="AN33" s="114">
        <f t="shared" si="17"/>
        <v>540.47076616350694</v>
      </c>
    </row>
    <row r="35" spans="1:40">
      <c r="A35" t="s">
        <v>2552</v>
      </c>
      <c r="B35" s="645">
        <v>36632.607682862734</v>
      </c>
      <c r="C35" s="645">
        <v>37285.875877570135</v>
      </c>
      <c r="D35" s="646">
        <v>36217.813905744384</v>
      </c>
      <c r="E35" s="646">
        <v>37570.329722758615</v>
      </c>
      <c r="F35" s="646">
        <v>37257.89272578065</v>
      </c>
      <c r="G35" s="646">
        <v>37693.741716178396</v>
      </c>
      <c r="H35" s="646">
        <v>38368.085867323694</v>
      </c>
      <c r="I35" s="645">
        <v>41505.238760912776</v>
      </c>
      <c r="J35" s="24">
        <v>43491.022178047802</v>
      </c>
      <c r="K35" s="24">
        <v>45414.357045603974</v>
      </c>
      <c r="L35" s="24">
        <v>47223.242404641249</v>
      </c>
      <c r="M35" s="24">
        <v>49198.795180520014</v>
      </c>
      <c r="N35" s="24">
        <v>51136.530335030642</v>
      </c>
      <c r="O35" s="24">
        <v>53181.444195292373</v>
      </c>
      <c r="P35" s="24">
        <v>54820.009763885493</v>
      </c>
      <c r="Q35" s="24">
        <v>56506.148247180761</v>
      </c>
      <c r="R35" s="24">
        <v>58196.527079791442</v>
      </c>
      <c r="S35" s="24">
        <v>59936.293883143502</v>
      </c>
      <c r="T35" s="24">
        <v>61758.26651402736</v>
      </c>
      <c r="U35" s="24">
        <v>63702.589885373833</v>
      </c>
      <c r="V35" s="24">
        <v>65604.808656298497</v>
      </c>
      <c r="W35" s="24">
        <v>67441.235586179158</v>
      </c>
      <c r="X35" s="24">
        <v>69341.440837321948</v>
      </c>
      <c r="Y35" s="24">
        <v>71349.387358385953</v>
      </c>
      <c r="Z35" s="24">
        <v>73388.900367434893</v>
      </c>
      <c r="AA35" s="24">
        <v>75448.03360076352</v>
      </c>
      <c r="AB35" s="24">
        <v>77725.900300875437</v>
      </c>
      <c r="AC35" s="24">
        <v>79927.074241578477</v>
      </c>
      <c r="AD35" s="24">
        <v>82078.708841922373</v>
      </c>
      <c r="AE35" s="24">
        <v>83941.980687250136</v>
      </c>
      <c r="AF35" s="24">
        <v>85808.279096704806</v>
      </c>
      <c r="AG35" s="24">
        <v>87687.56123382457</v>
      </c>
      <c r="AH35" s="24">
        <v>89648.096584988074</v>
      </c>
      <c r="AI35" s="24">
        <v>91633.158385165545</v>
      </c>
      <c r="AJ35" s="24">
        <v>93629.861691804108</v>
      </c>
      <c r="AK35" s="24">
        <v>95629.981954285802</v>
      </c>
      <c r="AL35" s="24">
        <v>97856.458006043089</v>
      </c>
      <c r="AM35" s="24">
        <v>100041.29466092351</v>
      </c>
      <c r="AN35" s="24">
        <v>102168.62909803692</v>
      </c>
    </row>
    <row r="36" spans="1:40">
      <c r="B36" s="645">
        <v>10256.068306010928</v>
      </c>
      <c r="C36" s="645">
        <v>10719.242790329081</v>
      </c>
      <c r="D36" s="646">
        <v>10601.72726</v>
      </c>
      <c r="E36" s="646">
        <v>10937.29674</v>
      </c>
      <c r="F36" s="646">
        <v>10980.90603</v>
      </c>
      <c r="G36" s="646">
        <v>11281.72912</v>
      </c>
      <c r="H36" s="646">
        <v>11485.670169999999</v>
      </c>
      <c r="I36" s="645">
        <v>12096.368654684919</v>
      </c>
      <c r="J36" s="24">
        <v>12626.317359427154</v>
      </c>
      <c r="K36" s="24">
        <v>13192.039395337921</v>
      </c>
      <c r="L36" s="24">
        <v>13797.865811148409</v>
      </c>
      <c r="M36" s="24">
        <v>14416.273482162562</v>
      </c>
      <c r="N36" s="24">
        <v>15069.915879977259</v>
      </c>
      <c r="O36" s="24">
        <v>15748.6690236797</v>
      </c>
      <c r="P36" s="24">
        <v>16297.836632358432</v>
      </c>
      <c r="Q36" s="24">
        <v>16860.161400565823</v>
      </c>
      <c r="R36" s="24">
        <v>17489.391426263905</v>
      </c>
      <c r="S36" s="24">
        <v>18121.745771083723</v>
      </c>
      <c r="T36" s="24">
        <v>18718.889079853063</v>
      </c>
      <c r="U36" s="24">
        <v>19354.693093210321</v>
      </c>
      <c r="V36" s="24">
        <v>20010.716410390938</v>
      </c>
      <c r="W36" s="24">
        <v>20669.196666587686</v>
      </c>
      <c r="X36" s="24">
        <v>21425.223088526967</v>
      </c>
      <c r="Y36" s="24">
        <v>22128.538065666089</v>
      </c>
      <c r="Z36" s="24">
        <v>22890.62118350216</v>
      </c>
      <c r="AA36" s="24">
        <v>23666.943875667766</v>
      </c>
      <c r="AB36" s="24">
        <v>24449.940902077557</v>
      </c>
      <c r="AC36" s="24">
        <v>25214.347948564591</v>
      </c>
      <c r="AD36" s="24">
        <v>25978.044064409289</v>
      </c>
      <c r="AE36" s="24">
        <v>26695.131895319115</v>
      </c>
      <c r="AF36" s="24">
        <v>27428.38748112426</v>
      </c>
      <c r="AG36" s="24">
        <v>28173.39093147454</v>
      </c>
      <c r="AH36" s="24">
        <v>28929.112316731436</v>
      </c>
      <c r="AI36" s="24">
        <v>29705.65695938349</v>
      </c>
      <c r="AJ36" s="24">
        <v>30492.117362116616</v>
      </c>
      <c r="AK36" s="24">
        <v>31293.455243722874</v>
      </c>
      <c r="AL36" s="24">
        <v>32246.459845272253</v>
      </c>
      <c r="AM36" s="24">
        <v>33132.349539314986</v>
      </c>
      <c r="AN36" s="24">
        <v>34008.124717700433</v>
      </c>
    </row>
    <row r="37" spans="1:40">
      <c r="B37" s="645">
        <v>9067.636612021859</v>
      </c>
      <c r="C37" s="645">
        <v>9676.7722901656653</v>
      </c>
      <c r="D37" s="646">
        <v>9583.0543539999999</v>
      </c>
      <c r="E37" s="646">
        <v>10261.03637</v>
      </c>
      <c r="F37" s="646">
        <v>10420.44838</v>
      </c>
      <c r="G37" s="646">
        <v>10602.301160000001</v>
      </c>
      <c r="H37" s="646">
        <v>10803.4548</v>
      </c>
      <c r="I37" s="645">
        <v>11470.204606008609</v>
      </c>
      <c r="J37" s="24">
        <v>12054.133279161812</v>
      </c>
      <c r="K37" s="24">
        <v>12607.534799314715</v>
      </c>
      <c r="L37" s="24">
        <v>13195.353226360772</v>
      </c>
      <c r="M37" s="24">
        <v>13813.342926862912</v>
      </c>
      <c r="N37" s="24">
        <v>14454.516807188518</v>
      </c>
      <c r="O37" s="24">
        <v>15155.509906758005</v>
      </c>
      <c r="P37" s="24">
        <v>15868.562496292911</v>
      </c>
      <c r="Q37" s="24">
        <v>16420.351031338694</v>
      </c>
      <c r="R37" s="24">
        <v>16989.893615740111</v>
      </c>
      <c r="S37" s="24">
        <v>17550.46609733683</v>
      </c>
      <c r="T37" s="24">
        <v>18106.504694346579</v>
      </c>
      <c r="U37" s="24">
        <v>18715.900086075322</v>
      </c>
      <c r="V37" s="24">
        <v>19334.076389837504</v>
      </c>
      <c r="W37" s="24">
        <v>19956.090882794175</v>
      </c>
      <c r="X37" s="24">
        <v>20568.547366299932</v>
      </c>
      <c r="Y37" s="24">
        <v>21210.635236064227</v>
      </c>
      <c r="Z37" s="24">
        <v>21870.929598046299</v>
      </c>
      <c r="AA37" s="24">
        <v>22585.705649336338</v>
      </c>
      <c r="AB37" s="24">
        <v>23333.374890746931</v>
      </c>
      <c r="AC37" s="24">
        <v>24069.005314966002</v>
      </c>
      <c r="AD37" s="24">
        <v>24804.101839266008</v>
      </c>
      <c r="AE37" s="24">
        <v>25470.867137493406</v>
      </c>
      <c r="AF37" s="24">
        <v>26151.519470108087</v>
      </c>
      <c r="AG37" s="24">
        <v>26840.737157970929</v>
      </c>
      <c r="AH37" s="24">
        <v>27552.969854740371</v>
      </c>
      <c r="AI37" s="24">
        <v>28300.105766795368</v>
      </c>
      <c r="AJ37" s="24">
        <v>29076.597735254491</v>
      </c>
      <c r="AK37" s="24">
        <v>29837.820487232166</v>
      </c>
      <c r="AL37" s="24">
        <v>30627.850412087326</v>
      </c>
      <c r="AM37" s="24">
        <v>31422.378262736376</v>
      </c>
      <c r="AN37" s="24">
        <v>32235.252968644054</v>
      </c>
    </row>
    <row r="38" spans="1:40">
      <c r="B38" s="645">
        <v>4117.7322404371598</v>
      </c>
      <c r="C38" s="645">
        <v>4654.0969167976</v>
      </c>
      <c r="D38" s="646">
        <v>4091.2993824882797</v>
      </c>
      <c r="E38" s="646">
        <v>4385.8445955693096</v>
      </c>
      <c r="F38" s="646">
        <v>4348.4903569271855</v>
      </c>
      <c r="G38" s="646">
        <v>4366.7751684251243</v>
      </c>
      <c r="H38" s="646">
        <v>4150.9205023716113</v>
      </c>
      <c r="I38" s="645">
        <v>4715.1338327100848</v>
      </c>
      <c r="J38" s="24">
        <v>5356.860896961789</v>
      </c>
      <c r="K38" s="24">
        <v>6043.535248254494</v>
      </c>
      <c r="L38" s="24">
        <v>6237.5229814176591</v>
      </c>
      <c r="M38" s="24">
        <v>6413.4863421437203</v>
      </c>
      <c r="N38" s="24">
        <v>6674.347218177887</v>
      </c>
      <c r="O38" s="24">
        <v>6894.9565830470001</v>
      </c>
      <c r="P38" s="24">
        <v>7155.2613027652733</v>
      </c>
      <c r="Q38" s="24">
        <v>7335.189806953983</v>
      </c>
      <c r="R38" s="24">
        <v>7539.2646270793757</v>
      </c>
      <c r="S38" s="24">
        <v>7785.3401923268884</v>
      </c>
      <c r="T38" s="24">
        <v>8096.2191359312365</v>
      </c>
      <c r="U38" s="24">
        <v>8298.0187562730353</v>
      </c>
      <c r="V38" s="24">
        <v>8517.4743637269003</v>
      </c>
      <c r="W38" s="24">
        <v>8777.7444181226256</v>
      </c>
      <c r="X38" s="24">
        <v>8972.1032822316811</v>
      </c>
      <c r="Y38" s="24">
        <v>9194.1833242970824</v>
      </c>
      <c r="Z38" s="24">
        <v>9541.1592129932233</v>
      </c>
      <c r="AA38" s="24">
        <v>9792.9796128575144</v>
      </c>
      <c r="AB38" s="24">
        <v>10070.166674511345</v>
      </c>
      <c r="AC38" s="24">
        <v>10332.784905932011</v>
      </c>
      <c r="AD38" s="24">
        <v>10641.732190033263</v>
      </c>
      <c r="AE38" s="24">
        <v>10911.037010225466</v>
      </c>
      <c r="AF38" s="24">
        <v>11152.567567163725</v>
      </c>
      <c r="AG38" s="24">
        <v>11419.549460895325</v>
      </c>
      <c r="AH38" s="24">
        <v>11667.690365678938</v>
      </c>
      <c r="AI38" s="24">
        <v>11917.321900141191</v>
      </c>
      <c r="AJ38" s="24">
        <v>12165.822518042238</v>
      </c>
      <c r="AK38" s="24">
        <v>12426.991000332891</v>
      </c>
      <c r="AL38" s="24">
        <v>12675.550617625408</v>
      </c>
      <c r="AM38" s="24">
        <v>12928.556385569793</v>
      </c>
      <c r="AN38" s="24">
        <v>13210.140661921552</v>
      </c>
    </row>
    <row r="39" spans="1:40">
      <c r="B39" s="646">
        <v>996</v>
      </c>
      <c r="C39" s="646">
        <v>1074</v>
      </c>
      <c r="D39" s="646">
        <v>1215</v>
      </c>
      <c r="E39" s="646">
        <v>1214</v>
      </c>
      <c r="F39" s="646">
        <v>1278</v>
      </c>
      <c r="G39" s="646">
        <v>1536</v>
      </c>
      <c r="H39" s="646">
        <v>1717</v>
      </c>
      <c r="I39" s="646">
        <v>1743</v>
      </c>
      <c r="J39" s="24">
        <v>1784</v>
      </c>
      <c r="K39" s="24">
        <v>1890</v>
      </c>
      <c r="L39" s="24">
        <v>2003</v>
      </c>
      <c r="M39" s="24">
        <v>2125</v>
      </c>
      <c r="N39" s="24">
        <v>2254</v>
      </c>
      <c r="O39" s="24">
        <v>2391</v>
      </c>
      <c r="P39" s="24">
        <v>2537</v>
      </c>
      <c r="Q39" s="24">
        <v>2693</v>
      </c>
      <c r="R39" s="24">
        <v>2859</v>
      </c>
      <c r="S39" s="24">
        <v>3035</v>
      </c>
      <c r="T39" s="24">
        <v>3223</v>
      </c>
      <c r="U39" s="24">
        <v>3423</v>
      </c>
      <c r="V39" s="24">
        <v>3635</v>
      </c>
      <c r="W39" s="24">
        <v>3862</v>
      </c>
      <c r="X39" s="24">
        <v>4104</v>
      </c>
      <c r="Y39" s="24">
        <v>4361</v>
      </c>
      <c r="Z39" s="24">
        <v>4635</v>
      </c>
      <c r="AA39" s="24">
        <v>4871</v>
      </c>
      <c r="AB39" s="24">
        <v>4871</v>
      </c>
      <c r="AC39" s="24">
        <v>4871</v>
      </c>
      <c r="AD39" s="24">
        <v>4871</v>
      </c>
      <c r="AE39" s="24">
        <v>4871</v>
      </c>
      <c r="AF39" s="24">
        <v>4871</v>
      </c>
      <c r="AG39" s="24">
        <v>4871</v>
      </c>
      <c r="AH39" s="24">
        <v>4871</v>
      </c>
      <c r="AI39" s="24">
        <v>4871</v>
      </c>
      <c r="AJ39" s="24">
        <v>4871</v>
      </c>
      <c r="AK39" s="24">
        <v>4871</v>
      </c>
      <c r="AL39" s="24">
        <v>4871</v>
      </c>
      <c r="AM39" s="24">
        <v>4871</v>
      </c>
      <c r="AN39" s="24">
        <v>4871</v>
      </c>
    </row>
    <row r="40" spans="1:40">
      <c r="B40" s="645">
        <v>475.1502732240437</v>
      </c>
      <c r="C40" s="645">
        <v>508.74794520547943</v>
      </c>
      <c r="D40" s="645">
        <v>536.07262425561873</v>
      </c>
      <c r="E40" s="645">
        <v>493.55031724138286</v>
      </c>
      <c r="F40" s="645">
        <v>492.91981421934872</v>
      </c>
      <c r="G40" s="645">
        <v>505.68509382159959</v>
      </c>
      <c r="H40" s="645">
        <v>524.86979267630602</v>
      </c>
      <c r="I40" s="645">
        <v>546.46208549314554</v>
      </c>
      <c r="J40" s="24">
        <v>568.07391194113768</v>
      </c>
      <c r="K40" s="24">
        <v>591.20665084889049</v>
      </c>
      <c r="L40" s="24">
        <v>614.80294499081947</v>
      </c>
      <c r="M40" s="24">
        <v>638.41745669282273</v>
      </c>
      <c r="N40" s="24">
        <v>662.4856407299394</v>
      </c>
      <c r="O40" s="24">
        <v>686.88791785438343</v>
      </c>
      <c r="P40" s="24">
        <v>711.36211117429355</v>
      </c>
      <c r="Q40" s="24">
        <v>736.08516248314049</v>
      </c>
      <c r="R40" s="24">
        <v>760.94856293621933</v>
      </c>
      <c r="S40" s="24">
        <v>785.73462021588557</v>
      </c>
      <c r="T40" s="24">
        <v>810.63523453358221</v>
      </c>
      <c r="U40" s="24">
        <v>835.75247727882413</v>
      </c>
      <c r="V40" s="24">
        <v>860.87689319531444</v>
      </c>
      <c r="W40" s="24">
        <v>886.15926967083544</v>
      </c>
      <c r="X40" s="24">
        <v>911.656674564333</v>
      </c>
      <c r="Y40" s="24">
        <v>937.3483234327523</v>
      </c>
      <c r="Z40" s="24">
        <v>962.98664572381892</v>
      </c>
      <c r="AA40" s="24">
        <v>988.52694945299288</v>
      </c>
      <c r="AB40" s="24">
        <v>1013.9235689671686</v>
      </c>
      <c r="AC40" s="24">
        <v>1039.1299981650327</v>
      </c>
      <c r="AD40" s="24">
        <v>1064.0990308512958</v>
      </c>
      <c r="AE40" s="24">
        <v>1088.7829076368707</v>
      </c>
      <c r="AF40" s="24">
        <v>1113.133468741489</v>
      </c>
      <c r="AG40" s="24">
        <v>1137.102312003324</v>
      </c>
      <c r="AH40" s="24">
        <v>1160.6409553524923</v>
      </c>
      <c r="AI40" s="24">
        <v>1183.7010029622677</v>
      </c>
      <c r="AJ40" s="24">
        <v>1206.2343142539685</v>
      </c>
      <c r="AK40" s="24">
        <v>1228.1931748991281</v>
      </c>
      <c r="AL40" s="24">
        <v>1249.530468936133</v>
      </c>
      <c r="AM40" s="24">
        <v>1270.1998510982733</v>
      </c>
      <c r="AN40" s="24">
        <v>1290.1559184363809</v>
      </c>
    </row>
    <row r="41" spans="1:40">
      <c r="B41" s="645">
        <v>0</v>
      </c>
      <c r="C41" s="645">
        <v>259.1192517053222</v>
      </c>
      <c r="D41" s="645">
        <v>1045.8892105117202</v>
      </c>
      <c r="E41" s="645">
        <v>977.10792243069079</v>
      </c>
      <c r="F41" s="645">
        <v>1112.006096072814</v>
      </c>
      <c r="G41" s="645">
        <v>1134.9225025748756</v>
      </c>
      <c r="H41" s="645">
        <v>1225.993663628388</v>
      </c>
      <c r="I41" s="645">
        <v>1327.5348207313752</v>
      </c>
      <c r="J41" s="24">
        <v>1375.1157880561218</v>
      </c>
      <c r="K41" s="24">
        <v>1426.8763792966981</v>
      </c>
      <c r="L41" s="24">
        <v>1480.2156203166567</v>
      </c>
      <c r="M41" s="24">
        <v>1535.0262131403188</v>
      </c>
      <c r="N41" s="24">
        <v>1591.7318891835114</v>
      </c>
      <c r="O41" s="24">
        <v>1650.1437807800139</v>
      </c>
      <c r="P41" s="24">
        <v>1710.8561486601725</v>
      </c>
      <c r="Q41" s="24">
        <v>1773.3485471506165</v>
      </c>
      <c r="R41" s="24">
        <v>1837.6477786231956</v>
      </c>
      <c r="S41" s="24">
        <v>1904.3899682025933</v>
      </c>
      <c r="T41" s="24">
        <v>1973.6691583736085</v>
      </c>
      <c r="U41" s="24">
        <v>2049.0362806437097</v>
      </c>
      <c r="V41" s="24">
        <v>2127.2833206782493</v>
      </c>
      <c r="W41" s="24">
        <v>2208.5294364177857</v>
      </c>
      <c r="X41" s="24">
        <v>2292.5350202695108</v>
      </c>
      <c r="Y41" s="24">
        <v>2379.3896489460044</v>
      </c>
      <c r="Z41" s="24">
        <v>2467.2076573479062</v>
      </c>
      <c r="AA41" s="24">
        <v>2555.812204245161</v>
      </c>
      <c r="AB41" s="24">
        <v>2645.0161690746286</v>
      </c>
      <c r="AC41" s="24">
        <v>2734.6228687791158</v>
      </c>
      <c r="AD41" s="24">
        <v>2824.4268938944338</v>
      </c>
      <c r="AE41" s="24">
        <v>2914.2150619414583</v>
      </c>
      <c r="AF41" s="24">
        <v>3003.767484650617</v>
      </c>
      <c r="AG41" s="24">
        <v>3092.8587439853709</v>
      </c>
      <c r="AH41" s="24">
        <v>3181.2591703635376</v>
      </c>
      <c r="AI41" s="24">
        <v>3268.7362149270011</v>
      </c>
      <c r="AJ41" s="24">
        <v>3355.0559062085135</v>
      </c>
      <c r="AK41" s="24">
        <v>3439.9843801166812</v>
      </c>
      <c r="AL41" s="24">
        <v>3523.2894708344334</v>
      </c>
      <c r="AM41" s="24">
        <v>3604.7423490292731</v>
      </c>
      <c r="AN41" s="24">
        <v>3684.1191927312716</v>
      </c>
    </row>
    <row r="42" spans="1:40">
      <c r="B42" s="114"/>
      <c r="C42" s="114"/>
      <c r="D42" s="114"/>
      <c r="E42" s="114"/>
      <c r="F42" s="114"/>
      <c r="G42" s="114"/>
      <c r="H42" s="114"/>
      <c r="I42" s="114"/>
    </row>
    <row r="43" spans="1:40">
      <c r="B43" s="114"/>
      <c r="C43" s="114"/>
      <c r="D43" s="114"/>
      <c r="E43" s="114"/>
      <c r="F43" s="114"/>
      <c r="G43" s="114"/>
      <c r="H43" s="114"/>
      <c r="I43" s="114"/>
    </row>
    <row r="44" spans="1:40">
      <c r="B44" s="114">
        <v>4871</v>
      </c>
      <c r="C44" s="114"/>
      <c r="D44" s="114"/>
      <c r="E44" s="114"/>
      <c r="F44" s="114"/>
      <c r="G44" s="112"/>
      <c r="H44" s="112"/>
      <c r="I44" s="112"/>
    </row>
    <row r="45" spans="1:40">
      <c r="B45" s="114"/>
      <c r="C45" s="114"/>
      <c r="D45" s="114"/>
      <c r="E45" s="114"/>
      <c r="F45" s="114"/>
      <c r="G45" s="112">
        <v>3824</v>
      </c>
      <c r="H45" s="112">
        <v>3283</v>
      </c>
      <c r="I45" s="112">
        <v>3188</v>
      </c>
    </row>
    <row r="46" spans="1:40">
      <c r="B46" s="115"/>
      <c r="C46" s="115"/>
      <c r="D46" s="115"/>
      <c r="E46" s="115"/>
      <c r="F46" s="114"/>
      <c r="G46" s="112">
        <f>$B$11-G45</f>
        <v>1047</v>
      </c>
      <c r="H46" s="112">
        <f>$B$11-H45</f>
        <v>1588</v>
      </c>
      <c r="I46" s="112">
        <f t="shared" ref="I46" si="18">$B$11-I45</f>
        <v>1683</v>
      </c>
    </row>
    <row r="47" spans="1:40" ht="15.75">
      <c r="B47" s="116"/>
      <c r="C47" s="116"/>
      <c r="D47" s="116"/>
      <c r="E47" s="116"/>
      <c r="F47" s="114"/>
      <c r="G47" s="114"/>
      <c r="H47" s="114"/>
      <c r="I47" s="114"/>
    </row>
    <row r="48" spans="1:40">
      <c r="B48" s="17"/>
      <c r="C48" s="17"/>
      <c r="D48" s="17"/>
      <c r="E48" s="17"/>
      <c r="F48" s="114"/>
      <c r="G48" s="114"/>
      <c r="H48" s="114"/>
      <c r="I48" s="114"/>
    </row>
    <row r="49" spans="2:9">
      <c r="B49" s="17"/>
      <c r="C49" s="17"/>
      <c r="D49" s="17"/>
      <c r="E49" s="17"/>
      <c r="F49" s="114"/>
      <c r="G49" s="5"/>
      <c r="H49" s="5"/>
      <c r="I49" s="5"/>
    </row>
    <row r="50" spans="2:9">
      <c r="B50" s="251">
        <v>66416.195114556729</v>
      </c>
      <c r="C50" s="251">
        <v>64177.85507177328</v>
      </c>
      <c r="D50" s="251">
        <v>63290.856737000002</v>
      </c>
      <c r="E50" s="251">
        <v>65839.165668000001</v>
      </c>
      <c r="F50" s="251">
        <v>65890.663402999999</v>
      </c>
      <c r="G50" s="251">
        <v>71992.154760999998</v>
      </c>
      <c r="H50" s="251">
        <v>73146.994795999999</v>
      </c>
      <c r="I50" s="251">
        <v>78274.942760540915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2553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2554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2555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2553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2554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19" t="s">
        <v>2556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6" t="s">
        <v>2557</v>
      </c>
    </row>
    <row r="41" spans="1:42" ht="15">
      <c r="A41" s="616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6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6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6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6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6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6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6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7" t="s">
        <v>97</v>
      </c>
      <c r="B49" s="618">
        <f>SUM(B42:B48)</f>
        <v>0</v>
      </c>
      <c r="C49" s="618">
        <f t="shared" ref="C49:AN49" si="16">SUM(C42:C48)</f>
        <v>0</v>
      </c>
      <c r="D49" s="618">
        <f t="shared" si="16"/>
        <v>0</v>
      </c>
      <c r="E49" s="618">
        <f t="shared" si="16"/>
        <v>0.41068383249999985</v>
      </c>
      <c r="F49" s="618">
        <f t="shared" si="16"/>
        <v>1.9338574692499999</v>
      </c>
      <c r="G49" s="618">
        <f t="shared" si="16"/>
        <v>12.092284814600003</v>
      </c>
      <c r="H49" s="618">
        <f t="shared" si="16"/>
        <v>35.86507435275</v>
      </c>
      <c r="I49" s="618">
        <f t="shared" si="16"/>
        <v>71.481550355805425</v>
      </c>
      <c r="J49" s="618">
        <f t="shared" si="16"/>
        <v>119.8995683352576</v>
      </c>
      <c r="K49" s="618">
        <f t="shared" si="16"/>
        <v>161.54305351175077</v>
      </c>
      <c r="L49" s="618">
        <f t="shared" si="16"/>
        <v>198.3505755723846</v>
      </c>
      <c r="M49" s="618">
        <f t="shared" si="16"/>
        <v>248.43651514952251</v>
      </c>
      <c r="N49" s="618">
        <f t="shared" si="16"/>
        <v>309.96339086760844</v>
      </c>
      <c r="O49" s="618">
        <f t="shared" si="16"/>
        <v>383.7692818872851</v>
      </c>
      <c r="P49" s="618">
        <f t="shared" si="16"/>
        <v>466.54607155433996</v>
      </c>
      <c r="Q49" s="618">
        <f t="shared" si="16"/>
        <v>560.88637511478271</v>
      </c>
      <c r="R49" s="618">
        <f t="shared" si="16"/>
        <v>665.41420770095192</v>
      </c>
      <c r="S49" s="618">
        <f t="shared" si="16"/>
        <v>778.13650432217128</v>
      </c>
      <c r="T49" s="618">
        <f t="shared" si="16"/>
        <v>903.98230976690127</v>
      </c>
      <c r="U49" s="618">
        <f t="shared" si="16"/>
        <v>1024.6104123551142</v>
      </c>
      <c r="V49" s="618">
        <f t="shared" si="16"/>
        <v>1134.853255526129</v>
      </c>
      <c r="W49" s="618">
        <f t="shared" si="16"/>
        <v>1243.6765567252228</v>
      </c>
      <c r="X49" s="618">
        <f t="shared" si="16"/>
        <v>1349.4875732996759</v>
      </c>
      <c r="Y49" s="618">
        <f t="shared" si="16"/>
        <v>1456.5148887574051</v>
      </c>
      <c r="Z49" s="618">
        <f t="shared" si="16"/>
        <v>1563.2780720657026</v>
      </c>
      <c r="AA49" s="618">
        <f t="shared" si="16"/>
        <v>1668.9504230581931</v>
      </c>
      <c r="AB49" s="618">
        <f t="shared" si="16"/>
        <v>1775.8195306238106</v>
      </c>
      <c r="AC49" s="618">
        <f t="shared" si="16"/>
        <v>1886.7118323500006</v>
      </c>
      <c r="AD49" s="618">
        <f t="shared" si="16"/>
        <v>2004.6234235767972</v>
      </c>
      <c r="AE49" s="618">
        <f t="shared" si="16"/>
        <v>2122.5731053099244</v>
      </c>
      <c r="AF49" s="618">
        <f t="shared" si="16"/>
        <v>2241.9529268274796</v>
      </c>
      <c r="AG49" s="618">
        <f t="shared" si="16"/>
        <v>2382.3807443652427</v>
      </c>
      <c r="AH49" s="618">
        <f t="shared" si="16"/>
        <v>2536.1833021766079</v>
      </c>
      <c r="AI49" s="618">
        <f t="shared" si="16"/>
        <v>2686.7166036609378</v>
      </c>
      <c r="AJ49" s="618">
        <f t="shared" si="16"/>
        <v>2843.41461525874</v>
      </c>
      <c r="AK49" s="618">
        <f t="shared" si="16"/>
        <v>3026.0545721328576</v>
      </c>
      <c r="AL49" s="618">
        <f t="shared" si="16"/>
        <v>3253.6386306328586</v>
      </c>
      <c r="AM49" s="618">
        <f t="shared" si="16"/>
        <v>3499.5777726328588</v>
      </c>
      <c r="AN49" s="618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30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7"/>
    </row>
    <row r="3" spans="1:5">
      <c r="E3" s="597"/>
    </row>
    <row r="4" spans="1:5">
      <c r="B4" s="3"/>
      <c r="E4" s="604"/>
    </row>
    <row r="5" spans="1:5">
      <c r="E5" s="604"/>
    </row>
    <row r="6" spans="1:5">
      <c r="E6" s="604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5" t="s">
        <v>2558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6" t="s">
        <v>2559</v>
      </c>
    </row>
    <row r="18" spans="1:40" ht="15">
      <c r="A18" s="616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6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6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6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6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6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6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6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7" t="s">
        <v>97</v>
      </c>
      <c r="B26" s="618">
        <f>SUM(B19:B25)</f>
        <v>0</v>
      </c>
      <c r="C26" s="618">
        <f t="shared" ref="C26:AN26" si="6">SUM(C19:C25)</f>
        <v>0</v>
      </c>
      <c r="D26" s="618">
        <f t="shared" si="6"/>
        <v>0</v>
      </c>
      <c r="E26" s="618">
        <f t="shared" si="6"/>
        <v>1.0626036625715676</v>
      </c>
      <c r="F26" s="618">
        <f t="shared" si="6"/>
        <v>5.8890949508574622</v>
      </c>
      <c r="G26" s="618">
        <f t="shared" si="6"/>
        <v>21.916188818483402</v>
      </c>
      <c r="H26" s="618">
        <f t="shared" si="6"/>
        <v>68.520341675777985</v>
      </c>
      <c r="I26" s="618">
        <f t="shared" si="6"/>
        <v>155.90718103790368</v>
      </c>
      <c r="J26" s="618">
        <f t="shared" si="6"/>
        <v>272.91818430932301</v>
      </c>
      <c r="K26" s="618">
        <f t="shared" si="6"/>
        <v>359.29122428075897</v>
      </c>
      <c r="L26" s="618">
        <f t="shared" si="6"/>
        <v>406.59338215025616</v>
      </c>
      <c r="M26" s="618">
        <f t="shared" si="6"/>
        <v>505.898706383172</v>
      </c>
      <c r="N26" s="618">
        <f t="shared" si="6"/>
        <v>668.6987447997758</v>
      </c>
      <c r="O26" s="618">
        <f t="shared" si="6"/>
        <v>856.67150866791462</v>
      </c>
      <c r="P26" s="618">
        <f t="shared" si="6"/>
        <v>1060.2708559957061</v>
      </c>
      <c r="Q26" s="618">
        <f t="shared" si="6"/>
        <v>1271.494711180731</v>
      </c>
      <c r="R26" s="618">
        <f t="shared" si="6"/>
        <v>1484.0005399480742</v>
      </c>
      <c r="S26" s="618">
        <f t="shared" si="6"/>
        <v>1695.7767934861565</v>
      </c>
      <c r="T26" s="618">
        <f t="shared" si="6"/>
        <v>1910.0636621010062</v>
      </c>
      <c r="U26" s="618">
        <f t="shared" si="6"/>
        <v>2098.2858969640861</v>
      </c>
      <c r="V26" s="618">
        <f t="shared" si="6"/>
        <v>2259.2058317598662</v>
      </c>
      <c r="W26" s="618">
        <f t="shared" si="6"/>
        <v>2423.0479402076749</v>
      </c>
      <c r="X26" s="618">
        <f t="shared" si="6"/>
        <v>2592.5952981213145</v>
      </c>
      <c r="Y26" s="618">
        <f t="shared" si="6"/>
        <v>2772.4043835644675</v>
      </c>
      <c r="Z26" s="618">
        <f t="shared" si="6"/>
        <v>2965.7399755441188</v>
      </c>
      <c r="AA26" s="618">
        <f t="shared" si="6"/>
        <v>3170.1614641001943</v>
      </c>
      <c r="AB26" s="618">
        <f t="shared" si="6"/>
        <v>3390.1178229304301</v>
      </c>
      <c r="AC26" s="618">
        <f t="shared" si="6"/>
        <v>3629.2108143266996</v>
      </c>
      <c r="AD26" s="618">
        <f t="shared" si="6"/>
        <v>3890.4698507098456</v>
      </c>
      <c r="AE26" s="618">
        <f t="shared" si="6"/>
        <v>4143.3615496130042</v>
      </c>
      <c r="AF26" s="618">
        <f t="shared" si="6"/>
        <v>4392.2235594493359</v>
      </c>
      <c r="AG26" s="618">
        <f t="shared" si="6"/>
        <v>4668.1069660971307</v>
      </c>
      <c r="AH26" s="618">
        <f t="shared" si="6"/>
        <v>4962.7418818355081</v>
      </c>
      <c r="AI26" s="618">
        <f t="shared" si="6"/>
        <v>5271.7680183010189</v>
      </c>
      <c r="AJ26" s="618">
        <f t="shared" si="6"/>
        <v>5597.8875217668965</v>
      </c>
      <c r="AK26" s="618">
        <f t="shared" si="6"/>
        <v>5944.1141607725622</v>
      </c>
      <c r="AL26" s="618">
        <f t="shared" si="6"/>
        <v>6312.1856219268393</v>
      </c>
      <c r="AM26" s="618">
        <f t="shared" si="6"/>
        <v>6702.1963882383043</v>
      </c>
      <c r="AN26" s="618">
        <f t="shared" si="6"/>
        <v>7114.7497407713263</v>
      </c>
    </row>
    <row r="27" spans="1:40" ht="15">
      <c r="A27" s="616"/>
    </row>
    <row r="28" spans="1:40" ht="15">
      <c r="A28" s="615" t="s">
        <v>2560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6" t="s">
        <v>2559</v>
      </c>
    </row>
    <row r="30" spans="1:40" ht="15">
      <c r="A30" s="616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6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6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6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6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6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6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6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7" t="s">
        <v>97</v>
      </c>
      <c r="B38" s="618">
        <f>SUM(B31:B37)</f>
        <v>0</v>
      </c>
      <c r="C38" s="618">
        <f t="shared" ref="C38:AN38" si="7">SUM(C31:C37)</f>
        <v>0</v>
      </c>
      <c r="D38" s="618">
        <f t="shared" si="7"/>
        <v>0</v>
      </c>
      <c r="E38" s="618">
        <f t="shared" si="7"/>
        <v>2.4500000000000001E-2</v>
      </c>
      <c r="F38" s="618">
        <f t="shared" si="7"/>
        <v>0.52429999999999999</v>
      </c>
      <c r="G38" s="618">
        <f t="shared" si="7"/>
        <v>3.0870000000000002</v>
      </c>
      <c r="H38" s="618">
        <f t="shared" si="7"/>
        <v>15.265599999999999</v>
      </c>
      <c r="I38" s="618">
        <f t="shared" si="7"/>
        <v>40.267500000000005</v>
      </c>
      <c r="J38" s="618">
        <f t="shared" si="7"/>
        <v>73.191999999999993</v>
      </c>
      <c r="K38" s="618">
        <f t="shared" si="7"/>
        <v>97.638800000000003</v>
      </c>
      <c r="L38" s="618">
        <f t="shared" si="7"/>
        <v>115.9571</v>
      </c>
      <c r="M38" s="618">
        <f t="shared" si="7"/>
        <v>143.03449999999998</v>
      </c>
      <c r="N38" s="618">
        <f t="shared" si="7"/>
        <v>175.10990000000001</v>
      </c>
      <c r="O38" s="618">
        <f t="shared" si="7"/>
        <v>209.90479999999997</v>
      </c>
      <c r="P38" s="618">
        <f t="shared" si="7"/>
        <v>247.18959999999996</v>
      </c>
      <c r="Q38" s="618">
        <f t="shared" si="7"/>
        <v>288.82909999999998</v>
      </c>
      <c r="R38" s="618">
        <f t="shared" si="7"/>
        <v>334.40609999999992</v>
      </c>
      <c r="S38" s="618">
        <f t="shared" si="7"/>
        <v>383.3039</v>
      </c>
      <c r="T38" s="618">
        <f t="shared" si="7"/>
        <v>437.85559999999998</v>
      </c>
      <c r="U38" s="618">
        <f t="shared" si="7"/>
        <v>488.69099999999992</v>
      </c>
      <c r="V38" s="618">
        <f t="shared" si="7"/>
        <v>533.76330000000007</v>
      </c>
      <c r="W38" s="618">
        <f t="shared" si="7"/>
        <v>581.58379999999988</v>
      </c>
      <c r="X38" s="618">
        <f t="shared" si="7"/>
        <v>632.90430000000003</v>
      </c>
      <c r="Y38" s="618">
        <f t="shared" si="7"/>
        <v>689.32569999999987</v>
      </c>
      <c r="Z38" s="618">
        <f t="shared" si="7"/>
        <v>751.65930000000003</v>
      </c>
      <c r="AA38" s="618">
        <f t="shared" si="7"/>
        <v>818.44770000000005</v>
      </c>
      <c r="AB38" s="618">
        <f t="shared" si="7"/>
        <v>890.45319999999992</v>
      </c>
      <c r="AC38" s="618">
        <f t="shared" si="7"/>
        <v>969.51469999999983</v>
      </c>
      <c r="AD38" s="618">
        <f t="shared" si="7"/>
        <v>1057.6782999999998</v>
      </c>
      <c r="AE38" s="618">
        <f t="shared" si="7"/>
        <v>1148.9128000000001</v>
      </c>
      <c r="AF38" s="618">
        <f t="shared" si="7"/>
        <v>1243.6746000000001</v>
      </c>
      <c r="AG38" s="618">
        <f t="shared" si="7"/>
        <v>1358.3591000000001</v>
      </c>
      <c r="AH38" s="618">
        <f t="shared" si="7"/>
        <v>1485.3034</v>
      </c>
      <c r="AI38" s="618">
        <f t="shared" si="7"/>
        <v>1610.0237999999995</v>
      </c>
      <c r="AJ38" s="618">
        <f t="shared" si="7"/>
        <v>1739.4810999999997</v>
      </c>
      <c r="AK38" s="618">
        <f t="shared" si="7"/>
        <v>1891.5533</v>
      </c>
      <c r="AL38" s="618">
        <f t="shared" si="7"/>
        <v>2084.0301999999997</v>
      </c>
      <c r="AM38" s="618">
        <f t="shared" si="7"/>
        <v>2291.8630000000003</v>
      </c>
      <c r="AN38" s="618">
        <f t="shared" si="7"/>
        <v>2487.9574999999995</v>
      </c>
    </row>
    <row r="39" spans="1:40" ht="15">
      <c r="A39" s="616"/>
    </row>
    <row r="40" spans="1:40" ht="15">
      <c r="A40" s="615" t="s">
        <v>2561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6" t="s">
        <v>2559</v>
      </c>
    </row>
    <row r="42" spans="1:40" ht="15">
      <c r="A42" s="616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6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6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6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6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6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6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6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7" t="s">
        <v>97</v>
      </c>
      <c r="B50" s="618">
        <f>SUM(B43:B49)</f>
        <v>0</v>
      </c>
      <c r="C50" s="618">
        <f t="shared" ref="C50:AN50" si="8">SUM(C43:C49)</f>
        <v>0</v>
      </c>
      <c r="D50" s="618">
        <f t="shared" si="8"/>
        <v>0</v>
      </c>
      <c r="E50" s="618">
        <f t="shared" si="8"/>
        <v>9.0944999999999991E-4</v>
      </c>
      <c r="F50" s="618">
        <f t="shared" si="8"/>
        <v>0.14005529999999999</v>
      </c>
      <c r="G50" s="618">
        <f t="shared" si="8"/>
        <v>1.4995996999999999</v>
      </c>
      <c r="H50" s="618">
        <f t="shared" si="8"/>
        <v>5.3756754500000001</v>
      </c>
      <c r="I50" s="618">
        <f t="shared" si="8"/>
        <v>12.592882549999999</v>
      </c>
      <c r="J50" s="618">
        <f t="shared" si="8"/>
        <v>25.323412649999991</v>
      </c>
      <c r="K50" s="618">
        <f t="shared" si="8"/>
        <v>33.53697919999999</v>
      </c>
      <c r="L50" s="618">
        <f t="shared" si="8"/>
        <v>33.706103049999996</v>
      </c>
      <c r="M50" s="618">
        <f t="shared" si="8"/>
        <v>34.017640499999999</v>
      </c>
      <c r="N50" s="618">
        <f t="shared" si="8"/>
        <v>34.558450849999993</v>
      </c>
      <c r="O50" s="618">
        <f t="shared" si="8"/>
        <v>35.474925449999994</v>
      </c>
      <c r="P50" s="618">
        <f t="shared" si="8"/>
        <v>37.074901099999991</v>
      </c>
      <c r="Q50" s="618">
        <f t="shared" si="8"/>
        <v>39.753871649999986</v>
      </c>
      <c r="R50" s="618">
        <f t="shared" si="8"/>
        <v>43.908888199999993</v>
      </c>
      <c r="S50" s="618">
        <f t="shared" si="8"/>
        <v>49.930639849999991</v>
      </c>
      <c r="T50" s="618">
        <f t="shared" si="8"/>
        <v>58.286590299999993</v>
      </c>
      <c r="U50" s="618">
        <f t="shared" si="8"/>
        <v>66.737281249999995</v>
      </c>
      <c r="V50" s="618">
        <f t="shared" si="8"/>
        <v>74.481018949999992</v>
      </c>
      <c r="W50" s="618">
        <f t="shared" si="8"/>
        <v>83.288792400000006</v>
      </c>
      <c r="X50" s="618">
        <f t="shared" si="8"/>
        <v>93.309467099999992</v>
      </c>
      <c r="Y50" s="618">
        <f t="shared" si="8"/>
        <v>104.61265479999999</v>
      </c>
      <c r="Z50" s="618">
        <f t="shared" si="8"/>
        <v>117.5263638</v>
      </c>
      <c r="AA50" s="618">
        <f t="shared" si="8"/>
        <v>132.46659804999996</v>
      </c>
      <c r="AB50" s="618">
        <f t="shared" si="8"/>
        <v>154.82418129999999</v>
      </c>
      <c r="AC50" s="618">
        <f t="shared" si="8"/>
        <v>186.20328909999998</v>
      </c>
      <c r="AD50" s="618">
        <f t="shared" si="8"/>
        <v>217.47212224999998</v>
      </c>
      <c r="AE50" s="618">
        <f t="shared" si="8"/>
        <v>246.13215285000001</v>
      </c>
      <c r="AF50" s="618">
        <f t="shared" si="8"/>
        <v>275.25851184999999</v>
      </c>
      <c r="AG50" s="618">
        <f t="shared" si="8"/>
        <v>306.27504119999998</v>
      </c>
      <c r="AH50" s="618">
        <f t="shared" si="8"/>
        <v>340.71099809999993</v>
      </c>
      <c r="AI50" s="618">
        <f t="shared" si="8"/>
        <v>379.23079345000002</v>
      </c>
      <c r="AJ50" s="618">
        <f t="shared" si="8"/>
        <v>422.10923834999994</v>
      </c>
      <c r="AK50" s="618">
        <f t="shared" si="8"/>
        <v>469.02221339999994</v>
      </c>
      <c r="AL50" s="618">
        <f t="shared" si="8"/>
        <v>520.36340565</v>
      </c>
      <c r="AM50" s="618">
        <f t="shared" si="8"/>
        <v>577.13459839999985</v>
      </c>
      <c r="AN50" s="618">
        <f t="shared" si="8"/>
        <v>640.73665195000001</v>
      </c>
    </row>
    <row r="51" spans="1:40" ht="15">
      <c r="A51" s="616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5" t="s">
        <v>2562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6" t="s">
        <v>2559</v>
      </c>
    </row>
    <row r="54" spans="1:40" ht="15">
      <c r="A54" s="616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6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6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6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6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6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6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6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7" t="s">
        <v>97</v>
      </c>
      <c r="B62" s="618">
        <f>SUM(B55:B61)</f>
        <v>0</v>
      </c>
      <c r="C62" s="618">
        <f t="shared" ref="C62:AN62" si="9">SUM(C55:C61)</f>
        <v>0</v>
      </c>
      <c r="D62" s="618">
        <f t="shared" si="9"/>
        <v>0</v>
      </c>
      <c r="E62" s="618">
        <f t="shared" si="9"/>
        <v>0.52824047549999997</v>
      </c>
      <c r="F62" s="618">
        <f t="shared" si="9"/>
        <v>1.9899765187500003</v>
      </c>
      <c r="G62" s="618">
        <f t="shared" si="9"/>
        <v>14.174112729000004</v>
      </c>
      <c r="H62" s="618">
        <f t="shared" si="9"/>
        <v>30.296800548810005</v>
      </c>
      <c r="I62" s="618">
        <f t="shared" si="9"/>
        <v>39.765430918242522</v>
      </c>
      <c r="J62" s="618">
        <f t="shared" si="9"/>
        <v>53.445304408388012</v>
      </c>
      <c r="K62" s="618">
        <f t="shared" si="9"/>
        <v>72.82040751352072</v>
      </c>
      <c r="L62" s="618">
        <f t="shared" si="9"/>
        <v>97.037710550137675</v>
      </c>
      <c r="M62" s="618">
        <f t="shared" si="9"/>
        <v>125.99439429145532</v>
      </c>
      <c r="N62" s="618">
        <f t="shared" si="9"/>
        <v>163.92742503274008</v>
      </c>
      <c r="O62" s="618">
        <f t="shared" si="9"/>
        <v>215.89544101944446</v>
      </c>
      <c r="P62" s="618">
        <f t="shared" si="9"/>
        <v>277.01993288549562</v>
      </c>
      <c r="Q62" s="618">
        <f t="shared" si="9"/>
        <v>348.20230642514747</v>
      </c>
      <c r="R62" s="618">
        <f t="shared" si="9"/>
        <v>427.43418356399968</v>
      </c>
      <c r="S62" s="618">
        <f t="shared" si="9"/>
        <v>512.98289013603176</v>
      </c>
      <c r="T62" s="618">
        <f t="shared" si="9"/>
        <v>608.54948927739849</v>
      </c>
      <c r="U62" s="618">
        <f t="shared" si="9"/>
        <v>702.35597980212015</v>
      </c>
      <c r="V62" s="618">
        <f t="shared" si="9"/>
        <v>790.33353991961701</v>
      </c>
      <c r="W62" s="618">
        <f t="shared" si="9"/>
        <v>871.42167012815617</v>
      </c>
      <c r="X62" s="618">
        <f t="shared" si="9"/>
        <v>941.51428750504965</v>
      </c>
      <c r="Y62" s="618">
        <f t="shared" si="9"/>
        <v>1004.0858400894931</v>
      </c>
      <c r="Z62" s="618">
        <f t="shared" si="9"/>
        <v>1055.4767785363242</v>
      </c>
      <c r="AA62" s="618">
        <f t="shared" si="9"/>
        <v>1097.0462037382856</v>
      </c>
      <c r="AB62" s="618">
        <f t="shared" si="9"/>
        <v>1129.9365619321668</v>
      </c>
      <c r="AC62" s="618">
        <f t="shared" si="9"/>
        <v>1154.2175356016287</v>
      </c>
      <c r="AD62" s="618">
        <f t="shared" si="9"/>
        <v>1173.2246645254863</v>
      </c>
      <c r="AE62" s="618">
        <f t="shared" si="9"/>
        <v>1187.6224357866333</v>
      </c>
      <c r="AF62" s="618">
        <f t="shared" si="9"/>
        <v>1197.7893040905458</v>
      </c>
      <c r="AG62" s="618">
        <f t="shared" si="9"/>
        <v>1204.9917818977569</v>
      </c>
      <c r="AH62" s="618">
        <f t="shared" si="9"/>
        <v>1210.4123201125158</v>
      </c>
      <c r="AI62" s="618">
        <f t="shared" si="9"/>
        <v>1213.9890463034401</v>
      </c>
      <c r="AJ62" s="618">
        <f t="shared" si="9"/>
        <v>1217.4914590171297</v>
      </c>
      <c r="AK62" s="618">
        <f t="shared" si="9"/>
        <v>1220.0975805123981</v>
      </c>
      <c r="AL62" s="618">
        <f t="shared" si="9"/>
        <v>1220.0975805123981</v>
      </c>
      <c r="AM62" s="618">
        <f t="shared" si="9"/>
        <v>1220.0975805123981</v>
      </c>
      <c r="AN62" s="618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19" t="s">
        <v>2558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6" t="s">
        <v>2557</v>
      </c>
    </row>
    <row r="68" spans="1:40" ht="15">
      <c r="A68" s="616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6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6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6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6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6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6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6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7" t="s">
        <v>97</v>
      </c>
      <c r="B76" s="618">
        <f>SUM(B69:B75)</f>
        <v>0</v>
      </c>
      <c r="C76" s="618">
        <f t="shared" ref="C76:AN76" si="10">SUM(C69:C75)</f>
        <v>0</v>
      </c>
      <c r="D76" s="618">
        <f t="shared" si="10"/>
        <v>0</v>
      </c>
      <c r="E76" s="618">
        <f t="shared" si="10"/>
        <v>0</v>
      </c>
      <c r="F76" s="618">
        <f t="shared" si="10"/>
        <v>0</v>
      </c>
      <c r="G76" s="618">
        <f t="shared" si="10"/>
        <v>0</v>
      </c>
      <c r="H76" s="618">
        <f t="shared" si="10"/>
        <v>0</v>
      </c>
      <c r="I76" s="618">
        <f t="shared" si="10"/>
        <v>0</v>
      </c>
      <c r="J76" s="618">
        <f t="shared" si="10"/>
        <v>0</v>
      </c>
      <c r="K76" s="618">
        <f t="shared" si="10"/>
        <v>0</v>
      </c>
      <c r="L76" s="618">
        <f t="shared" si="10"/>
        <v>0</v>
      </c>
      <c r="M76" s="618">
        <f t="shared" si="10"/>
        <v>0</v>
      </c>
      <c r="N76" s="618">
        <f t="shared" si="10"/>
        <v>0</v>
      </c>
      <c r="O76" s="618">
        <f t="shared" si="10"/>
        <v>0</v>
      </c>
      <c r="P76" s="618">
        <f t="shared" si="10"/>
        <v>0</v>
      </c>
      <c r="Q76" s="618">
        <f t="shared" si="10"/>
        <v>0</v>
      </c>
      <c r="R76" s="618">
        <f t="shared" si="10"/>
        <v>0</v>
      </c>
      <c r="S76" s="618">
        <f t="shared" si="10"/>
        <v>0</v>
      </c>
      <c r="T76" s="618">
        <f t="shared" si="10"/>
        <v>0</v>
      </c>
      <c r="U76" s="618">
        <f t="shared" si="10"/>
        <v>0</v>
      </c>
      <c r="V76" s="618">
        <f t="shared" si="10"/>
        <v>0</v>
      </c>
      <c r="W76" s="618">
        <f t="shared" si="10"/>
        <v>0</v>
      </c>
      <c r="X76" s="618">
        <f t="shared" si="10"/>
        <v>0</v>
      </c>
      <c r="Y76" s="618">
        <f t="shared" si="10"/>
        <v>0</v>
      </c>
      <c r="Z76" s="618">
        <f t="shared" si="10"/>
        <v>0</v>
      </c>
      <c r="AA76" s="618">
        <f t="shared" si="10"/>
        <v>0</v>
      </c>
      <c r="AB76" s="618">
        <f t="shared" si="10"/>
        <v>0</v>
      </c>
      <c r="AC76" s="618">
        <f t="shared" si="10"/>
        <v>0</v>
      </c>
      <c r="AD76" s="618">
        <f t="shared" si="10"/>
        <v>0</v>
      </c>
      <c r="AE76" s="618">
        <f t="shared" si="10"/>
        <v>0</v>
      </c>
      <c r="AF76" s="618">
        <f t="shared" si="10"/>
        <v>0</v>
      </c>
      <c r="AG76" s="618">
        <f t="shared" si="10"/>
        <v>0</v>
      </c>
      <c r="AH76" s="618">
        <f t="shared" si="10"/>
        <v>0</v>
      </c>
      <c r="AI76" s="618">
        <f t="shared" si="10"/>
        <v>0</v>
      </c>
      <c r="AJ76" s="618">
        <f t="shared" si="10"/>
        <v>0</v>
      </c>
      <c r="AK76" s="618">
        <f t="shared" si="10"/>
        <v>0</v>
      </c>
      <c r="AL76" s="618">
        <f t="shared" si="10"/>
        <v>0</v>
      </c>
      <c r="AM76" s="618">
        <f t="shared" si="10"/>
        <v>0</v>
      </c>
      <c r="AN76" s="618">
        <f t="shared" si="10"/>
        <v>0</v>
      </c>
    </row>
    <row r="77" spans="1:40" ht="15">
      <c r="A77" s="616"/>
    </row>
    <row r="78" spans="1:40" ht="15">
      <c r="A78" s="619" t="s">
        <v>2560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6" t="s">
        <v>2557</v>
      </c>
    </row>
    <row r="80" spans="1:40" ht="15">
      <c r="A80" s="616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6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6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6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6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6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6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6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7" t="s">
        <v>97</v>
      </c>
      <c r="B88" s="618">
        <f>SUM(B81:B87)</f>
        <v>0</v>
      </c>
      <c r="C88" s="618">
        <f t="shared" ref="C88:AN88" si="11">SUM(C81:C87)</f>
        <v>0</v>
      </c>
      <c r="D88" s="618">
        <f t="shared" si="11"/>
        <v>0</v>
      </c>
      <c r="E88" s="618">
        <f t="shared" si="11"/>
        <v>2.7999999999999997E-2</v>
      </c>
      <c r="F88" s="618">
        <f t="shared" si="11"/>
        <v>0.59919999999999995</v>
      </c>
      <c r="G88" s="618">
        <f t="shared" si="11"/>
        <v>3.5280000000000014</v>
      </c>
      <c r="H88" s="618">
        <f t="shared" si="11"/>
        <v>17.446400000000001</v>
      </c>
      <c r="I88" s="618">
        <f t="shared" si="11"/>
        <v>46.020000000000017</v>
      </c>
      <c r="J88" s="618">
        <f t="shared" si="11"/>
        <v>83.64800000000001</v>
      </c>
      <c r="K88" s="618">
        <f t="shared" si="11"/>
        <v>111.58720000000001</v>
      </c>
      <c r="L88" s="618">
        <f t="shared" si="11"/>
        <v>132.5224</v>
      </c>
      <c r="M88" s="618">
        <f t="shared" si="11"/>
        <v>163.46799999999999</v>
      </c>
      <c r="N88" s="618">
        <f t="shared" si="11"/>
        <v>200.12559999999996</v>
      </c>
      <c r="O88" s="618">
        <f t="shared" si="11"/>
        <v>239.89119999999997</v>
      </c>
      <c r="P88" s="618">
        <f t="shared" si="11"/>
        <v>282.50239999999997</v>
      </c>
      <c r="Q88" s="618">
        <f t="shared" si="11"/>
        <v>330.09039999999999</v>
      </c>
      <c r="R88" s="618">
        <f t="shared" si="11"/>
        <v>382.17840000000001</v>
      </c>
      <c r="S88" s="618">
        <f t="shared" si="11"/>
        <v>438.0616</v>
      </c>
      <c r="T88" s="618">
        <f t="shared" si="11"/>
        <v>500.40640000000002</v>
      </c>
      <c r="U88" s="618">
        <f t="shared" si="11"/>
        <v>558.50399999999991</v>
      </c>
      <c r="V88" s="618">
        <f t="shared" si="11"/>
        <v>610.01520000000028</v>
      </c>
      <c r="W88" s="618">
        <f t="shared" si="11"/>
        <v>664.66720000000021</v>
      </c>
      <c r="X88" s="618">
        <f t="shared" si="11"/>
        <v>723.31920000000002</v>
      </c>
      <c r="Y88" s="618">
        <f t="shared" si="11"/>
        <v>787.80079999999998</v>
      </c>
      <c r="Z88" s="618">
        <f t="shared" si="11"/>
        <v>859.03920000000016</v>
      </c>
      <c r="AA88" s="618">
        <f t="shared" si="11"/>
        <v>935.36879999999996</v>
      </c>
      <c r="AB88" s="618">
        <f t="shared" si="11"/>
        <v>1017.6608000000001</v>
      </c>
      <c r="AC88" s="618">
        <f t="shared" si="11"/>
        <v>1108.0167999999999</v>
      </c>
      <c r="AD88" s="618">
        <f t="shared" si="11"/>
        <v>1208.7751999999998</v>
      </c>
      <c r="AE88" s="618">
        <f t="shared" si="11"/>
        <v>1313.0432000000003</v>
      </c>
      <c r="AF88" s="618">
        <f t="shared" si="11"/>
        <v>1421.3424</v>
      </c>
      <c r="AG88" s="618">
        <f t="shared" si="11"/>
        <v>1552.4103999999998</v>
      </c>
      <c r="AH88" s="618">
        <f t="shared" si="11"/>
        <v>1697.4895999999999</v>
      </c>
      <c r="AI88" s="618">
        <f t="shared" si="11"/>
        <v>1840.0272000000002</v>
      </c>
      <c r="AJ88" s="618">
        <f t="shared" si="11"/>
        <v>1987.9784</v>
      </c>
      <c r="AK88" s="618">
        <f t="shared" si="11"/>
        <v>2161.7752</v>
      </c>
      <c r="AL88" s="618">
        <f t="shared" si="11"/>
        <v>2381.7488000000003</v>
      </c>
      <c r="AM88" s="618">
        <f t="shared" si="11"/>
        <v>2619.2720000000008</v>
      </c>
      <c r="AN88" s="618">
        <f t="shared" si="11"/>
        <v>2843.38</v>
      </c>
    </row>
    <row r="89" spans="1:40" ht="15">
      <c r="A89" s="616"/>
    </row>
    <row r="90" spans="1:40" ht="15">
      <c r="A90" s="619" t="s">
        <v>2561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6" t="s">
        <v>2557</v>
      </c>
    </row>
    <row r="92" spans="1:40" ht="15">
      <c r="A92" s="616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6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6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6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6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6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5">
      <c r="A98" s="616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6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7" t="s">
        <v>97</v>
      </c>
      <c r="B100" s="618">
        <f>SUM(B93:B99)</f>
        <v>0</v>
      </c>
      <c r="C100" s="618">
        <f t="shared" ref="C100:AN100" si="13">SUM(C93:C99)</f>
        <v>0</v>
      </c>
      <c r="D100" s="618">
        <f t="shared" si="13"/>
        <v>0</v>
      </c>
      <c r="E100" s="618">
        <f t="shared" si="13"/>
        <v>1.3500000000000003E-4</v>
      </c>
      <c r="F100" s="618">
        <f t="shared" si="13"/>
        <v>2.0789999999999999E-2</v>
      </c>
      <c r="G100" s="618">
        <f t="shared" si="13"/>
        <v>0.22238250000000004</v>
      </c>
      <c r="H100" s="618">
        <f t="shared" si="13"/>
        <v>0.79621350000000024</v>
      </c>
      <c r="I100" s="618">
        <f t="shared" si="13"/>
        <v>1.8641805000000002</v>
      </c>
      <c r="J100" s="618">
        <f t="shared" si="13"/>
        <v>3.7498769999999992</v>
      </c>
      <c r="K100" s="618">
        <f t="shared" si="13"/>
        <v>4.9661565000000012</v>
      </c>
      <c r="L100" s="618">
        <f t="shared" si="13"/>
        <v>4.9882620000000006</v>
      </c>
      <c r="M100" s="618">
        <f t="shared" si="13"/>
        <v>5.0298480000000021</v>
      </c>
      <c r="N100" s="618">
        <f t="shared" si="13"/>
        <v>5.1041985000000007</v>
      </c>
      <c r="O100" s="618">
        <f t="shared" si="13"/>
        <v>5.2337025000000006</v>
      </c>
      <c r="P100" s="618">
        <f t="shared" si="13"/>
        <v>5.464472999999999</v>
      </c>
      <c r="Q100" s="618">
        <f t="shared" si="13"/>
        <v>5.8550759999999995</v>
      </c>
      <c r="R100" s="618">
        <f t="shared" si="13"/>
        <v>6.4645575000000015</v>
      </c>
      <c r="S100" s="618">
        <f t="shared" si="13"/>
        <v>7.351043999999999</v>
      </c>
      <c r="T100" s="618">
        <f t="shared" si="13"/>
        <v>8.5838250000000009</v>
      </c>
      <c r="U100" s="618">
        <f t="shared" si="13"/>
        <v>9.8316150000000011</v>
      </c>
      <c r="V100" s="618">
        <f t="shared" si="13"/>
        <v>10.975398</v>
      </c>
      <c r="W100" s="618">
        <f t="shared" si="13"/>
        <v>12.277003500000006</v>
      </c>
      <c r="X100" s="618">
        <f t="shared" si="13"/>
        <v>13.758502500000001</v>
      </c>
      <c r="Y100" s="618">
        <f t="shared" si="13"/>
        <v>15.430111500000002</v>
      </c>
      <c r="Z100" s="618">
        <f t="shared" si="13"/>
        <v>17.3405205</v>
      </c>
      <c r="AA100" s="618">
        <f t="shared" si="13"/>
        <v>19.550995500000003</v>
      </c>
      <c r="AB100" s="618">
        <f t="shared" si="13"/>
        <v>22.862320500000003</v>
      </c>
      <c r="AC100" s="618">
        <f t="shared" si="13"/>
        <v>27.512755500000004</v>
      </c>
      <c r="AD100" s="618">
        <f t="shared" si="13"/>
        <v>32.146133999999996</v>
      </c>
      <c r="AE100" s="618">
        <f t="shared" si="13"/>
        <v>36.392476500000008</v>
      </c>
      <c r="AF100" s="618">
        <f t="shared" si="13"/>
        <v>40.707984000000003</v>
      </c>
      <c r="AG100" s="618">
        <f t="shared" si="13"/>
        <v>45.303412500000007</v>
      </c>
      <c r="AH100" s="618">
        <f t="shared" si="13"/>
        <v>50.406358499999996</v>
      </c>
      <c r="AI100" s="618">
        <f t="shared" si="13"/>
        <v>56.115304500000015</v>
      </c>
      <c r="AJ100" s="618">
        <f t="shared" si="13"/>
        <v>62.470728000000008</v>
      </c>
      <c r="AK100" s="618">
        <f t="shared" si="13"/>
        <v>69.424344000000005</v>
      </c>
      <c r="AL100" s="618">
        <f t="shared" si="13"/>
        <v>77.034802500000026</v>
      </c>
      <c r="AM100" s="618">
        <f t="shared" si="13"/>
        <v>85.450744500000013</v>
      </c>
      <c r="AN100" s="618">
        <f t="shared" si="13"/>
        <v>94.880140500000024</v>
      </c>
    </row>
    <row r="101" spans="1:40" ht="15">
      <c r="A101" s="616"/>
    </row>
    <row r="102" spans="1:40" ht="15">
      <c r="A102" s="619" t="s">
        <v>2562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6" t="s">
        <v>2557</v>
      </c>
    </row>
    <row r="104" spans="1:40" ht="15">
      <c r="A104" s="616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6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6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6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6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6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6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6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7" t="s">
        <v>97</v>
      </c>
      <c r="B112" s="618">
        <f>SUM(B105:B111)</f>
        <v>0</v>
      </c>
      <c r="C112" s="618">
        <f t="shared" ref="C112:AN112" si="14">SUM(C105:C111)</f>
        <v>0</v>
      </c>
      <c r="D112" s="618">
        <f t="shared" si="14"/>
        <v>0</v>
      </c>
      <c r="E112" s="618">
        <f t="shared" si="14"/>
        <v>0.38254883249999988</v>
      </c>
      <c r="F112" s="618">
        <f t="shared" si="14"/>
        <v>1.3138674692499999</v>
      </c>
      <c r="G112" s="618">
        <f t="shared" si="14"/>
        <v>8.3419023146000004</v>
      </c>
      <c r="H112" s="618">
        <f t="shared" si="14"/>
        <v>17.622460852749999</v>
      </c>
      <c r="I112" s="618">
        <f t="shared" si="14"/>
        <v>23.597369855805418</v>
      </c>
      <c r="J112" s="618">
        <f t="shared" si="14"/>
        <v>32.501691335257611</v>
      </c>
      <c r="K112" s="618">
        <f t="shared" si="14"/>
        <v>44.989697011750771</v>
      </c>
      <c r="L112" s="618">
        <f t="shared" si="14"/>
        <v>60.839913572384582</v>
      </c>
      <c r="M112" s="618">
        <f t="shared" si="14"/>
        <v>79.938667149522502</v>
      </c>
      <c r="N112" s="618">
        <f t="shared" si="14"/>
        <v>104.73359236760847</v>
      </c>
      <c r="O112" s="618">
        <f t="shared" si="14"/>
        <v>138.64437938728514</v>
      </c>
      <c r="P112" s="618">
        <f t="shared" si="14"/>
        <v>178.57919855433997</v>
      </c>
      <c r="Q112" s="618">
        <f t="shared" si="14"/>
        <v>224.94089911478261</v>
      </c>
      <c r="R112" s="618">
        <f t="shared" si="14"/>
        <v>276.77125020095207</v>
      </c>
      <c r="S112" s="618">
        <f t="shared" si="14"/>
        <v>332.72386032217128</v>
      </c>
      <c r="T112" s="618">
        <f t="shared" si="14"/>
        <v>394.99208476690143</v>
      </c>
      <c r="U112" s="618">
        <f t="shared" si="14"/>
        <v>456.27479735511452</v>
      </c>
      <c r="V112" s="618">
        <f t="shared" si="14"/>
        <v>513.8626575261286</v>
      </c>
      <c r="W112" s="618">
        <f t="shared" si="14"/>
        <v>566.73235322522282</v>
      </c>
      <c r="X112" s="618">
        <f t="shared" si="14"/>
        <v>612.40987079967613</v>
      </c>
      <c r="Y112" s="618">
        <f t="shared" si="14"/>
        <v>653.2839772574049</v>
      </c>
      <c r="Z112" s="618">
        <f t="shared" si="14"/>
        <v>686.89835156570268</v>
      </c>
      <c r="AA112" s="618">
        <f t="shared" si="14"/>
        <v>714.03062755819303</v>
      </c>
      <c r="AB112" s="618">
        <f t="shared" si="14"/>
        <v>735.29641012381035</v>
      </c>
      <c r="AC112" s="618">
        <f t="shared" si="14"/>
        <v>751.18227685000068</v>
      </c>
      <c r="AD112" s="618">
        <f t="shared" si="14"/>
        <v>763.70208957679722</v>
      </c>
      <c r="AE112" s="618">
        <f t="shared" si="14"/>
        <v>773.13742880992379</v>
      </c>
      <c r="AF112" s="618">
        <f t="shared" si="14"/>
        <v>779.90254282747981</v>
      </c>
      <c r="AG112" s="618">
        <f t="shared" si="14"/>
        <v>784.66693186524287</v>
      </c>
      <c r="AH112" s="618">
        <f t="shared" si="14"/>
        <v>788.28734367660843</v>
      </c>
      <c r="AI112" s="618">
        <f t="shared" si="14"/>
        <v>790.57409916093764</v>
      </c>
      <c r="AJ112" s="618">
        <f t="shared" si="14"/>
        <v>792.9654872587397</v>
      </c>
      <c r="AK112" s="618">
        <f t="shared" si="14"/>
        <v>794.85502813285791</v>
      </c>
      <c r="AL112" s="618">
        <f t="shared" si="14"/>
        <v>794.85502813285791</v>
      </c>
      <c r="AM112" s="618">
        <f t="shared" si="14"/>
        <v>794.85502813285791</v>
      </c>
      <c r="AN112" s="618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2563</v>
      </c>
      <c r="D1" s="11" t="s">
        <v>2564</v>
      </c>
      <c r="E1" s="11" t="s">
        <v>2565</v>
      </c>
      <c r="F1" s="11" t="s">
        <v>2566</v>
      </c>
      <c r="G1" s="11" t="s">
        <v>2567</v>
      </c>
      <c r="H1" s="11" t="s">
        <v>2568</v>
      </c>
      <c r="I1" s="11" t="s">
        <v>2569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62507.372140462161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65201.273372295538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67853.070003707107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70439.074794074681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73088.857905704383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75846.382287255299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78635.473156791137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81444.184250606675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84471.628811205504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87422.380612395442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90323.59307322625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92936.442779040925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95552.319048982492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98181.179046589168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100891.29225823958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103625.93191890397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106372.21308602943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109121.91120899803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112097.96512124223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115032.37963660956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117909.29193420988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18944.559873478014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19806.176942685404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20688.013315716158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21572.306627763042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22554.146105552456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23483.274138541714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24471.170312227921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25473.306060243664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26482.11614250359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27472.336244840757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28461.845416535591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29404.746303295553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30363.814944950835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31334.631451151246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32316.165892258279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33318.523590760466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34330.797049343731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35357.947986800122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36536.765644199637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37648.468394092502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38750.056628328086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18323.803240255111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19150.63416227647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19986.245996331269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20825.696019580559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21655.588033378932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22515.111433435843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23392.841325710531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24325.052907293186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25290.157678996398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26243.223633508085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27195.755688100708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28079.956516620721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28978.044379528023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29884.69759768348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30814.365824745539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31778.937267093152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32772.86476584489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33751.523048115181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34758.988503262961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35770.951884204631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36801.262120404921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8209.2442706292913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8524.1402763919596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8856.6922692666958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9230.0587090832905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9537.5139586132154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9872.6903860994862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10332.762660216498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10697.679445501659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11087.962892576359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11463.677509417896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11885.721178940017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12268.122384553089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12622.749326912221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13002.827606064689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13364.064896269172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13726.792816152294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14088.389819474211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14462.654687185735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14824.310689899121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15190.412843264376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15585.093505037006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820.6841092031143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855.8565613998428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891.03618676781969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926.37377269482727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961.92638703981129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997.67324535971716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1033.3667771022704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1068.9622902829308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1104.4141192485931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1139.6757578979439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1174.7000000356934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1209.4390862727548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1243.8448568288597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1277.8689095421812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1311.462762342836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1344.5780194040981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1377.1665401472853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1409.1806102439316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1440.5731137324231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1471.2977053460497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1501.3089821356441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1999.3904190390867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2100.4950165840892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2204.4795318935303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2311.4631229079682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2421.2061820345948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2533.7982859859899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2647.3537696627932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2761.6957918349494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2876.6372319393186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2991.9814069187069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3107.5229073089263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3223.0485506308523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3338.3384486149125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3453.1671832245679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3567.3050848776361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3680.5196047160011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3792.5767712724146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3903.2427204554838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4012.2852864481374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4119.4756399178787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4224.5899588947786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2570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2571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2572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2573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2574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2575</v>
      </c>
    </row>
    <row r="2" spans="1:2">
      <c r="A2" s="127">
        <v>1</v>
      </c>
      <c r="B2" s="124" t="s">
        <v>2576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2577</v>
      </c>
    </row>
    <row r="7" spans="1:2">
      <c r="A7" s="127">
        <v>6</v>
      </c>
      <c r="B7" s="124" t="s">
        <v>2578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2579</v>
      </c>
    </row>
    <row r="12" spans="1:2">
      <c r="A12" s="127">
        <v>200</v>
      </c>
      <c r="B12" s="124" t="s">
        <v>2580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2581</v>
      </c>
      <c r="B1" s="121" t="s">
        <v>137</v>
      </c>
      <c r="C1" s="121" t="s">
        <v>1</v>
      </c>
      <c r="D1" s="121" t="s">
        <v>2582</v>
      </c>
    </row>
    <row r="2" spans="1:4" ht="15">
      <c r="A2">
        <v>1</v>
      </c>
      <c r="B2" s="122" t="s">
        <v>157</v>
      </c>
      <c r="C2" s="123" t="s">
        <v>2583</v>
      </c>
      <c r="D2" s="124" t="s">
        <v>68</v>
      </c>
    </row>
    <row r="3" spans="1:4" ht="15">
      <c r="A3">
        <v>2</v>
      </c>
      <c r="B3" s="122" t="s">
        <v>2584</v>
      </c>
      <c r="C3" s="123" t="s">
        <v>2585</v>
      </c>
      <c r="D3" s="124" t="s">
        <v>67</v>
      </c>
    </row>
    <row r="4" spans="1:4" ht="15">
      <c r="A4">
        <v>3</v>
      </c>
      <c r="B4" s="122" t="s">
        <v>156</v>
      </c>
      <c r="C4" s="123" t="s">
        <v>2586</v>
      </c>
      <c r="D4" s="124" t="s">
        <v>68</v>
      </c>
    </row>
    <row r="5" spans="1:4" ht="15">
      <c r="A5">
        <v>4</v>
      </c>
      <c r="B5" s="122" t="s">
        <v>2001</v>
      </c>
      <c r="C5" s="123" t="s">
        <v>2587</v>
      </c>
      <c r="D5" s="124" t="s">
        <v>68</v>
      </c>
    </row>
    <row r="6" spans="1:4" ht="15">
      <c r="A6">
        <v>5</v>
      </c>
      <c r="B6" s="122" t="s">
        <v>154</v>
      </c>
      <c r="C6" s="123" t="s">
        <v>2588</v>
      </c>
      <c r="D6" s="124" t="s">
        <v>67</v>
      </c>
    </row>
    <row r="7" spans="1:4" ht="15">
      <c r="A7">
        <v>6</v>
      </c>
      <c r="B7" s="122" t="s">
        <v>2589</v>
      </c>
      <c r="C7" s="123" t="s">
        <v>2590</v>
      </c>
      <c r="D7" s="124" t="s">
        <v>67</v>
      </c>
    </row>
    <row r="8" spans="1:4" ht="15">
      <c r="A8">
        <v>7</v>
      </c>
      <c r="B8" s="122" t="s">
        <v>2591</v>
      </c>
      <c r="C8" s="123" t="s">
        <v>2592</v>
      </c>
      <c r="D8" s="125" t="s">
        <v>2593</v>
      </c>
    </row>
    <row r="9" spans="1:4" ht="15">
      <c r="A9">
        <v>8</v>
      </c>
      <c r="B9" s="122" t="s">
        <v>158</v>
      </c>
      <c r="C9" s="123" t="s">
        <v>2594</v>
      </c>
      <c r="D9" s="124" t="s">
        <v>2576</v>
      </c>
    </row>
    <row r="10" spans="1:4" ht="15">
      <c r="A10">
        <v>9</v>
      </c>
      <c r="B10" s="122" t="s">
        <v>2005</v>
      </c>
      <c r="C10" s="123" t="s">
        <v>2595</v>
      </c>
      <c r="D10" s="125" t="s">
        <v>2593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2596</v>
      </c>
      <c r="D12" s="124" t="s">
        <v>2576</v>
      </c>
    </row>
    <row r="13" spans="1:4" ht="15">
      <c r="A13">
        <v>12</v>
      </c>
      <c r="B13" s="122" t="s">
        <v>2092</v>
      </c>
      <c r="C13" s="123" t="s">
        <v>2597</v>
      </c>
      <c r="D13" s="125" t="s">
        <v>2593</v>
      </c>
    </row>
    <row r="14" spans="1:4" ht="15">
      <c r="A14">
        <v>13</v>
      </c>
      <c r="B14" s="122" t="s">
        <v>160</v>
      </c>
      <c r="C14" s="123" t="s">
        <v>2598</v>
      </c>
      <c r="D14" s="125" t="s">
        <v>2593</v>
      </c>
    </row>
    <row r="15" spans="1:4" ht="15">
      <c r="A15">
        <v>14</v>
      </c>
      <c r="B15" s="122" t="s">
        <v>155</v>
      </c>
      <c r="C15" s="123" t="s">
        <v>2599</v>
      </c>
      <c r="D15" s="124" t="s">
        <v>68</v>
      </c>
    </row>
    <row r="16" spans="1:4" ht="15">
      <c r="A16">
        <v>15</v>
      </c>
      <c r="B16" s="122" t="s">
        <v>2600</v>
      </c>
      <c r="C16" s="123" t="s">
        <v>2601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2602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2603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2604</v>
      </c>
      <c r="D20" s="124" t="s">
        <v>2576</v>
      </c>
    </row>
    <row r="21" spans="1:4" ht="15">
      <c r="A21">
        <v>20</v>
      </c>
      <c r="B21" s="122" t="s">
        <v>1866</v>
      </c>
      <c r="C21" s="123" t="s">
        <v>2605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2606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2607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2608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2609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2610</v>
      </c>
      <c r="D26" s="124" t="s">
        <v>67</v>
      </c>
    </row>
    <row r="27" spans="1:4" ht="15">
      <c r="A27">
        <v>26</v>
      </c>
      <c r="B27" s="122" t="s">
        <v>148</v>
      </c>
      <c r="C27" s="123" t="s">
        <v>2611</v>
      </c>
      <c r="D27" s="124" t="s">
        <v>2576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2612</v>
      </c>
      <c r="C1" s="2" t="s">
        <v>2613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2575</v>
      </c>
      <c r="C1" s="126" t="s">
        <v>2614</v>
      </c>
      <c r="D1" s="126" t="s">
        <v>2615</v>
      </c>
      <c r="E1" s="126" t="s">
        <v>2616</v>
      </c>
      <c r="F1" s="126" t="s">
        <v>2617</v>
      </c>
      <c r="G1" s="126" t="s">
        <v>2618</v>
      </c>
      <c r="H1" s="126" t="s">
        <v>2619</v>
      </c>
      <c r="I1" s="126" t="s">
        <v>2620</v>
      </c>
      <c r="J1" s="126" t="s">
        <v>2621</v>
      </c>
    </row>
    <row r="2" spans="1:10">
      <c r="A2" s="127">
        <v>1</v>
      </c>
      <c r="B2" s="124" t="s">
        <v>2576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2577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2578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2622</v>
      </c>
    </row>
    <row r="2" spans="1:2">
      <c r="A2" s="17">
        <v>1</v>
      </c>
      <c r="B2" s="17" t="s">
        <v>2623</v>
      </c>
    </row>
    <row r="3" spans="1:2">
      <c r="A3" s="17">
        <v>2</v>
      </c>
      <c r="B3" s="17" t="s">
        <v>2624</v>
      </c>
    </row>
    <row r="4" spans="1:2">
      <c r="A4" s="17">
        <v>3</v>
      </c>
      <c r="B4" s="17" t="s">
        <v>2625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2612</v>
      </c>
      <c r="B1" s="143" t="s">
        <v>2626</v>
      </c>
    </row>
    <row r="2" spans="1:2">
      <c r="A2">
        <v>1</v>
      </c>
      <c r="B2" s="125" t="s">
        <v>2627</v>
      </c>
    </row>
    <row r="3" spans="1:2">
      <c r="A3">
        <v>2</v>
      </c>
      <c r="B3" s="125" t="s">
        <v>2628</v>
      </c>
    </row>
    <row r="4" spans="1:2">
      <c r="A4">
        <v>3</v>
      </c>
      <c r="B4" s="125" t="s">
        <v>2629</v>
      </c>
    </row>
    <row r="5" spans="1:2">
      <c r="A5">
        <v>4</v>
      </c>
      <c r="B5" s="125" t="s">
        <v>2630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2631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68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0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1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2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3">
        <v>50</v>
      </c>
      <c r="C10" s="324" t="s">
        <v>53</v>
      </c>
      <c r="D10" s="554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4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5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6">
        <v>10000000</v>
      </c>
      <c r="C17" s="516">
        <v>10000000</v>
      </c>
      <c r="D17" s="516">
        <v>10000000</v>
      </c>
      <c r="E17" s="516">
        <v>10000000</v>
      </c>
      <c r="F17" s="516">
        <v>10000000</v>
      </c>
      <c r="G17" s="516">
        <v>10000000</v>
      </c>
      <c r="H17" s="516">
        <v>10000000</v>
      </c>
      <c r="I17" s="516">
        <v>10000000</v>
      </c>
      <c r="J17" s="516">
        <v>10000000</v>
      </c>
      <c r="K17" s="516">
        <v>10000000</v>
      </c>
      <c r="L17" s="516">
        <v>10000000</v>
      </c>
      <c r="M17" s="516">
        <v>10000000</v>
      </c>
      <c r="N17" s="516">
        <v>10000000</v>
      </c>
      <c r="O17" s="516">
        <v>10000000</v>
      </c>
      <c r="P17" s="516">
        <v>10000000</v>
      </c>
      <c r="Q17" s="516">
        <v>10000000</v>
      </c>
      <c r="R17" s="516">
        <v>10000000</v>
      </c>
      <c r="S17" s="516">
        <v>10000000</v>
      </c>
      <c r="T17" s="516">
        <v>10000000</v>
      </c>
      <c r="U17" s="516">
        <v>10000000</v>
      </c>
      <c r="V17" s="516">
        <v>10000000</v>
      </c>
      <c r="W17" s="516">
        <v>10000000</v>
      </c>
      <c r="X17" s="516">
        <v>10000000</v>
      </c>
      <c r="Y17" s="516">
        <v>10000000</v>
      </c>
      <c r="Z17" s="516">
        <v>10000000</v>
      </c>
      <c r="AA17" s="516">
        <v>10000000</v>
      </c>
      <c r="AB17" s="516">
        <v>10000000</v>
      </c>
      <c r="AC17" s="516">
        <v>10000000</v>
      </c>
      <c r="AD17" s="516">
        <v>10000000</v>
      </c>
      <c r="AE17" s="516">
        <v>10000000</v>
      </c>
      <c r="AF17" s="516">
        <v>10000000</v>
      </c>
      <c r="AG17" s="516">
        <v>10000000</v>
      </c>
      <c r="AH17" s="516">
        <v>10000000</v>
      </c>
      <c r="AI17" s="516">
        <v>10000000</v>
      </c>
      <c r="AJ17" s="516">
        <v>10000000</v>
      </c>
      <c r="AK17" s="516">
        <v>10000000</v>
      </c>
      <c r="AL17" s="516">
        <v>10000000</v>
      </c>
      <c r="AM17" s="516">
        <v>10000000</v>
      </c>
      <c r="AN17" s="516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6">
        <v>45</v>
      </c>
      <c r="C18" s="516">
        <v>45</v>
      </c>
      <c r="D18" s="517">
        <v>45</v>
      </c>
      <c r="E18" s="516">
        <v>46.574999999999996</v>
      </c>
      <c r="F18" s="516">
        <v>48.437999999999995</v>
      </c>
      <c r="G18" s="516">
        <v>50.375519999999995</v>
      </c>
      <c r="H18" s="516">
        <v>52.390540799999997</v>
      </c>
      <c r="I18" s="516">
        <v>54.486162432</v>
      </c>
      <c r="J18" s="516">
        <v>56.665608929280005</v>
      </c>
      <c r="K18" s="516">
        <v>58.98889889538048</v>
      </c>
      <c r="L18" s="516">
        <v>61.407443750091076</v>
      </c>
      <c r="M18" s="516">
        <v>63.925148943844803</v>
      </c>
      <c r="N18" s="516">
        <v>66.546080050542429</v>
      </c>
      <c r="O18" s="516">
        <v>69.274469332614657</v>
      </c>
      <c r="P18" s="516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09" t="s">
        <v>21</v>
      </c>
      <c r="B86" s="593">
        <v>1000000000000000</v>
      </c>
      <c r="C86" s="593">
        <v>1000000000000000</v>
      </c>
      <c r="D86" s="593">
        <v>1000000000000000</v>
      </c>
      <c r="E86" s="593">
        <v>1000000000000000</v>
      </c>
      <c r="F86" s="593">
        <v>1000000000000000</v>
      </c>
      <c r="G86" s="593">
        <v>1000000000000000</v>
      </c>
      <c r="H86" s="593">
        <v>1000000000000000</v>
      </c>
      <c r="I86" s="593">
        <v>1000000000000000</v>
      </c>
      <c r="J86" s="593">
        <v>1000000000000000</v>
      </c>
      <c r="K86" s="593">
        <v>1000000000000000</v>
      </c>
      <c r="L86" s="593">
        <v>1000000000000000</v>
      </c>
      <c r="M86" s="593">
        <v>1000000000000000</v>
      </c>
      <c r="N86" s="593">
        <v>1000000000000000</v>
      </c>
      <c r="O86" s="593">
        <v>1000000000000000</v>
      </c>
      <c r="P86" s="593">
        <v>1000000000000000</v>
      </c>
      <c r="Q86" s="593">
        <v>1000000000000000</v>
      </c>
      <c r="R86" s="593">
        <v>1000000000000000</v>
      </c>
      <c r="S86" s="593">
        <v>1000000000000000</v>
      </c>
      <c r="T86" s="593">
        <v>1000000000000000</v>
      </c>
      <c r="U86" s="593">
        <v>1000000000000000</v>
      </c>
      <c r="V86" s="593">
        <v>1000000000000000</v>
      </c>
      <c r="W86" s="593">
        <v>1000000000000000</v>
      </c>
      <c r="X86" s="593">
        <v>1000000000000000</v>
      </c>
      <c r="Y86" s="593">
        <v>1000000000000000</v>
      </c>
      <c r="Z86" s="593">
        <v>1000000000000000</v>
      </c>
      <c r="AA86" s="593">
        <v>1000000000000000</v>
      </c>
      <c r="AB86" s="593">
        <v>1000000000000000</v>
      </c>
      <c r="AC86" s="593">
        <v>1000000000000000</v>
      </c>
      <c r="AD86" s="593">
        <v>1000000000000000</v>
      </c>
      <c r="AE86" s="593">
        <v>1000000000000000</v>
      </c>
      <c r="AF86" s="593">
        <v>1000000000000000</v>
      </c>
      <c r="AG86" s="593">
        <v>1000000000000000</v>
      </c>
      <c r="AH86" s="593">
        <v>1000000000000000</v>
      </c>
      <c r="AI86" s="593">
        <v>1000000000000000</v>
      </c>
      <c r="AJ86" s="593">
        <v>1000000000000000</v>
      </c>
      <c r="AK86" s="593">
        <v>1000000000000000</v>
      </c>
      <c r="AL86" s="593">
        <v>1000000000000000</v>
      </c>
      <c r="AM86" s="593">
        <v>1000000000000000</v>
      </c>
      <c r="AN86" s="593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4">
        <v>300</v>
      </c>
      <c r="C87" s="594">
        <v>300</v>
      </c>
      <c r="D87" s="594">
        <v>300</v>
      </c>
      <c r="E87" s="594">
        <v>300</v>
      </c>
      <c r="F87" s="594">
        <v>300</v>
      </c>
      <c r="G87" s="594">
        <v>233</v>
      </c>
      <c r="H87" s="594">
        <v>219</v>
      </c>
      <c r="I87" s="594">
        <v>124</v>
      </c>
      <c r="J87" s="594">
        <v>266</v>
      </c>
      <c r="K87" s="595">
        <v>1000000000000000</v>
      </c>
      <c r="L87" s="595">
        <v>1000000000000000</v>
      </c>
      <c r="M87" s="595">
        <v>1000000000000000</v>
      </c>
      <c r="N87" s="595">
        <v>1000000000000000</v>
      </c>
      <c r="O87" s="595">
        <v>1000000000000000</v>
      </c>
      <c r="P87" s="595">
        <v>1000000000000000</v>
      </c>
      <c r="Q87" s="595">
        <v>1000000000000000</v>
      </c>
      <c r="R87" s="595">
        <v>1000000000000000</v>
      </c>
      <c r="S87" s="595">
        <v>1000000000000000</v>
      </c>
      <c r="T87" s="595">
        <v>1000000000000000</v>
      </c>
      <c r="U87" s="595">
        <v>1000000000000000</v>
      </c>
      <c r="V87" s="595">
        <v>1000000000000000</v>
      </c>
      <c r="W87" s="595">
        <v>1000000000000000</v>
      </c>
      <c r="X87" s="595">
        <v>1000000000000000</v>
      </c>
      <c r="Y87" s="595">
        <v>1000000000000000</v>
      </c>
      <c r="Z87" s="595">
        <v>1000000000000000</v>
      </c>
      <c r="AA87" s="595">
        <v>1000000000000000</v>
      </c>
      <c r="AB87" s="595">
        <v>1000000000000000</v>
      </c>
      <c r="AC87" s="595">
        <v>1000000000000000</v>
      </c>
      <c r="AD87" s="595">
        <v>1000000000000000</v>
      </c>
      <c r="AE87" s="595">
        <v>1000000000000000</v>
      </c>
      <c r="AF87" s="595">
        <v>1000000000000000</v>
      </c>
      <c r="AG87" s="595">
        <v>1000000000000000</v>
      </c>
      <c r="AH87" s="595">
        <v>1000000000000000</v>
      </c>
      <c r="AI87" s="595">
        <v>1000000000000000</v>
      </c>
      <c r="AJ87" s="595">
        <v>1000000000000000</v>
      </c>
      <c r="AK87" s="595">
        <v>1000000000000000</v>
      </c>
      <c r="AL87" s="595">
        <v>1000000000000000</v>
      </c>
      <c r="AM87" s="595">
        <v>1000000000000000</v>
      </c>
      <c r="AN87" s="595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5">
        <v>1000000000000000</v>
      </c>
      <c r="C89" s="595">
        <v>1000000000000000</v>
      </c>
      <c r="D89" s="595">
        <v>1000000000000000</v>
      </c>
      <c r="E89" s="595">
        <v>1000000000000000</v>
      </c>
      <c r="F89" s="595">
        <v>1000000000000000</v>
      </c>
      <c r="G89" s="595">
        <v>1000000000000000</v>
      </c>
      <c r="H89" s="595">
        <v>1000000000000000</v>
      </c>
      <c r="I89" s="595">
        <v>1000000000000000</v>
      </c>
      <c r="J89" s="595">
        <v>1000000000000000</v>
      </c>
      <c r="K89" s="595">
        <v>1000000000000000</v>
      </c>
      <c r="L89" s="595">
        <v>1000000000000000</v>
      </c>
      <c r="M89" s="595">
        <v>1000000000000000</v>
      </c>
      <c r="N89" s="595">
        <v>1000000000000000</v>
      </c>
      <c r="O89" s="595">
        <v>1000000000000000</v>
      </c>
      <c r="P89" s="595">
        <v>1000000000000000</v>
      </c>
      <c r="Q89" s="595">
        <v>1000000000000000</v>
      </c>
      <c r="R89" s="595">
        <v>1000000000000000</v>
      </c>
      <c r="S89" s="595">
        <v>1000000000000000</v>
      </c>
      <c r="T89" s="595">
        <v>1000000000000000</v>
      </c>
      <c r="U89" s="595">
        <v>1000000000000000</v>
      </c>
      <c r="V89" s="595">
        <v>1000000000000000</v>
      </c>
      <c r="W89" s="595">
        <v>1000000000000000</v>
      </c>
      <c r="X89" s="595">
        <v>1000000000000000</v>
      </c>
      <c r="Y89" s="595">
        <v>1000000000000000</v>
      </c>
      <c r="Z89" s="595">
        <v>1000000000000000</v>
      </c>
      <c r="AA89" s="595">
        <v>1000000000000000</v>
      </c>
      <c r="AB89" s="595">
        <v>1000000000000000</v>
      </c>
      <c r="AC89" s="595">
        <v>1000000000000000</v>
      </c>
      <c r="AD89" s="595">
        <v>1000000000000000</v>
      </c>
      <c r="AE89" s="595">
        <v>1000000000000000</v>
      </c>
      <c r="AF89" s="595">
        <v>1000000000000000</v>
      </c>
      <c r="AG89" s="595">
        <v>1000000000000000</v>
      </c>
      <c r="AH89" s="595">
        <v>1000000000000000</v>
      </c>
      <c r="AI89" s="595">
        <v>1000000000000000</v>
      </c>
      <c r="AJ89" s="595">
        <v>1000000000000000</v>
      </c>
      <c r="AK89" s="595">
        <v>1000000000000000</v>
      </c>
      <c r="AL89" s="595">
        <v>1000000000000000</v>
      </c>
      <c r="AM89" s="595">
        <v>1000000000000000</v>
      </c>
      <c r="AN89" s="595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5">
        <v>1000000000000000</v>
      </c>
      <c r="C91" s="595">
        <v>1000000000000000</v>
      </c>
      <c r="D91" s="595">
        <v>1000000000000000</v>
      </c>
      <c r="E91" s="595">
        <v>1000000000000000</v>
      </c>
      <c r="F91" s="595">
        <v>1000000000000000</v>
      </c>
      <c r="G91" s="595">
        <v>1000000000000000</v>
      </c>
      <c r="H91" s="595">
        <v>1000000000000000</v>
      </c>
      <c r="I91" s="595">
        <v>1000000000000000</v>
      </c>
      <c r="J91" s="595">
        <v>1000000000000000</v>
      </c>
      <c r="K91" s="595">
        <v>1000000000000000</v>
      </c>
      <c r="L91" s="595">
        <v>1000000000000000</v>
      </c>
      <c r="M91" s="595">
        <v>1000000000000000</v>
      </c>
      <c r="N91" s="595">
        <v>1000000000000000</v>
      </c>
      <c r="O91" s="595">
        <v>1000000000000000</v>
      </c>
      <c r="P91" s="595">
        <v>1000000000000000</v>
      </c>
      <c r="Q91" s="595">
        <v>1000000000000000</v>
      </c>
      <c r="R91" s="595">
        <v>1000000000000000</v>
      </c>
      <c r="S91" s="595">
        <v>1000000000000000</v>
      </c>
      <c r="T91" s="595">
        <v>1000000000000000</v>
      </c>
      <c r="U91" s="595">
        <v>1000000000000000</v>
      </c>
      <c r="V91" s="595">
        <v>1000000000000000</v>
      </c>
      <c r="W91" s="595">
        <v>1000000000000000</v>
      </c>
      <c r="X91" s="595">
        <v>1000000000000000</v>
      </c>
      <c r="Y91" s="595">
        <v>1000000000000000</v>
      </c>
      <c r="Z91" s="595">
        <v>1000000000000000</v>
      </c>
      <c r="AA91" s="595">
        <v>1000000000000000</v>
      </c>
      <c r="AB91" s="595">
        <v>1000000000000000</v>
      </c>
      <c r="AC91" s="595">
        <v>1000000000000000</v>
      </c>
      <c r="AD91" s="595">
        <v>1000000000000000</v>
      </c>
      <c r="AE91" s="595">
        <v>1000000000000000</v>
      </c>
      <c r="AF91" s="595">
        <v>1000000000000000</v>
      </c>
      <c r="AG91" s="595">
        <v>1000000000000000</v>
      </c>
      <c r="AH91" s="595">
        <v>1000000000000000</v>
      </c>
      <c r="AI91" s="595">
        <v>1000000000000000</v>
      </c>
      <c r="AJ91" s="595">
        <v>1000000000000000</v>
      </c>
      <c r="AK91" s="595">
        <v>1000000000000000</v>
      </c>
      <c r="AL91" s="595">
        <v>1000000000000000</v>
      </c>
      <c r="AM91" s="595">
        <v>1000000000000000</v>
      </c>
      <c r="AN91" s="595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156">
        <v>15.772602711712985</v>
      </c>
      <c r="G92" s="156">
        <v>476.1694493323738</v>
      </c>
      <c r="H92" s="156">
        <v>415.33186114270586</v>
      </c>
      <c r="I92" s="156">
        <v>1963.7923464542407</v>
      </c>
      <c r="J92" s="156">
        <v>1423.6212579505413</v>
      </c>
      <c r="K92" s="156">
        <v>1477.6374020529172</v>
      </c>
      <c r="L92" s="156">
        <v>1307.2792302180503</v>
      </c>
      <c r="M92" s="156">
        <v>1336.0301208257968</v>
      </c>
      <c r="N92" s="156">
        <v>1318.4744290895628</v>
      </c>
      <c r="O92" s="156">
        <v>1358.060690981345</v>
      </c>
      <c r="P92" s="156">
        <v>1153.31147176225</v>
      </c>
      <c r="Q92" s="156">
        <v>1078.1344410295549</v>
      </c>
      <c r="R92" s="156">
        <v>1126.8497291371482</v>
      </c>
      <c r="S92" s="156">
        <v>1166.7427232119796</v>
      </c>
      <c r="T92" s="508">
        <v>1749.3465396880981</v>
      </c>
      <c r="U92" s="508">
        <v>1825.18667656353</v>
      </c>
      <c r="V92" s="508">
        <v>1860.2644540239353</v>
      </c>
      <c r="W92" s="508">
        <v>1857.1321885209011</v>
      </c>
      <c r="X92" s="508">
        <v>1892.9588525739641</v>
      </c>
      <c r="Y92" s="508">
        <v>1934.8673962987118</v>
      </c>
      <c r="Z92" s="508">
        <v>2021.8796980335956</v>
      </c>
      <c r="AA92" s="508">
        <v>1993.1436090646821</v>
      </c>
      <c r="AB92" s="508">
        <v>1996.858093452453</v>
      </c>
      <c r="AC92" s="508">
        <v>1929.0503240073481</v>
      </c>
      <c r="AD92" s="508">
        <v>1905.0862032842042</v>
      </c>
      <c r="AE92" s="508">
        <v>1736.1552436035254</v>
      </c>
      <c r="AF92" s="508">
        <v>1742.0801443250443</v>
      </c>
      <c r="AG92" s="508">
        <v>1738.2209087274159</v>
      </c>
      <c r="AH92" s="508">
        <v>1757.4790540526978</v>
      </c>
      <c r="AI92" s="508">
        <v>1775.2244628532671</v>
      </c>
      <c r="AJ92" s="508">
        <v>1777.3704225669026</v>
      </c>
      <c r="AK92" s="508">
        <v>1762.7542528689651</v>
      </c>
      <c r="AL92" s="508">
        <v>1897.6997776401104</v>
      </c>
      <c r="AM92" s="508">
        <v>1834.8283315487461</v>
      </c>
      <c r="AN92" s="508">
        <v>1802.8934576970901</v>
      </c>
      <c r="AO92" s="5">
        <f t="shared" si="61"/>
        <v>4000000000054408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6">
        <v>1000000000000000</v>
      </c>
      <c r="C93" s="596">
        <v>1000000000000000</v>
      </c>
      <c r="D93" s="596">
        <v>1000000000000000</v>
      </c>
      <c r="E93" s="596">
        <v>1000000000000000</v>
      </c>
      <c r="F93" s="596">
        <v>1000000000000000</v>
      </c>
      <c r="G93" s="596">
        <v>1000000000000000</v>
      </c>
      <c r="H93" s="596">
        <v>1000000000000000</v>
      </c>
      <c r="I93" s="596">
        <v>1000000000000000</v>
      </c>
      <c r="J93" s="596">
        <v>1000000000000000</v>
      </c>
      <c r="K93" s="596">
        <v>1000000000000000</v>
      </c>
      <c r="L93" s="596">
        <v>1000000000000000</v>
      </c>
      <c r="M93" s="596">
        <v>1000000000000000</v>
      </c>
      <c r="N93" s="596">
        <v>1000000000000000</v>
      </c>
      <c r="O93" s="596">
        <v>1000000000000000</v>
      </c>
      <c r="P93" s="596">
        <v>1000000000000000</v>
      </c>
      <c r="Q93" s="596">
        <v>1000000000000000</v>
      </c>
      <c r="R93" s="596">
        <v>1000000000000000</v>
      </c>
      <c r="S93" s="596">
        <v>1000000000000000</v>
      </c>
      <c r="T93" s="596">
        <v>1000000000000000</v>
      </c>
      <c r="U93" s="596">
        <v>1000000000000000</v>
      </c>
      <c r="V93" s="596">
        <v>1000000000000000</v>
      </c>
      <c r="W93" s="596">
        <v>1000000000000000</v>
      </c>
      <c r="X93" s="596">
        <v>1000000000000000</v>
      </c>
      <c r="Y93" s="596">
        <v>1000000000000000</v>
      </c>
      <c r="Z93" s="596">
        <v>1000000000000000</v>
      </c>
      <c r="AA93" s="596">
        <v>1000000000000000</v>
      </c>
      <c r="AB93" s="596">
        <v>1000000000000000</v>
      </c>
      <c r="AC93" s="596">
        <v>1000000000000000</v>
      </c>
      <c r="AD93" s="596">
        <v>1000000000000000</v>
      </c>
      <c r="AE93" s="596">
        <v>1000000000000000</v>
      </c>
      <c r="AF93" s="596">
        <v>1000000000000000</v>
      </c>
      <c r="AG93" s="596">
        <v>1000000000000000</v>
      </c>
      <c r="AH93" s="596">
        <v>1000000000000000</v>
      </c>
      <c r="AI93" s="596">
        <v>1000000000000000</v>
      </c>
      <c r="AJ93" s="596">
        <v>1000000000000000</v>
      </c>
      <c r="AK93" s="596">
        <v>1000000000000000</v>
      </c>
      <c r="AL93" s="596">
        <v>1000000000000000</v>
      </c>
      <c r="AM93" s="596">
        <v>1000000000000000</v>
      </c>
      <c r="AN93" s="596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0" t="s">
        <v>90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1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0" t="s">
        <v>94</v>
      </c>
      <c r="B112" s="480">
        <v>2012</v>
      </c>
      <c r="C112" s="480">
        <v>2013</v>
      </c>
      <c r="D112" s="480">
        <v>2014</v>
      </c>
      <c r="E112" s="480">
        <v>2015</v>
      </c>
      <c r="F112" s="480">
        <v>2016</v>
      </c>
      <c r="G112" s="480">
        <v>2017</v>
      </c>
      <c r="H112" s="480">
        <v>2018</v>
      </c>
      <c r="I112" s="480">
        <v>2019</v>
      </c>
      <c r="J112" s="480">
        <v>2020</v>
      </c>
      <c r="K112" s="480">
        <v>2021</v>
      </c>
      <c r="L112" s="480">
        <v>2022</v>
      </c>
      <c r="M112" s="480">
        <v>2023</v>
      </c>
      <c r="N112" s="480">
        <v>2024</v>
      </c>
      <c r="O112" s="480">
        <v>2025</v>
      </c>
      <c r="P112" s="480">
        <v>2026</v>
      </c>
      <c r="Q112" s="480">
        <v>2027</v>
      </c>
      <c r="R112" s="480">
        <v>2028</v>
      </c>
      <c r="S112" s="480">
        <v>2029</v>
      </c>
      <c r="T112" s="480">
        <v>2030</v>
      </c>
      <c r="U112" s="480">
        <v>2031</v>
      </c>
      <c r="V112" s="480">
        <v>2032</v>
      </c>
      <c r="W112" s="480">
        <v>2033</v>
      </c>
      <c r="X112" s="480">
        <v>2034</v>
      </c>
      <c r="Y112" s="480">
        <v>2035</v>
      </c>
      <c r="Z112" s="480">
        <v>2036</v>
      </c>
      <c r="AA112" s="480">
        <v>2037</v>
      </c>
      <c r="AB112" s="480">
        <v>2038</v>
      </c>
      <c r="AC112" s="480">
        <v>2039</v>
      </c>
      <c r="AD112" s="480">
        <v>2040</v>
      </c>
      <c r="AE112" s="480">
        <v>2041</v>
      </c>
      <c r="AF112" s="480">
        <v>2042</v>
      </c>
      <c r="AG112" s="480">
        <v>2043</v>
      </c>
      <c r="AH112" s="480">
        <v>2044</v>
      </c>
      <c r="AI112" s="480">
        <v>2045</v>
      </c>
      <c r="AJ112" s="480">
        <v>2046</v>
      </c>
      <c r="AK112" s="480">
        <v>2047</v>
      </c>
      <c r="AL112" s="480">
        <v>2048</v>
      </c>
      <c r="AM112" s="480">
        <v>2049</v>
      </c>
      <c r="AN112" s="480">
        <v>2050</v>
      </c>
    </row>
    <row r="113" spans="1:40">
      <c r="A113" s="481" t="s">
        <v>95</v>
      </c>
      <c r="B113" s="481"/>
      <c r="C113" s="481"/>
      <c r="D113" s="481"/>
      <c r="E113" s="481"/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1"/>
      <c r="AF113" s="481"/>
      <c r="AG113" s="481"/>
      <c r="AH113" s="481"/>
      <c r="AI113" s="481"/>
      <c r="AJ113" s="481"/>
      <c r="AK113" s="481"/>
      <c r="AL113" s="481"/>
      <c r="AM113" s="481"/>
      <c r="AN113" s="481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2" t="s">
        <v>97</v>
      </c>
      <c r="B115" s="482"/>
      <c r="C115" s="482"/>
      <c r="D115" s="482"/>
      <c r="E115" s="482"/>
      <c r="F115" s="482"/>
      <c r="G115" s="482"/>
      <c r="H115" s="482"/>
      <c r="I115" s="482"/>
      <c r="J115" s="482"/>
      <c r="K115" s="482"/>
      <c r="L115" s="482"/>
      <c r="M115" s="482"/>
      <c r="N115" s="482"/>
      <c r="O115" s="482"/>
      <c r="P115" s="482"/>
      <c r="Q115" s="482"/>
      <c r="R115" s="482"/>
      <c r="S115" s="482"/>
      <c r="T115" s="482"/>
      <c r="U115" s="482"/>
      <c r="V115" s="482"/>
      <c r="W115" s="482"/>
      <c r="X115" s="482"/>
      <c r="Y115" s="482"/>
      <c r="Z115" s="482"/>
      <c r="AA115" s="482"/>
      <c r="AB115" s="482"/>
      <c r="AC115" s="482"/>
      <c r="AD115" s="482"/>
      <c r="AE115" s="482"/>
      <c r="AF115" s="482"/>
      <c r="AG115" s="482"/>
      <c r="AH115" s="482"/>
      <c r="AI115" s="482"/>
      <c r="AJ115" s="482"/>
      <c r="AK115" s="482"/>
      <c r="AL115" s="482"/>
      <c r="AM115" s="482"/>
      <c r="AN115" s="482"/>
    </row>
    <row r="120" spans="1:40" ht="15">
      <c r="B120" s="479"/>
      <c r="C120" s="478"/>
      <c r="D120" s="478"/>
      <c r="E120" s="478"/>
      <c r="F120" s="478"/>
      <c r="G120" s="478"/>
      <c r="H120" s="478"/>
      <c r="I120" s="478"/>
      <c r="J120" s="478"/>
      <c r="K120" s="478"/>
      <c r="L120" s="478"/>
      <c r="M120" s="479"/>
      <c r="N120" s="479"/>
      <c r="O120" s="479"/>
      <c r="P120" s="479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2575</v>
      </c>
      <c r="C1" s="386" t="s">
        <v>2632</v>
      </c>
      <c r="D1" s="386" t="s">
        <v>2633</v>
      </c>
      <c r="E1" s="386" t="s">
        <v>2634</v>
      </c>
      <c r="F1" s="386" t="s">
        <v>2635</v>
      </c>
    </row>
    <row r="2" spans="1:6" ht="13.5" thickTop="1">
      <c r="A2" s="127">
        <v>1</v>
      </c>
      <c r="B2" s="124" t="s">
        <v>2576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3">
        <v>0.33670199969929338</v>
      </c>
      <c r="D5" s="503">
        <v>0.42373169448203279</v>
      </c>
      <c r="E5" s="503">
        <v>0.22911907983761839</v>
      </c>
      <c r="F5" s="503">
        <v>0.25607502631183282</v>
      </c>
    </row>
    <row r="6" spans="1:6">
      <c r="A6" s="127">
        <v>5</v>
      </c>
      <c r="B6" s="124" t="s">
        <v>2577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2578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2579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2580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2636</v>
      </c>
      <c r="B1" s="121" t="s">
        <v>1961</v>
      </c>
      <c r="C1" s="121" t="s">
        <v>2637</v>
      </c>
      <c r="D1" s="121" t="s">
        <v>2638</v>
      </c>
    </row>
    <row r="2" spans="1:4">
      <c r="A2" s="135">
        <v>801</v>
      </c>
      <c r="B2" s="95" t="s">
        <v>2639</v>
      </c>
      <c r="C2" s="136">
        <v>1</v>
      </c>
      <c r="D2" s="136">
        <v>2</v>
      </c>
    </row>
    <row r="3" spans="1:4">
      <c r="A3" s="135">
        <v>802</v>
      </c>
      <c r="B3" s="95" t="s">
        <v>2640</v>
      </c>
      <c r="C3" s="136">
        <v>1</v>
      </c>
      <c r="D3" s="136">
        <v>3</v>
      </c>
    </row>
    <row r="4" spans="1:4">
      <c r="A4" s="135">
        <v>803</v>
      </c>
      <c r="B4" s="95" t="s">
        <v>2641</v>
      </c>
      <c r="C4" s="137">
        <v>1</v>
      </c>
      <c r="D4" s="137">
        <v>5</v>
      </c>
    </row>
    <row r="5" spans="1:4">
      <c r="A5" s="135">
        <v>804</v>
      </c>
      <c r="B5" s="95" t="s">
        <v>2642</v>
      </c>
      <c r="C5" s="136">
        <v>1</v>
      </c>
      <c r="D5" s="136">
        <v>100</v>
      </c>
    </row>
    <row r="6" spans="1:4">
      <c r="A6" s="135">
        <v>805</v>
      </c>
      <c r="B6" s="95" t="s">
        <v>2643</v>
      </c>
      <c r="C6" s="136">
        <v>1</v>
      </c>
      <c r="D6" s="136">
        <v>200</v>
      </c>
    </row>
    <row r="7" spans="1:4">
      <c r="A7" s="135">
        <v>806</v>
      </c>
      <c r="B7" s="95" t="s">
        <v>2644</v>
      </c>
      <c r="C7" s="137">
        <v>2</v>
      </c>
      <c r="D7" s="137">
        <v>5</v>
      </c>
    </row>
    <row r="8" spans="1:4">
      <c r="A8" s="135">
        <v>807</v>
      </c>
      <c r="B8" s="95" t="s">
        <v>2645</v>
      </c>
      <c r="C8" s="137">
        <v>2</v>
      </c>
      <c r="D8" s="137">
        <v>100</v>
      </c>
    </row>
    <row r="9" spans="1:4">
      <c r="A9" s="135">
        <v>808</v>
      </c>
      <c r="B9" s="95" t="s">
        <v>2646</v>
      </c>
      <c r="C9" s="137">
        <v>3</v>
      </c>
      <c r="D9" s="137">
        <v>200</v>
      </c>
    </row>
    <row r="10" spans="1:4">
      <c r="A10" s="135">
        <v>809</v>
      </c>
      <c r="B10" s="95" t="s">
        <v>2647</v>
      </c>
      <c r="C10" s="136">
        <v>4</v>
      </c>
      <c r="D10" s="136">
        <v>7</v>
      </c>
    </row>
    <row r="11" spans="1:4">
      <c r="A11" s="135">
        <v>810</v>
      </c>
      <c r="B11" s="95" t="s">
        <v>2648</v>
      </c>
      <c r="C11" s="136">
        <v>4</v>
      </c>
      <c r="D11" s="136">
        <v>200</v>
      </c>
    </row>
    <row r="12" spans="1:4">
      <c r="A12" s="135">
        <v>811</v>
      </c>
      <c r="B12" s="95" t="s">
        <v>2649</v>
      </c>
      <c r="C12" s="137">
        <v>5</v>
      </c>
      <c r="D12" s="137">
        <v>100</v>
      </c>
    </row>
    <row r="13" spans="1:4">
      <c r="A13" s="135">
        <v>812</v>
      </c>
      <c r="B13" s="95" t="s">
        <v>2650</v>
      </c>
      <c r="C13" s="136">
        <v>6</v>
      </c>
      <c r="D13" s="136">
        <v>1</v>
      </c>
    </row>
    <row r="14" spans="1:4">
      <c r="A14" s="135">
        <v>813</v>
      </c>
      <c r="B14" s="95" t="s">
        <v>2651</v>
      </c>
      <c r="C14" s="136">
        <v>7</v>
      </c>
      <c r="D14" s="136">
        <v>6</v>
      </c>
    </row>
    <row r="15" spans="1:4">
      <c r="A15" s="135">
        <v>814</v>
      </c>
      <c r="B15" s="95" t="s">
        <v>2652</v>
      </c>
      <c r="C15" s="136">
        <v>9</v>
      </c>
      <c r="D15" s="136">
        <v>4</v>
      </c>
    </row>
    <row r="16" spans="1:4">
      <c r="A16" s="135">
        <v>815</v>
      </c>
      <c r="B16" s="95" t="s">
        <v>2653</v>
      </c>
      <c r="C16" s="136">
        <v>9</v>
      </c>
      <c r="D16" s="136">
        <v>1</v>
      </c>
    </row>
    <row r="17" spans="1:4">
      <c r="A17" s="135">
        <v>816</v>
      </c>
      <c r="B17" s="95" t="s">
        <v>2654</v>
      </c>
      <c r="C17" s="136">
        <v>10</v>
      </c>
      <c r="D17" s="136">
        <v>1</v>
      </c>
    </row>
    <row r="18" spans="1:4">
      <c r="A18" s="135">
        <v>817</v>
      </c>
      <c r="B18" s="95" t="s">
        <v>2655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2656</v>
      </c>
      <c r="B1" s="2" t="s">
        <v>2657</v>
      </c>
      <c r="C1" s="11" t="s">
        <v>2636</v>
      </c>
      <c r="D1" s="138" t="s">
        <v>2637</v>
      </c>
      <c r="E1" s="138" t="s">
        <v>2638</v>
      </c>
      <c r="F1" s="139" t="s">
        <v>162</v>
      </c>
      <c r="G1" s="11" t="s">
        <v>2658</v>
      </c>
      <c r="H1" s="11" t="s">
        <v>2659</v>
      </c>
      <c r="I1" s="11" t="s">
        <v>2660</v>
      </c>
      <c r="J1" s="11" t="s">
        <v>2661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2662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2662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2662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2663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2664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2664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2664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2664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2665</v>
      </c>
      <c r="B1" s="2" t="s">
        <v>2666</v>
      </c>
      <c r="C1" s="2" t="s">
        <v>2636</v>
      </c>
      <c r="D1" s="138" t="s">
        <v>2667</v>
      </c>
      <c r="E1" s="2" t="s">
        <v>162</v>
      </c>
      <c r="F1" s="2" t="s">
        <v>2668</v>
      </c>
      <c r="G1" s="2" t="s">
        <v>2669</v>
      </c>
      <c r="H1" s="2" t="s">
        <v>2670</v>
      </c>
      <c r="I1" s="393" t="s">
        <v>2660</v>
      </c>
      <c r="J1" s="393" t="s">
        <v>2661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2671</v>
      </c>
      <c r="AA1" s="467" t="s">
        <v>2672</v>
      </c>
      <c r="AB1" s="467" t="s">
        <v>2673</v>
      </c>
      <c r="AC1" s="467" t="s">
        <v>2674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2675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2623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2675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2623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2675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2623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2675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2623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2675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2623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2675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2623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2675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2623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2675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2623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2675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2623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2675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2623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2675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2623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2675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2623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2675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2623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2675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2623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2675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2623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2675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2623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2675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2623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2675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2623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2675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2623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2675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2623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2675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2623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2675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2623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2675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2623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2675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2623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2675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2623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2675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2623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2675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2623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2675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2623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2675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2623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2675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2623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2675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2623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2675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2623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2675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2623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2675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2623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2675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2623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2675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2623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2675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2623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2675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2623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2675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2623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2675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2623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2675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2623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2675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2623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2675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2623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2675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2623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2675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2623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2675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2623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2675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2623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2675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2623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2675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2623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2675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2623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2675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2623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2675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2623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2675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2623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2675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2623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2675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2623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2675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2623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2675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2623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2675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2623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2675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2623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2675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2623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2675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2623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2675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2623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2675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2623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2675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2623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2675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2623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2675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2623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2675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2623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2675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2623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2675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2623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2675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2623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2675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2623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2675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2623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2675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2623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2675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2623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2675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2623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2675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2623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2675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2623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2675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2623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2675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2623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2675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2623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2675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2623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2675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2623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2675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2623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2675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2623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2675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2623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2675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2623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2675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2623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2675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2623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2675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2623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2675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2623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2675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2623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2675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2623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2675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2623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2675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2623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2675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2623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2675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2623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2675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2623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2675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2623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2675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2623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2675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2623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2675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2623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2675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2623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2675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2623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2675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2623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2675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2623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2675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2623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2675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2623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2675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2623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2675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2623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2675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2623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2675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2623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2675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2623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2675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2623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2675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2623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2675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2623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2675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2623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2675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2623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2675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2623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2675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2623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2675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2623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2675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2623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2675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2623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2675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2623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2675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2623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2675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2623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2675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2623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2675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2623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2675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2623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2675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2623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2675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2623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2675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2623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2675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2623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2675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2623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2675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2623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2675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2623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2675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2623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2675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2623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2675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2623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2675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2623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2675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2623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2675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2623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2675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2623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2675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2623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2675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2623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2675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2623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2675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2623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2675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2623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2675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2623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2675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2623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2675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2623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2675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2623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2675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2623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2675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2623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2675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2623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2675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2623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2675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2623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2675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2623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2675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2623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2675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2623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2675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2623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2675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2623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2675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2623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2675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2623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2675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2623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2675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2623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2675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2623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2675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2623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2675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2623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2675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2623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2675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2623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2675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2623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2675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2623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2675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2623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2675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2623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2675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2623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2675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2623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2675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2623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2675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2623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2675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2623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2675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2623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2675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2623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2675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2623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2675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2623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2675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2623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2675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2623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2675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2623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2675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2623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2675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2623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2675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2623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2675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2623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2675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2623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2675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2623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2675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2623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2675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2623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2675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2623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2675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2623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2675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2623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2675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2623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2675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2623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2675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2623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2675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2623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2675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2623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2675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2623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2675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2623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2675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2623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2675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2623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2675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2623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2675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2623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2675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2623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2675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2623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2675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2623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2675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2623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2675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2623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2675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2623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2675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2623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2675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2623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2675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2623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2675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2623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2675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2623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2675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2623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2675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2623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2675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2623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2675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2623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2675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2623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2675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2623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2675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2623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2675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2623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2675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2623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2675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2623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2675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2623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2675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2623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2675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2623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2675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2623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2675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2623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2675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2623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2675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2623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2675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2623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2675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2623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2675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2623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2675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2623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2675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2623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2675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2623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2675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2623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2675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2623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2675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2623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2675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2623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2675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2623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2675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2623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2675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2623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2675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2623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2675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2623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2675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2623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2675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2623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2675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2623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2675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2623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2675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2623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2675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2623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2675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2623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2675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2623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2675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2623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2675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2623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2675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2623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2675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2623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2675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2623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2675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2623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2675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2623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2675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2623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2675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2623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2675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2623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2675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2623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2675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2623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2675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2623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2675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2623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2675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2623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2675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2623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2675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2623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2675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2623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2675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2623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2675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2623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2675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2623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2675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2623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2675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2623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2675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2623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2675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2623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2675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2623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2675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2623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2675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2623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2675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2623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2675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2623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2675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2623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2675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2623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2675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2623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2675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2623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2675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2623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2675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2623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2675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2623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2675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2623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2675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2623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2675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2623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2675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2623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2675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2623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2675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2623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2675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2623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2675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2623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2675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2623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2675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2623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2675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2623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2675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2623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2675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2623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2675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2623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2675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2623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2675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2623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2675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2623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2675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2623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2675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2623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2675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2623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2675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2623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2676</v>
      </c>
      <c r="B1" s="650"/>
      <c r="C1" s="650"/>
      <c r="D1" s="650"/>
      <c r="E1" s="650"/>
      <c r="F1" s="650"/>
      <c r="G1" s="650"/>
      <c r="H1" s="651" t="s">
        <v>2677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647" t="s">
        <v>2678</v>
      </c>
      <c r="B2" s="433" t="s">
        <v>1</v>
      </c>
      <c r="C2" s="433" t="s">
        <v>2679</v>
      </c>
      <c r="D2" s="433" t="s">
        <v>2680</v>
      </c>
      <c r="E2" s="433" t="s">
        <v>2681</v>
      </c>
      <c r="F2" s="434" t="s">
        <v>2682</v>
      </c>
      <c r="G2" s="433"/>
      <c r="H2" s="435">
        <v>1</v>
      </c>
      <c r="I2" s="435">
        <v>2</v>
      </c>
      <c r="J2" s="435">
        <v>3</v>
      </c>
      <c r="K2" s="435">
        <v>4</v>
      </c>
      <c r="L2" s="435">
        <v>5</v>
      </c>
      <c r="M2" s="435">
        <v>6</v>
      </c>
      <c r="N2" s="435">
        <v>7</v>
      </c>
      <c r="O2" s="435">
        <v>8</v>
      </c>
      <c r="P2" s="435">
        <v>9</v>
      </c>
      <c r="Q2" s="435">
        <v>10</v>
      </c>
      <c r="R2" s="435">
        <v>11</v>
      </c>
      <c r="S2" s="435">
        <v>12</v>
      </c>
    </row>
    <row r="3" spans="1:19">
      <c r="A3" s="436">
        <v>1</v>
      </c>
      <c r="B3" s="437" t="s">
        <v>23</v>
      </c>
      <c r="C3" s="438">
        <v>1</v>
      </c>
      <c r="D3" s="439">
        <v>53749.227096853974</v>
      </c>
      <c r="E3" s="440">
        <v>49</v>
      </c>
      <c r="F3" s="441"/>
      <c r="G3" s="442"/>
      <c r="H3" s="443">
        <v>3.5694695555675303E-2</v>
      </c>
      <c r="I3" s="443">
        <v>2.0451272263524452E-2</v>
      </c>
      <c r="J3" s="443">
        <v>5.9275301618096674E-2</v>
      </c>
      <c r="K3" s="443">
        <v>0.23251265823347814</v>
      </c>
      <c r="L3" s="443">
        <v>0.44005839537842051</v>
      </c>
      <c r="M3" s="443">
        <v>0.50816973282510847</v>
      </c>
      <c r="N3" s="443">
        <v>0.53638522577933201</v>
      </c>
      <c r="O3" s="443">
        <v>0.58743486775748166</v>
      </c>
      <c r="P3" s="443">
        <v>0.49190571239264402</v>
      </c>
      <c r="Q3" s="443">
        <v>0.47766916537433945</v>
      </c>
      <c r="R3" s="443">
        <v>0.36181261919563606</v>
      </c>
      <c r="S3" s="443">
        <v>0.19014658716640503</v>
      </c>
    </row>
    <row r="4" spans="1:19">
      <c r="A4" s="436">
        <v>2</v>
      </c>
      <c r="B4" s="437" t="s">
        <v>2683</v>
      </c>
      <c r="C4" s="438">
        <v>3</v>
      </c>
      <c r="D4" s="439">
        <v>48854.624457942067</v>
      </c>
      <c r="E4" s="440">
        <v>49</v>
      </c>
      <c r="F4" s="441"/>
      <c r="G4" s="442"/>
      <c r="H4" s="443">
        <v>0.2475</v>
      </c>
      <c r="I4" s="443">
        <v>0.245</v>
      </c>
      <c r="J4" s="443">
        <v>0.24</v>
      </c>
      <c r="K4" s="443">
        <v>0.2225</v>
      </c>
      <c r="L4" s="443">
        <v>0.24</v>
      </c>
      <c r="M4" s="443">
        <v>0.26500000000000001</v>
      </c>
      <c r="N4" s="443">
        <v>0.215</v>
      </c>
      <c r="O4" s="443">
        <v>0.25</v>
      </c>
      <c r="P4" s="443">
        <v>0.27500000000000002</v>
      </c>
      <c r="Q4" s="443">
        <v>0.27500000000000002</v>
      </c>
      <c r="R4" s="443">
        <v>0.26500000000000001</v>
      </c>
      <c r="S4" s="443">
        <v>0.25750000000000001</v>
      </c>
    </row>
    <row r="5" spans="1:19">
      <c r="A5" s="436">
        <v>3</v>
      </c>
      <c r="B5" s="437" t="s">
        <v>2684</v>
      </c>
      <c r="C5" s="438">
        <v>1</v>
      </c>
      <c r="D5" s="439">
        <v>48854.624457942067</v>
      </c>
      <c r="E5" s="444">
        <v>49</v>
      </c>
      <c r="F5" s="441"/>
      <c r="G5" s="442"/>
      <c r="H5" s="443">
        <v>0.2475</v>
      </c>
      <c r="I5" s="443">
        <v>0.26</v>
      </c>
      <c r="J5" s="443">
        <v>0.25</v>
      </c>
      <c r="K5" s="443">
        <v>0.2475</v>
      </c>
      <c r="L5" s="443">
        <v>0.25</v>
      </c>
      <c r="M5" s="443">
        <v>0.255</v>
      </c>
      <c r="N5" s="443">
        <v>0.22750000000000001</v>
      </c>
      <c r="O5" s="443">
        <v>0.25750000000000001</v>
      </c>
      <c r="P5" s="443">
        <v>0.25</v>
      </c>
      <c r="Q5" s="443">
        <v>0.2475</v>
      </c>
      <c r="R5" s="443">
        <v>0.255</v>
      </c>
      <c r="S5" s="443">
        <v>0.25</v>
      </c>
    </row>
    <row r="6" spans="1:19">
      <c r="A6" s="436">
        <v>4</v>
      </c>
      <c r="B6" s="437" t="s">
        <v>2685</v>
      </c>
      <c r="C6" s="438">
        <v>3</v>
      </c>
      <c r="D6" s="439">
        <v>22564180.258499257</v>
      </c>
      <c r="E6" s="444">
        <v>97</v>
      </c>
      <c r="F6" s="441"/>
      <c r="G6" s="442"/>
      <c r="H6" s="443">
        <v>0.2475</v>
      </c>
      <c r="I6" s="443">
        <v>0.245</v>
      </c>
      <c r="J6" s="443">
        <v>0.24</v>
      </c>
      <c r="K6" s="443">
        <v>0.2225</v>
      </c>
      <c r="L6" s="443">
        <v>0.24</v>
      </c>
      <c r="M6" s="443">
        <v>0.26500000000000001</v>
      </c>
      <c r="N6" s="443">
        <v>0.215</v>
      </c>
      <c r="O6" s="443">
        <v>0.25</v>
      </c>
      <c r="P6" s="443">
        <v>0.27500000000000002</v>
      </c>
      <c r="Q6" s="443">
        <v>0.27500000000000002</v>
      </c>
      <c r="R6" s="443">
        <v>0.26500000000000001</v>
      </c>
      <c r="S6" s="443">
        <v>0.25750000000000001</v>
      </c>
    </row>
    <row r="7" spans="1:19">
      <c r="A7" s="436">
        <v>5</v>
      </c>
      <c r="B7" s="437" t="s">
        <v>2686</v>
      </c>
      <c r="C7" s="438">
        <v>1</v>
      </c>
      <c r="D7" s="439">
        <v>22564180.258499257</v>
      </c>
      <c r="E7" s="444">
        <v>97</v>
      </c>
      <c r="F7" s="441"/>
      <c r="G7" s="442"/>
      <c r="H7" s="443">
        <v>0.2475</v>
      </c>
      <c r="I7" s="443">
        <v>0.26</v>
      </c>
      <c r="J7" s="443">
        <v>0.25</v>
      </c>
      <c r="K7" s="443">
        <v>0.2475</v>
      </c>
      <c r="L7" s="443">
        <v>0.25</v>
      </c>
      <c r="M7" s="443">
        <v>0.255</v>
      </c>
      <c r="N7" s="443">
        <v>0.22750000000000001</v>
      </c>
      <c r="O7" s="443">
        <v>0.25750000000000001</v>
      </c>
      <c r="P7" s="443">
        <v>0.25</v>
      </c>
      <c r="Q7" s="443">
        <v>0.2475</v>
      </c>
      <c r="R7" s="443">
        <v>0.255</v>
      </c>
      <c r="S7" s="443">
        <v>0.25</v>
      </c>
    </row>
    <row r="8" spans="1:19">
      <c r="A8" s="436">
        <v>6</v>
      </c>
      <c r="B8" s="437" t="s">
        <v>2687</v>
      </c>
      <c r="C8" s="438">
        <v>2</v>
      </c>
      <c r="D8" s="439">
        <v>66744.46646935161</v>
      </c>
      <c r="E8" s="444">
        <v>49</v>
      </c>
      <c r="F8" s="441"/>
      <c r="G8" s="442"/>
      <c r="H8" s="443">
        <v>0.38400000000000001</v>
      </c>
      <c r="I8" s="443">
        <v>0.36000000000000004</v>
      </c>
      <c r="J8" s="443">
        <v>0.36800000000000005</v>
      </c>
      <c r="K8" s="443">
        <v>0.32000000000000006</v>
      </c>
      <c r="L8" s="443">
        <v>0.37200000000000005</v>
      </c>
      <c r="M8" s="443">
        <v>0.40800000000000003</v>
      </c>
      <c r="N8" s="443">
        <v>0.42800000000000005</v>
      </c>
      <c r="O8" s="443">
        <v>0.45999999999999996</v>
      </c>
      <c r="P8" s="443">
        <v>0.45599999999999996</v>
      </c>
      <c r="Q8" s="443">
        <v>0.42000000000000004</v>
      </c>
      <c r="R8" s="443">
        <v>0.40800000000000003</v>
      </c>
      <c r="S8" s="443">
        <v>0.42000000000000004</v>
      </c>
    </row>
    <row r="9" spans="1:19">
      <c r="A9" s="436">
        <v>7</v>
      </c>
      <c r="B9" s="437" t="s">
        <v>2688</v>
      </c>
      <c r="C9" s="438">
        <v>3</v>
      </c>
      <c r="D9" s="439">
        <v>66744.46646935161</v>
      </c>
      <c r="E9" s="444">
        <v>49</v>
      </c>
      <c r="F9" s="441"/>
      <c r="G9" s="442"/>
      <c r="H9" s="443">
        <v>0.38539999999999996</v>
      </c>
      <c r="I9" s="443">
        <v>0.38539999999999996</v>
      </c>
      <c r="J9" s="443">
        <v>0.32429999999999998</v>
      </c>
      <c r="K9" s="443">
        <v>0.36659999999999998</v>
      </c>
      <c r="L9" s="443">
        <v>0.44649999999999995</v>
      </c>
      <c r="M9" s="443">
        <v>0.51700000000000002</v>
      </c>
      <c r="N9" s="443">
        <v>0.55929999999999991</v>
      </c>
      <c r="O9" s="443">
        <v>0.60160000000000002</v>
      </c>
      <c r="P9" s="443">
        <v>0.60629999999999995</v>
      </c>
      <c r="Q9" s="443">
        <v>0.54049999999999998</v>
      </c>
      <c r="R9" s="443">
        <v>0.49349999999999999</v>
      </c>
      <c r="S9" s="443">
        <v>0.41830000000000001</v>
      </c>
    </row>
    <row r="10" spans="1:19">
      <c r="A10" s="436"/>
      <c r="B10" s="437"/>
      <c r="C10" s="438"/>
      <c r="D10" s="439"/>
      <c r="E10" s="444"/>
      <c r="F10" s="441"/>
      <c r="G10" s="442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</row>
    <row r="12" spans="1:19">
      <c r="B12" s="446" t="s">
        <v>2689</v>
      </c>
      <c r="C12" s="269" t="s">
        <v>2627</v>
      </c>
      <c r="D12" s="269" t="s">
        <v>2628</v>
      </c>
      <c r="E12" s="269" t="s">
        <v>2629</v>
      </c>
      <c r="F12" s="269" t="s">
        <v>2630</v>
      </c>
    </row>
    <row r="13" spans="1:19">
      <c r="B13" s="437" t="s">
        <v>23</v>
      </c>
      <c r="C13" s="447">
        <f>AVERAGE(H3:J3)</f>
        <v>3.8473756479098807E-2</v>
      </c>
      <c r="D13" s="447">
        <f>AVERAGE(K3:M3)</f>
        <v>0.39358026214566905</v>
      </c>
      <c r="E13" s="447">
        <f>AVERAGE(N3:P3)</f>
        <v>0.53857526864315253</v>
      </c>
      <c r="F13" s="447">
        <f>AVERAGE(Q3:S3)</f>
        <v>0.3432094572454602</v>
      </c>
    </row>
    <row r="14" spans="1:19" hidden="1">
      <c r="B14" s="437" t="s">
        <v>2683</v>
      </c>
      <c r="C14" s="447">
        <f t="shared" ref="C14:C19" si="0">AVERAGE(H4:J4)</f>
        <v>0.24416666666666664</v>
      </c>
      <c r="D14" s="447">
        <f t="shared" ref="D14:D19" si="1">AVERAGE(K4:M4)</f>
        <v>0.24250000000000002</v>
      </c>
      <c r="E14" s="447">
        <f t="shared" ref="E14:E19" si="2">AVERAGE(N4:P4)</f>
        <v>0.24666666666666667</v>
      </c>
      <c r="F14" s="447">
        <f t="shared" ref="F14:F18" si="3">AVERAGE(Q4:S4)</f>
        <v>0.26583333333333337</v>
      </c>
    </row>
    <row r="15" spans="1:19" hidden="1">
      <c r="B15" s="437" t="s">
        <v>2684</v>
      </c>
      <c r="C15" s="447">
        <f t="shared" si="0"/>
        <v>0.2525</v>
      </c>
      <c r="D15" s="447">
        <f t="shared" si="1"/>
        <v>0.2508333333333333</v>
      </c>
      <c r="E15" s="447">
        <f t="shared" si="2"/>
        <v>0.245</v>
      </c>
      <c r="F15" s="447">
        <f t="shared" si="3"/>
        <v>0.2508333333333333</v>
      </c>
    </row>
    <row r="16" spans="1:19" hidden="1">
      <c r="B16" s="437" t="s">
        <v>2685</v>
      </c>
      <c r="C16" s="447">
        <f t="shared" si="0"/>
        <v>0.24416666666666664</v>
      </c>
      <c r="D16" s="447">
        <f t="shared" si="1"/>
        <v>0.24250000000000002</v>
      </c>
      <c r="E16" s="447">
        <f t="shared" si="2"/>
        <v>0.24666666666666667</v>
      </c>
      <c r="F16" s="447">
        <f t="shared" si="3"/>
        <v>0.26583333333333337</v>
      </c>
    </row>
    <row r="17" spans="1:14" hidden="1">
      <c r="B17" s="437" t="s">
        <v>2686</v>
      </c>
      <c r="C17" s="447">
        <f t="shared" si="0"/>
        <v>0.2525</v>
      </c>
      <c r="D17" s="447">
        <f t="shared" si="1"/>
        <v>0.2508333333333333</v>
      </c>
      <c r="E17" s="447">
        <f t="shared" si="2"/>
        <v>0.245</v>
      </c>
      <c r="F17" s="447">
        <f t="shared" si="3"/>
        <v>0.2508333333333333</v>
      </c>
    </row>
    <row r="18" spans="1:14">
      <c r="B18" s="437" t="s">
        <v>2687</v>
      </c>
      <c r="C18" s="447">
        <f t="shared" si="0"/>
        <v>0.3706666666666667</v>
      </c>
      <c r="D18" s="447">
        <f t="shared" si="1"/>
        <v>0.3666666666666667</v>
      </c>
      <c r="E18" s="447">
        <f t="shared" si="2"/>
        <v>0.44799999999999995</v>
      </c>
      <c r="F18" s="447">
        <f t="shared" si="3"/>
        <v>0.41600000000000009</v>
      </c>
    </row>
    <row r="19" spans="1:14">
      <c r="B19" s="437" t="s">
        <v>2688</v>
      </c>
      <c r="C19" s="447">
        <f t="shared" si="0"/>
        <v>0.36503333333333332</v>
      </c>
      <c r="D19" s="447">
        <f t="shared" si="1"/>
        <v>0.44336666666666663</v>
      </c>
      <c r="E19" s="447">
        <f t="shared" si="2"/>
        <v>0.58906666666666663</v>
      </c>
      <c r="F19" s="447">
        <f>AVERAGE(Q9:S9)</f>
        <v>0.48410000000000003</v>
      </c>
    </row>
    <row r="22" spans="1:14">
      <c r="A22" s="448" t="s">
        <v>2690</v>
      </c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</row>
    <row r="23" spans="1:14">
      <c r="A23" s="449" t="s">
        <v>2679</v>
      </c>
      <c r="B23" s="449" t="s">
        <v>2691</v>
      </c>
      <c r="C23" s="449" t="s">
        <v>2692</v>
      </c>
      <c r="D23" s="449" t="s">
        <v>2693</v>
      </c>
      <c r="E23" s="449" t="s">
        <v>2694</v>
      </c>
      <c r="F23" s="449" t="s">
        <v>2695</v>
      </c>
      <c r="G23" s="449" t="s">
        <v>2696</v>
      </c>
      <c r="H23" s="449" t="s">
        <v>2697</v>
      </c>
      <c r="I23" s="449" t="s">
        <v>2698</v>
      </c>
      <c r="J23" s="449" t="s">
        <v>2699</v>
      </c>
      <c r="K23" s="449" t="s">
        <v>2700</v>
      </c>
      <c r="L23" s="449" t="s">
        <v>2701</v>
      </c>
      <c r="M23" s="449" t="s">
        <v>2702</v>
      </c>
      <c r="N23" s="466" t="s">
        <v>2703</v>
      </c>
    </row>
    <row r="24" spans="1:14">
      <c r="A24" s="450">
        <v>1</v>
      </c>
      <c r="B24" s="451">
        <v>0.85799999999999998</v>
      </c>
      <c r="C24" s="451">
        <v>0.876</v>
      </c>
      <c r="D24" s="451">
        <v>0.89600000000000002</v>
      </c>
      <c r="E24" s="451">
        <v>0.90100000000000002</v>
      </c>
      <c r="F24" s="451">
        <v>0.90600000000000003</v>
      </c>
      <c r="G24" s="451">
        <v>0.90600000000000003</v>
      </c>
      <c r="H24" s="451">
        <v>0.89700000000000002</v>
      </c>
      <c r="I24" s="451">
        <v>0.88400000000000001</v>
      </c>
      <c r="J24" s="451">
        <v>0.87</v>
      </c>
      <c r="K24" s="451">
        <v>0.86</v>
      </c>
      <c r="L24" s="451">
        <v>0.85799999999999998</v>
      </c>
      <c r="M24" s="451">
        <v>0.85699999999999998</v>
      </c>
    </row>
    <row r="25" spans="1:14">
      <c r="A25" s="450">
        <v>2</v>
      </c>
      <c r="B25" s="451">
        <v>0.89500000000000002</v>
      </c>
      <c r="C25" s="451">
        <v>0.88400000000000001</v>
      </c>
      <c r="D25" s="451">
        <v>0.88500000000000001</v>
      </c>
      <c r="E25" s="451">
        <v>0.88100000000000001</v>
      </c>
      <c r="F25" s="451">
        <v>0.88700000000000001</v>
      </c>
      <c r="G25" s="451">
        <v>0.89900000000000002</v>
      </c>
      <c r="H25" s="451">
        <v>0.89400000000000002</v>
      </c>
      <c r="I25" s="451">
        <v>0.90100000000000002</v>
      </c>
      <c r="J25" s="451">
        <v>0.89900000000000002</v>
      </c>
      <c r="K25" s="451">
        <v>0.90300000000000002</v>
      </c>
      <c r="L25" s="451">
        <v>0.9</v>
      </c>
      <c r="M25" s="451">
        <v>0.89700000000000002</v>
      </c>
    </row>
    <row r="26" spans="1:14">
      <c r="A26" s="450">
        <v>3</v>
      </c>
      <c r="B26" s="451">
        <v>0.86</v>
      </c>
      <c r="C26" s="451">
        <v>0.86399999999999999</v>
      </c>
      <c r="D26" s="451">
        <v>0.86399999999999999</v>
      </c>
      <c r="E26" s="451">
        <v>0.86399999999999999</v>
      </c>
      <c r="F26" s="451">
        <v>0.86399999999999999</v>
      </c>
      <c r="G26" s="451">
        <v>0.86399999999999999</v>
      </c>
      <c r="H26" s="451">
        <v>0.86399999999999999</v>
      </c>
      <c r="I26" s="451">
        <v>0.85899999999999999</v>
      </c>
      <c r="J26" s="451">
        <v>0.85499999999999998</v>
      </c>
      <c r="K26" s="451">
        <v>0.85</v>
      </c>
      <c r="L26" s="451">
        <v>0.85</v>
      </c>
      <c r="M26" s="451">
        <v>0.85199999999999998</v>
      </c>
    </row>
    <row r="27" spans="1:14">
      <c r="A27" s="450">
        <v>4</v>
      </c>
      <c r="B27" s="465">
        <v>0.53</v>
      </c>
      <c r="C27" s="465">
        <v>0.74199999999999999</v>
      </c>
      <c r="D27" s="465">
        <v>0.82499999999999996</v>
      </c>
      <c r="E27" s="465">
        <v>0.877</v>
      </c>
      <c r="F27" s="465">
        <v>0.90100000000000002</v>
      </c>
      <c r="G27" s="465">
        <v>0.91800000000000004</v>
      </c>
      <c r="H27" s="465">
        <v>0.91800000000000004</v>
      </c>
      <c r="I27" s="465">
        <v>0.88400000000000001</v>
      </c>
      <c r="J27" s="465">
        <v>0.47099999999999997</v>
      </c>
      <c r="K27" s="465">
        <v>0.53</v>
      </c>
      <c r="L27" s="465">
        <v>0.53</v>
      </c>
      <c r="M27" s="465">
        <v>0.53</v>
      </c>
    </row>
    <row r="28" spans="1:14">
      <c r="A28" s="450">
        <v>5</v>
      </c>
      <c r="B28" s="451">
        <v>0.69399999999999995</v>
      </c>
      <c r="C28" s="451">
        <v>0.69899999999999995</v>
      </c>
      <c r="D28" s="451">
        <v>0.71399999999999997</v>
      </c>
      <c r="E28" s="451">
        <v>0.746</v>
      </c>
      <c r="F28" s="451">
        <v>0.76200000000000001</v>
      </c>
      <c r="G28" s="451">
        <v>0.75600000000000001</v>
      </c>
      <c r="H28" s="451">
        <v>0.75600000000000001</v>
      </c>
      <c r="I28" s="451">
        <v>0.746</v>
      </c>
      <c r="J28" s="451">
        <v>0.74299999999999999</v>
      </c>
      <c r="K28" s="451">
        <v>0.73799999999999999</v>
      </c>
      <c r="L28" s="451">
        <v>0.73699999999999999</v>
      </c>
      <c r="M28" s="451">
        <v>0.73699999999999999</v>
      </c>
    </row>
    <row r="29" spans="1:14">
      <c r="A29" s="450">
        <v>6</v>
      </c>
      <c r="B29" s="451">
        <v>0.76900000000000002</v>
      </c>
      <c r="C29" s="451">
        <v>0.98199999999999998</v>
      </c>
      <c r="D29" s="451">
        <v>0.98799999999999999</v>
      </c>
      <c r="E29" s="451">
        <v>0.438</v>
      </c>
      <c r="F29" s="451">
        <v>0.13600000000000001</v>
      </c>
      <c r="G29" s="451">
        <v>0.58799999999999997</v>
      </c>
      <c r="H29" s="451">
        <v>0.374</v>
      </c>
      <c r="I29" s="451">
        <v>0.217</v>
      </c>
      <c r="J29" s="451">
        <v>0.14699999999999999</v>
      </c>
      <c r="K29" s="451">
        <v>0.17499999999999999</v>
      </c>
      <c r="L29" s="451">
        <v>0.26300000000000001</v>
      </c>
      <c r="M29" s="451">
        <v>0.501</v>
      </c>
    </row>
    <row r="30" spans="1:14">
      <c r="A30" s="450">
        <v>7</v>
      </c>
      <c r="B30" s="451">
        <v>0.90300000000000002</v>
      </c>
      <c r="C30" s="451">
        <v>0.88500000000000001</v>
      </c>
      <c r="D30" s="451">
        <v>0.88700000000000001</v>
      </c>
      <c r="E30" s="451">
        <v>0.89300000000000002</v>
      </c>
      <c r="F30" s="451">
        <v>0.90300000000000002</v>
      </c>
      <c r="G30" s="451">
        <v>0.90900000000000003</v>
      </c>
      <c r="H30" s="451">
        <v>0.90900000000000003</v>
      </c>
      <c r="I30" s="451">
        <v>0.90900000000000003</v>
      </c>
      <c r="J30" s="451">
        <v>0.90700000000000003</v>
      </c>
      <c r="K30" s="451">
        <v>0.90100000000000002</v>
      </c>
      <c r="L30" s="451" t="s">
        <v>2704</v>
      </c>
      <c r="M30" s="451">
        <v>0.89</v>
      </c>
    </row>
    <row r="31" spans="1:14">
      <c r="A31" s="450">
        <v>8</v>
      </c>
      <c r="B31" s="465">
        <v>0.16600000000000001</v>
      </c>
      <c r="C31" s="465">
        <v>0.16300000000000001</v>
      </c>
      <c r="D31" s="465">
        <v>0.156</v>
      </c>
      <c r="E31" s="465">
        <v>0</v>
      </c>
      <c r="F31" s="465">
        <v>0</v>
      </c>
      <c r="G31" s="465">
        <v>0.216</v>
      </c>
      <c r="H31" s="465">
        <v>8.5999999999999993E-2</v>
      </c>
      <c r="I31" s="465">
        <v>2.4E-2</v>
      </c>
      <c r="J31" s="465">
        <v>3.0000000000000001E-3</v>
      </c>
      <c r="K31" s="465">
        <v>0</v>
      </c>
      <c r="L31" s="465">
        <v>3.5000000000000003E-2</v>
      </c>
      <c r="M31" s="465">
        <v>0.111</v>
      </c>
    </row>
    <row r="32" spans="1:14">
      <c r="A32" s="450">
        <v>9</v>
      </c>
      <c r="B32" s="451">
        <v>0.89600000000000002</v>
      </c>
      <c r="C32" s="451">
        <v>0.89800000000000002</v>
      </c>
      <c r="D32" s="451">
        <v>0.89900000000000002</v>
      </c>
      <c r="E32" s="451">
        <v>0.89600000000000002</v>
      </c>
      <c r="F32" s="451">
        <v>0.218</v>
      </c>
      <c r="G32" s="451">
        <v>0.93100000000000005</v>
      </c>
      <c r="H32" s="451">
        <v>8.1000000000000003E-2</v>
      </c>
      <c r="I32" s="451">
        <v>0.93</v>
      </c>
      <c r="J32" s="451">
        <v>0.93100000000000005</v>
      </c>
      <c r="K32" s="451">
        <v>0.92900000000000005</v>
      </c>
      <c r="L32" s="451">
        <v>0.46899999999999997</v>
      </c>
      <c r="M32" s="451">
        <v>0.876</v>
      </c>
    </row>
    <row r="33" spans="1:16">
      <c r="A33" s="450">
        <v>10</v>
      </c>
      <c r="B33" s="451">
        <v>0.85799999999999998</v>
      </c>
      <c r="C33" s="451">
        <v>0.876</v>
      </c>
      <c r="D33" s="451">
        <v>0.89600000000000002</v>
      </c>
      <c r="E33" s="451">
        <v>0.90100000000000002</v>
      </c>
      <c r="F33" s="451">
        <v>0.90600000000000003</v>
      </c>
      <c r="G33" s="451">
        <v>0.90600000000000003</v>
      </c>
      <c r="H33" s="451">
        <v>0.89700000000000002</v>
      </c>
      <c r="I33" s="451">
        <v>0.88400000000000001</v>
      </c>
      <c r="J33" s="451">
        <v>0.87</v>
      </c>
      <c r="K33" s="451">
        <v>0.86</v>
      </c>
      <c r="L33" s="451">
        <v>0.85799999999999998</v>
      </c>
      <c r="M33" s="451">
        <v>0.85699999999999998</v>
      </c>
    </row>
    <row r="34" spans="1:16">
      <c r="A34" s="450">
        <v>11</v>
      </c>
      <c r="B34" s="451">
        <v>0.89600000000000002</v>
      </c>
      <c r="C34" s="451">
        <v>0.89800000000000002</v>
      </c>
      <c r="D34" s="451">
        <v>0.89900000000000002</v>
      </c>
      <c r="E34" s="451">
        <v>0.89600000000000002</v>
      </c>
      <c r="F34" s="451">
        <v>0.218</v>
      </c>
      <c r="G34" s="451">
        <v>0.93100000000000005</v>
      </c>
      <c r="H34" s="451">
        <v>8.1000000000000003E-2</v>
      </c>
      <c r="I34" s="451">
        <v>0.93</v>
      </c>
      <c r="J34" s="451">
        <v>0.93100000000000005</v>
      </c>
      <c r="K34" s="451">
        <v>0.92900000000000005</v>
      </c>
      <c r="L34" s="451">
        <v>0.46899999999999997</v>
      </c>
      <c r="M34" s="451">
        <v>0.876</v>
      </c>
    </row>
    <row r="35" spans="1:16">
      <c r="A35" s="450">
        <v>100</v>
      </c>
      <c r="B35" s="451">
        <v>0.85599999999999998</v>
      </c>
      <c r="C35" s="451">
        <v>0.873</v>
      </c>
      <c r="D35" s="451">
        <v>0.89300000000000002</v>
      </c>
      <c r="E35" s="451">
        <v>0.90200000000000002</v>
      </c>
      <c r="F35" s="451">
        <v>0.90600000000000003</v>
      </c>
      <c r="G35" s="451">
        <v>0.90600000000000003</v>
      </c>
      <c r="H35" s="451">
        <v>0.89700000000000002</v>
      </c>
      <c r="I35" s="451">
        <v>0.88300000000000001</v>
      </c>
      <c r="J35" s="451">
        <v>0.86799999999999999</v>
      </c>
      <c r="K35" s="451">
        <v>0.86099999999999999</v>
      </c>
      <c r="L35" s="451">
        <v>0.85299999999999998</v>
      </c>
      <c r="M35" s="451">
        <v>0.85699999999999998</v>
      </c>
    </row>
    <row r="36" spans="1:16">
      <c r="A36" s="450">
        <v>200</v>
      </c>
      <c r="B36" s="451">
        <v>0.85599999999999998</v>
      </c>
      <c r="C36" s="451">
        <v>0.873</v>
      </c>
      <c r="D36" s="451">
        <v>0.89300000000000002</v>
      </c>
      <c r="E36" s="451">
        <v>0.90200000000000002</v>
      </c>
      <c r="F36" s="451">
        <v>0.90600000000000003</v>
      </c>
      <c r="G36" s="451">
        <v>0.90600000000000003</v>
      </c>
      <c r="H36" s="451">
        <v>0.89700000000000002</v>
      </c>
      <c r="I36" s="451">
        <v>0.88300000000000001</v>
      </c>
      <c r="J36" s="451">
        <v>0.86799999999999999</v>
      </c>
      <c r="K36" s="451">
        <v>0.86099999999999999</v>
      </c>
      <c r="L36" s="451">
        <v>0.85299999999999998</v>
      </c>
      <c r="M36" s="451">
        <v>0.85699999999999998</v>
      </c>
    </row>
    <row r="37" spans="1:16">
      <c r="A37" s="450">
        <v>300</v>
      </c>
      <c r="B37" s="451">
        <v>0.85599999999999998</v>
      </c>
      <c r="C37" s="451">
        <v>0.873</v>
      </c>
      <c r="D37" s="451">
        <v>0.89300000000000002</v>
      </c>
      <c r="E37" s="451">
        <v>0.90200000000000002</v>
      </c>
      <c r="F37" s="451">
        <v>0.90600000000000003</v>
      </c>
      <c r="G37" s="451">
        <v>0.90600000000000003</v>
      </c>
      <c r="H37" s="451">
        <v>0.89700000000000002</v>
      </c>
      <c r="I37" s="451">
        <v>0.88300000000000001</v>
      </c>
      <c r="J37" s="451">
        <v>0.86799999999999999</v>
      </c>
      <c r="K37" s="451">
        <v>0.86099999999999999</v>
      </c>
      <c r="L37" s="451">
        <v>0.85299999999999998</v>
      </c>
      <c r="M37" s="451">
        <v>0.85699999999999998</v>
      </c>
    </row>
    <row r="38" spans="1:16">
      <c r="A38" s="452"/>
      <c r="B38" s="452"/>
      <c r="C38" s="453"/>
      <c r="D38" s="452"/>
      <c r="E38" s="452"/>
      <c r="F38" s="448"/>
      <c r="G38" s="452"/>
      <c r="H38" s="452"/>
      <c r="I38" s="453"/>
      <c r="J38" s="452"/>
      <c r="K38" s="452"/>
      <c r="L38" s="448"/>
      <c r="M38" s="448"/>
    </row>
    <row r="39" spans="1:16">
      <c r="A39" s="448" t="s">
        <v>2705</v>
      </c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</row>
    <row r="40" spans="1:16">
      <c r="A40" s="449" t="s">
        <v>2679</v>
      </c>
      <c r="B40" s="449" t="s">
        <v>2691</v>
      </c>
      <c r="C40" s="449" t="s">
        <v>2692</v>
      </c>
      <c r="D40" s="449" t="s">
        <v>2693</v>
      </c>
      <c r="E40" s="449" t="s">
        <v>2694</v>
      </c>
      <c r="F40" s="449" t="s">
        <v>2695</v>
      </c>
      <c r="G40" s="449" t="s">
        <v>2696</v>
      </c>
      <c r="H40" s="449" t="s">
        <v>2697</v>
      </c>
      <c r="I40" s="449" t="s">
        <v>2698</v>
      </c>
      <c r="J40" s="449" t="s">
        <v>2699</v>
      </c>
      <c r="K40" s="449" t="s">
        <v>2700</v>
      </c>
      <c r="L40" s="449" t="s">
        <v>2701</v>
      </c>
      <c r="M40" s="449" t="s">
        <v>2702</v>
      </c>
    </row>
    <row r="41" spans="1:16">
      <c r="A41" s="450">
        <v>2</v>
      </c>
      <c r="B41" s="454">
        <v>0.05</v>
      </c>
      <c r="C41" s="454">
        <v>0.04</v>
      </c>
      <c r="D41" s="454">
        <v>0.12</v>
      </c>
      <c r="E41" s="454">
        <v>0.05</v>
      </c>
      <c r="F41" s="454">
        <v>0.03</v>
      </c>
      <c r="G41" s="454">
        <v>0.03</v>
      </c>
      <c r="H41" s="454">
        <v>0.05</v>
      </c>
      <c r="I41" s="454">
        <v>0.04</v>
      </c>
      <c r="J41" s="454">
        <v>0.1</v>
      </c>
      <c r="K41" s="454">
        <v>0.12</v>
      </c>
      <c r="L41" s="454">
        <v>7.0000000000000007E-2</v>
      </c>
      <c r="M41" s="454">
        <v>0.06</v>
      </c>
    </row>
    <row r="42" spans="1:16">
      <c r="A42" s="450">
        <v>3</v>
      </c>
      <c r="B42" s="454">
        <v>0.34</v>
      </c>
      <c r="C42" s="454">
        <v>0.2</v>
      </c>
      <c r="D42" s="454">
        <v>0.09</v>
      </c>
      <c r="E42" s="454">
        <v>0.11</v>
      </c>
      <c r="F42" s="454">
        <v>0.15</v>
      </c>
      <c r="G42" s="454">
        <v>0.26</v>
      </c>
      <c r="H42" s="454">
        <v>0.31</v>
      </c>
      <c r="I42" s="454">
        <v>0.42</v>
      </c>
      <c r="J42" s="454">
        <v>0.32</v>
      </c>
      <c r="K42" s="454">
        <v>0.44</v>
      </c>
      <c r="L42" s="454">
        <v>0.27</v>
      </c>
      <c r="M42" s="454">
        <v>0.23</v>
      </c>
    </row>
    <row r="44" spans="1:16">
      <c r="C44" s="350" t="s">
        <v>2706</v>
      </c>
      <c r="D44" s="350"/>
      <c r="E44" s="350"/>
      <c r="F44" s="350"/>
      <c r="H44" s="350" t="s">
        <v>2707</v>
      </c>
      <c r="I44" s="350"/>
      <c r="J44" s="350"/>
      <c r="K44" s="350"/>
    </row>
    <row r="45" spans="1:16">
      <c r="B45" s="446" t="s">
        <v>2708</v>
      </c>
      <c r="C45" s="269" t="s">
        <v>2627</v>
      </c>
      <c r="D45" s="269" t="s">
        <v>2628</v>
      </c>
      <c r="E45" s="269" t="s">
        <v>2629</v>
      </c>
      <c r="F45" s="269" t="s">
        <v>2630</v>
      </c>
      <c r="H45" s="269" t="s">
        <v>2627</v>
      </c>
      <c r="I45" s="269" t="s">
        <v>2628</v>
      </c>
      <c r="J45" s="269" t="s">
        <v>2629</v>
      </c>
      <c r="K45" s="269" t="s">
        <v>2630</v>
      </c>
    </row>
    <row r="46" spans="1:16">
      <c r="B46" s="437" t="s">
        <v>2687</v>
      </c>
      <c r="C46" s="456">
        <f>AVERAGE(B41:D41)</f>
        <v>6.9999999999999993E-2</v>
      </c>
      <c r="D46" s="456">
        <f>AVERAGE(E41:G41)</f>
        <v>3.6666666666666667E-2</v>
      </c>
      <c r="E46" s="456">
        <f>AVERAGE(H41:J41)</f>
        <v>6.3333333333333339E-2</v>
      </c>
      <c r="F46" s="456">
        <f>AVERAGE(K41:M41)</f>
        <v>8.3333333333333329E-2</v>
      </c>
      <c r="G46" s="456"/>
      <c r="H46" s="456">
        <f>MIN(B41:D41)</f>
        <v>0.04</v>
      </c>
      <c r="I46" s="456">
        <f>MIN(E41:G41)</f>
        <v>0.03</v>
      </c>
      <c r="J46" s="456">
        <f>MIN(H41:J41)</f>
        <v>0.04</v>
      </c>
      <c r="K46" s="456">
        <f>MIN(K41:M41)</f>
        <v>0.06</v>
      </c>
      <c r="M46" s="455">
        <f t="shared" ref="M46:P47" si="4">C46-H46</f>
        <v>2.9999999999999992E-2</v>
      </c>
      <c r="N46" s="455">
        <f t="shared" si="4"/>
        <v>6.666666666666668E-3</v>
      </c>
      <c r="O46" s="455">
        <f t="shared" si="4"/>
        <v>2.3333333333333338E-2</v>
      </c>
      <c r="P46" s="455">
        <f t="shared" si="4"/>
        <v>2.3333333333333331E-2</v>
      </c>
    </row>
    <row r="47" spans="1:16">
      <c r="B47" s="437" t="s">
        <v>2688</v>
      </c>
      <c r="C47" s="456">
        <f>AVERAGE(B42:D42)</f>
        <v>0.21</v>
      </c>
      <c r="D47" s="456">
        <f>AVERAGE(E42:G42)</f>
        <v>0.17333333333333334</v>
      </c>
      <c r="E47" s="456">
        <f>AVERAGE(H42:J42)</f>
        <v>0.35000000000000003</v>
      </c>
      <c r="F47" s="456">
        <f>AVERAGE(K42:M42)</f>
        <v>0.3133333333333333</v>
      </c>
      <c r="G47" s="456"/>
      <c r="H47" s="456">
        <f>MIN(B42:D42)</f>
        <v>0.09</v>
      </c>
      <c r="I47" s="456">
        <f>MIN(E42:G42)</f>
        <v>0.11</v>
      </c>
      <c r="J47" s="456">
        <f>MIN(H42:J42)</f>
        <v>0.31</v>
      </c>
      <c r="K47" s="456">
        <f>MIN(K42:M42)</f>
        <v>0.23</v>
      </c>
      <c r="M47" s="455">
        <f t="shared" si="4"/>
        <v>0.12</v>
      </c>
      <c r="N47" s="455">
        <f t="shared" si="4"/>
        <v>6.3333333333333339E-2</v>
      </c>
      <c r="O47" s="455">
        <f t="shared" si="4"/>
        <v>4.0000000000000036E-2</v>
      </c>
      <c r="P47" s="455">
        <f t="shared" si="4"/>
        <v>8.3333333333333287E-2</v>
      </c>
    </row>
    <row r="50" spans="1:12" ht="13.5" thickBot="1">
      <c r="A50" s="457" t="s">
        <v>138</v>
      </c>
      <c r="B50" s="457" t="s">
        <v>2575</v>
      </c>
      <c r="C50" s="458" t="s">
        <v>2632</v>
      </c>
      <c r="D50" s="458" t="s">
        <v>2633</v>
      </c>
      <c r="E50" s="458" t="s">
        <v>2634</v>
      </c>
      <c r="F50" s="458" t="s">
        <v>2635</v>
      </c>
    </row>
    <row r="51" spans="1:12" ht="13.5" thickTop="1">
      <c r="A51" s="127">
        <v>1</v>
      </c>
      <c r="B51" s="124" t="s">
        <v>2576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2">
        <v>4</v>
      </c>
      <c r="B54" s="463" t="s">
        <v>68</v>
      </c>
      <c r="C54" s="464">
        <f>AVERAGE($B27:$D27)</f>
        <v>0.69899999999999995</v>
      </c>
      <c r="D54" s="464">
        <f>AVERAGE($E27:$G27)</f>
        <v>0.89866666666666672</v>
      </c>
      <c r="E54" s="464">
        <f>AVERAGE($H27:$J27)</f>
        <v>0.75766666666666671</v>
      </c>
      <c r="F54" s="464">
        <f>AVERAGE($K27:$M27)</f>
        <v>0.53</v>
      </c>
    </row>
    <row r="55" spans="1:12">
      <c r="A55" s="127">
        <v>5</v>
      </c>
      <c r="B55" s="124" t="s">
        <v>2577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2578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2579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2580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59"/>
      <c r="J63" s="460" t="s">
        <v>2709</v>
      </c>
      <c r="K63" s="459" t="s">
        <v>2710</v>
      </c>
      <c r="L63" s="459"/>
    </row>
    <row r="64" spans="1:12" ht="15">
      <c r="A64" s="127">
        <v>1</v>
      </c>
      <c r="B64" s="124" t="s">
        <v>2576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2">
        <v>1</v>
      </c>
      <c r="J64" s="461" t="s">
        <v>2711</v>
      </c>
      <c r="K64" s="124" t="s">
        <v>2576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2">
        <v>2</v>
      </c>
      <c r="J65" s="461" t="s">
        <v>2712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2">
        <v>3</v>
      </c>
      <c r="J66" s="461" t="s">
        <v>2713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2">
        <v>4</v>
      </c>
      <c r="J67" s="461" t="s">
        <v>2714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2577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2">
        <v>5</v>
      </c>
      <c r="J68" s="461" t="s">
        <v>2053</v>
      </c>
      <c r="K68" s="124" t="s">
        <v>2577</v>
      </c>
      <c r="L68" s="127">
        <v>5</v>
      </c>
    </row>
    <row r="69" spans="1:12" ht="15">
      <c r="A69" s="127">
        <v>6</v>
      </c>
      <c r="B69" s="124" t="s">
        <v>2578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2">
        <v>6</v>
      </c>
      <c r="J69" s="461" t="s">
        <v>2715</v>
      </c>
      <c r="K69" s="124" t="s">
        <v>2578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2">
        <v>7</v>
      </c>
      <c r="J70" s="461" t="s">
        <v>2716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2">
        <v>8</v>
      </c>
      <c r="J71" s="461" t="s">
        <v>2717</v>
      </c>
      <c r="K71" s="448"/>
      <c r="L71" s="452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2">
        <v>9</v>
      </c>
      <c r="J72" s="461" t="s">
        <v>2718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2579</v>
      </c>
      <c r="C73">
        <v>1</v>
      </c>
      <c r="D73">
        <v>1</v>
      </c>
      <c r="E73">
        <v>1</v>
      </c>
      <c r="F73">
        <v>1</v>
      </c>
      <c r="I73" s="452">
        <v>10</v>
      </c>
      <c r="J73" s="461" t="s">
        <v>2719</v>
      </c>
      <c r="K73" s="448"/>
      <c r="L73" s="452"/>
    </row>
    <row r="74" spans="1:12" ht="15">
      <c r="A74" s="127">
        <v>200</v>
      </c>
      <c r="B74" s="124" t="s">
        <v>2580</v>
      </c>
      <c r="C74">
        <v>1</v>
      </c>
      <c r="D74">
        <v>1</v>
      </c>
      <c r="E74">
        <v>1</v>
      </c>
      <c r="F74">
        <v>1</v>
      </c>
      <c r="I74" s="452">
        <v>11</v>
      </c>
      <c r="J74" s="461" t="s">
        <v>2720</v>
      </c>
      <c r="K74" s="124" t="s">
        <v>2264</v>
      </c>
      <c r="L74" s="127">
        <v>9</v>
      </c>
    </row>
    <row r="75" spans="1:12" ht="15">
      <c r="I75" s="452">
        <v>12</v>
      </c>
      <c r="J75" s="461" t="s">
        <v>2721</v>
      </c>
      <c r="K75" s="124" t="s">
        <v>2579</v>
      </c>
      <c r="L75" s="127">
        <v>100</v>
      </c>
    </row>
    <row r="76" spans="1:12" ht="15">
      <c r="I76" s="452">
        <v>13</v>
      </c>
      <c r="J76" s="461" t="s">
        <v>2722</v>
      </c>
      <c r="K76" s="124" t="s">
        <v>2580</v>
      </c>
      <c r="L76" s="127">
        <v>200</v>
      </c>
    </row>
    <row r="77" spans="1:12" ht="15">
      <c r="I77" s="452">
        <v>14</v>
      </c>
      <c r="J77" s="461" t="s">
        <v>2723</v>
      </c>
      <c r="K77" s="452"/>
      <c r="L77" s="452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15.772602711712985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476.1694493323738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415.33186114270586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1963.7923464542407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1423.6212579505413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1477.6374020529172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1307.2792302180503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1336.0301208257968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1318.4744290895628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1358.060690981345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1153.31147176225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1078.1344410295549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1126.8497291371482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1166.7427232119796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1749.3465396880981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1825.18667656353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1860.2644540239353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1857.1321885209011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1892.9588525739641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1934.8673962987118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2021.8796980335956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1993.1436090646821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1996.858093452453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1929.0503240073481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1905.0862032842042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1736.1552436035254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1742.0801443250443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1738.2209087274159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1757.4790540526978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1775.2244628532671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1777.3704225669026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1762.7542528689651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1897.6997776401104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1834.8283315487461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1802.8934576970901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F9" sqref="F9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CANA_condensação_1_3_2018</v>
      </c>
      <c r="H5" s="23">
        <v>3</v>
      </c>
      <c r="I5" s="345" t="str">
        <f>VLOOKUP(H5,tab_tipo_expansao!$A$2:$B$4,2,0)</f>
        <v>não_considerar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CANA_condensação_1_3_2019</v>
      </c>
      <c r="H6" s="23">
        <v>3</v>
      </c>
      <c r="I6" s="345" t="str">
        <f>VLOOKUP(H6,tab_tipo_expansao!$A$2:$B$4,2,0)</f>
        <v>não_considerar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CANA_condensação_1_3_2023</v>
      </c>
      <c r="H10" s="23">
        <v>3</v>
      </c>
      <c r="I10" s="345" t="str">
        <f>VLOOKUP(H10,tab_tipo_expansao!$A$2:$B$4,2,0)</f>
        <v>não_considerar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CANA_condensação_1_3_2024</v>
      </c>
      <c r="H11" s="23">
        <v>3</v>
      </c>
      <c r="I11" s="345" t="str">
        <f>VLOOKUP(H11,tab_tipo_expansao!$A$2:$B$4,2,0)</f>
        <v>não_considerar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CANA_condensação_1_3_2025</v>
      </c>
      <c r="H12" s="23">
        <v>3</v>
      </c>
      <c r="I12" s="345" t="str">
        <f>VLOOKUP(H12,tab_tipo_expansao!$A$2:$B$4,2,0)</f>
        <v>não_considerar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CANA_condensação_1_3_2026</v>
      </c>
      <c r="H13" s="23">
        <v>3</v>
      </c>
      <c r="I13" s="345" t="str">
        <f>VLOOKUP(H13,tab_tipo_expansao!$A$2:$B$4,2,0)</f>
        <v>não_considerar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CANA_condensação_1_3_2027</v>
      </c>
      <c r="H14" s="23">
        <v>3</v>
      </c>
      <c r="I14" s="345" t="str">
        <f>VLOOKUP(H14,tab_tipo_expansao!$A$2:$B$4,2,0)</f>
        <v>não_considerar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CANA_condensação_1_3_2028</v>
      </c>
      <c r="H15" s="23">
        <v>3</v>
      </c>
      <c r="I15" s="345" t="str">
        <f>VLOOKUP(H15,tab_tipo_expansao!$A$2:$B$4,2,0)</f>
        <v>não_considerar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CANA_condensação_1_3_2029</v>
      </c>
      <c r="H16" s="23">
        <v>3</v>
      </c>
      <c r="I16" s="345" t="str">
        <f>VLOOKUP(H16,tab_tipo_expansao!$A$2:$B$4,2,0)</f>
        <v>não_considerar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CANA_condensação_1_3_2030</v>
      </c>
      <c r="H17" s="23">
        <v>3</v>
      </c>
      <c r="I17" s="345" t="str">
        <f>VLOOKUP(H17,tab_tipo_expansao!$A$2:$B$4,2,0)</f>
        <v>não_considerar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CANA_condensação_1_3_2031</v>
      </c>
      <c r="H18" s="23">
        <v>3</v>
      </c>
      <c r="I18" s="345" t="str">
        <f>VLOOKUP(H18,tab_tipo_expansao!$A$2:$B$4,2,0)</f>
        <v>não_considerar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CANA_condensação_1_3_2032</v>
      </c>
      <c r="H19" s="23">
        <v>3</v>
      </c>
      <c r="I19" s="345" t="str">
        <f>VLOOKUP(H19,tab_tipo_expansao!$A$2:$B$4,2,0)</f>
        <v>não_considerar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CANA_condensação_1_3_2033</v>
      </c>
      <c r="H20" s="23">
        <v>3</v>
      </c>
      <c r="I20" s="345" t="str">
        <f>VLOOKUP(H20,tab_tipo_expansao!$A$2:$B$4,2,0)</f>
        <v>não_considerar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CANA_condensação_1_3_2034</v>
      </c>
      <c r="H21" s="23">
        <v>3</v>
      </c>
      <c r="I21" s="345" t="str">
        <f>VLOOKUP(H21,tab_tipo_expansao!$A$2:$B$4,2,0)</f>
        <v>não_considerar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CANA_condensação_1_3_2035</v>
      </c>
      <c r="H22" s="23">
        <v>3</v>
      </c>
      <c r="I22" s="345" t="str">
        <f>VLOOKUP(H22,tab_tipo_expansao!$A$2:$B$4,2,0)</f>
        <v>não_considerar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CANA_condensação_1_3_2036</v>
      </c>
      <c r="H23" s="23">
        <v>3</v>
      </c>
      <c r="I23" s="345" t="str">
        <f>VLOOKUP(H23,tab_tipo_expansao!$A$2:$B$4,2,0)</f>
        <v>não_considerar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CANA_condensação_1_3_2037</v>
      </c>
      <c r="H24" s="23">
        <v>3</v>
      </c>
      <c r="I24" s="345" t="str">
        <f>VLOOKUP(H24,tab_tipo_expansao!$A$2:$B$4,2,0)</f>
        <v>não_considerar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CANA_condensação_1_3_2038</v>
      </c>
      <c r="H25" s="23">
        <v>3</v>
      </c>
      <c r="I25" s="345" t="str">
        <f>VLOOKUP(H25,tab_tipo_expansao!$A$2:$B$4,2,0)</f>
        <v>não_considerar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CANA_condensação_1_3_2039</v>
      </c>
      <c r="H26" s="23">
        <v>3</v>
      </c>
      <c r="I26" s="345" t="str">
        <f>VLOOKUP(H26,tab_tipo_expansao!$A$2:$B$4,2,0)</f>
        <v>não_considerar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CANA_condensação_1_3_2040</v>
      </c>
      <c r="H27" s="23">
        <v>3</v>
      </c>
      <c r="I27" s="345" t="str">
        <f>VLOOKUP(H27,tab_tipo_expansao!$A$2:$B$4,2,0)</f>
        <v>não_considerar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CANA_condensação_1_3_2041</v>
      </c>
      <c r="H28" s="23">
        <v>3</v>
      </c>
      <c r="I28" s="345" t="str">
        <f>VLOOKUP(H28,tab_tipo_expansao!$A$2:$B$4,2,0)</f>
        <v>não_considerar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CANA_condensação_1_3_2042</v>
      </c>
      <c r="H29" s="23">
        <v>3</v>
      </c>
      <c r="I29" s="345" t="str">
        <f>VLOOKUP(H29,tab_tipo_expansao!$A$2:$B$4,2,0)</f>
        <v>não_considerar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CANA_condensação_1_3_2043</v>
      </c>
      <c r="H30" s="23">
        <v>3</v>
      </c>
      <c r="I30" s="345" t="str">
        <f>VLOOKUP(H30,tab_tipo_expansao!$A$2:$B$4,2,0)</f>
        <v>não_considerar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CANA_condensação_1_3_2044</v>
      </c>
      <c r="H31" s="23">
        <v>3</v>
      </c>
      <c r="I31" s="345" t="str">
        <f>VLOOKUP(H31,tab_tipo_expansao!$A$2:$B$4,2,0)</f>
        <v>não_considerar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CANA_condensação_1_3_2045</v>
      </c>
      <c r="H32" s="23">
        <v>3</v>
      </c>
      <c r="I32" s="345" t="str">
        <f>VLOOKUP(H32,tab_tipo_expansao!$A$2:$B$4,2,0)</f>
        <v>não_considerar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CANA_condensação_1_3_2046</v>
      </c>
      <c r="H33" s="23">
        <v>3</v>
      </c>
      <c r="I33" s="345" t="str">
        <f>VLOOKUP(H33,tab_tipo_expansao!$A$2:$B$4,2,0)</f>
        <v>não_considerar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CANA_condensação_1_3_2047</v>
      </c>
      <c r="H34" s="23">
        <v>3</v>
      </c>
      <c r="I34" s="345" t="str">
        <f>VLOOKUP(H34,tab_tipo_expansao!$A$2:$B$4,2,0)</f>
        <v>não_considerar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CANA_condensação_1_3_2048</v>
      </c>
      <c r="H35" s="23">
        <v>3</v>
      </c>
      <c r="I35" s="345" t="str">
        <f>VLOOKUP(H35,tab_tipo_expansao!$A$2:$B$4,2,0)</f>
        <v>não_considerar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CANA_condensação_1_3_2049</v>
      </c>
      <c r="H36" s="23">
        <v>3</v>
      </c>
      <c r="I36" s="345" t="str">
        <f>VLOOKUP(H36,tab_tipo_expansao!$A$2:$B$4,2,0)</f>
        <v>não_considerar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CANA_condensação_1_3_2050</v>
      </c>
      <c r="H37" s="23">
        <v>3</v>
      </c>
      <c r="I37" s="345" t="str">
        <f>VLOOKUP(H37,tab_tipo_expansao!$A$2:$B$4,2,0)</f>
        <v>não_considerar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17914+6000</f>
        <v>23914</v>
      </c>
      <c r="G40" s="97" t="str">
        <f t="shared" si="0"/>
        <v>CARVÃO NAC_Supercritico_2_1_2030</v>
      </c>
      <c r="H40" s="23">
        <v>1</v>
      </c>
      <c r="I40" s="345" t="str">
        <f>VLOOKUP(H40,tab_tipo_expansao!$A$2:$B$4,2,0)</f>
        <v>opcional</v>
      </c>
      <c r="J40" s="59">
        <v>2030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2029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8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8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8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8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8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8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8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8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8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8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8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8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8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8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8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8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8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8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8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8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8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8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8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8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8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8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8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8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8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8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8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8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8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8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8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8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8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8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8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8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8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8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8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8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8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8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8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8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8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8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8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8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8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8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8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8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6" t="str">
        <f>VLOOKUP(B225,tab_Tecnologias_TE_RE!$A$1:$B$101,2,0)</f>
        <v>GAS_CC_flexível_30_40</v>
      </c>
      <c r="D225" t="s">
        <v>148</v>
      </c>
      <c r="E225">
        <v>3</v>
      </c>
      <c r="F225" s="125">
        <v>190</v>
      </c>
      <c r="G225" s="97" t="str">
        <f t="shared" si="3"/>
        <v>GAS_CC_flexível_30_40_3_1_2035</v>
      </c>
      <c r="H225">
        <v>1</v>
      </c>
      <c r="I225" s="345" t="str">
        <f>VLOOKUP(H225,tab_tipo_expansao!$A$2:$B$4,2,0)</f>
        <v>opcional</v>
      </c>
      <c r="J225">
        <v>2035</v>
      </c>
      <c r="K225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6" t="str">
        <f>VLOOKUP(B226,tab_Tecnologias_TE_RE!$A$1:$B$101,2,0)</f>
        <v>GAS_CC_flexível_30_40</v>
      </c>
      <c r="D226" t="s">
        <v>148</v>
      </c>
      <c r="E226">
        <v>3</v>
      </c>
      <c r="F226" s="125">
        <v>190</v>
      </c>
      <c r="G226" s="97" t="str">
        <f t="shared" si="3"/>
        <v>GAS_CC_flexível_30_40_3_1_2036</v>
      </c>
      <c r="H226">
        <v>1</v>
      </c>
      <c r="I226" s="345" t="str">
        <f>VLOOKUP(H226,tab_tipo_expansao!$A$2:$B$4,2,0)</f>
        <v>opcional</v>
      </c>
      <c r="J226">
        <v>2036</v>
      </c>
      <c r="K226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6" t="str">
        <f>VLOOKUP(B227,tab_Tecnologias_TE_RE!$A$1:$B$101,2,0)</f>
        <v>GAS_CC_flexível_30_40</v>
      </c>
      <c r="D227" t="s">
        <v>148</v>
      </c>
      <c r="E227">
        <v>3</v>
      </c>
      <c r="F227" s="125">
        <v>190</v>
      </c>
      <c r="G227" s="97" t="str">
        <f t="shared" si="3"/>
        <v>GAS_CC_flexível_30_40_3_1_2037</v>
      </c>
      <c r="H227">
        <v>1</v>
      </c>
      <c r="I227" s="345" t="str">
        <f>VLOOKUP(H227,tab_tipo_expansao!$A$2:$B$4,2,0)</f>
        <v>opcional</v>
      </c>
      <c r="J227">
        <v>2037</v>
      </c>
      <c r="K227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6" t="str">
        <f>VLOOKUP(B228,tab_Tecnologias_TE_RE!$A$1:$B$101,2,0)</f>
        <v>GAS_CC_flexível_30_40</v>
      </c>
      <c r="D228" t="s">
        <v>148</v>
      </c>
      <c r="E228">
        <v>3</v>
      </c>
      <c r="F228" s="125">
        <v>190</v>
      </c>
      <c r="G228" s="97" t="str">
        <f t="shared" si="3"/>
        <v>GAS_CC_flexível_30_40_3_1_2038</v>
      </c>
      <c r="H228">
        <v>1</v>
      </c>
      <c r="I228" s="345" t="str">
        <f>VLOOKUP(H228,tab_tipo_expansao!$A$2:$B$4,2,0)</f>
        <v>opcional</v>
      </c>
      <c r="J228">
        <v>2038</v>
      </c>
      <c r="K228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6" t="str">
        <f>VLOOKUP(B229,tab_Tecnologias_TE_RE!$A$1:$B$101,2,0)</f>
        <v>GAS_CC_flexível_30_40</v>
      </c>
      <c r="D229" t="s">
        <v>148</v>
      </c>
      <c r="E229">
        <v>3</v>
      </c>
      <c r="F229" s="125">
        <v>190</v>
      </c>
      <c r="G229" s="97" t="str">
        <f t="shared" si="3"/>
        <v>GAS_CC_flexível_30_40_3_1_2039</v>
      </c>
      <c r="H229">
        <v>1</v>
      </c>
      <c r="I229" s="345" t="str">
        <f>VLOOKUP(H229,tab_tipo_expansao!$A$2:$B$4,2,0)</f>
        <v>opcional</v>
      </c>
      <c r="J229">
        <v>2039</v>
      </c>
      <c r="K22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6" t="str">
        <f>VLOOKUP(B230,tab_Tecnologias_TE_RE!$A$1:$B$101,2,0)</f>
        <v>GAS_CC_flexível_30_40</v>
      </c>
      <c r="D230" t="s">
        <v>148</v>
      </c>
      <c r="E230">
        <v>3</v>
      </c>
      <c r="F230" s="125">
        <v>190</v>
      </c>
      <c r="G230" s="97" t="str">
        <f t="shared" si="3"/>
        <v>GAS_CC_flexível_30_40_3_1_2040</v>
      </c>
      <c r="H230">
        <v>1</v>
      </c>
      <c r="I230" s="345" t="str">
        <f>VLOOKUP(H230,tab_tipo_expansao!$A$2:$B$4,2,0)</f>
        <v>opcional</v>
      </c>
      <c r="J230">
        <v>2040</v>
      </c>
      <c r="K230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148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148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148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148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148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148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148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148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148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148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148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148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148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148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148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148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148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148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148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148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148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148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148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148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148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148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148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148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148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148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148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148</v>
      </c>
      <c r="E262">
        <v>1</v>
      </c>
      <c r="F262" s="125">
        <v>7944.6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151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154</v>
      </c>
      <c r="E264">
        <v>3</v>
      </c>
      <c r="F264" s="125">
        <v>2216.4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155</v>
      </c>
      <c r="E265">
        <v>4</v>
      </c>
      <c r="F265" s="125">
        <v>4341.2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153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157</v>
      </c>
      <c r="E267">
        <v>6</v>
      </c>
      <c r="F267" s="125">
        <v>1531.6000000000001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156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160</v>
      </c>
      <c r="E269">
        <v>10</v>
      </c>
      <c r="F269" s="125">
        <v>655.40000000000009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J12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2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1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3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2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1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92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1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3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92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1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3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92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1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3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ref="O7" si="10">AVERAGE(P7:S7)</f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92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1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3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92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1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3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7" customFormat="1">
      <c r="A9" s="564">
        <v>329</v>
      </c>
      <c r="B9" s="620" t="s">
        <v>211</v>
      </c>
      <c r="C9" s="73">
        <v>1</v>
      </c>
      <c r="D9" s="77">
        <v>0</v>
      </c>
      <c r="E9" s="556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2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1">
        <v>600</v>
      </c>
      <c r="AF9" s="78">
        <f>AE9*constantes!$B$4</f>
        <v>2340</v>
      </c>
      <c r="AG9" s="23">
        <v>1</v>
      </c>
      <c r="AH9" s="568"/>
      <c r="AI9" s="568"/>
      <c r="AJ9" s="636">
        <f>AD9+AH9+AI9</f>
        <v>2.34</v>
      </c>
      <c r="AK9" s="569">
        <f t="shared" si="2"/>
        <v>2340</v>
      </c>
      <c r="AL9" s="570">
        <f ca="1">IF(AJ9=0,"",AJ9*(OFFSET(cod_desembolso!$A$1,AG9,23)))</f>
        <v>2.4317993338267039</v>
      </c>
      <c r="AM9" s="571">
        <f>(constantes!$B$3*(1+constantes!$B$3)^(AA9))/((1+constantes!$B$3)^(AA9)-1)</f>
        <v>0.10185220882315059</v>
      </c>
      <c r="AN9" s="590">
        <f ca="1">IF(AD9=0,"",AL9*AM9+AQ9)</f>
        <v>0.44768413356491593</v>
      </c>
      <c r="AO9" s="572">
        <f ca="1">IF(AJ9=0,AQ9/constantes!$B$3,AN9/constantes!$B$3)</f>
        <v>5.5960516695614491</v>
      </c>
      <c r="AP9" s="573">
        <f ca="1">IF(AJ9=0,"",PV(constantes!$B$3,AA9,-AN9)*constantes!$B$3)</f>
        <v>0.35163430522532502</v>
      </c>
      <c r="AQ9" s="574">
        <f t="shared" si="4"/>
        <v>0.2</v>
      </c>
      <c r="AR9" s="622">
        <v>200</v>
      </c>
      <c r="AS9" s="576">
        <v>0</v>
      </c>
      <c r="AT9" s="575">
        <v>0</v>
      </c>
      <c r="AU9" s="591"/>
      <c r="AV9" s="577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92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1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3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ref="O11" si="14">AVERAGE(P11:S11)</f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92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1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3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92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1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3">
        <v>170</v>
      </c>
      <c r="AS12" s="384">
        <v>20</v>
      </c>
      <c r="AT12" s="384">
        <v>177.73</v>
      </c>
      <c r="AU12" s="400">
        <v>0.88</v>
      </c>
    </row>
    <row r="13" spans="1:49" s="577" customFormat="1">
      <c r="A13" s="564">
        <v>301</v>
      </c>
      <c r="B13" s="388" t="s">
        <v>215</v>
      </c>
      <c r="C13" s="578">
        <v>1</v>
      </c>
      <c r="D13" s="579">
        <v>0</v>
      </c>
      <c r="E13" s="580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81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81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82">
        <v>2.06E-2</v>
      </c>
      <c r="U13" s="582">
        <v>3.2599999999999997E-2</v>
      </c>
      <c r="V13" s="592">
        <f t="shared" si="6"/>
        <v>0.9474715600000001</v>
      </c>
      <c r="W13" s="583">
        <v>3</v>
      </c>
      <c r="X13" s="584" t="str">
        <f>IF(W13="","",VLOOKUP(W13,tab_cod_categoria!$A$2:$B$30,2,0))</f>
        <v>Gás Natural</v>
      </c>
      <c r="Y13" s="585">
        <v>1301</v>
      </c>
      <c r="Z13" s="568">
        <v>2</v>
      </c>
      <c r="AA13" s="568">
        <v>20</v>
      </c>
      <c r="AB13" s="586">
        <v>1</v>
      </c>
      <c r="AC13" s="587">
        <v>0</v>
      </c>
      <c r="AD13" s="586">
        <f t="shared" si="7"/>
        <v>3.12</v>
      </c>
      <c r="AE13" s="567">
        <v>800</v>
      </c>
      <c r="AF13" s="588">
        <f>AE13*constantes!$B$4</f>
        <v>3120</v>
      </c>
      <c r="AG13" s="23">
        <v>7</v>
      </c>
      <c r="AH13" s="568"/>
      <c r="AI13" s="568"/>
      <c r="AJ13" s="636">
        <f>AD13+AH13+AI13</f>
        <v>3.12</v>
      </c>
      <c r="AK13" s="569">
        <f t="shared" si="2"/>
        <v>3120</v>
      </c>
      <c r="AL13" s="570">
        <f ca="1">IF(AJ13=0,"",AJ13*(OFFSET(cod_desembolso!$A$1,AG13,23)))</f>
        <v>3.4820772541108984</v>
      </c>
      <c r="AM13" s="571">
        <f>(constantes!$B$3*(1+constantes!$B$3)^(AA13))/((1+constantes!$B$3)^(AA13)-1)</f>
        <v>0.10185220882315059</v>
      </c>
      <c r="AN13" s="590">
        <f ca="1">IF(AD13=0,"",AL13*AM13+AQ13)</f>
        <v>0.62465725962404606</v>
      </c>
      <c r="AO13" s="572">
        <f ca="1">IF(AJ13=0,AQ13/constantes!$B$3,AN13/constantes!$B$3)</f>
        <v>7.8082157453005756</v>
      </c>
      <c r="AP13" s="573">
        <f ca="1">IF(AJ13=0,"",PV(constantes!$B$3,AA13,-AN13)*constantes!$B$3)</f>
        <v>0.49063816432977664</v>
      </c>
      <c r="AQ13" s="574">
        <f t="shared" si="4"/>
        <v>0.27</v>
      </c>
      <c r="AR13" s="575">
        <f>270</f>
        <v>270</v>
      </c>
      <c r="AS13" s="384">
        <v>20</v>
      </c>
      <c r="AT13" s="575">
        <v>279.29000000000002</v>
      </c>
      <c r="AU13" s="591"/>
      <c r="AV13" s="577">
        <f ca="1">AP13/C13</f>
        <v>0.49063816432977664</v>
      </c>
      <c r="AW13" s="575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92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1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92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1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92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1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6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2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1">
        <v>5774</v>
      </c>
      <c r="AF17" s="78">
        <f>AE17*constantes!$B$4</f>
        <v>22518.6</v>
      </c>
      <c r="AG17" s="23">
        <v>1</v>
      </c>
      <c r="AH17" s="568"/>
      <c r="AI17" s="568"/>
      <c r="AJ17" s="636">
        <f>AD17+AH17+AI17</f>
        <v>22.518599999999999</v>
      </c>
      <c r="AK17" s="569">
        <f t="shared" ref="AK17:AK18" si="21">AJ17*1000/C17</f>
        <v>22518.6</v>
      </c>
      <c r="AL17" s="570">
        <f ca="1">IF(AJ17=0,"",AJ17*(OFFSET(cod_desembolso!$A$1,AG17,23)))</f>
        <v>23.402015589192313</v>
      </c>
      <c r="AM17" s="571">
        <f>(constantes!$B$3*(1+constantes!$B$3)^(AA17))/((1+constantes!$B$3)^(AA17)-1)</f>
        <v>0.10185220882315059</v>
      </c>
      <c r="AN17" s="590">
        <f ca="1">IF(AD17=0,"",AL17*AM17+AQ17)</f>
        <v>2.4225469786730409</v>
      </c>
      <c r="AO17" s="572">
        <f ca="1">IF(AJ17=0,AQ17/constantes!$B$3,AN17/constantes!$B$3)</f>
        <v>30.281837233413011</v>
      </c>
      <c r="AP17" s="573">
        <f ca="1">IF(AJ17=0,"",PV(constantes!$B$3,AA17,-AN17)*constantes!$B$3)</f>
        <v>1.9027938670466267</v>
      </c>
      <c r="AQ17" s="574">
        <f t="shared" ref="AQ17:AQ18" si="22">AR17*C17/1000</f>
        <v>3.9E-2</v>
      </c>
      <c r="AR17" s="621">
        <f>10*constantes!$B$4</f>
        <v>39</v>
      </c>
      <c r="AS17" s="576">
        <f>3*constantes!$B$4</f>
        <v>11.7</v>
      </c>
      <c r="AT17" s="575">
        <v>0</v>
      </c>
      <c r="AU17" s="591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6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2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1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1">
        <f>10*constantes!$B$4</f>
        <v>39</v>
      </c>
      <c r="AS18" s="576">
        <f>3*constantes!$B$4</f>
        <v>11.7</v>
      </c>
      <c r="AT18" s="384">
        <v>0</v>
      </c>
      <c r="AU18" s="591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6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2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1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1">
        <f>10*constantes!$B$4</f>
        <v>39</v>
      </c>
      <c r="AS19" s="576">
        <f>3*constantes!$B$4</f>
        <v>11.7</v>
      </c>
      <c r="AT19" s="384">
        <v>0</v>
      </c>
      <c r="AU19" s="591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6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2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1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49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9">
        <v>0.01</v>
      </c>
      <c r="U21" s="389">
        <v>0.02</v>
      </c>
      <c r="V21" s="592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1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7">
        <v>0</v>
      </c>
      <c r="E22" s="556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9">
        <v>0.01</v>
      </c>
      <c r="U22" s="389">
        <v>0.02</v>
      </c>
      <c r="V22" s="592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1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6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2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1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6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2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1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6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2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1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6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2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1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6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2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1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6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2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1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6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2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1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6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2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1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6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2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1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ref="O32" si="41">AVERAGE(P32:S32)</f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92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2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ref="O33" si="43">AVERAGE(P33:S33)</f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92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2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92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2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4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92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2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92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2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3" si="53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92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2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53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92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2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53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92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2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53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92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2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0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2">
        <v>0.48</v>
      </c>
      <c r="L41" s="602">
        <v>0.55000000000000004</v>
      </c>
      <c r="M41" s="602">
        <v>0.78</v>
      </c>
      <c r="N41" s="602">
        <v>0.73</v>
      </c>
      <c r="O41" s="66">
        <f t="shared" si="53"/>
        <v>0.63500000000000001</v>
      </c>
      <c r="P41" s="602">
        <v>0.48</v>
      </c>
      <c r="Q41" s="602">
        <v>0.55000000000000004</v>
      </c>
      <c r="R41" s="602">
        <v>0.78</v>
      </c>
      <c r="S41" s="602">
        <v>0.73</v>
      </c>
      <c r="T41" s="603">
        <v>0.01</v>
      </c>
      <c r="U41" s="603">
        <v>0.02</v>
      </c>
      <c r="V41" s="592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2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0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2">
        <v>0.48</v>
      </c>
      <c r="L42" s="602">
        <v>0.55000000000000004</v>
      </c>
      <c r="M42" s="602">
        <v>0.78</v>
      </c>
      <c r="N42" s="602">
        <v>0.73</v>
      </c>
      <c r="O42" s="66">
        <f t="shared" si="53"/>
        <v>0.63500000000000001</v>
      </c>
      <c r="P42" s="602">
        <v>0.48</v>
      </c>
      <c r="Q42" s="602">
        <v>0.55000000000000004</v>
      </c>
      <c r="R42" s="602">
        <v>0.78</v>
      </c>
      <c r="S42" s="602">
        <v>0.73</v>
      </c>
      <c r="T42" s="603">
        <v>0.01</v>
      </c>
      <c r="U42" s="603">
        <v>0.02</v>
      </c>
      <c r="V42" s="592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2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0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2">
        <v>0.48</v>
      </c>
      <c r="L43" s="602">
        <v>0.55000000000000004</v>
      </c>
      <c r="M43" s="602">
        <v>0.78</v>
      </c>
      <c r="N43" s="602">
        <v>0.73</v>
      </c>
      <c r="O43" s="66">
        <f t="shared" si="53"/>
        <v>0.63500000000000001</v>
      </c>
      <c r="P43" s="602">
        <v>0.48</v>
      </c>
      <c r="Q43" s="602">
        <v>0.55000000000000004</v>
      </c>
      <c r="R43" s="602">
        <v>0.78</v>
      </c>
      <c r="S43" s="602">
        <v>0.73</v>
      </c>
      <c r="T43" s="603">
        <v>0.01</v>
      </c>
      <c r="U43" s="603">
        <v>0.02</v>
      </c>
      <c r="V43" s="592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2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0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2">
        <v>0.48</v>
      </c>
      <c r="L44" s="602">
        <v>0.55000000000000004</v>
      </c>
      <c r="M44" s="602">
        <v>0.78</v>
      </c>
      <c r="N44" s="602">
        <v>0.73</v>
      </c>
      <c r="O44" s="66">
        <f t="shared" si="53"/>
        <v>0.63500000000000001</v>
      </c>
      <c r="P44" s="602">
        <v>0.48</v>
      </c>
      <c r="Q44" s="602">
        <v>0.55000000000000004</v>
      </c>
      <c r="R44" s="602">
        <v>0.78</v>
      </c>
      <c r="S44" s="602">
        <v>0.73</v>
      </c>
      <c r="T44" s="603">
        <v>0.01</v>
      </c>
      <c r="U44" s="603">
        <v>0.02</v>
      </c>
      <c r="V44" s="592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2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0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2">
        <v>0.48</v>
      </c>
      <c r="L45" s="602">
        <v>0.55000000000000004</v>
      </c>
      <c r="M45" s="602">
        <v>0.78</v>
      </c>
      <c r="N45" s="602">
        <v>0.73</v>
      </c>
      <c r="O45" s="66">
        <f t="shared" si="53"/>
        <v>0.63500000000000001</v>
      </c>
      <c r="P45" s="602">
        <v>0.48</v>
      </c>
      <c r="Q45" s="602">
        <v>0.55000000000000004</v>
      </c>
      <c r="R45" s="602">
        <v>0.78</v>
      </c>
      <c r="S45" s="602">
        <v>0.73</v>
      </c>
      <c r="T45" s="603">
        <v>0.01</v>
      </c>
      <c r="U45" s="603">
        <v>0.02</v>
      </c>
      <c r="V45" s="592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2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0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2">
        <v>0.48</v>
      </c>
      <c r="L46" s="602">
        <v>0.55000000000000004</v>
      </c>
      <c r="M46" s="602">
        <v>0.78</v>
      </c>
      <c r="N46" s="602">
        <v>0.73</v>
      </c>
      <c r="O46" s="66">
        <f t="shared" si="53"/>
        <v>0.63500000000000001</v>
      </c>
      <c r="P46" s="602">
        <v>0.48</v>
      </c>
      <c r="Q46" s="602">
        <v>0.55000000000000004</v>
      </c>
      <c r="R46" s="602">
        <v>0.78</v>
      </c>
      <c r="S46" s="602">
        <v>0.73</v>
      </c>
      <c r="T46" s="603">
        <v>0.01</v>
      </c>
      <c r="U46" s="603">
        <v>0.02</v>
      </c>
      <c r="V46" s="592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2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0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2">
        <v>0.48</v>
      </c>
      <c r="L47" s="602">
        <v>0.55000000000000004</v>
      </c>
      <c r="M47" s="602">
        <v>0.78</v>
      </c>
      <c r="N47" s="602">
        <v>0.73</v>
      </c>
      <c r="O47" s="66">
        <f t="shared" si="53"/>
        <v>0.63500000000000001</v>
      </c>
      <c r="P47" s="602">
        <v>0.48</v>
      </c>
      <c r="Q47" s="602">
        <v>0.55000000000000004</v>
      </c>
      <c r="R47" s="602">
        <v>0.78</v>
      </c>
      <c r="S47" s="602">
        <v>0.73</v>
      </c>
      <c r="T47" s="603">
        <v>0.01</v>
      </c>
      <c r="U47" s="603">
        <v>0.02</v>
      </c>
      <c r="V47" s="592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2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0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2">
        <v>0.48</v>
      </c>
      <c r="L48" s="602">
        <v>0.55000000000000004</v>
      </c>
      <c r="M48" s="602">
        <v>0.78</v>
      </c>
      <c r="N48" s="602">
        <v>0.73</v>
      </c>
      <c r="O48" s="66">
        <f t="shared" si="53"/>
        <v>0.63500000000000001</v>
      </c>
      <c r="P48" s="602">
        <v>0.48</v>
      </c>
      <c r="Q48" s="602">
        <v>0.55000000000000004</v>
      </c>
      <c r="R48" s="602">
        <v>0.78</v>
      </c>
      <c r="S48" s="602">
        <v>0.73</v>
      </c>
      <c r="T48" s="603">
        <v>0.01</v>
      </c>
      <c r="U48" s="603">
        <v>0.02</v>
      </c>
      <c r="V48" s="592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2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0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2">
        <v>0.48</v>
      </c>
      <c r="L49" s="602">
        <v>0.55000000000000004</v>
      </c>
      <c r="M49" s="602">
        <v>0.78</v>
      </c>
      <c r="N49" s="602">
        <v>0.73</v>
      </c>
      <c r="O49" s="66">
        <f t="shared" si="53"/>
        <v>0.63500000000000001</v>
      </c>
      <c r="P49" s="602">
        <v>0.48</v>
      </c>
      <c r="Q49" s="602">
        <v>0.55000000000000004</v>
      </c>
      <c r="R49" s="602">
        <v>0.78</v>
      </c>
      <c r="S49" s="602">
        <v>0.73</v>
      </c>
      <c r="T49" s="603">
        <v>0.01</v>
      </c>
      <c r="U49" s="603">
        <v>0.02</v>
      </c>
      <c r="V49" s="592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2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0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2">
        <v>0.48</v>
      </c>
      <c r="L50" s="602">
        <v>0.55000000000000004</v>
      </c>
      <c r="M50" s="602">
        <v>0.78</v>
      </c>
      <c r="N50" s="602">
        <v>0.73</v>
      </c>
      <c r="O50" s="66">
        <f t="shared" si="53"/>
        <v>0.63500000000000001</v>
      </c>
      <c r="P50" s="602">
        <v>0.48</v>
      </c>
      <c r="Q50" s="602">
        <v>0.55000000000000004</v>
      </c>
      <c r="R50" s="602">
        <v>0.78</v>
      </c>
      <c r="S50" s="602">
        <v>0.73</v>
      </c>
      <c r="T50" s="603">
        <v>0.01</v>
      </c>
      <c r="U50" s="603">
        <v>0.02</v>
      </c>
      <c r="V50" s="592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2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0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2">
        <v>0.48</v>
      </c>
      <c r="L51" s="602">
        <v>0.55000000000000004</v>
      </c>
      <c r="M51" s="602">
        <v>0.78</v>
      </c>
      <c r="N51" s="602">
        <v>0.73</v>
      </c>
      <c r="O51" s="66">
        <f t="shared" si="53"/>
        <v>0.63500000000000001</v>
      </c>
      <c r="P51" s="602">
        <v>0.48</v>
      </c>
      <c r="Q51" s="602">
        <v>0.55000000000000004</v>
      </c>
      <c r="R51" s="602">
        <v>0.78</v>
      </c>
      <c r="S51" s="602">
        <v>0.73</v>
      </c>
      <c r="T51" s="603">
        <v>0.01</v>
      </c>
      <c r="U51" s="603">
        <v>0.02</v>
      </c>
      <c r="V51" s="592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2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0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2">
        <v>0.48</v>
      </c>
      <c r="L52" s="602">
        <v>0.55000000000000004</v>
      </c>
      <c r="M52" s="602">
        <v>0.78</v>
      </c>
      <c r="N52" s="602">
        <v>0.73</v>
      </c>
      <c r="O52" s="66">
        <f t="shared" si="53"/>
        <v>0.63500000000000001</v>
      </c>
      <c r="P52" s="602">
        <v>0.48</v>
      </c>
      <c r="Q52" s="602">
        <v>0.55000000000000004</v>
      </c>
      <c r="R52" s="602">
        <v>0.78</v>
      </c>
      <c r="S52" s="602">
        <v>0.73</v>
      </c>
      <c r="T52" s="603">
        <v>0.01</v>
      </c>
      <c r="U52" s="603">
        <v>0.02</v>
      </c>
      <c r="V52" s="592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2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3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1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1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2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1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3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ref="O54:O55" si="66">AVERAGE(P54:S54)</f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92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1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3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7" customFormat="1">
      <c r="A55" s="564">
        <v>500</v>
      </c>
      <c r="B55" s="620" t="s">
        <v>256</v>
      </c>
      <c r="C55" s="73">
        <v>1</v>
      </c>
      <c r="D55" s="77">
        <v>0</v>
      </c>
      <c r="E55" s="556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2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1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1"/>
      <c r="AV55" s="577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92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3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92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3">
        <v>170</v>
      </c>
      <c r="AS57" s="384">
        <v>20</v>
      </c>
      <c r="AT57" s="384">
        <v>177.73</v>
      </c>
      <c r="AU57" s="400">
        <v>0.88</v>
      </c>
    </row>
    <row r="58" spans="1:49" s="577" customFormat="1">
      <c r="A58" s="564">
        <v>502</v>
      </c>
      <c r="B58" s="388" t="s">
        <v>259</v>
      </c>
      <c r="C58" s="578">
        <v>1</v>
      </c>
      <c r="D58" s="579">
        <v>0</v>
      </c>
      <c r="E58" s="580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81">
        <v>1</v>
      </c>
      <c r="K58" s="566">
        <v>1</v>
      </c>
      <c r="L58" s="566">
        <v>1</v>
      </c>
      <c r="M58" s="566">
        <v>1</v>
      </c>
      <c r="N58" s="566">
        <v>1</v>
      </c>
      <c r="O58" s="581">
        <v>1</v>
      </c>
      <c r="P58" s="566">
        <v>1</v>
      </c>
      <c r="Q58" s="566">
        <v>1</v>
      </c>
      <c r="R58" s="566">
        <v>1</v>
      </c>
      <c r="S58" s="566">
        <v>1</v>
      </c>
      <c r="T58" s="582">
        <v>2.06E-2</v>
      </c>
      <c r="U58" s="582">
        <v>3.2599999999999997E-2</v>
      </c>
      <c r="V58" s="592">
        <v>0.9474715600000001</v>
      </c>
      <c r="W58" s="583">
        <v>3</v>
      </c>
      <c r="X58" s="584" t="s">
        <v>28</v>
      </c>
      <c r="Y58" s="585">
        <v>1301</v>
      </c>
      <c r="Z58" s="568">
        <v>2</v>
      </c>
      <c r="AA58" s="568">
        <v>20</v>
      </c>
      <c r="AB58" s="586">
        <v>1</v>
      </c>
      <c r="AC58" s="587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89">
        <v>1</v>
      </c>
      <c r="AH58" s="568"/>
      <c r="AI58" s="568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5">
        <v>270</v>
      </c>
      <c r="AS58" s="384">
        <v>20</v>
      </c>
      <c r="AT58" s="575">
        <v>279.29000000000002</v>
      </c>
      <c r="AU58" s="591"/>
      <c r="AV58" s="577">
        <v>0.43583543384103762</v>
      </c>
      <c r="AW58" s="575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4" si="75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92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1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3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4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2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1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3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75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92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1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3">
        <v>170</v>
      </c>
      <c r="AS61" s="384">
        <v>20</v>
      </c>
      <c r="AT61" s="384">
        <v>177.73</v>
      </c>
      <c r="AU61" s="400">
        <v>0.88</v>
      </c>
    </row>
    <row r="62" spans="1:49">
      <c r="A62" s="135">
        <v>507</v>
      </c>
      <c r="B62" t="s">
        <v>263</v>
      </c>
      <c r="C62" s="73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75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92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98">
        <v>1322</v>
      </c>
      <c r="Z62" s="75">
        <v>4</v>
      </c>
      <c r="AA62" s="76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1">
        <f>2300*0.4</f>
        <v>920</v>
      </c>
      <c r="AF62" s="78">
        <f>AE62*constantes!$B$4</f>
        <v>3588</v>
      </c>
      <c r="AG62" s="23">
        <v>1</v>
      </c>
      <c r="AH62" s="23"/>
      <c r="AI62" s="23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3">
        <f t="shared" ref="AR62" si="80">120+230*(AE62/2050)</f>
        <v>223.21951219512195</v>
      </c>
      <c r="AS62" s="384">
        <v>0</v>
      </c>
      <c r="AT62" s="384">
        <v>480</v>
      </c>
      <c r="AU62" s="400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7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75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74">
        <v>0.01</v>
      </c>
      <c r="U63" s="74">
        <v>0.02</v>
      </c>
      <c r="V63" s="592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298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1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483">
        <f>constantes!B10</f>
        <v>50</v>
      </c>
      <c r="AS63" s="384">
        <v>0</v>
      </c>
      <c r="AT63" s="384">
        <v>0</v>
      </c>
      <c r="AU63" s="400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f t="shared" si="75"/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92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298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3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2" priority="82" stopIfTrue="1" operator="equal">
      <formula>0</formula>
    </cfRule>
  </conditionalFormatting>
  <conditionalFormatting sqref="AJ16:AK16">
    <cfRule type="cellIs" dxfId="91" priority="81" stopIfTrue="1" operator="equal">
      <formula>0</formula>
    </cfRule>
  </conditionalFormatting>
  <conditionalFormatting sqref="AJ6:AK6 AJ8:AK8">
    <cfRule type="cellIs" dxfId="90" priority="65" stopIfTrue="1" operator="equal">
      <formula>0</formula>
    </cfRule>
  </conditionalFormatting>
  <conditionalFormatting sqref="AJ4:AK4">
    <cfRule type="cellIs" dxfId="89" priority="63" stopIfTrue="1" operator="equal">
      <formula>0</formula>
    </cfRule>
  </conditionalFormatting>
  <conditionalFormatting sqref="AJ5:AK5">
    <cfRule type="cellIs" dxfId="88" priority="62" stopIfTrue="1" operator="equal">
      <formula>0</formula>
    </cfRule>
  </conditionalFormatting>
  <conditionalFormatting sqref="AJ7:AK7">
    <cfRule type="cellIs" dxfId="87" priority="61" stopIfTrue="1" operator="equal">
      <formula>0</formula>
    </cfRule>
  </conditionalFormatting>
  <conditionalFormatting sqref="AJ32:AK32">
    <cfRule type="cellIs" dxfId="86" priority="58" stopIfTrue="1" operator="equal">
      <formula>0</formula>
    </cfRule>
  </conditionalFormatting>
  <conditionalFormatting sqref="AJ10:AK11">
    <cfRule type="cellIs" dxfId="85" priority="57" stopIfTrue="1" operator="equal">
      <formula>0</formula>
    </cfRule>
  </conditionalFormatting>
  <conditionalFormatting sqref="AJ35:AK35">
    <cfRule type="cellIs" dxfId="84" priority="56" stopIfTrue="1" operator="equal">
      <formula>0</formula>
    </cfRule>
  </conditionalFormatting>
  <conditionalFormatting sqref="AJ33:AK33">
    <cfRule type="cellIs" dxfId="83" priority="55" stopIfTrue="1" operator="equal">
      <formula>0</formula>
    </cfRule>
  </conditionalFormatting>
  <conditionalFormatting sqref="A65:A1048576 A1 A53">
    <cfRule type="duplicateValues" dxfId="82" priority="345"/>
  </conditionalFormatting>
  <conditionalFormatting sqref="A2:A23 A32:A40">
    <cfRule type="duplicateValues" dxfId="81" priority="348"/>
  </conditionalFormatting>
  <conditionalFormatting sqref="AJ13:AK13">
    <cfRule type="cellIs" dxfId="80" priority="30" stopIfTrue="1" operator="equal">
      <formula>0</formula>
    </cfRule>
  </conditionalFormatting>
  <conditionalFormatting sqref="AJ24:AK31">
    <cfRule type="cellIs" dxfId="79" priority="28" stopIfTrue="1" operator="equal">
      <formula>0</formula>
    </cfRule>
  </conditionalFormatting>
  <conditionalFormatting sqref="A24:A31">
    <cfRule type="duplicateValues" dxfId="78" priority="29"/>
  </conditionalFormatting>
  <conditionalFormatting sqref="AJ53:AK53">
    <cfRule type="cellIs" dxfId="77" priority="27" stopIfTrue="1" operator="equal">
      <formula>0</formula>
    </cfRule>
  </conditionalFormatting>
  <conditionalFormatting sqref="A41:A52">
    <cfRule type="duplicateValues" dxfId="76" priority="26"/>
  </conditionalFormatting>
  <conditionalFormatting sqref="AJ54:AK54">
    <cfRule type="cellIs" dxfId="75" priority="23" stopIfTrue="1" operator="equal">
      <formula>0</formula>
    </cfRule>
  </conditionalFormatting>
  <conditionalFormatting sqref="A54">
    <cfRule type="duplicateValues" dxfId="74" priority="24"/>
  </conditionalFormatting>
  <conditionalFormatting sqref="A55">
    <cfRule type="duplicateValues" dxfId="73" priority="22"/>
  </conditionalFormatting>
  <conditionalFormatting sqref="AJ55:AK55 AJ57:AK58">
    <cfRule type="cellIs" dxfId="72" priority="20" stopIfTrue="1" operator="equal">
      <formula>0</formula>
    </cfRule>
  </conditionalFormatting>
  <conditionalFormatting sqref="AJ17:AK17">
    <cfRule type="cellIs" dxfId="71" priority="19" stopIfTrue="1" operator="equal">
      <formula>0</formula>
    </cfRule>
  </conditionalFormatting>
  <conditionalFormatting sqref="AJ18:AK18">
    <cfRule type="cellIs" dxfId="70" priority="18" stopIfTrue="1" operator="equal">
      <formula>0</formula>
    </cfRule>
  </conditionalFormatting>
  <conditionalFormatting sqref="AJ19:AK19">
    <cfRule type="cellIs" dxfId="69" priority="17" stopIfTrue="1" operator="equal">
      <formula>0</formula>
    </cfRule>
  </conditionalFormatting>
  <conditionalFormatting sqref="A56:A60">
    <cfRule type="duplicateValues" dxfId="68" priority="16"/>
  </conditionalFormatting>
  <conditionalFormatting sqref="AJ59:AK59">
    <cfRule type="cellIs" dxfId="67" priority="12" stopIfTrue="1" operator="equal">
      <formula>0</formula>
    </cfRule>
  </conditionalFormatting>
  <conditionalFormatting sqref="AJ60:AK60">
    <cfRule type="cellIs" dxfId="66" priority="10" stopIfTrue="1" operator="equal">
      <formula>0</formula>
    </cfRule>
  </conditionalFormatting>
  <conditionalFormatting sqref="AJ56:AK56">
    <cfRule type="cellIs" dxfId="65" priority="9" stopIfTrue="1" operator="equal">
      <formula>0</formula>
    </cfRule>
  </conditionalFormatting>
  <conditionalFormatting sqref="AJ61:AK61">
    <cfRule type="cellIs" dxfId="64" priority="7" stopIfTrue="1" operator="equal">
      <formula>0</formula>
    </cfRule>
  </conditionalFormatting>
  <conditionalFormatting sqref="AJ62:AK64">
    <cfRule type="cellIs" dxfId="63" priority="3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1" t="s">
        <v>281</v>
      </c>
      <c r="D2" s="541" t="s">
        <v>281</v>
      </c>
      <c r="E2" t="s">
        <v>154</v>
      </c>
      <c r="F2">
        <v>3</v>
      </c>
      <c r="G2" s="135">
        <v>13.1</v>
      </c>
      <c r="H2" s="542">
        <v>0.32</v>
      </c>
      <c r="I2" s="542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3"/>
      <c r="X2" s="543"/>
      <c r="Y2" s="543"/>
      <c r="Z2" s="543"/>
      <c r="AA2" s="543"/>
      <c r="AB2">
        <v>1900</v>
      </c>
      <c r="AC2" s="544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2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2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2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1" t="s">
        <v>287</v>
      </c>
      <c r="D6" s="541" t="s">
        <v>287</v>
      </c>
      <c r="E6" t="s">
        <v>154</v>
      </c>
      <c r="F6">
        <v>3</v>
      </c>
      <c r="G6" s="135">
        <v>11.5</v>
      </c>
      <c r="H6" s="542">
        <v>0.34860000000000002</v>
      </c>
      <c r="I6" s="542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3"/>
      <c r="X6" s="543"/>
      <c r="Y6" s="543"/>
      <c r="Z6" s="543"/>
      <c r="AA6" s="543"/>
      <c r="AB6">
        <v>1900</v>
      </c>
      <c r="AC6" s="544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2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1" t="s">
        <v>290</v>
      </c>
      <c r="D8" s="541" t="s">
        <v>291</v>
      </c>
      <c r="E8" t="s">
        <v>154</v>
      </c>
      <c r="F8">
        <v>3</v>
      </c>
      <c r="G8" s="135">
        <v>31</v>
      </c>
      <c r="H8" s="542">
        <v>6.9099999999999995E-2</v>
      </c>
      <c r="I8" s="542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3"/>
      <c r="X8" s="543"/>
      <c r="Y8" s="543"/>
      <c r="Z8" s="543"/>
      <c r="AA8" s="543"/>
      <c r="AB8">
        <v>1900</v>
      </c>
      <c r="AC8" s="544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2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1" t="s">
        <v>294</v>
      </c>
      <c r="D10" s="541" t="s">
        <v>294</v>
      </c>
      <c r="E10" t="s">
        <v>154</v>
      </c>
      <c r="F10">
        <v>3</v>
      </c>
      <c r="G10" s="135">
        <v>11.5</v>
      </c>
      <c r="H10" s="542">
        <v>0.31519999999999998</v>
      </c>
      <c r="I10" s="542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3"/>
      <c r="X10" s="543"/>
      <c r="Y10" s="543"/>
      <c r="Z10" s="543"/>
      <c r="AA10" s="543"/>
      <c r="AB10">
        <v>1900</v>
      </c>
      <c r="AC10" s="544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2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1" t="s">
        <v>296</v>
      </c>
      <c r="D12" s="541" t="s">
        <v>296</v>
      </c>
      <c r="E12" t="s">
        <v>154</v>
      </c>
      <c r="F12">
        <v>3</v>
      </c>
      <c r="G12" s="135">
        <v>150</v>
      </c>
      <c r="H12" s="542">
        <v>0.1202</v>
      </c>
      <c r="I12" s="542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3"/>
      <c r="X12" s="543"/>
      <c r="Y12" s="543"/>
      <c r="Z12" s="543"/>
      <c r="AA12" s="543"/>
      <c r="AB12">
        <v>1900</v>
      </c>
      <c r="AC12" s="544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1" t="s">
        <v>297</v>
      </c>
      <c r="D13" s="541" t="s">
        <v>297</v>
      </c>
      <c r="E13" t="s">
        <v>154</v>
      </c>
      <c r="F13">
        <v>3</v>
      </c>
      <c r="G13" s="135">
        <v>169.1</v>
      </c>
      <c r="H13" s="542">
        <v>5.2699999999999997E-2</v>
      </c>
      <c r="I13" s="542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3"/>
      <c r="X13" s="543"/>
      <c r="Y13" s="543"/>
      <c r="Z13" s="543"/>
      <c r="AA13" s="543"/>
      <c r="AB13">
        <v>1900</v>
      </c>
      <c r="AC13" s="544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1" t="s">
        <v>298</v>
      </c>
      <c r="D14" s="541" t="s">
        <v>298</v>
      </c>
      <c r="E14" t="s">
        <v>154</v>
      </c>
      <c r="F14">
        <v>3</v>
      </c>
      <c r="G14" s="135">
        <v>13.1</v>
      </c>
      <c r="H14" s="542">
        <v>0.34749999999999998</v>
      </c>
      <c r="I14" s="542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3"/>
      <c r="X14" s="543"/>
      <c r="Y14" s="543"/>
      <c r="Z14" s="543"/>
      <c r="AA14" s="543"/>
      <c r="AB14">
        <v>1900</v>
      </c>
      <c r="AC14" s="544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7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2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19">
        <v>1</v>
      </c>
      <c r="G17" s="502">
        <v>36</v>
      </c>
      <c r="H17" s="115">
        <v>0</v>
      </c>
      <c r="I17" s="115">
        <v>0</v>
      </c>
      <c r="J17" s="549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1" t="s">
        <v>303</v>
      </c>
      <c r="D18" s="541" t="s">
        <v>303</v>
      </c>
      <c r="E18" t="s">
        <v>154</v>
      </c>
      <c r="F18">
        <v>3</v>
      </c>
      <c r="G18" s="135">
        <v>14.8</v>
      </c>
      <c r="H18" s="542">
        <v>0.31850000000000001</v>
      </c>
      <c r="I18" s="542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3"/>
      <c r="X18" s="543"/>
      <c r="Y18" s="543"/>
      <c r="Z18" s="543"/>
      <c r="AA18" s="543"/>
      <c r="AB18">
        <v>1900</v>
      </c>
      <c r="AC18" s="544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19">
        <v>1</v>
      </c>
      <c r="G19" s="502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1" t="s">
        <v>305</v>
      </c>
      <c r="D20" s="541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2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3"/>
      <c r="X20" s="543"/>
      <c r="Y20" s="543"/>
      <c r="Z20" s="543"/>
      <c r="AA20" s="543"/>
      <c r="AB20">
        <v>1900</v>
      </c>
      <c r="AC20" s="544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2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1" t="s">
        <v>307</v>
      </c>
      <c r="D22" s="541" t="s">
        <v>307</v>
      </c>
      <c r="E22" t="s">
        <v>148</v>
      </c>
      <c r="F22">
        <v>1</v>
      </c>
      <c r="G22" s="135">
        <v>44.4</v>
      </c>
      <c r="H22" s="334">
        <v>0.1255</v>
      </c>
      <c r="I22" s="542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3"/>
      <c r="X22" s="543"/>
      <c r="Y22" s="543"/>
      <c r="Z22" s="543"/>
      <c r="AA22" s="543"/>
      <c r="AB22">
        <v>1900</v>
      </c>
      <c r="AC22" s="544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2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2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1" t="s">
        <v>311</v>
      </c>
      <c r="D25" s="541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2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3"/>
      <c r="X25" s="543"/>
      <c r="Y25" s="543"/>
      <c r="Z25" s="543"/>
      <c r="AA25" s="543"/>
      <c r="AB25">
        <v>1900</v>
      </c>
      <c r="AC25" s="544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2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2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19">
        <v>7</v>
      </c>
      <c r="G28" s="135">
        <v>20</v>
      </c>
      <c r="H28" s="334">
        <v>0</v>
      </c>
      <c r="I28" s="115">
        <v>0</v>
      </c>
      <c r="J28" s="549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19">
        <v>7</v>
      </c>
      <c r="G29" s="135">
        <v>40</v>
      </c>
      <c r="H29" s="334">
        <v>0</v>
      </c>
      <c r="I29" s="115">
        <v>0</v>
      </c>
      <c r="J29" s="549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19">
        <v>7</v>
      </c>
      <c r="G30" s="135">
        <v>20</v>
      </c>
      <c r="H30" s="334">
        <v>0</v>
      </c>
      <c r="I30" s="115">
        <v>0</v>
      </c>
      <c r="J30" s="549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2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1" t="s">
        <v>318</v>
      </c>
      <c r="D32" s="541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2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3"/>
      <c r="X32" s="543"/>
      <c r="Y32" s="543"/>
      <c r="Z32" s="543"/>
      <c r="AA32" s="543"/>
      <c r="AB32">
        <v>1900</v>
      </c>
      <c r="AC32" s="544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1" t="s">
        <v>319</v>
      </c>
      <c r="D33" s="541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2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3"/>
      <c r="X33" s="543"/>
      <c r="Y33" s="543"/>
      <c r="Z33" s="543"/>
      <c r="AA33" s="543"/>
      <c r="AB33">
        <v>1900</v>
      </c>
      <c r="AC33" s="544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1" t="s">
        <v>320</v>
      </c>
      <c r="D34" s="541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2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3"/>
      <c r="X34" s="543"/>
      <c r="Y34" s="543"/>
      <c r="Z34" s="543"/>
      <c r="AA34" s="543"/>
      <c r="AB34">
        <v>1900</v>
      </c>
      <c r="AC34" s="544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1" t="s">
        <v>321</v>
      </c>
      <c r="D35" s="541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2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3"/>
      <c r="X35" s="543"/>
      <c r="Y35" s="543"/>
      <c r="Z35" s="543"/>
      <c r="AA35" s="543"/>
      <c r="AB35">
        <v>1900</v>
      </c>
      <c r="AC35" s="544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1" t="s">
        <v>322</v>
      </c>
      <c r="D36" s="541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2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3"/>
      <c r="X36" s="543"/>
      <c r="Y36" s="543"/>
      <c r="Z36" s="543"/>
      <c r="AA36" s="543"/>
      <c r="AB36">
        <v>1900</v>
      </c>
      <c r="AC36" s="544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2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2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1" t="s">
        <v>325</v>
      </c>
      <c r="D39" s="541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2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3"/>
      <c r="X39" s="543"/>
      <c r="Y39" s="543"/>
      <c r="Z39" s="543"/>
      <c r="AA39" s="543"/>
      <c r="AB39">
        <v>1900</v>
      </c>
      <c r="AC39" s="544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2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2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2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2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1" t="s">
        <v>330</v>
      </c>
      <c r="D44" s="541" t="s">
        <v>330</v>
      </c>
      <c r="E44" t="s">
        <v>154</v>
      </c>
      <c r="F44">
        <v>3</v>
      </c>
      <c r="G44" s="135">
        <v>14.8</v>
      </c>
      <c r="H44" s="334">
        <v>0.2873</v>
      </c>
      <c r="I44" s="542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3"/>
      <c r="X44" s="543"/>
      <c r="Y44" s="543"/>
      <c r="Z44" s="543"/>
      <c r="AA44" s="543"/>
      <c r="AB44">
        <v>1900</v>
      </c>
      <c r="AC44" s="544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2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2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2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1" t="s">
        <v>334</v>
      </c>
      <c r="D48" s="541" t="s">
        <v>334</v>
      </c>
      <c r="E48" t="s">
        <v>154</v>
      </c>
      <c r="F48">
        <v>3</v>
      </c>
      <c r="G48" s="135">
        <v>168</v>
      </c>
      <c r="H48" s="334">
        <v>0.1193</v>
      </c>
      <c r="I48" s="542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3"/>
      <c r="X48" s="543"/>
      <c r="Y48" s="543"/>
      <c r="Z48" s="543"/>
      <c r="AA48" s="543"/>
      <c r="AB48">
        <v>1900</v>
      </c>
      <c r="AC48" s="544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1" t="s">
        <v>335</v>
      </c>
      <c r="D49" s="541" t="s">
        <v>335</v>
      </c>
      <c r="E49" t="s">
        <v>154</v>
      </c>
      <c r="F49">
        <v>3</v>
      </c>
      <c r="G49" s="135">
        <v>13.1</v>
      </c>
      <c r="H49" s="334">
        <v>0.4042</v>
      </c>
      <c r="I49" s="542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3"/>
      <c r="X49" s="543"/>
      <c r="Y49" s="543"/>
      <c r="Z49" s="543"/>
      <c r="AA49" s="543"/>
      <c r="AB49">
        <v>1900</v>
      </c>
      <c r="AC49" s="544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2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2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2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2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2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2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1" t="s">
        <v>342</v>
      </c>
      <c r="D56" s="541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2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3"/>
      <c r="X56" s="543"/>
      <c r="Y56" s="543"/>
      <c r="Z56" s="543"/>
      <c r="AA56" s="543"/>
      <c r="AB56">
        <v>1900</v>
      </c>
      <c r="AC56" s="544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1" t="s">
        <v>343</v>
      </c>
      <c r="D57" s="541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2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3"/>
      <c r="X57" s="543"/>
      <c r="Y57" s="543"/>
      <c r="Z57" s="543"/>
      <c r="AA57" s="543"/>
      <c r="AB57">
        <v>1900</v>
      </c>
      <c r="AC57" s="544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2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2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2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2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2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19">
        <v>2</v>
      </c>
      <c r="G63" s="135">
        <v>24</v>
      </c>
      <c r="H63" s="334">
        <v>2.4199999999999999E-2</v>
      </c>
      <c r="I63" s="115">
        <v>8.5000000000000006E-3</v>
      </c>
      <c r="J63" s="549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19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2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2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7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2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2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1" t="s">
        <v>357</v>
      </c>
      <c r="D70" s="541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2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3"/>
      <c r="X70" s="543"/>
      <c r="Y70" s="543"/>
      <c r="Z70" s="543"/>
      <c r="AA70" s="543"/>
      <c r="AB70">
        <v>1900</v>
      </c>
      <c r="AC70" s="544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2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8">
        <v>9.7699999999999995E-2</v>
      </c>
      <c r="I72" s="608">
        <v>0.12210000000000001</v>
      </c>
      <c r="J72" s="608">
        <v>0.5</v>
      </c>
      <c r="K72" s="608">
        <v>1</v>
      </c>
      <c r="L72" s="609">
        <v>1</v>
      </c>
      <c r="M72" s="610">
        <v>1</v>
      </c>
      <c r="N72" s="610">
        <v>1</v>
      </c>
      <c r="O72" s="610">
        <v>1</v>
      </c>
      <c r="P72" s="610">
        <v>1</v>
      </c>
      <c r="Q72" s="610">
        <v>1</v>
      </c>
      <c r="R72" s="610">
        <v>1</v>
      </c>
      <c r="S72" s="610">
        <v>1</v>
      </c>
      <c r="T72" s="610">
        <v>1</v>
      </c>
      <c r="U72" s="610">
        <v>1</v>
      </c>
      <c r="V72" s="396"/>
      <c r="W72" s="396"/>
      <c r="X72" s="396"/>
      <c r="Y72" s="396"/>
      <c r="Z72" s="396"/>
      <c r="AA72" s="396"/>
      <c r="AB72" s="396">
        <v>2024</v>
      </c>
      <c r="AC72" s="610">
        <v>2044</v>
      </c>
      <c r="AD72" s="396">
        <v>0</v>
      </c>
      <c r="AE72" s="396">
        <v>0</v>
      </c>
      <c r="AF72" s="611">
        <v>34</v>
      </c>
      <c r="AG72" s="611">
        <v>178</v>
      </c>
      <c r="AH72" s="612">
        <v>0.57999999999999996</v>
      </c>
      <c r="AI72" s="612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2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1" t="s">
        <v>361</v>
      </c>
      <c r="D74" s="541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2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3"/>
      <c r="X74" s="543"/>
      <c r="Y74" s="543"/>
      <c r="Z74" s="543"/>
      <c r="AA74" s="543"/>
      <c r="AB74">
        <v>1900</v>
      </c>
      <c r="AC74" s="544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2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1" t="s">
        <v>363</v>
      </c>
      <c r="D76" s="541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2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3"/>
      <c r="X76" s="543"/>
      <c r="Y76" s="543"/>
      <c r="Z76" s="543"/>
      <c r="AA76" s="543"/>
      <c r="AB76">
        <v>1900</v>
      </c>
      <c r="AC76" s="544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2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2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2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2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2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2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2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1" t="s">
        <v>371</v>
      </c>
      <c r="D84" s="541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2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3"/>
      <c r="X84" s="543"/>
      <c r="Y84" s="543"/>
      <c r="Z84" s="543"/>
      <c r="AA84" s="543"/>
      <c r="AB84">
        <v>1900</v>
      </c>
      <c r="AC84" s="544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1" t="s">
        <v>372</v>
      </c>
      <c r="D85" s="541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2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3"/>
      <c r="X85" s="543"/>
      <c r="Y85" s="543"/>
      <c r="Z85" s="543"/>
      <c r="AA85" s="543"/>
      <c r="AB85">
        <v>1900</v>
      </c>
      <c r="AC85" s="544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2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2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2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2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2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2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2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1" t="s">
        <v>380</v>
      </c>
      <c r="D93" s="541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2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3"/>
      <c r="X93" s="543"/>
      <c r="Y93" s="543"/>
      <c r="Z93" s="543"/>
      <c r="AA93" s="543"/>
      <c r="AB93">
        <v>1900</v>
      </c>
      <c r="AC93" s="544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2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2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1" t="s">
        <v>383</v>
      </c>
      <c r="D96" s="541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2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3"/>
      <c r="X96" s="543"/>
      <c r="Y96" s="543"/>
      <c r="Z96" s="543"/>
      <c r="AA96" s="543"/>
      <c r="AB96">
        <v>1900</v>
      </c>
      <c r="AC96" s="544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2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1" t="s">
        <v>385</v>
      </c>
      <c r="D98" s="541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2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3"/>
      <c r="X98" s="543"/>
      <c r="Y98" s="543"/>
      <c r="Z98" s="543"/>
      <c r="AA98" s="543"/>
      <c r="AB98">
        <v>1900</v>
      </c>
      <c r="AC98" s="544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1" t="s">
        <v>386</v>
      </c>
      <c r="D99" s="541" t="s">
        <v>386</v>
      </c>
      <c r="E99" t="s">
        <v>154</v>
      </c>
      <c r="F99">
        <v>3</v>
      </c>
      <c r="G99" s="135">
        <v>170.9</v>
      </c>
      <c r="H99" s="334">
        <v>0.113</v>
      </c>
      <c r="I99" s="542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3"/>
      <c r="X99" s="543"/>
      <c r="Y99" s="543"/>
      <c r="Z99" s="543"/>
      <c r="AA99" s="543"/>
      <c r="AB99">
        <v>1900</v>
      </c>
      <c r="AC99" s="544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1" t="s">
        <v>387</v>
      </c>
      <c r="D100" s="541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2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3"/>
      <c r="X100" s="543"/>
      <c r="Y100" s="543"/>
      <c r="Z100" s="543"/>
      <c r="AA100" s="543"/>
      <c r="AB100">
        <v>1900</v>
      </c>
      <c r="AC100" s="544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2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2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2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2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19">
        <v>1</v>
      </c>
      <c r="G105" s="135">
        <v>10</v>
      </c>
      <c r="H105" s="115">
        <v>0</v>
      </c>
      <c r="I105" s="115">
        <v>0.26329999999999998</v>
      </c>
      <c r="J105" s="549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2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1" t="s">
        <v>394</v>
      </c>
      <c r="D107" s="541" t="s">
        <v>394</v>
      </c>
      <c r="E107" t="s">
        <v>148</v>
      </c>
      <c r="F107">
        <v>1</v>
      </c>
      <c r="G107" s="135">
        <v>174.6</v>
      </c>
      <c r="H107" s="542">
        <v>3.0200000000000001E-2</v>
      </c>
      <c r="I107" s="542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3"/>
      <c r="X107" s="543"/>
      <c r="Y107" s="543"/>
      <c r="Z107" s="543"/>
      <c r="AA107" s="543"/>
      <c r="AB107">
        <v>1900</v>
      </c>
      <c r="AC107" s="544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2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1" t="s">
        <v>396</v>
      </c>
      <c r="D109" s="541" t="s">
        <v>396</v>
      </c>
      <c r="E109" t="s">
        <v>148</v>
      </c>
      <c r="F109">
        <v>1</v>
      </c>
      <c r="G109" s="135">
        <v>53.6</v>
      </c>
      <c r="H109" s="542">
        <v>2.6800000000000001E-2</v>
      </c>
      <c r="I109" s="542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3"/>
      <c r="X109" s="543"/>
      <c r="Y109" s="543"/>
      <c r="Z109" s="543"/>
      <c r="AA109" s="543"/>
      <c r="AB109">
        <v>1900</v>
      </c>
      <c r="AC109" s="544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2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2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4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4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4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4" t="s">
        <v>23</v>
      </c>
    </row>
    <row r="6" spans="1:28" ht="15.75" hidden="1" thickTop="1">
      <c r="A6" s="24">
        <v>1005</v>
      </c>
      <c r="B6" s="24">
        <v>1005</v>
      </c>
      <c r="C6" s="468" t="s">
        <v>402</v>
      </c>
      <c r="D6" t="s">
        <v>148</v>
      </c>
      <c r="E6" s="469">
        <v>1</v>
      </c>
      <c r="F6" s="470">
        <v>34</v>
      </c>
      <c r="G6">
        <v>1</v>
      </c>
      <c r="H6">
        <v>1</v>
      </c>
      <c r="I6" s="471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1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3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4" t="s">
        <v>23</v>
      </c>
    </row>
    <row r="7" spans="1:28" ht="15.75" hidden="1" thickTop="1">
      <c r="A7" s="24">
        <v>1006</v>
      </c>
      <c r="B7" s="24">
        <v>1006</v>
      </c>
      <c r="C7" s="468" t="s">
        <v>403</v>
      </c>
      <c r="D7" t="s">
        <v>148</v>
      </c>
      <c r="E7" s="469">
        <v>1</v>
      </c>
      <c r="F7" s="470">
        <v>0</v>
      </c>
      <c r="G7">
        <v>1</v>
      </c>
      <c r="H7">
        <v>1</v>
      </c>
      <c r="I7" s="471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1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3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4" t="s">
        <v>23</v>
      </c>
    </row>
    <row r="8" spans="1:28" ht="15.75" hidden="1" thickTop="1">
      <c r="A8" s="24">
        <v>1007</v>
      </c>
      <c r="B8" s="24">
        <v>1007</v>
      </c>
      <c r="C8" s="468" t="s">
        <v>404</v>
      </c>
      <c r="D8" t="s">
        <v>154</v>
      </c>
      <c r="E8" s="469">
        <v>3</v>
      </c>
      <c r="F8" s="470">
        <v>14</v>
      </c>
      <c r="G8">
        <v>1</v>
      </c>
      <c r="H8">
        <v>1</v>
      </c>
      <c r="I8" s="471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1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3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4" t="s">
        <v>23</v>
      </c>
    </row>
    <row r="9" spans="1:28" ht="15.75" hidden="1" thickTop="1">
      <c r="A9" s="24">
        <v>1008</v>
      </c>
      <c r="B9" s="24">
        <v>1008</v>
      </c>
      <c r="C9" s="468" t="s">
        <v>405</v>
      </c>
      <c r="D9" t="s">
        <v>154</v>
      </c>
      <c r="E9" s="469">
        <v>3</v>
      </c>
      <c r="F9" s="470">
        <v>0</v>
      </c>
      <c r="G9">
        <v>1</v>
      </c>
      <c r="H9">
        <v>1</v>
      </c>
      <c r="I9" s="471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1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3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4" t="s">
        <v>23</v>
      </c>
    </row>
    <row r="10" spans="1:28" ht="15.75" hidden="1" thickTop="1">
      <c r="A10" s="24">
        <v>1009</v>
      </c>
      <c r="B10" s="24">
        <v>1009</v>
      </c>
      <c r="C10" s="468" t="s">
        <v>406</v>
      </c>
      <c r="D10" t="s">
        <v>148</v>
      </c>
      <c r="E10" s="469">
        <v>1</v>
      </c>
      <c r="F10" s="470">
        <v>17</v>
      </c>
      <c r="G10">
        <v>1</v>
      </c>
      <c r="H10">
        <v>1</v>
      </c>
      <c r="I10" s="471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1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3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4" t="s">
        <v>23</v>
      </c>
    </row>
    <row r="11" spans="1:28" ht="15.75" hidden="1" thickTop="1">
      <c r="A11" s="24">
        <v>1010</v>
      </c>
      <c r="B11" s="24">
        <v>1010</v>
      </c>
      <c r="C11" s="468" t="s">
        <v>407</v>
      </c>
      <c r="D11" t="s">
        <v>148</v>
      </c>
      <c r="E11" s="469">
        <v>1</v>
      </c>
      <c r="F11" s="470">
        <v>0</v>
      </c>
      <c r="G11">
        <v>1</v>
      </c>
      <c r="H11">
        <v>1</v>
      </c>
      <c r="I11" s="471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1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3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4" t="s">
        <v>23</v>
      </c>
    </row>
    <row r="12" spans="1:28" ht="15.75" hidden="1" thickTop="1">
      <c r="A12" s="24">
        <v>1011</v>
      </c>
      <c r="B12" s="24">
        <v>1011</v>
      </c>
      <c r="C12" s="468" t="s">
        <v>408</v>
      </c>
      <c r="D12" t="s">
        <v>148</v>
      </c>
      <c r="E12" s="469">
        <v>1</v>
      </c>
      <c r="F12" s="470">
        <v>0</v>
      </c>
      <c r="G12">
        <v>1</v>
      </c>
      <c r="H12">
        <v>1</v>
      </c>
      <c r="I12" s="471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1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3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4" t="s">
        <v>23</v>
      </c>
    </row>
    <row r="13" spans="1:28" ht="15.75" hidden="1" thickTop="1">
      <c r="A13" s="24">
        <v>1012</v>
      </c>
      <c r="B13" s="24">
        <v>1012</v>
      </c>
      <c r="C13" s="468" t="s">
        <v>409</v>
      </c>
      <c r="D13" t="s">
        <v>148</v>
      </c>
      <c r="E13" s="469">
        <v>1</v>
      </c>
      <c r="F13" s="629">
        <f>79.828+7</f>
        <v>86.828000000000003</v>
      </c>
      <c r="G13">
        <v>1</v>
      </c>
      <c r="H13">
        <v>1</v>
      </c>
      <c r="I13" s="471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1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3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4" t="s">
        <v>23</v>
      </c>
    </row>
    <row r="14" spans="1:28" ht="15.75" hidden="1" thickTop="1">
      <c r="A14" s="24">
        <v>1013</v>
      </c>
      <c r="B14" s="24">
        <v>1013</v>
      </c>
      <c r="C14" s="468" t="s">
        <v>410</v>
      </c>
      <c r="D14" t="s">
        <v>148</v>
      </c>
      <c r="E14" s="469">
        <v>1</v>
      </c>
      <c r="F14" s="470">
        <v>8.382000000000005</v>
      </c>
      <c r="G14">
        <v>1</v>
      </c>
      <c r="H14">
        <v>1</v>
      </c>
      <c r="I14" s="471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1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3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4" t="s">
        <v>23</v>
      </c>
    </row>
    <row r="15" spans="1:28" ht="15.75" hidden="1" thickTop="1">
      <c r="A15" s="24">
        <v>1014</v>
      </c>
      <c r="B15" s="24">
        <v>1014</v>
      </c>
      <c r="C15" s="468" t="s">
        <v>411</v>
      </c>
      <c r="D15" t="s">
        <v>148</v>
      </c>
      <c r="E15" s="469">
        <v>1</v>
      </c>
      <c r="F15" s="470">
        <v>29.717999999999996</v>
      </c>
      <c r="G15">
        <v>1</v>
      </c>
      <c r="H15">
        <v>1</v>
      </c>
      <c r="I15" s="471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1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3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4" t="s">
        <v>23</v>
      </c>
    </row>
    <row r="16" spans="1:28" ht="15.75" hidden="1" thickTop="1">
      <c r="A16" s="24">
        <v>1015</v>
      </c>
      <c r="B16" s="24">
        <v>1015</v>
      </c>
      <c r="C16" s="468" t="s">
        <v>412</v>
      </c>
      <c r="D16" t="s">
        <v>148</v>
      </c>
      <c r="E16" s="469">
        <v>1</v>
      </c>
      <c r="F16" s="470">
        <v>11.2</v>
      </c>
      <c r="G16">
        <v>1</v>
      </c>
      <c r="H16">
        <v>1</v>
      </c>
      <c r="I16" s="471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1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3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4" t="s">
        <v>23</v>
      </c>
    </row>
    <row r="17" spans="1:27" ht="15.75" hidden="1" thickTop="1">
      <c r="A17" s="24">
        <v>1016</v>
      </c>
      <c r="B17" s="24">
        <v>1016</v>
      </c>
      <c r="C17" s="468" t="s">
        <v>413</v>
      </c>
      <c r="D17" t="s">
        <v>148</v>
      </c>
      <c r="E17" s="469">
        <v>1</v>
      </c>
      <c r="F17" s="470">
        <v>0</v>
      </c>
      <c r="G17">
        <v>1</v>
      </c>
      <c r="H17">
        <v>1</v>
      </c>
      <c r="I17" s="471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1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3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4" t="s">
        <v>23</v>
      </c>
    </row>
    <row r="18" spans="1:27" ht="15.75" hidden="1" thickTop="1">
      <c r="A18" s="24">
        <v>1017</v>
      </c>
      <c r="B18" s="24">
        <v>1017</v>
      </c>
      <c r="C18" s="468" t="s">
        <v>414</v>
      </c>
      <c r="D18" t="s">
        <v>148</v>
      </c>
      <c r="E18" s="469">
        <v>1</v>
      </c>
      <c r="F18" s="470">
        <v>75</v>
      </c>
      <c r="G18">
        <v>1</v>
      </c>
      <c r="H18">
        <v>1</v>
      </c>
      <c r="I18" s="471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1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3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4" t="s">
        <v>23</v>
      </c>
    </row>
    <row r="19" spans="1:27" ht="15.75" hidden="1" thickTop="1">
      <c r="A19" s="24">
        <v>1018</v>
      </c>
      <c r="B19" s="24">
        <v>1018</v>
      </c>
      <c r="C19" s="468" t="s">
        <v>415</v>
      </c>
      <c r="D19" t="s">
        <v>148</v>
      </c>
      <c r="E19" s="469">
        <v>1</v>
      </c>
      <c r="F19" s="470">
        <v>0</v>
      </c>
      <c r="G19">
        <v>1</v>
      </c>
      <c r="H19">
        <v>1</v>
      </c>
      <c r="I19" s="471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1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3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4" t="s">
        <v>23</v>
      </c>
    </row>
    <row r="20" spans="1:27" ht="15.75" hidden="1" thickTop="1">
      <c r="A20" s="24">
        <v>1019</v>
      </c>
      <c r="B20" s="24">
        <v>1019</v>
      </c>
      <c r="C20" s="468" t="s">
        <v>416</v>
      </c>
      <c r="D20" t="s">
        <v>148</v>
      </c>
      <c r="E20" s="469">
        <v>1</v>
      </c>
      <c r="F20" s="470">
        <v>6</v>
      </c>
      <c r="G20">
        <v>1</v>
      </c>
      <c r="H20">
        <v>1</v>
      </c>
      <c r="I20" s="471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1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3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4" t="s">
        <v>23</v>
      </c>
    </row>
    <row r="21" spans="1:27" ht="15.75" hidden="1" thickTop="1">
      <c r="A21" s="24">
        <v>1020</v>
      </c>
      <c r="B21" s="24">
        <v>1020</v>
      </c>
      <c r="C21" s="468" t="s">
        <v>417</v>
      </c>
      <c r="D21" t="s">
        <v>148</v>
      </c>
      <c r="E21" s="469">
        <v>1</v>
      </c>
      <c r="F21" s="470">
        <v>0</v>
      </c>
      <c r="G21">
        <v>1</v>
      </c>
      <c r="H21">
        <v>1</v>
      </c>
      <c r="I21" s="471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1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3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4" t="s">
        <v>23</v>
      </c>
    </row>
    <row r="22" spans="1:27" ht="15.75" hidden="1" thickTop="1">
      <c r="A22" s="24">
        <v>1021</v>
      </c>
      <c r="B22" s="24">
        <v>1021</v>
      </c>
      <c r="C22" s="468" t="s">
        <v>418</v>
      </c>
      <c r="D22" t="s">
        <v>151</v>
      </c>
      <c r="E22" s="469">
        <v>2</v>
      </c>
      <c r="F22" s="470">
        <v>35</v>
      </c>
      <c r="G22">
        <v>1</v>
      </c>
      <c r="H22">
        <v>1</v>
      </c>
      <c r="I22" s="471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1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3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4" t="s">
        <v>23</v>
      </c>
    </row>
    <row r="23" spans="1:27" ht="15.75" hidden="1" thickTop="1">
      <c r="A23" s="24">
        <v>1022</v>
      </c>
      <c r="B23" s="24">
        <v>1022</v>
      </c>
      <c r="C23" s="468" t="s">
        <v>419</v>
      </c>
      <c r="D23" t="s">
        <v>151</v>
      </c>
      <c r="E23" s="469">
        <v>2</v>
      </c>
      <c r="F23" s="470">
        <v>0</v>
      </c>
      <c r="G23">
        <v>1</v>
      </c>
      <c r="H23">
        <v>1</v>
      </c>
      <c r="I23" s="471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1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3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4" t="s">
        <v>23</v>
      </c>
    </row>
    <row r="24" spans="1:27" ht="15.75" hidden="1" thickTop="1">
      <c r="A24" s="24">
        <v>1023</v>
      </c>
      <c r="B24" s="24">
        <v>1023</v>
      </c>
      <c r="C24" s="468" t="s">
        <v>420</v>
      </c>
      <c r="D24" t="s">
        <v>148</v>
      </c>
      <c r="E24" s="469">
        <v>1</v>
      </c>
      <c r="F24" s="470">
        <v>25.2</v>
      </c>
      <c r="G24">
        <v>1</v>
      </c>
      <c r="H24">
        <v>1</v>
      </c>
      <c r="I24" s="471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1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3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4" t="s">
        <v>23</v>
      </c>
    </row>
    <row r="25" spans="1:27" ht="15.75" hidden="1" thickTop="1">
      <c r="A25" s="24">
        <v>1024</v>
      </c>
      <c r="B25" s="24">
        <v>1024</v>
      </c>
      <c r="C25" s="468" t="s">
        <v>421</v>
      </c>
      <c r="D25" t="s">
        <v>148</v>
      </c>
      <c r="E25" s="469">
        <v>1</v>
      </c>
      <c r="F25" s="470">
        <v>0</v>
      </c>
      <c r="G25">
        <v>1</v>
      </c>
      <c r="H25">
        <v>1</v>
      </c>
      <c r="I25" s="471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1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3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4" t="s">
        <v>23</v>
      </c>
    </row>
    <row r="26" spans="1:27" ht="15.75" hidden="1" thickTop="1">
      <c r="A26" s="24">
        <v>1025</v>
      </c>
      <c r="B26" s="24">
        <v>1025</v>
      </c>
      <c r="C26" s="468" t="s">
        <v>422</v>
      </c>
      <c r="D26" t="s">
        <v>151</v>
      </c>
      <c r="E26" s="469">
        <v>2</v>
      </c>
      <c r="F26" s="470">
        <v>30</v>
      </c>
      <c r="G26">
        <v>1</v>
      </c>
      <c r="H26">
        <v>1</v>
      </c>
      <c r="I26" s="471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1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3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4" t="s">
        <v>23</v>
      </c>
    </row>
    <row r="27" spans="1:27" ht="15.75" hidden="1" thickTop="1">
      <c r="A27" s="24">
        <v>1026</v>
      </c>
      <c r="B27" s="24">
        <v>1026</v>
      </c>
      <c r="C27" s="468" t="s">
        <v>423</v>
      </c>
      <c r="D27" t="s">
        <v>151</v>
      </c>
      <c r="E27" s="469">
        <v>2</v>
      </c>
      <c r="F27" s="470">
        <v>0</v>
      </c>
      <c r="G27">
        <v>1</v>
      </c>
      <c r="H27">
        <v>1</v>
      </c>
      <c r="I27" s="471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1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3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4" t="s">
        <v>23</v>
      </c>
    </row>
    <row r="28" spans="1:27" ht="15.75" hidden="1" thickTop="1">
      <c r="A28" s="24">
        <v>1027</v>
      </c>
      <c r="B28" s="24">
        <v>1027</v>
      </c>
      <c r="C28" s="468" t="s">
        <v>424</v>
      </c>
      <c r="D28" t="s">
        <v>148</v>
      </c>
      <c r="E28" s="469">
        <v>1</v>
      </c>
      <c r="F28" s="470">
        <v>0</v>
      </c>
      <c r="G28">
        <v>1</v>
      </c>
      <c r="H28">
        <v>1</v>
      </c>
      <c r="I28" s="471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1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3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4" t="s">
        <v>23</v>
      </c>
    </row>
    <row r="29" spans="1:27" ht="15.75" hidden="1" thickTop="1">
      <c r="A29" s="24">
        <v>1028</v>
      </c>
      <c r="B29" s="24">
        <v>1028</v>
      </c>
      <c r="C29" s="468" t="s">
        <v>425</v>
      </c>
      <c r="D29" t="s">
        <v>148</v>
      </c>
      <c r="E29" s="469">
        <v>1</v>
      </c>
      <c r="F29" s="470">
        <v>72.7</v>
      </c>
      <c r="G29">
        <v>1</v>
      </c>
      <c r="H29">
        <v>1</v>
      </c>
      <c r="I29" s="471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1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3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4" t="s">
        <v>23</v>
      </c>
    </row>
    <row r="30" spans="1:27" ht="15.75" hidden="1" thickTop="1">
      <c r="A30" s="24">
        <v>1029</v>
      </c>
      <c r="B30" s="24">
        <v>1029</v>
      </c>
      <c r="C30" s="468" t="s">
        <v>426</v>
      </c>
      <c r="D30" t="s">
        <v>148</v>
      </c>
      <c r="E30" s="469">
        <v>1</v>
      </c>
      <c r="F30" s="470">
        <v>120</v>
      </c>
      <c r="G30">
        <v>1</v>
      </c>
      <c r="H30">
        <v>1</v>
      </c>
      <c r="I30" s="471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1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3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4" t="s">
        <v>23</v>
      </c>
    </row>
    <row r="31" spans="1:27" ht="15.75" hidden="1" thickTop="1">
      <c r="A31" s="24">
        <v>1030</v>
      </c>
      <c r="B31" s="24">
        <v>1030</v>
      </c>
      <c r="C31" s="468" t="s">
        <v>427</v>
      </c>
      <c r="D31" t="s">
        <v>148</v>
      </c>
      <c r="E31" s="469">
        <v>1</v>
      </c>
      <c r="F31" s="470">
        <v>0</v>
      </c>
      <c r="G31">
        <v>1</v>
      </c>
      <c r="H31">
        <v>1</v>
      </c>
      <c r="I31" s="471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1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3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4" t="s">
        <v>23</v>
      </c>
    </row>
    <row r="32" spans="1:27" ht="15.75" hidden="1" thickTop="1">
      <c r="A32" s="24">
        <v>1031</v>
      </c>
      <c r="B32" s="24">
        <v>1031</v>
      </c>
      <c r="C32" s="468" t="s">
        <v>428</v>
      </c>
      <c r="D32" t="s">
        <v>148</v>
      </c>
      <c r="E32" s="469">
        <v>1</v>
      </c>
      <c r="F32" s="470">
        <v>32.170212765957444</v>
      </c>
      <c r="G32">
        <v>1</v>
      </c>
      <c r="H32">
        <v>1</v>
      </c>
      <c r="I32" s="471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1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3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4" t="s">
        <v>23</v>
      </c>
    </row>
    <row r="33" spans="1:27" ht="15.75" hidden="1" thickTop="1">
      <c r="A33" s="24">
        <v>1032</v>
      </c>
      <c r="B33" s="24">
        <v>1032</v>
      </c>
      <c r="C33" s="468" t="s">
        <v>429</v>
      </c>
      <c r="D33" t="s">
        <v>148</v>
      </c>
      <c r="E33" s="469">
        <v>1</v>
      </c>
      <c r="F33" s="470">
        <v>63.829787234042556</v>
      </c>
      <c r="G33">
        <v>1</v>
      </c>
      <c r="H33">
        <v>1</v>
      </c>
      <c r="I33" s="471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1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3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4" t="s">
        <v>23</v>
      </c>
    </row>
    <row r="34" spans="1:27" ht="15.75" hidden="1" thickTop="1">
      <c r="A34" s="24">
        <v>1033</v>
      </c>
      <c r="B34" s="24">
        <v>1033</v>
      </c>
      <c r="C34" s="468" t="s">
        <v>430</v>
      </c>
      <c r="D34" t="s">
        <v>148</v>
      </c>
      <c r="E34" s="469">
        <v>1</v>
      </c>
      <c r="F34" s="470">
        <v>210.4</v>
      </c>
      <c r="G34">
        <v>1</v>
      </c>
      <c r="H34">
        <v>1</v>
      </c>
      <c r="I34" s="471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1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3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4" t="s">
        <v>23</v>
      </c>
    </row>
    <row r="35" spans="1:27" ht="15.75" hidden="1" thickTop="1">
      <c r="A35" s="24">
        <v>1034</v>
      </c>
      <c r="B35" s="24">
        <v>1034</v>
      </c>
      <c r="C35" s="468" t="s">
        <v>431</v>
      </c>
      <c r="D35" t="s">
        <v>148</v>
      </c>
      <c r="E35" s="469">
        <v>1</v>
      </c>
      <c r="F35" s="470">
        <v>0</v>
      </c>
      <c r="G35">
        <v>1</v>
      </c>
      <c r="H35">
        <v>1</v>
      </c>
      <c r="I35" s="471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1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3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4" t="s">
        <v>23</v>
      </c>
    </row>
    <row r="36" spans="1:27" ht="15.75" hidden="1" thickTop="1">
      <c r="A36" s="24">
        <v>1035</v>
      </c>
      <c r="B36" s="24">
        <v>1035</v>
      </c>
      <c r="C36" s="468" t="s">
        <v>432</v>
      </c>
      <c r="D36" t="s">
        <v>148</v>
      </c>
      <c r="E36" s="469">
        <v>1</v>
      </c>
      <c r="F36" s="470">
        <v>40</v>
      </c>
      <c r="G36">
        <v>1</v>
      </c>
      <c r="H36">
        <v>1</v>
      </c>
      <c r="I36" s="471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1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3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4" t="s">
        <v>23</v>
      </c>
    </row>
    <row r="37" spans="1:27" ht="15.75" hidden="1" thickTop="1">
      <c r="A37" s="24">
        <v>1036</v>
      </c>
      <c r="B37" s="24">
        <v>1036</v>
      </c>
      <c r="C37" s="468" t="s">
        <v>433</v>
      </c>
      <c r="D37" t="s">
        <v>148</v>
      </c>
      <c r="E37" s="469">
        <v>1</v>
      </c>
      <c r="F37" s="470">
        <v>0</v>
      </c>
      <c r="G37">
        <v>1</v>
      </c>
      <c r="H37">
        <v>1</v>
      </c>
      <c r="I37" s="471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1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3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4" t="s">
        <v>23</v>
      </c>
    </row>
    <row r="38" spans="1:27" ht="15.75" hidden="1" thickTop="1">
      <c r="A38" s="24">
        <v>1037</v>
      </c>
      <c r="B38" s="24">
        <v>1037</v>
      </c>
      <c r="C38" s="468" t="s">
        <v>434</v>
      </c>
      <c r="D38" t="s">
        <v>148</v>
      </c>
      <c r="E38" s="469">
        <v>1</v>
      </c>
      <c r="F38" s="470">
        <v>3</v>
      </c>
      <c r="G38">
        <v>1</v>
      </c>
      <c r="H38">
        <v>1</v>
      </c>
      <c r="I38" s="471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1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3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4" t="s">
        <v>23</v>
      </c>
    </row>
    <row r="39" spans="1:27" ht="15.75" hidden="1" thickTop="1">
      <c r="A39" s="24">
        <v>1038</v>
      </c>
      <c r="B39" s="24">
        <v>1038</v>
      </c>
      <c r="C39" s="468" t="s">
        <v>435</v>
      </c>
      <c r="D39" t="s">
        <v>151</v>
      </c>
      <c r="E39" s="469">
        <v>2</v>
      </c>
      <c r="F39" s="470">
        <v>9</v>
      </c>
      <c r="G39">
        <v>1</v>
      </c>
      <c r="H39">
        <v>1</v>
      </c>
      <c r="I39" s="471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1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3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4" t="s">
        <v>24</v>
      </c>
    </row>
    <row r="40" spans="1:27" ht="15.75" thickTop="1">
      <c r="A40" s="24">
        <v>1039</v>
      </c>
      <c r="B40" s="24">
        <v>1039</v>
      </c>
      <c r="C40" s="468" t="s">
        <v>436</v>
      </c>
      <c r="D40" t="s">
        <v>154</v>
      </c>
      <c r="E40" s="469">
        <v>3</v>
      </c>
      <c r="F40" s="470">
        <v>4.5</v>
      </c>
      <c r="G40">
        <v>1</v>
      </c>
      <c r="H40">
        <v>1</v>
      </c>
      <c r="I40" s="471">
        <f t="shared" si="0"/>
        <v>0.47039166666666665</v>
      </c>
      <c r="J40" s="472">
        <v>0.36503333333333332</v>
      </c>
      <c r="K40" s="472">
        <v>0.44336666666666663</v>
      </c>
      <c r="L40" s="472">
        <v>0.58906666666666663</v>
      </c>
      <c r="M40" s="472">
        <v>0.48410000000000003</v>
      </c>
      <c r="N40" s="471">
        <f t="shared" si="1"/>
        <v>0.47039166666666665</v>
      </c>
      <c r="O40" s="472">
        <v>0.36503333333333332</v>
      </c>
      <c r="P40" s="472">
        <v>0.44336666666666663</v>
      </c>
      <c r="Q40" s="472">
        <v>0.58906666666666663</v>
      </c>
      <c r="R40" s="472">
        <v>0.48410000000000003</v>
      </c>
      <c r="S40" s="153">
        <v>0.01</v>
      </c>
      <c r="T40" s="153">
        <v>0.02</v>
      </c>
      <c r="U40" s="473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4" t="s">
        <v>24</v>
      </c>
    </row>
    <row r="41" spans="1:27" ht="15">
      <c r="A41" s="24">
        <v>1040</v>
      </c>
      <c r="B41" s="24">
        <v>1040</v>
      </c>
      <c r="C41" s="468" t="s">
        <v>437</v>
      </c>
      <c r="D41" t="s">
        <v>154</v>
      </c>
      <c r="E41" s="469">
        <v>3</v>
      </c>
      <c r="F41" s="470">
        <v>51</v>
      </c>
      <c r="G41">
        <v>1</v>
      </c>
      <c r="H41">
        <v>1</v>
      </c>
      <c r="I41" s="471">
        <f t="shared" si="0"/>
        <v>0.47039166666666665</v>
      </c>
      <c r="J41" s="472">
        <v>0.36503333333333332</v>
      </c>
      <c r="K41" s="472">
        <v>0.44336666666666663</v>
      </c>
      <c r="L41" s="472">
        <v>0.58906666666666663</v>
      </c>
      <c r="M41" s="472">
        <v>0.48410000000000003</v>
      </c>
      <c r="N41" s="471">
        <f t="shared" si="1"/>
        <v>0.47039166666666665</v>
      </c>
      <c r="O41" s="472">
        <v>0.36503333333333332</v>
      </c>
      <c r="P41" s="472">
        <v>0.44336666666666663</v>
      </c>
      <c r="Q41" s="472">
        <v>0.58906666666666663</v>
      </c>
      <c r="R41" s="472">
        <v>0.48410000000000003</v>
      </c>
      <c r="S41" s="153">
        <v>0.01</v>
      </c>
      <c r="T41" s="153">
        <v>0.02</v>
      </c>
      <c r="U41" s="473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4" t="s">
        <v>24</v>
      </c>
    </row>
    <row r="42" spans="1:27" ht="15">
      <c r="A42" s="24">
        <v>1041</v>
      </c>
      <c r="B42" s="24">
        <v>1041</v>
      </c>
      <c r="C42" s="468" t="s">
        <v>438</v>
      </c>
      <c r="D42" t="s">
        <v>154</v>
      </c>
      <c r="E42" s="469">
        <v>3</v>
      </c>
      <c r="F42" s="629">
        <f>100.65+12.7</f>
        <v>113.35000000000001</v>
      </c>
      <c r="G42">
        <v>1</v>
      </c>
      <c r="H42">
        <v>1</v>
      </c>
      <c r="I42" s="471">
        <f t="shared" si="0"/>
        <v>0.47039166666666665</v>
      </c>
      <c r="J42" s="472">
        <v>0.36503333333333332</v>
      </c>
      <c r="K42" s="472">
        <v>0.44336666666666663</v>
      </c>
      <c r="L42" s="472">
        <v>0.58906666666666663</v>
      </c>
      <c r="M42" s="472">
        <v>0.48410000000000003</v>
      </c>
      <c r="N42" s="471">
        <f t="shared" si="1"/>
        <v>0.47039166666666665</v>
      </c>
      <c r="O42" s="472">
        <v>0.36503333333333332</v>
      </c>
      <c r="P42" s="472">
        <v>0.44336666666666663</v>
      </c>
      <c r="Q42" s="472">
        <v>0.58906666666666663</v>
      </c>
      <c r="R42" s="472">
        <v>0.48410000000000003</v>
      </c>
      <c r="S42" s="153">
        <v>0.01</v>
      </c>
      <c r="T42" s="153">
        <v>0.02</v>
      </c>
      <c r="U42" s="473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4" t="s">
        <v>24</v>
      </c>
    </row>
    <row r="43" spans="1:27" ht="15" hidden="1">
      <c r="A43" s="24">
        <v>1042</v>
      </c>
      <c r="B43" s="24">
        <v>1042</v>
      </c>
      <c r="C43" s="468" t="s">
        <v>439</v>
      </c>
      <c r="D43" t="s">
        <v>148</v>
      </c>
      <c r="E43" s="469">
        <v>1</v>
      </c>
      <c r="F43" s="470">
        <v>0</v>
      </c>
      <c r="G43">
        <v>1</v>
      </c>
      <c r="H43">
        <v>1</v>
      </c>
      <c r="I43" s="471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1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3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4" t="s">
        <v>23</v>
      </c>
    </row>
    <row r="44" spans="1:27" ht="15" hidden="1">
      <c r="A44" s="24">
        <v>1043</v>
      </c>
      <c r="B44" s="24">
        <v>1043</v>
      </c>
      <c r="C44" s="468" t="s">
        <v>440</v>
      </c>
      <c r="D44" t="s">
        <v>148</v>
      </c>
      <c r="E44" s="469">
        <v>1</v>
      </c>
      <c r="F44" s="470">
        <v>4.8</v>
      </c>
      <c r="G44">
        <v>1</v>
      </c>
      <c r="H44">
        <v>1</v>
      </c>
      <c r="I44" s="471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1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3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4" t="s">
        <v>23</v>
      </c>
    </row>
    <row r="45" spans="1:27" ht="15" hidden="1">
      <c r="A45" s="24">
        <v>1044</v>
      </c>
      <c r="B45" s="24">
        <v>1044</v>
      </c>
      <c r="C45" s="468" t="s">
        <v>441</v>
      </c>
      <c r="D45" t="s">
        <v>148</v>
      </c>
      <c r="E45" s="469">
        <v>1</v>
      </c>
      <c r="F45" s="470">
        <v>0</v>
      </c>
      <c r="G45">
        <v>1</v>
      </c>
      <c r="H45">
        <v>1</v>
      </c>
      <c r="I45" s="471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1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3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4" t="s">
        <v>23</v>
      </c>
    </row>
    <row r="46" spans="1:27" ht="15" hidden="1">
      <c r="A46" s="24">
        <v>1045</v>
      </c>
      <c r="B46" s="24">
        <v>1045</v>
      </c>
      <c r="C46" s="468" t="s">
        <v>442</v>
      </c>
      <c r="D46" t="s">
        <v>154</v>
      </c>
      <c r="E46" s="469">
        <v>3</v>
      </c>
      <c r="F46" s="470">
        <v>108.6</v>
      </c>
      <c r="G46">
        <v>1</v>
      </c>
      <c r="H46">
        <v>1</v>
      </c>
      <c r="I46" s="471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1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3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4" t="s">
        <v>23</v>
      </c>
    </row>
    <row r="47" spans="1:27" ht="15" hidden="1">
      <c r="A47" s="24">
        <v>1046</v>
      </c>
      <c r="B47" s="24">
        <v>1046</v>
      </c>
      <c r="C47" s="468" t="s">
        <v>443</v>
      </c>
      <c r="D47" t="s">
        <v>154</v>
      </c>
      <c r="E47" s="469">
        <v>3</v>
      </c>
      <c r="F47" s="470">
        <v>0</v>
      </c>
      <c r="G47">
        <v>1</v>
      </c>
      <c r="H47">
        <v>1</v>
      </c>
      <c r="I47" s="471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1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3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4" t="s">
        <v>23</v>
      </c>
    </row>
    <row r="48" spans="1:27" ht="15" hidden="1">
      <c r="A48" s="24">
        <v>1047</v>
      </c>
      <c r="B48" s="24">
        <v>1047</v>
      </c>
      <c r="C48" s="468" t="s">
        <v>444</v>
      </c>
      <c r="D48" t="s">
        <v>154</v>
      </c>
      <c r="E48" s="469">
        <v>3</v>
      </c>
      <c r="F48" s="470">
        <v>0</v>
      </c>
      <c r="G48">
        <v>1</v>
      </c>
      <c r="H48">
        <v>1</v>
      </c>
      <c r="I48" s="471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1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3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4" t="s">
        <v>23</v>
      </c>
    </row>
    <row r="49" spans="1:27" ht="15" hidden="1">
      <c r="A49" s="24">
        <v>1048</v>
      </c>
      <c r="B49" s="24">
        <v>1048</v>
      </c>
      <c r="C49" s="468" t="s">
        <v>445</v>
      </c>
      <c r="D49" t="s">
        <v>154</v>
      </c>
      <c r="E49" s="469">
        <v>3</v>
      </c>
      <c r="F49" s="470">
        <v>39.999916363636359</v>
      </c>
      <c r="G49">
        <v>1</v>
      </c>
      <c r="H49">
        <v>1</v>
      </c>
      <c r="I49" s="471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1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3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4" t="s">
        <v>23</v>
      </c>
    </row>
    <row r="50" spans="1:27" ht="15" hidden="1">
      <c r="A50" s="24">
        <v>1049</v>
      </c>
      <c r="B50" s="24">
        <v>1049</v>
      </c>
      <c r="C50" s="468" t="s">
        <v>446</v>
      </c>
      <c r="D50" t="s">
        <v>148</v>
      </c>
      <c r="E50" s="469">
        <v>1</v>
      </c>
      <c r="F50" s="470">
        <v>45</v>
      </c>
      <c r="G50">
        <v>1</v>
      </c>
      <c r="H50">
        <v>1</v>
      </c>
      <c r="I50" s="471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1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3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4" t="s">
        <v>23</v>
      </c>
    </row>
    <row r="51" spans="1:27" ht="15" hidden="1">
      <c r="A51" s="24">
        <v>1050</v>
      </c>
      <c r="B51" s="24">
        <v>1050</v>
      </c>
      <c r="C51" s="468" t="s">
        <v>447</v>
      </c>
      <c r="D51" t="s">
        <v>148</v>
      </c>
      <c r="E51" s="469">
        <v>1</v>
      </c>
      <c r="F51" s="470">
        <v>0</v>
      </c>
      <c r="G51">
        <v>1</v>
      </c>
      <c r="H51">
        <v>1</v>
      </c>
      <c r="I51" s="471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1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3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4" t="s">
        <v>23</v>
      </c>
    </row>
    <row r="52" spans="1:27" ht="15" hidden="1">
      <c r="A52" s="24">
        <v>1051</v>
      </c>
      <c r="B52" s="24">
        <v>1051</v>
      </c>
      <c r="C52" s="468" t="s">
        <v>448</v>
      </c>
      <c r="D52" t="s">
        <v>148</v>
      </c>
      <c r="E52" s="469">
        <v>1</v>
      </c>
      <c r="F52" s="470">
        <v>30</v>
      </c>
      <c r="G52">
        <v>1</v>
      </c>
      <c r="H52">
        <v>1</v>
      </c>
      <c r="I52" s="471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1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3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4" t="s">
        <v>23</v>
      </c>
    </row>
    <row r="53" spans="1:27" ht="15" hidden="1">
      <c r="A53" s="24">
        <v>1052</v>
      </c>
      <c r="B53" s="24">
        <v>1052</v>
      </c>
      <c r="C53" s="468" t="s">
        <v>449</v>
      </c>
      <c r="D53" t="s">
        <v>148</v>
      </c>
      <c r="E53" s="469">
        <v>1</v>
      </c>
      <c r="F53" s="470">
        <v>0</v>
      </c>
      <c r="G53">
        <v>1</v>
      </c>
      <c r="H53">
        <v>1</v>
      </c>
      <c r="I53" s="471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1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3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4" t="s">
        <v>23</v>
      </c>
    </row>
    <row r="54" spans="1:27" ht="15" hidden="1">
      <c r="A54" s="24">
        <v>1053</v>
      </c>
      <c r="B54" s="24">
        <v>1053</v>
      </c>
      <c r="C54" s="468" t="s">
        <v>450</v>
      </c>
      <c r="D54" t="s">
        <v>148</v>
      </c>
      <c r="E54" s="469">
        <v>1</v>
      </c>
      <c r="F54" s="470">
        <v>4.625</v>
      </c>
      <c r="G54">
        <v>1</v>
      </c>
      <c r="H54">
        <v>1</v>
      </c>
      <c r="I54" s="471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1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3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4" t="s">
        <v>23</v>
      </c>
    </row>
    <row r="55" spans="1:27" ht="15" hidden="1">
      <c r="A55" s="24">
        <v>1054</v>
      </c>
      <c r="B55" s="24">
        <v>1054</v>
      </c>
      <c r="C55" s="468" t="s">
        <v>451</v>
      </c>
      <c r="D55" t="s">
        <v>148</v>
      </c>
      <c r="E55" s="469">
        <v>1</v>
      </c>
      <c r="F55" s="470">
        <v>0</v>
      </c>
      <c r="G55">
        <v>1</v>
      </c>
      <c r="H55">
        <v>1</v>
      </c>
      <c r="I55" s="471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1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3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4" t="s">
        <v>23</v>
      </c>
    </row>
    <row r="56" spans="1:27" ht="15" hidden="1">
      <c r="A56" s="24">
        <v>1055</v>
      </c>
      <c r="B56" s="24">
        <v>1055</v>
      </c>
      <c r="C56" s="468" t="s">
        <v>452</v>
      </c>
      <c r="D56" t="s">
        <v>148</v>
      </c>
      <c r="E56" s="469">
        <v>1</v>
      </c>
      <c r="F56" s="470">
        <v>46.213592233009706</v>
      </c>
      <c r="G56">
        <v>1</v>
      </c>
      <c r="H56">
        <v>1</v>
      </c>
      <c r="I56" s="471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1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3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4" t="s">
        <v>23</v>
      </c>
    </row>
    <row r="57" spans="1:27" ht="15" hidden="1">
      <c r="A57" s="24">
        <v>1056</v>
      </c>
      <c r="B57" s="24">
        <v>1056</v>
      </c>
      <c r="C57" s="468" t="s">
        <v>453</v>
      </c>
      <c r="D57" t="s">
        <v>148</v>
      </c>
      <c r="E57" s="469">
        <v>1</v>
      </c>
      <c r="F57" s="470">
        <v>89.786407766990294</v>
      </c>
      <c r="G57">
        <v>1</v>
      </c>
      <c r="H57">
        <v>1</v>
      </c>
      <c r="I57" s="471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1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3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4" t="s">
        <v>23</v>
      </c>
    </row>
    <row r="58" spans="1:27" ht="15" hidden="1">
      <c r="A58" s="24">
        <v>1057</v>
      </c>
      <c r="B58" s="24">
        <v>1057</v>
      </c>
      <c r="C58" s="468" t="s">
        <v>454</v>
      </c>
      <c r="D58" t="s">
        <v>148</v>
      </c>
      <c r="E58" s="469">
        <v>1</v>
      </c>
      <c r="F58" s="470">
        <v>62.9</v>
      </c>
      <c r="G58">
        <v>1</v>
      </c>
      <c r="H58">
        <v>1</v>
      </c>
      <c r="I58" s="471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1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3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4" t="s">
        <v>23</v>
      </c>
    </row>
    <row r="59" spans="1:27" ht="15" hidden="1">
      <c r="A59" s="24">
        <v>1058</v>
      </c>
      <c r="B59" s="24">
        <v>1058</v>
      </c>
      <c r="C59" s="468" t="s">
        <v>455</v>
      </c>
      <c r="D59" t="s">
        <v>148</v>
      </c>
      <c r="E59" s="469">
        <v>1</v>
      </c>
      <c r="F59" s="470">
        <v>0</v>
      </c>
      <c r="G59">
        <v>1</v>
      </c>
      <c r="H59">
        <v>1</v>
      </c>
      <c r="I59" s="471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1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3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4" t="s">
        <v>23</v>
      </c>
    </row>
    <row r="60" spans="1:27" ht="15" hidden="1">
      <c r="A60" s="24">
        <v>1059</v>
      </c>
      <c r="B60" s="24">
        <v>1059</v>
      </c>
      <c r="C60" s="468" t="s">
        <v>456</v>
      </c>
      <c r="D60" t="s">
        <v>148</v>
      </c>
      <c r="E60" s="469">
        <v>1</v>
      </c>
      <c r="F60" s="470">
        <v>23</v>
      </c>
      <c r="G60">
        <v>1</v>
      </c>
      <c r="H60">
        <v>1</v>
      </c>
      <c r="I60" s="471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1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3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4" t="s">
        <v>23</v>
      </c>
    </row>
    <row r="61" spans="1:27" ht="15" hidden="1">
      <c r="A61" s="24">
        <v>1060</v>
      </c>
      <c r="B61" s="24">
        <v>1060</v>
      </c>
      <c r="C61" s="468" t="s">
        <v>457</v>
      </c>
      <c r="D61" t="s">
        <v>148</v>
      </c>
      <c r="E61" s="469">
        <v>1</v>
      </c>
      <c r="F61" s="470">
        <v>0</v>
      </c>
      <c r="G61">
        <v>1</v>
      </c>
      <c r="H61">
        <v>1</v>
      </c>
      <c r="I61" s="471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1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3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4" t="s">
        <v>23</v>
      </c>
    </row>
    <row r="62" spans="1:27" ht="15" hidden="1">
      <c r="A62" s="24">
        <v>1061</v>
      </c>
      <c r="B62" s="24">
        <v>1061</v>
      </c>
      <c r="C62" s="468" t="s">
        <v>458</v>
      </c>
      <c r="D62" t="s">
        <v>148</v>
      </c>
      <c r="E62" s="469">
        <v>1</v>
      </c>
      <c r="F62" s="470">
        <v>12.9</v>
      </c>
      <c r="G62">
        <v>1</v>
      </c>
      <c r="H62">
        <v>1</v>
      </c>
      <c r="I62" s="471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1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3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4" t="s">
        <v>23</v>
      </c>
    </row>
    <row r="63" spans="1:27" ht="15" hidden="1">
      <c r="A63" s="24">
        <v>1062</v>
      </c>
      <c r="B63" s="24">
        <v>1062</v>
      </c>
      <c r="C63" s="468" t="s">
        <v>459</v>
      </c>
      <c r="D63" t="s">
        <v>148</v>
      </c>
      <c r="E63" s="469">
        <v>1</v>
      </c>
      <c r="F63" s="470">
        <v>0</v>
      </c>
      <c r="G63">
        <v>1</v>
      </c>
      <c r="H63">
        <v>1</v>
      </c>
      <c r="I63" s="471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1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3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4" t="s">
        <v>23</v>
      </c>
    </row>
    <row r="64" spans="1:27" ht="15" hidden="1">
      <c r="A64" s="24">
        <v>1063</v>
      </c>
      <c r="B64" s="24">
        <v>1063</v>
      </c>
      <c r="C64" s="468" t="s">
        <v>460</v>
      </c>
      <c r="D64" t="s">
        <v>154</v>
      </c>
      <c r="E64" s="469">
        <v>3</v>
      </c>
      <c r="F64" s="470">
        <v>4.818181818181813</v>
      </c>
      <c r="G64">
        <v>1</v>
      </c>
      <c r="H64">
        <v>1</v>
      </c>
      <c r="I64" s="471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1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3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4" t="s">
        <v>23</v>
      </c>
    </row>
    <row r="65" spans="1:27" ht="15" hidden="1">
      <c r="A65" s="24">
        <v>1064</v>
      </c>
      <c r="B65" s="24">
        <v>1064</v>
      </c>
      <c r="C65" s="468" t="s">
        <v>461</v>
      </c>
      <c r="D65" t="s">
        <v>154</v>
      </c>
      <c r="E65" s="469">
        <v>3</v>
      </c>
      <c r="F65" s="470">
        <v>48.181818181818187</v>
      </c>
      <c r="G65">
        <v>1</v>
      </c>
      <c r="H65">
        <v>1</v>
      </c>
      <c r="I65" s="471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1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3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4" t="s">
        <v>23</v>
      </c>
    </row>
    <row r="66" spans="1:27" ht="15" hidden="1">
      <c r="A66" s="24">
        <v>1065</v>
      </c>
      <c r="B66" s="24">
        <v>1065</v>
      </c>
      <c r="C66" s="468" t="s">
        <v>462</v>
      </c>
      <c r="D66" t="s">
        <v>151</v>
      </c>
      <c r="E66" s="469">
        <v>2</v>
      </c>
      <c r="F66" s="470">
        <v>12</v>
      </c>
      <c r="G66">
        <v>1</v>
      </c>
      <c r="H66">
        <v>1</v>
      </c>
      <c r="I66" s="471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1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3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4" t="s">
        <v>23</v>
      </c>
    </row>
    <row r="67" spans="1:27" ht="15" hidden="1">
      <c r="A67" s="24">
        <v>1066</v>
      </c>
      <c r="B67" s="24">
        <v>1066</v>
      </c>
      <c r="C67" s="468" t="s">
        <v>463</v>
      </c>
      <c r="D67" t="s">
        <v>151</v>
      </c>
      <c r="E67" s="469">
        <v>2</v>
      </c>
      <c r="F67" s="470">
        <v>0</v>
      </c>
      <c r="G67">
        <v>1</v>
      </c>
      <c r="H67">
        <v>1</v>
      </c>
      <c r="I67" s="471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1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3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4" t="s">
        <v>23</v>
      </c>
    </row>
    <row r="68" spans="1:27" ht="15" hidden="1">
      <c r="A68" s="24">
        <v>1067</v>
      </c>
      <c r="B68" s="24">
        <v>1067</v>
      </c>
      <c r="C68" s="468" t="s">
        <v>464</v>
      </c>
      <c r="D68" t="s">
        <v>148</v>
      </c>
      <c r="E68" s="469">
        <v>1</v>
      </c>
      <c r="F68" s="470">
        <v>10.220000000000001</v>
      </c>
      <c r="G68">
        <v>1</v>
      </c>
      <c r="H68">
        <v>1</v>
      </c>
      <c r="I68" s="471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1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3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4" t="s">
        <v>23</v>
      </c>
    </row>
    <row r="69" spans="1:27" ht="15" hidden="1">
      <c r="A69" s="24">
        <v>1068</v>
      </c>
      <c r="B69" s="24">
        <v>1068</v>
      </c>
      <c r="C69" s="468" t="s">
        <v>465</v>
      </c>
      <c r="D69" t="s">
        <v>148</v>
      </c>
      <c r="E69" s="469">
        <v>1</v>
      </c>
      <c r="F69" s="470">
        <v>0</v>
      </c>
      <c r="G69">
        <v>1</v>
      </c>
      <c r="H69">
        <v>1</v>
      </c>
      <c r="I69" s="471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1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3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4" t="s">
        <v>23</v>
      </c>
    </row>
    <row r="70" spans="1:27" ht="15" hidden="1">
      <c r="A70" s="24">
        <v>1069</v>
      </c>
      <c r="B70" s="24">
        <v>1069</v>
      </c>
      <c r="C70" s="468" t="s">
        <v>466</v>
      </c>
      <c r="D70" t="s">
        <v>148</v>
      </c>
      <c r="E70" s="469">
        <v>1</v>
      </c>
      <c r="F70" s="470">
        <v>50</v>
      </c>
      <c r="G70">
        <v>1</v>
      </c>
      <c r="H70">
        <v>1</v>
      </c>
      <c r="I70" s="471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1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3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4" t="s">
        <v>23</v>
      </c>
    </row>
    <row r="71" spans="1:27" ht="15" hidden="1">
      <c r="A71" s="24">
        <v>1070</v>
      </c>
      <c r="B71" s="24">
        <v>1070</v>
      </c>
      <c r="C71" s="468" t="s">
        <v>467</v>
      </c>
      <c r="D71" t="s">
        <v>148</v>
      </c>
      <c r="E71" s="469">
        <v>1</v>
      </c>
      <c r="F71" s="470">
        <v>0</v>
      </c>
      <c r="G71">
        <v>1</v>
      </c>
      <c r="H71">
        <v>1</v>
      </c>
      <c r="I71" s="471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1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3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4" t="s">
        <v>23</v>
      </c>
    </row>
    <row r="72" spans="1:27" ht="15" hidden="1">
      <c r="A72" s="24">
        <v>1071</v>
      </c>
      <c r="B72" s="24">
        <v>1071</v>
      </c>
      <c r="C72" s="468" t="s">
        <v>468</v>
      </c>
      <c r="D72" t="s">
        <v>151</v>
      </c>
      <c r="E72" s="469">
        <v>2</v>
      </c>
      <c r="F72" s="470">
        <v>50</v>
      </c>
      <c r="G72">
        <v>1</v>
      </c>
      <c r="H72">
        <v>1</v>
      </c>
      <c r="I72" s="471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1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3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4" t="s">
        <v>23</v>
      </c>
    </row>
    <row r="73" spans="1:27" ht="15" hidden="1">
      <c r="A73" s="24">
        <v>1072</v>
      </c>
      <c r="B73" s="24">
        <v>1072</v>
      </c>
      <c r="C73" s="468" t="s">
        <v>469</v>
      </c>
      <c r="D73" t="s">
        <v>151</v>
      </c>
      <c r="E73" s="469">
        <v>2</v>
      </c>
      <c r="F73" s="470">
        <v>0</v>
      </c>
      <c r="G73">
        <v>1</v>
      </c>
      <c r="H73">
        <v>1</v>
      </c>
      <c r="I73" s="471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1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3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4" t="s">
        <v>23</v>
      </c>
    </row>
    <row r="74" spans="1:27" ht="15" hidden="1">
      <c r="A74" s="24">
        <v>1073</v>
      </c>
      <c r="B74" s="24">
        <v>1073</v>
      </c>
      <c r="C74" s="468" t="s">
        <v>470</v>
      </c>
      <c r="D74" t="s">
        <v>148</v>
      </c>
      <c r="E74" s="469">
        <v>1</v>
      </c>
      <c r="F74" s="470">
        <v>25</v>
      </c>
      <c r="G74">
        <v>1</v>
      </c>
      <c r="H74">
        <v>1</v>
      </c>
      <c r="I74" s="471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1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3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4" t="s">
        <v>23</v>
      </c>
    </row>
    <row r="75" spans="1:27" ht="15" hidden="1">
      <c r="A75" s="24">
        <v>1074</v>
      </c>
      <c r="B75" s="24">
        <v>1074</v>
      </c>
      <c r="C75" s="468" t="s">
        <v>471</v>
      </c>
      <c r="D75" t="s">
        <v>148</v>
      </c>
      <c r="E75" s="469">
        <v>1</v>
      </c>
      <c r="F75" s="470">
        <v>0</v>
      </c>
      <c r="G75">
        <v>1</v>
      </c>
      <c r="H75">
        <v>1</v>
      </c>
      <c r="I75" s="471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1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3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4" t="s">
        <v>23</v>
      </c>
    </row>
    <row r="76" spans="1:27" ht="15" hidden="1">
      <c r="A76" s="24">
        <v>1075</v>
      </c>
      <c r="B76" s="24">
        <v>1075</v>
      </c>
      <c r="C76" s="468" t="s">
        <v>472</v>
      </c>
      <c r="D76" t="s">
        <v>154</v>
      </c>
      <c r="E76" s="469">
        <v>3</v>
      </c>
      <c r="F76" s="470">
        <v>30.7</v>
      </c>
      <c r="G76">
        <v>1</v>
      </c>
      <c r="H76">
        <v>1</v>
      </c>
      <c r="I76" s="471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1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3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4" t="s">
        <v>23</v>
      </c>
    </row>
    <row r="77" spans="1:27" ht="15" hidden="1">
      <c r="A77" s="24">
        <v>1076</v>
      </c>
      <c r="B77" s="24">
        <v>1076</v>
      </c>
      <c r="C77" s="468" t="s">
        <v>473</v>
      </c>
      <c r="D77" t="s">
        <v>154</v>
      </c>
      <c r="E77" s="469">
        <v>3</v>
      </c>
      <c r="F77" s="470">
        <v>0</v>
      </c>
      <c r="G77">
        <v>1</v>
      </c>
      <c r="H77">
        <v>1</v>
      </c>
      <c r="I77" s="471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1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3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4" t="s">
        <v>23</v>
      </c>
    </row>
    <row r="78" spans="1:27" ht="15" hidden="1">
      <c r="A78" s="24">
        <v>1077</v>
      </c>
      <c r="B78" s="24">
        <v>1077</v>
      </c>
      <c r="C78" s="468" t="s">
        <v>474</v>
      </c>
      <c r="D78" t="s">
        <v>148</v>
      </c>
      <c r="E78" s="469">
        <v>1</v>
      </c>
      <c r="F78" s="470">
        <v>28</v>
      </c>
      <c r="G78">
        <v>1</v>
      </c>
      <c r="H78">
        <v>1</v>
      </c>
      <c r="I78" s="471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1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3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4" t="s">
        <v>23</v>
      </c>
    </row>
    <row r="79" spans="1:27" ht="15" hidden="1">
      <c r="A79" s="24">
        <v>1078</v>
      </c>
      <c r="B79" s="24">
        <v>1078</v>
      </c>
      <c r="C79" s="468" t="s">
        <v>475</v>
      </c>
      <c r="D79" t="s">
        <v>148</v>
      </c>
      <c r="E79" s="469">
        <v>1</v>
      </c>
      <c r="F79" s="470">
        <v>0</v>
      </c>
      <c r="G79">
        <v>1</v>
      </c>
      <c r="H79">
        <v>1</v>
      </c>
      <c r="I79" s="471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1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3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4" t="s">
        <v>23</v>
      </c>
    </row>
    <row r="80" spans="1:27" ht="15" hidden="1">
      <c r="A80" s="24">
        <v>1079</v>
      </c>
      <c r="B80" s="24">
        <v>1079</v>
      </c>
      <c r="C80" s="468" t="s">
        <v>476</v>
      </c>
      <c r="D80" t="s">
        <v>148</v>
      </c>
      <c r="E80" s="469">
        <v>1</v>
      </c>
      <c r="F80" s="470">
        <v>65</v>
      </c>
      <c r="G80">
        <v>1</v>
      </c>
      <c r="H80">
        <v>1</v>
      </c>
      <c r="I80" s="471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1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3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4" t="s">
        <v>23</v>
      </c>
    </row>
    <row r="81" spans="1:27" ht="15" hidden="1">
      <c r="A81" s="24">
        <v>1080</v>
      </c>
      <c r="B81" s="24">
        <v>1080</v>
      </c>
      <c r="C81" s="468" t="s">
        <v>477</v>
      </c>
      <c r="D81" t="s">
        <v>148</v>
      </c>
      <c r="E81" s="469">
        <v>1</v>
      </c>
      <c r="F81" s="470">
        <v>0</v>
      </c>
      <c r="G81">
        <v>1</v>
      </c>
      <c r="H81">
        <v>1</v>
      </c>
      <c r="I81" s="471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1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3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4" t="s">
        <v>23</v>
      </c>
    </row>
    <row r="82" spans="1:27" ht="15" hidden="1">
      <c r="A82" s="24">
        <v>1081</v>
      </c>
      <c r="B82" s="24">
        <v>1081</v>
      </c>
      <c r="C82" s="468" t="s">
        <v>478</v>
      </c>
      <c r="D82" t="s">
        <v>151</v>
      </c>
      <c r="E82" s="469">
        <v>2</v>
      </c>
      <c r="F82" s="470">
        <v>8.5559999999999992</v>
      </c>
      <c r="G82">
        <v>1</v>
      </c>
      <c r="H82">
        <v>1</v>
      </c>
      <c r="I82" s="471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1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3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4" t="s">
        <v>23</v>
      </c>
    </row>
    <row r="83" spans="1:27" ht="15" hidden="1">
      <c r="A83" s="24">
        <v>1082</v>
      </c>
      <c r="B83" s="24">
        <v>1082</v>
      </c>
      <c r="C83" s="468" t="s">
        <v>479</v>
      </c>
      <c r="D83" t="s">
        <v>151</v>
      </c>
      <c r="E83" s="469">
        <v>2</v>
      </c>
      <c r="F83" s="470">
        <v>0</v>
      </c>
      <c r="G83">
        <v>1</v>
      </c>
      <c r="H83">
        <v>1</v>
      </c>
      <c r="I83" s="471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1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3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4" t="s">
        <v>23</v>
      </c>
    </row>
    <row r="84" spans="1:27" ht="15" hidden="1">
      <c r="A84" s="24">
        <v>1083</v>
      </c>
      <c r="B84" s="24">
        <v>1083</v>
      </c>
      <c r="C84" s="468" t="s">
        <v>480</v>
      </c>
      <c r="D84" t="s">
        <v>148</v>
      </c>
      <c r="E84" s="469">
        <v>1</v>
      </c>
      <c r="F84" s="470">
        <v>34.755831362467866</v>
      </c>
      <c r="G84">
        <v>1</v>
      </c>
      <c r="H84">
        <v>1</v>
      </c>
      <c r="I84" s="471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1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3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4" t="s">
        <v>23</v>
      </c>
    </row>
    <row r="85" spans="1:27" ht="15" hidden="1">
      <c r="A85" s="24">
        <v>1084</v>
      </c>
      <c r="B85" s="24">
        <v>1084</v>
      </c>
      <c r="C85" s="468" t="s">
        <v>481</v>
      </c>
      <c r="D85" t="s">
        <v>148</v>
      </c>
      <c r="E85" s="469">
        <v>1</v>
      </c>
      <c r="F85" s="470">
        <v>45.244168637532134</v>
      </c>
      <c r="G85">
        <v>1</v>
      </c>
      <c r="H85">
        <v>1</v>
      </c>
      <c r="I85" s="471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1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3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4" t="s">
        <v>23</v>
      </c>
    </row>
    <row r="86" spans="1:27" ht="15" hidden="1">
      <c r="A86" s="24">
        <v>1085</v>
      </c>
      <c r="B86" s="24">
        <v>1085</v>
      </c>
      <c r="C86" s="468" t="s">
        <v>482</v>
      </c>
      <c r="D86" t="s">
        <v>148</v>
      </c>
      <c r="E86" s="469">
        <v>1</v>
      </c>
      <c r="F86" s="470">
        <v>29.459728791469203</v>
      </c>
      <c r="G86">
        <v>1</v>
      </c>
      <c r="H86">
        <v>1</v>
      </c>
      <c r="I86" s="471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1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3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4" t="s">
        <v>23</v>
      </c>
    </row>
    <row r="87" spans="1:27" ht="15" hidden="1">
      <c r="A87" s="24">
        <v>1086</v>
      </c>
      <c r="B87" s="24">
        <v>1086</v>
      </c>
      <c r="C87" s="468" t="s">
        <v>483</v>
      </c>
      <c r="D87" t="s">
        <v>148</v>
      </c>
      <c r="E87" s="469">
        <v>1</v>
      </c>
      <c r="F87" s="470">
        <v>81.540271208530797</v>
      </c>
      <c r="G87">
        <v>1</v>
      </c>
      <c r="H87">
        <v>1</v>
      </c>
      <c r="I87" s="471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1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3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4" t="s">
        <v>23</v>
      </c>
    </row>
    <row r="88" spans="1:27" ht="15" hidden="1">
      <c r="A88" s="24">
        <v>1087</v>
      </c>
      <c r="B88" s="24">
        <v>1087</v>
      </c>
      <c r="C88" s="468" t="s">
        <v>484</v>
      </c>
      <c r="D88" t="s">
        <v>148</v>
      </c>
      <c r="E88" s="469">
        <v>1</v>
      </c>
      <c r="F88" s="470">
        <v>35</v>
      </c>
      <c r="G88">
        <v>1</v>
      </c>
      <c r="H88">
        <v>1</v>
      </c>
      <c r="I88" s="471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1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3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4" t="s">
        <v>23</v>
      </c>
    </row>
    <row r="89" spans="1:27" ht="15" hidden="1">
      <c r="A89" s="24">
        <v>1088</v>
      </c>
      <c r="B89" s="24">
        <v>1088</v>
      </c>
      <c r="C89" s="468" t="s">
        <v>485</v>
      </c>
      <c r="D89" t="s">
        <v>148</v>
      </c>
      <c r="E89" s="469">
        <v>1</v>
      </c>
      <c r="F89" s="470">
        <v>0</v>
      </c>
      <c r="G89">
        <v>1</v>
      </c>
      <c r="H89">
        <v>1</v>
      </c>
      <c r="I89" s="471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1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3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4" t="s">
        <v>23</v>
      </c>
    </row>
    <row r="90" spans="1:27" ht="15" hidden="1">
      <c r="A90" s="24">
        <v>1089</v>
      </c>
      <c r="B90" s="24">
        <v>1089</v>
      </c>
      <c r="C90" s="468" t="s">
        <v>486</v>
      </c>
      <c r="D90" t="s">
        <v>156</v>
      </c>
      <c r="E90" s="469">
        <v>4</v>
      </c>
      <c r="F90" s="470">
        <v>0</v>
      </c>
      <c r="G90">
        <v>1</v>
      </c>
      <c r="H90">
        <v>1</v>
      </c>
      <c r="I90" s="471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1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3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4" t="s">
        <v>23</v>
      </c>
    </row>
    <row r="91" spans="1:27" ht="15" hidden="1">
      <c r="A91" s="24">
        <v>1090</v>
      </c>
      <c r="B91" s="24">
        <v>1090</v>
      </c>
      <c r="C91" s="468" t="s">
        <v>487</v>
      </c>
      <c r="D91" t="s">
        <v>156</v>
      </c>
      <c r="E91" s="469">
        <v>4</v>
      </c>
      <c r="F91" s="470">
        <v>45</v>
      </c>
      <c r="G91">
        <v>1</v>
      </c>
      <c r="H91">
        <v>1</v>
      </c>
      <c r="I91" s="471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1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3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4" t="s">
        <v>23</v>
      </c>
    </row>
    <row r="92" spans="1:27" ht="15" hidden="1">
      <c r="A92" s="24">
        <v>1091</v>
      </c>
      <c r="B92" s="24">
        <v>1091</v>
      </c>
      <c r="C92" s="468" t="s">
        <v>488</v>
      </c>
      <c r="D92" t="s">
        <v>148</v>
      </c>
      <c r="E92" s="469">
        <v>1</v>
      </c>
      <c r="F92" s="470">
        <v>50</v>
      </c>
      <c r="G92">
        <v>1</v>
      </c>
      <c r="H92">
        <v>1</v>
      </c>
      <c r="I92" s="471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1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3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4" t="s">
        <v>23</v>
      </c>
    </row>
    <row r="93" spans="1:27" ht="15" hidden="1">
      <c r="A93" s="24">
        <v>1092</v>
      </c>
      <c r="B93" s="24">
        <v>1092</v>
      </c>
      <c r="C93" s="468" t="s">
        <v>489</v>
      </c>
      <c r="D93" t="s">
        <v>148</v>
      </c>
      <c r="E93" s="469">
        <v>1</v>
      </c>
      <c r="F93" s="470">
        <v>0</v>
      </c>
      <c r="G93">
        <v>1</v>
      </c>
      <c r="H93">
        <v>1</v>
      </c>
      <c r="I93" s="471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1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3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4" t="s">
        <v>23</v>
      </c>
    </row>
    <row r="94" spans="1:27" ht="15" hidden="1">
      <c r="A94" s="24">
        <v>1093</v>
      </c>
      <c r="B94" s="24">
        <v>1093</v>
      </c>
      <c r="C94" s="468" t="s">
        <v>490</v>
      </c>
      <c r="D94" t="s">
        <v>151</v>
      </c>
      <c r="E94" s="469">
        <v>2</v>
      </c>
      <c r="F94" s="470">
        <v>3.8250000000000002</v>
      </c>
      <c r="G94">
        <v>1</v>
      </c>
      <c r="H94">
        <v>1</v>
      </c>
      <c r="I94" s="471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1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3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4" t="s">
        <v>23</v>
      </c>
    </row>
    <row r="95" spans="1:27" ht="15" hidden="1">
      <c r="A95" s="24">
        <v>1094</v>
      </c>
      <c r="B95" s="24">
        <v>1094</v>
      </c>
      <c r="C95" s="468" t="s">
        <v>491</v>
      </c>
      <c r="D95" t="s">
        <v>151</v>
      </c>
      <c r="E95" s="469">
        <v>2</v>
      </c>
      <c r="F95" s="470">
        <v>0</v>
      </c>
      <c r="G95">
        <v>1</v>
      </c>
      <c r="H95">
        <v>1</v>
      </c>
      <c r="I95" s="471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1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3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4" t="s">
        <v>23</v>
      </c>
    </row>
    <row r="96" spans="1:27" ht="15" hidden="1">
      <c r="A96" s="24">
        <v>1095</v>
      </c>
      <c r="B96" s="24">
        <v>1095</v>
      </c>
      <c r="C96" s="468" t="s">
        <v>492</v>
      </c>
      <c r="D96" t="s">
        <v>148</v>
      </c>
      <c r="E96" s="469">
        <v>1</v>
      </c>
      <c r="F96" s="470">
        <v>76</v>
      </c>
      <c r="G96">
        <v>1</v>
      </c>
      <c r="H96">
        <v>1</v>
      </c>
      <c r="I96" s="471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1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3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4" t="s">
        <v>23</v>
      </c>
    </row>
    <row r="97" spans="1:27" ht="15" hidden="1">
      <c r="A97" s="24">
        <v>1096</v>
      </c>
      <c r="B97" s="24">
        <v>1096</v>
      </c>
      <c r="C97" s="468" t="s">
        <v>493</v>
      </c>
      <c r="D97" t="s">
        <v>148</v>
      </c>
      <c r="E97" s="469">
        <v>1</v>
      </c>
      <c r="F97" s="470">
        <v>0</v>
      </c>
      <c r="G97">
        <v>1</v>
      </c>
      <c r="H97">
        <v>1</v>
      </c>
      <c r="I97" s="471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1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3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4" t="s">
        <v>23</v>
      </c>
    </row>
    <row r="98" spans="1:27" ht="15" hidden="1">
      <c r="A98" s="24">
        <v>1097</v>
      </c>
      <c r="B98" s="24">
        <v>1097</v>
      </c>
      <c r="C98" s="468" t="s">
        <v>494</v>
      </c>
      <c r="D98" t="s">
        <v>148</v>
      </c>
      <c r="E98" s="469">
        <v>1</v>
      </c>
      <c r="F98" s="470">
        <v>23.098591549295776</v>
      </c>
      <c r="G98">
        <v>1</v>
      </c>
      <c r="H98">
        <v>1</v>
      </c>
      <c r="I98" s="471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1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3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4" t="s">
        <v>23</v>
      </c>
    </row>
    <row r="99" spans="1:27" ht="15" hidden="1">
      <c r="A99" s="24">
        <v>1098</v>
      </c>
      <c r="B99" s="24">
        <v>1098</v>
      </c>
      <c r="C99" s="468" t="s">
        <v>495</v>
      </c>
      <c r="D99" t="s">
        <v>148</v>
      </c>
      <c r="E99" s="469">
        <v>1</v>
      </c>
      <c r="F99" s="470">
        <v>16.901408450704224</v>
      </c>
      <c r="G99">
        <v>1</v>
      </c>
      <c r="H99">
        <v>1</v>
      </c>
      <c r="I99" s="471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1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3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4" t="s">
        <v>23</v>
      </c>
    </row>
    <row r="100" spans="1:27" ht="15" hidden="1">
      <c r="A100" s="24">
        <v>1099</v>
      </c>
      <c r="B100" s="24">
        <v>1099</v>
      </c>
      <c r="C100" s="468" t="s">
        <v>496</v>
      </c>
      <c r="D100" t="s">
        <v>148</v>
      </c>
      <c r="E100" s="469">
        <v>1</v>
      </c>
      <c r="F100" s="470">
        <v>31.126760563380287</v>
      </c>
      <c r="G100">
        <v>1</v>
      </c>
      <c r="H100">
        <v>1</v>
      </c>
      <c r="I100" s="471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1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3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4" t="s">
        <v>23</v>
      </c>
    </row>
    <row r="101" spans="1:27" ht="15" hidden="1">
      <c r="A101" s="24">
        <v>1100</v>
      </c>
      <c r="B101" s="24">
        <v>1100</v>
      </c>
      <c r="C101" s="468" t="s">
        <v>497</v>
      </c>
      <c r="D101" t="s">
        <v>148</v>
      </c>
      <c r="E101" s="469">
        <v>1</v>
      </c>
      <c r="F101" s="470">
        <v>98.873239436619713</v>
      </c>
      <c r="G101">
        <v>1</v>
      </c>
      <c r="H101">
        <v>1</v>
      </c>
      <c r="I101" s="471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1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3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4" t="s">
        <v>23</v>
      </c>
    </row>
    <row r="102" spans="1:27" ht="15" hidden="1">
      <c r="A102" s="24">
        <v>1101</v>
      </c>
      <c r="B102" s="24">
        <v>1101</v>
      </c>
      <c r="C102" s="468" t="s">
        <v>498</v>
      </c>
      <c r="D102" t="s">
        <v>154</v>
      </c>
      <c r="E102" s="469">
        <v>3</v>
      </c>
      <c r="F102" s="470">
        <v>20.5</v>
      </c>
      <c r="G102">
        <v>1</v>
      </c>
      <c r="H102">
        <v>1</v>
      </c>
      <c r="I102" s="471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1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3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4" t="s">
        <v>23</v>
      </c>
    </row>
    <row r="103" spans="1:27" ht="15" hidden="1">
      <c r="A103" s="24">
        <v>1102</v>
      </c>
      <c r="B103" s="24">
        <v>1102</v>
      </c>
      <c r="C103" s="468" t="s">
        <v>499</v>
      </c>
      <c r="D103" t="s">
        <v>154</v>
      </c>
      <c r="E103" s="469">
        <v>3</v>
      </c>
      <c r="F103" s="470">
        <v>0</v>
      </c>
      <c r="G103">
        <v>1</v>
      </c>
      <c r="H103">
        <v>1</v>
      </c>
      <c r="I103" s="471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1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3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4" t="s">
        <v>23</v>
      </c>
    </row>
    <row r="104" spans="1:27" ht="15" hidden="1">
      <c r="A104" s="24">
        <v>1103</v>
      </c>
      <c r="B104" s="24">
        <v>1103</v>
      </c>
      <c r="C104" s="468" t="s">
        <v>500</v>
      </c>
      <c r="D104" t="s">
        <v>154</v>
      </c>
      <c r="E104" s="469">
        <v>3</v>
      </c>
      <c r="F104" s="470">
        <v>25</v>
      </c>
      <c r="G104">
        <v>1</v>
      </c>
      <c r="H104">
        <v>1</v>
      </c>
      <c r="I104" s="471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1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3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4" t="s">
        <v>23</v>
      </c>
    </row>
    <row r="105" spans="1:27" ht="15" hidden="1">
      <c r="A105" s="24">
        <v>1104</v>
      </c>
      <c r="B105" s="24">
        <v>1104</v>
      </c>
      <c r="C105" s="468" t="s">
        <v>501</v>
      </c>
      <c r="D105" t="s">
        <v>154</v>
      </c>
      <c r="E105" s="469">
        <v>3</v>
      </c>
      <c r="F105" s="470">
        <v>0</v>
      </c>
      <c r="G105">
        <v>1</v>
      </c>
      <c r="H105">
        <v>1</v>
      </c>
      <c r="I105" s="471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1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3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4" t="s">
        <v>23</v>
      </c>
    </row>
    <row r="106" spans="1:27" ht="15" hidden="1">
      <c r="A106" s="24">
        <v>1105</v>
      </c>
      <c r="B106" s="24">
        <v>1105</v>
      </c>
      <c r="C106" s="468" t="s">
        <v>502</v>
      </c>
      <c r="D106" t="s">
        <v>148</v>
      </c>
      <c r="E106" s="469">
        <v>1</v>
      </c>
      <c r="F106" s="470">
        <v>44</v>
      </c>
      <c r="G106">
        <v>1</v>
      </c>
      <c r="H106">
        <v>1</v>
      </c>
      <c r="I106" s="471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1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3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4" t="s">
        <v>23</v>
      </c>
    </row>
    <row r="107" spans="1:27" ht="15" hidden="1">
      <c r="A107" s="24">
        <v>1106</v>
      </c>
      <c r="B107" s="24">
        <v>1106</v>
      </c>
      <c r="C107" s="468" t="s">
        <v>503</v>
      </c>
      <c r="D107" t="s">
        <v>148</v>
      </c>
      <c r="E107" s="469">
        <v>1</v>
      </c>
      <c r="F107" s="470">
        <v>0</v>
      </c>
      <c r="G107">
        <v>1</v>
      </c>
      <c r="H107">
        <v>1</v>
      </c>
      <c r="I107" s="471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1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3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4" t="s">
        <v>23</v>
      </c>
    </row>
    <row r="108" spans="1:27" ht="15" hidden="1">
      <c r="A108" s="24">
        <v>1107</v>
      </c>
      <c r="B108" s="24">
        <v>1107</v>
      </c>
      <c r="C108" s="468" t="s">
        <v>504</v>
      </c>
      <c r="D108" t="s">
        <v>154</v>
      </c>
      <c r="E108" s="469">
        <v>3</v>
      </c>
      <c r="F108" s="470">
        <v>18</v>
      </c>
      <c r="G108">
        <v>1</v>
      </c>
      <c r="H108">
        <v>1</v>
      </c>
      <c r="I108" s="471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1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3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4" t="s">
        <v>23</v>
      </c>
    </row>
    <row r="109" spans="1:27" ht="15" hidden="1">
      <c r="A109" s="24">
        <v>1108</v>
      </c>
      <c r="B109" s="24">
        <v>1108</v>
      </c>
      <c r="C109" s="468" t="s">
        <v>505</v>
      </c>
      <c r="D109" t="s">
        <v>154</v>
      </c>
      <c r="E109" s="469">
        <v>3</v>
      </c>
      <c r="F109" s="470">
        <v>0</v>
      </c>
      <c r="G109">
        <v>1</v>
      </c>
      <c r="H109">
        <v>1</v>
      </c>
      <c r="I109" s="471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1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3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4" t="s">
        <v>23</v>
      </c>
    </row>
    <row r="110" spans="1:27" ht="15" hidden="1">
      <c r="A110" s="24">
        <v>1109</v>
      </c>
      <c r="B110" s="24">
        <v>1109</v>
      </c>
      <c r="C110" s="468" t="s">
        <v>506</v>
      </c>
      <c r="D110" t="s">
        <v>148</v>
      </c>
      <c r="E110" s="469">
        <v>1</v>
      </c>
      <c r="F110" s="470">
        <v>24</v>
      </c>
      <c r="G110">
        <v>1</v>
      </c>
      <c r="H110">
        <v>1</v>
      </c>
      <c r="I110" s="471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1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3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4" t="s">
        <v>23</v>
      </c>
    </row>
    <row r="111" spans="1:27" ht="15" hidden="1">
      <c r="A111" s="24">
        <v>1110</v>
      </c>
      <c r="B111" s="24">
        <v>1110</v>
      </c>
      <c r="C111" s="468" t="s">
        <v>507</v>
      </c>
      <c r="D111" t="s">
        <v>148</v>
      </c>
      <c r="E111" s="469">
        <v>1</v>
      </c>
      <c r="F111" s="470">
        <v>0</v>
      </c>
      <c r="G111">
        <v>1</v>
      </c>
      <c r="H111">
        <v>1</v>
      </c>
      <c r="I111" s="471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1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3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4" t="s">
        <v>23</v>
      </c>
    </row>
    <row r="112" spans="1:27" ht="15" hidden="1">
      <c r="A112" s="24">
        <v>1111</v>
      </c>
      <c r="B112" s="24">
        <v>1111</v>
      </c>
      <c r="C112" s="468" t="s">
        <v>508</v>
      </c>
      <c r="D112" t="s">
        <v>148</v>
      </c>
      <c r="E112" s="469">
        <v>1</v>
      </c>
      <c r="F112" s="470">
        <v>79</v>
      </c>
      <c r="G112">
        <v>1</v>
      </c>
      <c r="H112">
        <v>1</v>
      </c>
      <c r="I112" s="471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1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3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4" t="s">
        <v>23</v>
      </c>
    </row>
    <row r="113" spans="1:27" ht="15" hidden="1">
      <c r="A113" s="24">
        <v>1112</v>
      </c>
      <c r="B113" s="24">
        <v>1112</v>
      </c>
      <c r="C113" s="468" t="s">
        <v>509</v>
      </c>
      <c r="D113" t="s">
        <v>148</v>
      </c>
      <c r="E113" s="469">
        <v>1</v>
      </c>
      <c r="F113" s="470">
        <v>0</v>
      </c>
      <c r="G113">
        <v>1</v>
      </c>
      <c r="H113">
        <v>1</v>
      </c>
      <c r="I113" s="471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1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3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4" t="s">
        <v>23</v>
      </c>
    </row>
    <row r="114" spans="1:27" ht="15" hidden="1">
      <c r="A114" s="24">
        <v>1113</v>
      </c>
      <c r="B114" s="24">
        <v>1113</v>
      </c>
      <c r="C114" s="468" t="s">
        <v>510</v>
      </c>
      <c r="D114" t="s">
        <v>148</v>
      </c>
      <c r="E114" s="469">
        <v>1</v>
      </c>
      <c r="F114" s="470">
        <v>12</v>
      </c>
      <c r="G114">
        <v>1</v>
      </c>
      <c r="H114">
        <v>1</v>
      </c>
      <c r="I114" s="471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1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3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4" t="s">
        <v>23</v>
      </c>
    </row>
    <row r="115" spans="1:27" ht="15" hidden="1">
      <c r="A115" s="24">
        <v>1114</v>
      </c>
      <c r="B115" s="24">
        <v>1114</v>
      </c>
      <c r="C115" s="468" t="s">
        <v>511</v>
      </c>
      <c r="D115" t="s">
        <v>148</v>
      </c>
      <c r="E115" s="469">
        <v>1</v>
      </c>
      <c r="F115" s="470">
        <v>0</v>
      </c>
      <c r="G115">
        <v>1</v>
      </c>
      <c r="H115">
        <v>1</v>
      </c>
      <c r="I115" s="471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1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3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4" t="s">
        <v>23</v>
      </c>
    </row>
    <row r="116" spans="1:27" ht="15" hidden="1">
      <c r="A116" s="24">
        <v>1115</v>
      </c>
      <c r="B116" s="24">
        <v>1115</v>
      </c>
      <c r="C116" s="468" t="s">
        <v>512</v>
      </c>
      <c r="D116" t="s">
        <v>148</v>
      </c>
      <c r="E116" s="469">
        <v>1</v>
      </c>
      <c r="F116" s="470">
        <v>54</v>
      </c>
      <c r="G116">
        <v>1</v>
      </c>
      <c r="H116">
        <v>1</v>
      </c>
      <c r="I116" s="471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1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3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4" t="s">
        <v>23</v>
      </c>
    </row>
    <row r="117" spans="1:27" ht="15" hidden="1">
      <c r="A117" s="24">
        <v>1116</v>
      </c>
      <c r="B117" s="24">
        <v>1116</v>
      </c>
      <c r="C117" s="468" t="s">
        <v>513</v>
      </c>
      <c r="D117" t="s">
        <v>148</v>
      </c>
      <c r="E117" s="469">
        <v>1</v>
      </c>
      <c r="F117" s="470">
        <v>0</v>
      </c>
      <c r="G117">
        <v>1</v>
      </c>
      <c r="H117">
        <v>1</v>
      </c>
      <c r="I117" s="471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1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3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4" t="s">
        <v>23</v>
      </c>
    </row>
    <row r="118" spans="1:27" ht="15" hidden="1">
      <c r="A118" s="24">
        <v>1117</v>
      </c>
      <c r="B118" s="24">
        <v>1117</v>
      </c>
      <c r="C118" s="468" t="s">
        <v>514</v>
      </c>
      <c r="D118" t="s">
        <v>154</v>
      </c>
      <c r="E118" s="469">
        <v>3</v>
      </c>
      <c r="F118" s="470">
        <v>0.874</v>
      </c>
      <c r="G118">
        <v>1</v>
      </c>
      <c r="H118">
        <v>1</v>
      </c>
      <c r="I118" s="471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1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3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4" t="s">
        <v>23</v>
      </c>
    </row>
    <row r="119" spans="1:27" ht="15" hidden="1">
      <c r="A119" s="24">
        <v>1118</v>
      </c>
      <c r="B119" s="24">
        <v>1118</v>
      </c>
      <c r="C119" s="468" t="s">
        <v>515</v>
      </c>
      <c r="D119" t="s">
        <v>154</v>
      </c>
      <c r="E119" s="469">
        <v>3</v>
      </c>
      <c r="F119" s="470">
        <v>0</v>
      </c>
      <c r="G119">
        <v>1</v>
      </c>
      <c r="H119">
        <v>1</v>
      </c>
      <c r="I119" s="471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1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3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4" t="s">
        <v>23</v>
      </c>
    </row>
    <row r="120" spans="1:27" ht="15" hidden="1">
      <c r="A120" s="24">
        <v>1119</v>
      </c>
      <c r="B120" s="24">
        <v>1119</v>
      </c>
      <c r="C120" s="468" t="s">
        <v>516</v>
      </c>
      <c r="D120" t="s">
        <v>148</v>
      </c>
      <c r="E120" s="469">
        <v>1</v>
      </c>
      <c r="F120" s="470">
        <v>34.209424083769633</v>
      </c>
      <c r="G120">
        <v>1</v>
      </c>
      <c r="H120">
        <v>1</v>
      </c>
      <c r="I120" s="471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1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3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4" t="s">
        <v>23</v>
      </c>
    </row>
    <row r="121" spans="1:27" ht="15" hidden="1">
      <c r="A121" s="24">
        <v>1120</v>
      </c>
      <c r="B121" s="24">
        <v>1120</v>
      </c>
      <c r="C121" s="468" t="s">
        <v>517</v>
      </c>
      <c r="D121" t="s">
        <v>148</v>
      </c>
      <c r="E121" s="469">
        <v>1</v>
      </c>
      <c r="F121" s="470">
        <v>19.790575916230367</v>
      </c>
      <c r="G121">
        <v>1</v>
      </c>
      <c r="H121">
        <v>1</v>
      </c>
      <c r="I121" s="471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1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3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4" t="s">
        <v>23</v>
      </c>
    </row>
    <row r="122" spans="1:27" ht="15" hidden="1">
      <c r="A122" s="24">
        <v>1121</v>
      </c>
      <c r="B122" s="24">
        <v>1121</v>
      </c>
      <c r="C122" s="468" t="s">
        <v>518</v>
      </c>
      <c r="D122" t="s">
        <v>148</v>
      </c>
      <c r="E122" s="469">
        <v>1</v>
      </c>
      <c r="F122" s="470">
        <v>10.28947368421052</v>
      </c>
      <c r="G122">
        <v>1</v>
      </c>
      <c r="H122">
        <v>1</v>
      </c>
      <c r="I122" s="471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1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3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4" t="s">
        <v>23</v>
      </c>
    </row>
    <row r="123" spans="1:27" ht="15" hidden="1">
      <c r="A123" s="24">
        <v>1122</v>
      </c>
      <c r="B123" s="24">
        <v>1122</v>
      </c>
      <c r="C123" s="468" t="s">
        <v>519</v>
      </c>
      <c r="D123" t="s">
        <v>148</v>
      </c>
      <c r="E123" s="469">
        <v>1</v>
      </c>
      <c r="F123" s="470">
        <v>81.71052631578948</v>
      </c>
      <c r="G123">
        <v>1</v>
      </c>
      <c r="H123">
        <v>1</v>
      </c>
      <c r="I123" s="471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1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3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4" t="s">
        <v>23</v>
      </c>
    </row>
    <row r="124" spans="1:27" ht="15" hidden="1">
      <c r="A124" s="24">
        <v>1123</v>
      </c>
      <c r="B124" s="24">
        <v>1123</v>
      </c>
      <c r="C124" s="468" t="s">
        <v>520</v>
      </c>
      <c r="D124" t="s">
        <v>148</v>
      </c>
      <c r="E124" s="469">
        <v>1</v>
      </c>
      <c r="F124" s="470">
        <v>15</v>
      </c>
      <c r="G124">
        <v>1</v>
      </c>
      <c r="H124">
        <v>1</v>
      </c>
      <c r="I124" s="471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1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3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4" t="s">
        <v>23</v>
      </c>
    </row>
    <row r="125" spans="1:27" ht="15" hidden="1">
      <c r="A125" s="24">
        <v>1124</v>
      </c>
      <c r="B125" s="24">
        <v>1124</v>
      </c>
      <c r="C125" s="468" t="s">
        <v>521</v>
      </c>
      <c r="D125" t="s">
        <v>148</v>
      </c>
      <c r="E125" s="469">
        <v>1</v>
      </c>
      <c r="F125" s="470">
        <v>0</v>
      </c>
      <c r="G125">
        <v>1</v>
      </c>
      <c r="H125">
        <v>1</v>
      </c>
      <c r="I125" s="471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1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3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4" t="s">
        <v>23</v>
      </c>
    </row>
    <row r="126" spans="1:27" ht="15" hidden="1">
      <c r="A126" s="24">
        <v>1125</v>
      </c>
      <c r="B126" s="24">
        <v>1125</v>
      </c>
      <c r="C126" s="468" t="s">
        <v>522</v>
      </c>
      <c r="D126" t="s">
        <v>148</v>
      </c>
      <c r="E126" s="469">
        <v>1</v>
      </c>
      <c r="F126" s="470">
        <v>22.659574468085108</v>
      </c>
      <c r="G126">
        <v>1</v>
      </c>
      <c r="H126">
        <v>1</v>
      </c>
      <c r="I126" s="471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1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3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4" t="s">
        <v>23</v>
      </c>
    </row>
    <row r="127" spans="1:27" ht="15" hidden="1">
      <c r="A127" s="24">
        <v>1126</v>
      </c>
      <c r="B127" s="24">
        <v>1126</v>
      </c>
      <c r="C127" s="468" t="s">
        <v>523</v>
      </c>
      <c r="D127" t="s">
        <v>148</v>
      </c>
      <c r="E127" s="469">
        <v>1</v>
      </c>
      <c r="F127" s="470">
        <v>22.340425531914892</v>
      </c>
      <c r="G127">
        <v>1</v>
      </c>
      <c r="H127">
        <v>1</v>
      </c>
      <c r="I127" s="471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1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3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4" t="s">
        <v>23</v>
      </c>
    </row>
    <row r="128" spans="1:27" ht="15" hidden="1">
      <c r="A128" s="24">
        <v>1127</v>
      </c>
      <c r="B128" s="24">
        <v>1127</v>
      </c>
      <c r="C128" s="468" t="s">
        <v>524</v>
      </c>
      <c r="D128" t="s">
        <v>151</v>
      </c>
      <c r="E128" s="469">
        <v>2</v>
      </c>
      <c r="F128" s="470">
        <v>250.994</v>
      </c>
      <c r="G128">
        <v>1</v>
      </c>
      <c r="H128">
        <v>1</v>
      </c>
      <c r="I128" s="471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1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3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4" t="s">
        <v>23</v>
      </c>
    </row>
    <row r="129" spans="1:27" ht="15" hidden="1">
      <c r="A129" s="24">
        <v>1128</v>
      </c>
      <c r="B129" s="24">
        <v>1128</v>
      </c>
      <c r="C129" s="468" t="s">
        <v>525</v>
      </c>
      <c r="D129" t="s">
        <v>151</v>
      </c>
      <c r="E129" s="469">
        <v>2</v>
      </c>
      <c r="F129" s="470">
        <v>0</v>
      </c>
      <c r="G129">
        <v>1</v>
      </c>
      <c r="H129">
        <v>1</v>
      </c>
      <c r="I129" s="471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1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3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4" t="s">
        <v>23</v>
      </c>
    </row>
    <row r="130" spans="1:27" ht="15" hidden="1">
      <c r="A130" s="24">
        <v>1129</v>
      </c>
      <c r="B130" s="24">
        <v>1129</v>
      </c>
      <c r="C130" s="468" t="s">
        <v>526</v>
      </c>
      <c r="D130" t="s">
        <v>148</v>
      </c>
      <c r="E130" s="469">
        <v>1</v>
      </c>
      <c r="F130" s="470">
        <v>72.432432432432435</v>
      </c>
      <c r="G130">
        <v>1</v>
      </c>
      <c r="H130">
        <v>1</v>
      </c>
      <c r="I130" s="471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1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3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4" t="s">
        <v>23</v>
      </c>
    </row>
    <row r="131" spans="1:27" ht="15" hidden="1">
      <c r="A131" s="24">
        <v>1130</v>
      </c>
      <c r="B131" s="24">
        <v>1130</v>
      </c>
      <c r="C131" s="468" t="s">
        <v>527</v>
      </c>
      <c r="D131" t="s">
        <v>148</v>
      </c>
      <c r="E131" s="469">
        <v>1</v>
      </c>
      <c r="F131" s="470">
        <v>47.567567567567565</v>
      </c>
      <c r="G131">
        <v>1</v>
      </c>
      <c r="H131">
        <v>1</v>
      </c>
      <c r="I131" s="471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1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3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4" t="s">
        <v>23</v>
      </c>
    </row>
    <row r="132" spans="1:27" ht="15" hidden="1">
      <c r="A132" s="24">
        <v>1131</v>
      </c>
      <c r="B132" s="24">
        <v>1131</v>
      </c>
      <c r="C132" s="468" t="s">
        <v>528</v>
      </c>
      <c r="D132" t="s">
        <v>148</v>
      </c>
      <c r="E132" s="469">
        <v>1</v>
      </c>
      <c r="F132" s="470">
        <v>18.370414814814811</v>
      </c>
      <c r="G132">
        <v>1</v>
      </c>
      <c r="H132">
        <v>1</v>
      </c>
      <c r="I132" s="471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1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3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4" t="s">
        <v>23</v>
      </c>
    </row>
    <row r="133" spans="1:27" ht="15" hidden="1">
      <c r="A133" s="24">
        <v>1132</v>
      </c>
      <c r="B133" s="24">
        <v>1132</v>
      </c>
      <c r="C133" s="468" t="s">
        <v>529</v>
      </c>
      <c r="D133" t="s">
        <v>148</v>
      </c>
      <c r="E133" s="469">
        <v>1</v>
      </c>
      <c r="F133" s="470">
        <v>29.629585185185189</v>
      </c>
      <c r="G133">
        <v>1</v>
      </c>
      <c r="H133">
        <v>1</v>
      </c>
      <c r="I133" s="471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1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3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4" t="s">
        <v>23</v>
      </c>
    </row>
    <row r="134" spans="1:27" ht="15" hidden="1">
      <c r="A134" s="24">
        <v>1133</v>
      </c>
      <c r="B134" s="24">
        <v>1133</v>
      </c>
      <c r="C134" s="468" t="s">
        <v>530</v>
      </c>
      <c r="D134" t="s">
        <v>148</v>
      </c>
      <c r="E134" s="469">
        <v>1</v>
      </c>
      <c r="F134" s="470">
        <v>15</v>
      </c>
      <c r="G134">
        <v>1</v>
      </c>
      <c r="H134">
        <v>1</v>
      </c>
      <c r="I134" s="471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1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3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4" t="s">
        <v>23</v>
      </c>
    </row>
    <row r="135" spans="1:27" ht="15" hidden="1">
      <c r="A135" s="24">
        <v>1134</v>
      </c>
      <c r="B135" s="24">
        <v>1134</v>
      </c>
      <c r="C135" s="468" t="s">
        <v>531</v>
      </c>
      <c r="D135" t="s">
        <v>148</v>
      </c>
      <c r="E135" s="469">
        <v>1</v>
      </c>
      <c r="F135" s="470">
        <v>0</v>
      </c>
      <c r="G135">
        <v>1</v>
      </c>
      <c r="H135">
        <v>1</v>
      </c>
      <c r="I135" s="471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1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3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4" t="s">
        <v>23</v>
      </c>
    </row>
    <row r="136" spans="1:27" ht="15" hidden="1">
      <c r="A136" s="24">
        <v>1135</v>
      </c>
      <c r="B136" s="24">
        <v>1135</v>
      </c>
      <c r="C136" s="468" t="s">
        <v>532</v>
      </c>
      <c r="D136" t="s">
        <v>148</v>
      </c>
      <c r="E136" s="469">
        <v>1</v>
      </c>
      <c r="F136" s="470">
        <v>50</v>
      </c>
      <c r="G136">
        <v>1</v>
      </c>
      <c r="H136">
        <v>1</v>
      </c>
      <c r="I136" s="471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1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3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4" t="s">
        <v>23</v>
      </c>
    </row>
    <row r="137" spans="1:27" ht="15" hidden="1">
      <c r="A137" s="24">
        <v>1136</v>
      </c>
      <c r="B137" s="24">
        <v>1136</v>
      </c>
      <c r="C137" s="468" t="s">
        <v>533</v>
      </c>
      <c r="D137" t="s">
        <v>148</v>
      </c>
      <c r="E137" s="469">
        <v>1</v>
      </c>
      <c r="F137" s="470">
        <v>0</v>
      </c>
      <c r="G137">
        <v>1</v>
      </c>
      <c r="H137">
        <v>1</v>
      </c>
      <c r="I137" s="471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1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3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4" t="s">
        <v>23</v>
      </c>
    </row>
    <row r="138" spans="1:27" ht="15" hidden="1">
      <c r="A138" s="24">
        <v>1137</v>
      </c>
      <c r="B138" s="24">
        <v>1137</v>
      </c>
      <c r="C138" s="468" t="s">
        <v>534</v>
      </c>
      <c r="D138" t="s">
        <v>148</v>
      </c>
      <c r="E138" s="469">
        <v>1</v>
      </c>
      <c r="F138" s="470">
        <v>63</v>
      </c>
      <c r="G138">
        <v>1</v>
      </c>
      <c r="H138">
        <v>1</v>
      </c>
      <c r="I138" s="471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1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3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4" t="s">
        <v>23</v>
      </c>
    </row>
    <row r="139" spans="1:27" ht="15" hidden="1">
      <c r="A139" s="24">
        <v>1138</v>
      </c>
      <c r="B139" s="24">
        <v>1138</v>
      </c>
      <c r="C139" s="468" t="s">
        <v>535</v>
      </c>
      <c r="D139" t="s">
        <v>148</v>
      </c>
      <c r="E139" s="469">
        <v>1</v>
      </c>
      <c r="F139" s="470">
        <v>0</v>
      </c>
      <c r="G139">
        <v>1</v>
      </c>
      <c r="H139">
        <v>1</v>
      </c>
      <c r="I139" s="471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1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3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4" t="s">
        <v>23</v>
      </c>
    </row>
    <row r="140" spans="1:27" ht="15" hidden="1">
      <c r="A140" s="24">
        <v>1139</v>
      </c>
      <c r="B140" s="24">
        <v>1139</v>
      </c>
      <c r="C140" s="468" t="s">
        <v>536</v>
      </c>
      <c r="D140" t="s">
        <v>148</v>
      </c>
      <c r="E140" s="469">
        <v>1</v>
      </c>
      <c r="F140" s="470">
        <v>28.046083048421053</v>
      </c>
      <c r="G140">
        <v>1</v>
      </c>
      <c r="H140">
        <v>1</v>
      </c>
      <c r="I140" s="471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1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3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4" t="s">
        <v>23</v>
      </c>
    </row>
    <row r="141" spans="1:27" ht="15" hidden="1">
      <c r="A141" s="24">
        <v>1140</v>
      </c>
      <c r="B141" s="24">
        <v>1140</v>
      </c>
      <c r="C141" s="468" t="s">
        <v>537</v>
      </c>
      <c r="D141" t="s">
        <v>148</v>
      </c>
      <c r="E141" s="469">
        <v>1</v>
      </c>
      <c r="F141" s="470">
        <v>24.713916951578945</v>
      </c>
      <c r="G141">
        <v>1</v>
      </c>
      <c r="H141">
        <v>1</v>
      </c>
      <c r="I141" s="471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1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3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4" t="s">
        <v>23</v>
      </c>
    </row>
    <row r="142" spans="1:27" ht="15" hidden="1">
      <c r="A142" s="24">
        <v>1141</v>
      </c>
      <c r="B142" s="24">
        <v>1141</v>
      </c>
      <c r="C142" s="468" t="s">
        <v>538</v>
      </c>
      <c r="D142" t="s">
        <v>148</v>
      </c>
      <c r="E142" s="469">
        <v>1</v>
      </c>
      <c r="F142" s="470">
        <v>24.4</v>
      </c>
      <c r="G142">
        <v>1</v>
      </c>
      <c r="H142">
        <v>1</v>
      </c>
      <c r="I142" s="471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1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3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4" t="s">
        <v>23</v>
      </c>
    </row>
    <row r="143" spans="1:27" ht="15" hidden="1">
      <c r="A143" s="24">
        <v>1142</v>
      </c>
      <c r="B143" s="24">
        <v>1142</v>
      </c>
      <c r="C143" s="468" t="s">
        <v>539</v>
      </c>
      <c r="D143" t="s">
        <v>148</v>
      </c>
      <c r="E143" s="469">
        <v>1</v>
      </c>
      <c r="F143" s="470">
        <v>0</v>
      </c>
      <c r="G143">
        <v>1</v>
      </c>
      <c r="H143">
        <v>1</v>
      </c>
      <c r="I143" s="471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1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3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4" t="s">
        <v>23</v>
      </c>
    </row>
    <row r="144" spans="1:27" ht="15" hidden="1">
      <c r="A144" s="24">
        <v>1143</v>
      </c>
      <c r="B144" s="24">
        <v>1143</v>
      </c>
      <c r="C144" s="468" t="s">
        <v>540</v>
      </c>
      <c r="D144" t="s">
        <v>154</v>
      </c>
      <c r="E144" s="469">
        <v>3</v>
      </c>
      <c r="F144" s="470">
        <v>8.8000000000000007</v>
      </c>
      <c r="G144">
        <v>1</v>
      </c>
      <c r="H144">
        <v>1</v>
      </c>
      <c r="I144" s="471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1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3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4" t="s">
        <v>23</v>
      </c>
    </row>
    <row r="145" spans="1:27" ht="15" hidden="1">
      <c r="A145" s="24">
        <v>1144</v>
      </c>
      <c r="B145" s="24">
        <v>1144</v>
      </c>
      <c r="C145" s="468" t="s">
        <v>541</v>
      </c>
      <c r="D145" t="s">
        <v>154</v>
      </c>
      <c r="E145" s="469">
        <v>3</v>
      </c>
      <c r="F145" s="470">
        <v>0</v>
      </c>
      <c r="G145">
        <v>1</v>
      </c>
      <c r="H145">
        <v>1</v>
      </c>
      <c r="I145" s="471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1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3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4" t="s">
        <v>23</v>
      </c>
    </row>
    <row r="146" spans="1:27" ht="15" hidden="1">
      <c r="A146" s="24">
        <v>1145</v>
      </c>
      <c r="B146" s="24">
        <v>1145</v>
      </c>
      <c r="C146" s="468" t="s">
        <v>542</v>
      </c>
      <c r="D146" t="s">
        <v>148</v>
      </c>
      <c r="E146" s="469">
        <v>1</v>
      </c>
      <c r="F146" s="470">
        <v>47.948717948717949</v>
      </c>
      <c r="G146">
        <v>1</v>
      </c>
      <c r="H146">
        <v>1</v>
      </c>
      <c r="I146" s="471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1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3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4" t="s">
        <v>23</v>
      </c>
    </row>
    <row r="147" spans="1:27" ht="15" hidden="1">
      <c r="A147" s="24">
        <v>1146</v>
      </c>
      <c r="B147" s="24">
        <v>1146</v>
      </c>
      <c r="C147" s="468" t="s">
        <v>543</v>
      </c>
      <c r="D147" t="s">
        <v>148</v>
      </c>
      <c r="E147" s="469">
        <v>1</v>
      </c>
      <c r="F147" s="470">
        <v>62.051282051282051</v>
      </c>
      <c r="G147">
        <v>1</v>
      </c>
      <c r="H147">
        <v>1</v>
      </c>
      <c r="I147" s="471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1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3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4" t="s">
        <v>23</v>
      </c>
    </row>
    <row r="148" spans="1:27" ht="15" hidden="1">
      <c r="A148" s="24">
        <v>1147</v>
      </c>
      <c r="B148" s="24">
        <v>1147</v>
      </c>
      <c r="C148" s="468" t="s">
        <v>544</v>
      </c>
      <c r="D148" t="s">
        <v>151</v>
      </c>
      <c r="E148" s="469">
        <v>2</v>
      </c>
      <c r="F148" s="470">
        <v>74</v>
      </c>
      <c r="G148">
        <v>1</v>
      </c>
      <c r="H148">
        <v>1</v>
      </c>
      <c r="I148" s="471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1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3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4" t="s">
        <v>23</v>
      </c>
    </row>
    <row r="149" spans="1:27" ht="15" hidden="1">
      <c r="A149" s="24">
        <v>1148</v>
      </c>
      <c r="B149" s="24">
        <v>1148</v>
      </c>
      <c r="C149" s="468" t="s">
        <v>545</v>
      </c>
      <c r="D149" t="s">
        <v>151</v>
      </c>
      <c r="E149" s="469">
        <v>2</v>
      </c>
      <c r="F149" s="470">
        <v>0</v>
      </c>
      <c r="G149">
        <v>1</v>
      </c>
      <c r="H149">
        <v>1</v>
      </c>
      <c r="I149" s="471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1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3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4" t="s">
        <v>23</v>
      </c>
    </row>
    <row r="150" spans="1:27" ht="15" hidden="1">
      <c r="A150" s="24">
        <v>1149</v>
      </c>
      <c r="B150" s="24">
        <v>1149</v>
      </c>
      <c r="C150" s="468" t="s">
        <v>546</v>
      </c>
      <c r="D150" t="s">
        <v>154</v>
      </c>
      <c r="E150" s="469">
        <v>3</v>
      </c>
      <c r="F150" s="470">
        <v>32</v>
      </c>
      <c r="G150">
        <v>1</v>
      </c>
      <c r="H150">
        <v>1</v>
      </c>
      <c r="I150" s="471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1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3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4" t="s">
        <v>23</v>
      </c>
    </row>
    <row r="151" spans="1:27" ht="15" hidden="1">
      <c r="A151" s="24">
        <v>1150</v>
      </c>
      <c r="B151" s="24">
        <v>1150</v>
      </c>
      <c r="C151" s="468" t="s">
        <v>547</v>
      </c>
      <c r="D151" t="s">
        <v>154</v>
      </c>
      <c r="E151" s="469">
        <v>3</v>
      </c>
      <c r="F151" s="470">
        <v>0</v>
      </c>
      <c r="G151">
        <v>1</v>
      </c>
      <c r="H151">
        <v>1</v>
      </c>
      <c r="I151" s="471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1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3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4" t="s">
        <v>23</v>
      </c>
    </row>
    <row r="152" spans="1:27" ht="15" hidden="1">
      <c r="A152" s="24">
        <v>1151</v>
      </c>
      <c r="B152" s="24">
        <v>1151</v>
      </c>
      <c r="C152" s="468" t="s">
        <v>548</v>
      </c>
      <c r="D152" t="s">
        <v>148</v>
      </c>
      <c r="E152" s="469">
        <v>1</v>
      </c>
      <c r="F152" s="470">
        <v>20</v>
      </c>
      <c r="G152">
        <v>1</v>
      </c>
      <c r="H152">
        <v>1</v>
      </c>
      <c r="I152" s="471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1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3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4" t="s">
        <v>23</v>
      </c>
    </row>
    <row r="153" spans="1:27" ht="15" hidden="1">
      <c r="A153" s="24">
        <v>1152</v>
      </c>
      <c r="B153" s="24">
        <v>1152</v>
      </c>
      <c r="C153" s="468" t="s">
        <v>549</v>
      </c>
      <c r="D153" t="s">
        <v>148</v>
      </c>
      <c r="E153" s="469">
        <v>1</v>
      </c>
      <c r="F153" s="470">
        <v>0</v>
      </c>
      <c r="G153">
        <v>1</v>
      </c>
      <c r="H153">
        <v>1</v>
      </c>
      <c r="I153" s="471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1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3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4" t="s">
        <v>23</v>
      </c>
    </row>
    <row r="154" spans="1:27" ht="15" hidden="1">
      <c r="A154" s="24">
        <v>1153</v>
      </c>
      <c r="B154" s="24">
        <v>1153</v>
      </c>
      <c r="C154" s="468" t="s">
        <v>550</v>
      </c>
      <c r="D154" t="s">
        <v>148</v>
      </c>
      <c r="E154" s="469">
        <v>1</v>
      </c>
      <c r="F154" s="470">
        <v>30</v>
      </c>
      <c r="G154">
        <v>1</v>
      </c>
      <c r="H154">
        <v>1</v>
      </c>
      <c r="I154" s="471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1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3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4" t="s">
        <v>23</v>
      </c>
    </row>
    <row r="155" spans="1:27" ht="15" hidden="1">
      <c r="A155" s="24">
        <v>1154</v>
      </c>
      <c r="B155" s="24">
        <v>1154</v>
      </c>
      <c r="C155" s="468" t="s">
        <v>551</v>
      </c>
      <c r="D155" t="s">
        <v>148</v>
      </c>
      <c r="E155" s="469">
        <v>1</v>
      </c>
      <c r="F155" s="470">
        <v>0</v>
      </c>
      <c r="G155">
        <v>1</v>
      </c>
      <c r="H155">
        <v>1</v>
      </c>
      <c r="I155" s="471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1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3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4" t="s">
        <v>23</v>
      </c>
    </row>
    <row r="156" spans="1:27" ht="15" hidden="1">
      <c r="A156" s="24">
        <v>1155</v>
      </c>
      <c r="B156" s="24">
        <v>1155</v>
      </c>
      <c r="C156" s="468" t="s">
        <v>552</v>
      </c>
      <c r="D156" t="s">
        <v>148</v>
      </c>
      <c r="E156" s="469">
        <v>1</v>
      </c>
      <c r="F156" s="470">
        <v>24</v>
      </c>
      <c r="G156">
        <v>1</v>
      </c>
      <c r="H156">
        <v>1</v>
      </c>
      <c r="I156" s="471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1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3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4" t="s">
        <v>23</v>
      </c>
    </row>
    <row r="157" spans="1:27" ht="15" hidden="1">
      <c r="A157" s="24">
        <v>1156</v>
      </c>
      <c r="B157" s="24">
        <v>1156</v>
      </c>
      <c r="C157" s="468" t="s">
        <v>553</v>
      </c>
      <c r="D157" t="s">
        <v>148</v>
      </c>
      <c r="E157" s="469">
        <v>1</v>
      </c>
      <c r="F157" s="470">
        <v>0</v>
      </c>
      <c r="G157">
        <v>1</v>
      </c>
      <c r="H157">
        <v>1</v>
      </c>
      <c r="I157" s="471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1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3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4" t="s">
        <v>23</v>
      </c>
    </row>
    <row r="158" spans="1:27" ht="15" hidden="1">
      <c r="A158" s="24">
        <v>1157</v>
      </c>
      <c r="B158" s="24">
        <v>1157</v>
      </c>
      <c r="C158" s="468" t="s">
        <v>554</v>
      </c>
      <c r="D158" t="s">
        <v>156</v>
      </c>
      <c r="E158" s="469">
        <v>4</v>
      </c>
      <c r="F158" s="470">
        <v>4.9000000000000004</v>
      </c>
      <c r="G158">
        <v>1</v>
      </c>
      <c r="H158">
        <v>1</v>
      </c>
      <c r="I158" s="471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1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3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4" t="s">
        <v>23</v>
      </c>
    </row>
    <row r="159" spans="1:27" ht="15" hidden="1">
      <c r="A159" s="24">
        <v>1158</v>
      </c>
      <c r="B159" s="24">
        <v>1158</v>
      </c>
      <c r="C159" s="468" t="s">
        <v>555</v>
      </c>
      <c r="D159" t="s">
        <v>156</v>
      </c>
      <c r="E159" s="469">
        <v>4</v>
      </c>
      <c r="F159" s="470">
        <v>0</v>
      </c>
      <c r="G159">
        <v>1</v>
      </c>
      <c r="H159">
        <v>1</v>
      </c>
      <c r="I159" s="471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1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3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4" t="s">
        <v>23</v>
      </c>
    </row>
    <row r="160" spans="1:27" ht="15" hidden="1">
      <c r="A160" s="24">
        <v>1159</v>
      </c>
      <c r="B160" s="24">
        <v>1159</v>
      </c>
      <c r="C160" s="468" t="s">
        <v>556</v>
      </c>
      <c r="D160" t="s">
        <v>148</v>
      </c>
      <c r="E160" s="469">
        <v>1</v>
      </c>
      <c r="F160" s="470">
        <v>23.740988309352524</v>
      </c>
      <c r="G160">
        <v>1</v>
      </c>
      <c r="H160">
        <v>1</v>
      </c>
      <c r="I160" s="471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1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3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4" t="s">
        <v>23</v>
      </c>
    </row>
    <row r="161" spans="1:27" ht="15" hidden="1">
      <c r="A161" s="24">
        <v>1160</v>
      </c>
      <c r="B161" s="24">
        <v>1160</v>
      </c>
      <c r="C161" s="468" t="s">
        <v>557</v>
      </c>
      <c r="D161" t="s">
        <v>148</v>
      </c>
      <c r="E161" s="469">
        <v>1</v>
      </c>
      <c r="F161" s="470">
        <v>51.259011690647476</v>
      </c>
      <c r="G161">
        <v>1</v>
      </c>
      <c r="H161">
        <v>1</v>
      </c>
      <c r="I161" s="471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1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3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4" t="s">
        <v>23</v>
      </c>
    </row>
    <row r="162" spans="1:27" ht="15" hidden="1">
      <c r="A162" s="24">
        <v>1161</v>
      </c>
      <c r="B162" s="24">
        <v>1161</v>
      </c>
      <c r="C162" s="468" t="s">
        <v>558</v>
      </c>
      <c r="D162" t="s">
        <v>148</v>
      </c>
      <c r="E162" s="469">
        <v>1</v>
      </c>
      <c r="F162" s="470">
        <v>0</v>
      </c>
      <c r="G162">
        <v>1</v>
      </c>
      <c r="H162">
        <v>1</v>
      </c>
      <c r="I162" s="471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1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3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4" t="s">
        <v>23</v>
      </c>
    </row>
    <row r="163" spans="1:27" ht="15" hidden="1">
      <c r="A163" s="24">
        <v>1162</v>
      </c>
      <c r="B163" s="24">
        <v>1162</v>
      </c>
      <c r="C163" s="468" t="s">
        <v>559</v>
      </c>
      <c r="D163" t="s">
        <v>148</v>
      </c>
      <c r="E163" s="469">
        <v>1</v>
      </c>
      <c r="F163" s="470">
        <v>79.828000000000003</v>
      </c>
      <c r="G163">
        <v>1</v>
      </c>
      <c r="H163">
        <v>1</v>
      </c>
      <c r="I163" s="471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1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3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4" t="s">
        <v>23</v>
      </c>
    </row>
    <row r="164" spans="1:27" ht="15" hidden="1">
      <c r="A164" s="24">
        <v>1163</v>
      </c>
      <c r="B164" s="24">
        <v>1163</v>
      </c>
      <c r="C164" s="468" t="s">
        <v>560</v>
      </c>
      <c r="D164" t="s">
        <v>148</v>
      </c>
      <c r="E164" s="469">
        <v>1</v>
      </c>
      <c r="F164" s="470">
        <v>225.1</v>
      </c>
      <c r="G164">
        <v>1</v>
      </c>
      <c r="H164">
        <v>1</v>
      </c>
      <c r="I164" s="471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1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3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4" t="s">
        <v>23</v>
      </c>
    </row>
    <row r="165" spans="1:27" ht="15" hidden="1">
      <c r="A165" s="24">
        <v>1164</v>
      </c>
      <c r="B165" s="24">
        <v>1164</v>
      </c>
      <c r="C165" s="468" t="s">
        <v>561</v>
      </c>
      <c r="D165" t="s">
        <v>148</v>
      </c>
      <c r="E165" s="469">
        <v>1</v>
      </c>
      <c r="F165" s="470">
        <v>0</v>
      </c>
      <c r="G165">
        <v>1</v>
      </c>
      <c r="H165">
        <v>1</v>
      </c>
      <c r="I165" s="471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1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3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4" t="s">
        <v>23</v>
      </c>
    </row>
    <row r="166" spans="1:27" ht="15" hidden="1">
      <c r="A166" s="24">
        <v>1165</v>
      </c>
      <c r="B166" s="24">
        <v>1165</v>
      </c>
      <c r="C166" s="468" t="s">
        <v>562</v>
      </c>
      <c r="D166" t="s">
        <v>148</v>
      </c>
      <c r="E166" s="469">
        <v>1</v>
      </c>
      <c r="F166" s="470">
        <v>4.2779999999999996</v>
      </c>
      <c r="G166">
        <v>1</v>
      </c>
      <c r="H166">
        <v>1</v>
      </c>
      <c r="I166" s="471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1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3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4" t="s">
        <v>23</v>
      </c>
    </row>
    <row r="167" spans="1:27" ht="15" hidden="1">
      <c r="A167" s="24">
        <v>1166</v>
      </c>
      <c r="B167" s="24">
        <v>1166</v>
      </c>
      <c r="C167" s="468" t="s">
        <v>563</v>
      </c>
      <c r="D167" t="s">
        <v>148</v>
      </c>
      <c r="E167" s="469">
        <v>1</v>
      </c>
      <c r="F167" s="470">
        <v>0</v>
      </c>
      <c r="G167">
        <v>1</v>
      </c>
      <c r="H167">
        <v>1</v>
      </c>
      <c r="I167" s="471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1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3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4" t="s">
        <v>23</v>
      </c>
    </row>
    <row r="168" spans="1:27" ht="15" hidden="1">
      <c r="A168" s="24">
        <v>1167</v>
      </c>
      <c r="B168" s="24">
        <v>1167</v>
      </c>
      <c r="C168" s="468" t="s">
        <v>564</v>
      </c>
      <c r="D168" t="s">
        <v>154</v>
      </c>
      <c r="E168" s="469">
        <v>3</v>
      </c>
      <c r="F168" s="470">
        <v>4</v>
      </c>
      <c r="G168">
        <v>1</v>
      </c>
      <c r="H168">
        <v>1</v>
      </c>
      <c r="I168" s="471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1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3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4" t="s">
        <v>23</v>
      </c>
    </row>
    <row r="169" spans="1:27" ht="15" hidden="1">
      <c r="A169" s="24">
        <v>1168</v>
      </c>
      <c r="B169" s="24">
        <v>1168</v>
      </c>
      <c r="C169" s="468" t="s">
        <v>565</v>
      </c>
      <c r="D169" t="s">
        <v>154</v>
      </c>
      <c r="E169" s="469">
        <v>3</v>
      </c>
      <c r="F169" s="470">
        <v>0</v>
      </c>
      <c r="G169">
        <v>1</v>
      </c>
      <c r="H169">
        <v>1</v>
      </c>
      <c r="I169" s="471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1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3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4" t="s">
        <v>23</v>
      </c>
    </row>
    <row r="170" spans="1:27" ht="15" hidden="1">
      <c r="A170" s="24">
        <v>1169</v>
      </c>
      <c r="B170" s="24">
        <v>1169</v>
      </c>
      <c r="C170" s="468" t="s">
        <v>566</v>
      </c>
      <c r="D170" t="s">
        <v>148</v>
      </c>
      <c r="E170" s="469">
        <v>1</v>
      </c>
      <c r="F170" s="470">
        <v>0</v>
      </c>
      <c r="G170">
        <v>1</v>
      </c>
      <c r="H170">
        <v>1</v>
      </c>
      <c r="I170" s="471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1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3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4" t="s">
        <v>23</v>
      </c>
    </row>
    <row r="171" spans="1:27" ht="15" hidden="1">
      <c r="A171" s="24">
        <v>1170</v>
      </c>
      <c r="B171" s="24">
        <v>1170</v>
      </c>
      <c r="C171" s="468" t="s">
        <v>567</v>
      </c>
      <c r="D171" t="s">
        <v>148</v>
      </c>
      <c r="E171" s="469">
        <v>1</v>
      </c>
      <c r="F171" s="470">
        <v>70</v>
      </c>
      <c r="G171">
        <v>1</v>
      </c>
      <c r="H171">
        <v>1</v>
      </c>
      <c r="I171" s="471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1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3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4" t="s">
        <v>23</v>
      </c>
    </row>
    <row r="172" spans="1:27" ht="15" hidden="1">
      <c r="A172" s="24">
        <v>1171</v>
      </c>
      <c r="B172" s="24">
        <v>1171</v>
      </c>
      <c r="C172" s="468" t="s">
        <v>568</v>
      </c>
      <c r="D172" t="s">
        <v>148</v>
      </c>
      <c r="E172" s="469">
        <v>1</v>
      </c>
      <c r="F172" s="470">
        <v>7.8571428571428577</v>
      </c>
      <c r="G172">
        <v>1</v>
      </c>
      <c r="H172">
        <v>1</v>
      </c>
      <c r="I172" s="471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1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3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4" t="s">
        <v>23</v>
      </c>
    </row>
    <row r="173" spans="1:27" ht="15" hidden="1">
      <c r="A173" s="24">
        <v>1172</v>
      </c>
      <c r="B173" s="24">
        <v>1172</v>
      </c>
      <c r="C173" s="468" t="s">
        <v>569</v>
      </c>
      <c r="D173" t="s">
        <v>148</v>
      </c>
      <c r="E173" s="469">
        <v>1</v>
      </c>
      <c r="F173" s="470">
        <v>25.142857142857142</v>
      </c>
      <c r="G173">
        <v>1</v>
      </c>
      <c r="H173">
        <v>1</v>
      </c>
      <c r="I173" s="471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1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3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4" t="s">
        <v>23</v>
      </c>
    </row>
    <row r="174" spans="1:27" ht="15" hidden="1">
      <c r="A174" s="24">
        <v>1173</v>
      </c>
      <c r="B174" s="24">
        <v>1173</v>
      </c>
      <c r="C174" s="468" t="s">
        <v>570</v>
      </c>
      <c r="D174" t="s">
        <v>148</v>
      </c>
      <c r="E174" s="469">
        <v>1</v>
      </c>
      <c r="F174" s="470">
        <v>31.88</v>
      </c>
      <c r="G174">
        <v>1</v>
      </c>
      <c r="H174">
        <v>1</v>
      </c>
      <c r="I174" s="471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1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3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4" t="s">
        <v>23</v>
      </c>
    </row>
    <row r="175" spans="1:27" ht="15" hidden="1">
      <c r="A175" s="24">
        <v>1174</v>
      </c>
      <c r="B175" s="24">
        <v>1174</v>
      </c>
      <c r="C175" s="468" t="s">
        <v>571</v>
      </c>
      <c r="D175" t="s">
        <v>148</v>
      </c>
      <c r="E175" s="469">
        <v>1</v>
      </c>
      <c r="F175" s="470">
        <v>0</v>
      </c>
      <c r="G175">
        <v>1</v>
      </c>
      <c r="H175">
        <v>1</v>
      </c>
      <c r="I175" s="471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1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3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4" t="s">
        <v>23</v>
      </c>
    </row>
    <row r="176" spans="1:27" ht="15" hidden="1">
      <c r="A176" s="24">
        <v>1175</v>
      </c>
      <c r="B176" s="24">
        <v>1175</v>
      </c>
      <c r="C176" s="468" t="s">
        <v>572</v>
      </c>
      <c r="D176" t="s">
        <v>148</v>
      </c>
      <c r="E176" s="469">
        <v>1</v>
      </c>
      <c r="F176" s="470">
        <v>0</v>
      </c>
      <c r="G176">
        <v>1</v>
      </c>
      <c r="H176">
        <v>1</v>
      </c>
      <c r="I176" s="471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1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3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4" t="s">
        <v>23</v>
      </c>
    </row>
    <row r="177" spans="1:27" ht="15" hidden="1">
      <c r="A177" s="24">
        <v>1176</v>
      </c>
      <c r="B177" s="24">
        <v>1176</v>
      </c>
      <c r="C177" s="468" t="s">
        <v>573</v>
      </c>
      <c r="D177" t="s">
        <v>148</v>
      </c>
      <c r="E177" s="469">
        <v>1</v>
      </c>
      <c r="F177" s="470">
        <v>33</v>
      </c>
      <c r="G177">
        <v>1</v>
      </c>
      <c r="H177">
        <v>1</v>
      </c>
      <c r="I177" s="471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1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3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4" t="s">
        <v>23</v>
      </c>
    </row>
    <row r="178" spans="1:27" ht="15" hidden="1">
      <c r="A178" s="24">
        <v>1177</v>
      </c>
      <c r="B178" s="24">
        <v>1177</v>
      </c>
      <c r="C178" s="468" t="s">
        <v>574</v>
      </c>
      <c r="D178" t="s">
        <v>148</v>
      </c>
      <c r="E178" s="469">
        <v>1</v>
      </c>
      <c r="F178" s="470">
        <v>28</v>
      </c>
      <c r="G178">
        <v>1</v>
      </c>
      <c r="H178">
        <v>1</v>
      </c>
      <c r="I178" s="471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1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3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4" t="s">
        <v>23</v>
      </c>
    </row>
    <row r="179" spans="1:27" ht="15" hidden="1">
      <c r="A179" s="24">
        <v>1178</v>
      </c>
      <c r="B179" s="24">
        <v>1178</v>
      </c>
      <c r="C179" s="468" t="s">
        <v>575</v>
      </c>
      <c r="D179" t="s">
        <v>148</v>
      </c>
      <c r="E179" s="469">
        <v>1</v>
      </c>
      <c r="F179" s="470">
        <v>0</v>
      </c>
      <c r="G179">
        <v>1</v>
      </c>
      <c r="H179">
        <v>1</v>
      </c>
      <c r="I179" s="471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1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3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4" t="s">
        <v>23</v>
      </c>
    </row>
    <row r="180" spans="1:27" ht="15" hidden="1">
      <c r="A180" s="24">
        <v>1179</v>
      </c>
      <c r="B180" s="24">
        <v>1179</v>
      </c>
      <c r="C180" s="468" t="s">
        <v>576</v>
      </c>
      <c r="D180" t="s">
        <v>151</v>
      </c>
      <c r="E180" s="469">
        <v>2</v>
      </c>
      <c r="F180" s="470">
        <v>12.33</v>
      </c>
      <c r="G180">
        <v>1</v>
      </c>
      <c r="H180">
        <v>1</v>
      </c>
      <c r="I180" s="471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1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3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4" t="s">
        <v>23</v>
      </c>
    </row>
    <row r="181" spans="1:27" ht="15" hidden="1">
      <c r="A181" s="24">
        <v>1180</v>
      </c>
      <c r="B181" s="24">
        <v>1180</v>
      </c>
      <c r="C181" s="468" t="s">
        <v>577</v>
      </c>
      <c r="D181" t="s">
        <v>151</v>
      </c>
      <c r="E181" s="469">
        <v>2</v>
      </c>
      <c r="F181" s="470">
        <v>0</v>
      </c>
      <c r="G181">
        <v>1</v>
      </c>
      <c r="H181">
        <v>1</v>
      </c>
      <c r="I181" s="471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1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3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4" t="s">
        <v>23</v>
      </c>
    </row>
    <row r="182" spans="1:27" ht="15" hidden="1">
      <c r="A182" s="24">
        <v>1181</v>
      </c>
      <c r="B182" s="24">
        <v>1181</v>
      </c>
      <c r="C182" s="468" t="s">
        <v>578</v>
      </c>
      <c r="D182" t="s">
        <v>148</v>
      </c>
      <c r="E182" s="469">
        <v>1</v>
      </c>
      <c r="F182" s="470">
        <v>226</v>
      </c>
      <c r="G182">
        <v>1</v>
      </c>
      <c r="H182">
        <v>1</v>
      </c>
      <c r="I182" s="471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1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3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4" t="s">
        <v>23</v>
      </c>
    </row>
    <row r="183" spans="1:27" ht="15" hidden="1">
      <c r="A183" s="24">
        <v>1182</v>
      </c>
      <c r="B183" s="24">
        <v>1182</v>
      </c>
      <c r="C183" s="468" t="s">
        <v>579</v>
      </c>
      <c r="D183" t="s">
        <v>148</v>
      </c>
      <c r="E183" s="469">
        <v>1</v>
      </c>
      <c r="F183" s="470">
        <v>0</v>
      </c>
      <c r="G183">
        <v>1</v>
      </c>
      <c r="H183">
        <v>1</v>
      </c>
      <c r="I183" s="471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1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3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4" t="s">
        <v>23</v>
      </c>
    </row>
    <row r="184" spans="1:27" ht="15" hidden="1">
      <c r="A184" s="24">
        <v>1183</v>
      </c>
      <c r="B184" s="24">
        <v>1183</v>
      </c>
      <c r="C184" s="468" t="s">
        <v>580</v>
      </c>
      <c r="D184" t="s">
        <v>148</v>
      </c>
      <c r="E184" s="469">
        <v>1</v>
      </c>
      <c r="F184" s="470">
        <v>113.61022364217253</v>
      </c>
      <c r="G184">
        <v>1</v>
      </c>
      <c r="H184">
        <v>1</v>
      </c>
      <c r="I184" s="471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1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3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4" t="s">
        <v>23</v>
      </c>
    </row>
    <row r="185" spans="1:27" ht="15" hidden="1">
      <c r="A185" s="24">
        <v>1184</v>
      </c>
      <c r="B185" s="24">
        <v>1184</v>
      </c>
      <c r="C185" s="468" t="s">
        <v>581</v>
      </c>
      <c r="D185" t="s">
        <v>148</v>
      </c>
      <c r="E185" s="469">
        <v>1</v>
      </c>
      <c r="F185" s="470">
        <v>26.389776357827476</v>
      </c>
      <c r="G185">
        <v>1</v>
      </c>
      <c r="H185">
        <v>1</v>
      </c>
      <c r="I185" s="471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1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3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4" t="s">
        <v>23</v>
      </c>
    </row>
    <row r="186" spans="1:27" ht="15" hidden="1">
      <c r="A186" s="24">
        <v>1185</v>
      </c>
      <c r="B186" s="24">
        <v>1185</v>
      </c>
      <c r="C186" s="468" t="s">
        <v>582</v>
      </c>
      <c r="D186" t="s">
        <v>148</v>
      </c>
      <c r="E186" s="469">
        <v>1</v>
      </c>
      <c r="F186" s="470">
        <v>60</v>
      </c>
      <c r="G186">
        <v>1</v>
      </c>
      <c r="H186">
        <v>1</v>
      </c>
      <c r="I186" s="471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1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3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4" t="s">
        <v>23</v>
      </c>
    </row>
    <row r="187" spans="1:27" ht="15" hidden="1">
      <c r="A187" s="24">
        <v>1186</v>
      </c>
      <c r="B187" s="24">
        <v>1186</v>
      </c>
      <c r="C187" s="468" t="s">
        <v>583</v>
      </c>
      <c r="D187" t="s">
        <v>148</v>
      </c>
      <c r="E187" s="469">
        <v>1</v>
      </c>
      <c r="F187" s="470">
        <v>0</v>
      </c>
      <c r="G187">
        <v>1</v>
      </c>
      <c r="H187">
        <v>1</v>
      </c>
      <c r="I187" s="471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1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3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4" t="s">
        <v>23</v>
      </c>
    </row>
    <row r="188" spans="1:27" ht="15" hidden="1">
      <c r="A188" s="24">
        <v>1187</v>
      </c>
      <c r="B188" s="24">
        <v>1187</v>
      </c>
      <c r="C188" s="468" t="s">
        <v>584</v>
      </c>
      <c r="D188" t="s">
        <v>148</v>
      </c>
      <c r="E188" s="469">
        <v>1</v>
      </c>
      <c r="F188" s="470">
        <v>30</v>
      </c>
      <c r="G188">
        <v>1</v>
      </c>
      <c r="H188">
        <v>1</v>
      </c>
      <c r="I188" s="471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1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3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4" t="s">
        <v>23</v>
      </c>
    </row>
    <row r="189" spans="1:27" ht="15" hidden="1">
      <c r="A189" s="24">
        <v>1188</v>
      </c>
      <c r="B189" s="24">
        <v>1188</v>
      </c>
      <c r="C189" s="468" t="s">
        <v>585</v>
      </c>
      <c r="D189" t="s">
        <v>148</v>
      </c>
      <c r="E189" s="469">
        <v>1</v>
      </c>
      <c r="F189" s="470">
        <v>0</v>
      </c>
      <c r="G189">
        <v>1</v>
      </c>
      <c r="H189">
        <v>1</v>
      </c>
      <c r="I189" s="471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1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3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4" t="s">
        <v>23</v>
      </c>
    </row>
    <row r="190" spans="1:27" ht="15" hidden="1">
      <c r="A190" s="24">
        <v>1189</v>
      </c>
      <c r="B190" s="24">
        <v>1189</v>
      </c>
      <c r="C190" s="468" t="s">
        <v>586</v>
      </c>
      <c r="D190" t="s">
        <v>148</v>
      </c>
      <c r="E190" s="469">
        <v>1</v>
      </c>
      <c r="F190" s="470">
        <v>30.774999999999999</v>
      </c>
      <c r="G190">
        <v>1</v>
      </c>
      <c r="H190">
        <v>1</v>
      </c>
      <c r="I190" s="471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1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3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4" t="s">
        <v>23</v>
      </c>
    </row>
    <row r="191" spans="1:27" ht="15" hidden="1">
      <c r="A191" s="24">
        <v>1190</v>
      </c>
      <c r="B191" s="24">
        <v>1190</v>
      </c>
      <c r="C191" s="468" t="s">
        <v>587</v>
      </c>
      <c r="D191" t="s">
        <v>148</v>
      </c>
      <c r="E191" s="469">
        <v>1</v>
      </c>
      <c r="F191" s="470">
        <v>0</v>
      </c>
      <c r="G191">
        <v>1</v>
      </c>
      <c r="H191">
        <v>1</v>
      </c>
      <c r="I191" s="471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1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3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4" t="s">
        <v>23</v>
      </c>
    </row>
    <row r="192" spans="1:27" ht="15" hidden="1">
      <c r="A192" s="24">
        <v>1191</v>
      </c>
      <c r="B192" s="24">
        <v>1191</v>
      </c>
      <c r="C192" s="468" t="s">
        <v>588</v>
      </c>
      <c r="D192" t="s">
        <v>148</v>
      </c>
      <c r="E192" s="469">
        <v>1</v>
      </c>
      <c r="F192" s="470">
        <v>30</v>
      </c>
      <c r="G192">
        <v>1</v>
      </c>
      <c r="H192">
        <v>1</v>
      </c>
      <c r="I192" s="471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1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3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4" t="s">
        <v>23</v>
      </c>
    </row>
    <row r="193" spans="1:27" ht="15" hidden="1">
      <c r="A193" s="24">
        <v>1192</v>
      </c>
      <c r="B193" s="24">
        <v>1192</v>
      </c>
      <c r="C193" s="468" t="s">
        <v>589</v>
      </c>
      <c r="D193" t="s">
        <v>148</v>
      </c>
      <c r="E193" s="469">
        <v>1</v>
      </c>
      <c r="F193" s="470">
        <v>0</v>
      </c>
      <c r="G193">
        <v>1</v>
      </c>
      <c r="H193">
        <v>1</v>
      </c>
      <c r="I193" s="471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1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3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4" t="s">
        <v>23</v>
      </c>
    </row>
    <row r="194" spans="1:27" ht="15" hidden="1">
      <c r="A194" s="24">
        <v>1193</v>
      </c>
      <c r="B194" s="24">
        <v>1193</v>
      </c>
      <c r="C194" s="468" t="s">
        <v>590</v>
      </c>
      <c r="D194" t="s">
        <v>148</v>
      </c>
      <c r="E194" s="469">
        <v>1</v>
      </c>
      <c r="F194" s="470">
        <v>80</v>
      </c>
      <c r="G194">
        <v>1</v>
      </c>
      <c r="H194">
        <v>1</v>
      </c>
      <c r="I194" s="471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1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3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4" t="s">
        <v>23</v>
      </c>
    </row>
    <row r="195" spans="1:27" ht="15" hidden="1">
      <c r="A195" s="24">
        <v>1194</v>
      </c>
      <c r="B195" s="24">
        <v>1194</v>
      </c>
      <c r="C195" s="468" t="s">
        <v>591</v>
      </c>
      <c r="D195" t="s">
        <v>148</v>
      </c>
      <c r="E195" s="469">
        <v>1</v>
      </c>
      <c r="F195" s="470">
        <v>0</v>
      </c>
      <c r="G195">
        <v>1</v>
      </c>
      <c r="H195">
        <v>1</v>
      </c>
      <c r="I195" s="471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1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3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4" t="s">
        <v>23</v>
      </c>
    </row>
    <row r="196" spans="1:27" ht="15" hidden="1">
      <c r="A196" s="24">
        <v>1195</v>
      </c>
      <c r="B196" s="24">
        <v>1195</v>
      </c>
      <c r="C196" s="468" t="s">
        <v>592</v>
      </c>
      <c r="D196" t="s">
        <v>148</v>
      </c>
      <c r="E196" s="469">
        <v>1</v>
      </c>
      <c r="F196" s="470">
        <v>58.4</v>
      </c>
      <c r="G196">
        <v>1</v>
      </c>
      <c r="H196">
        <v>1</v>
      </c>
      <c r="I196" s="471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1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3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4" t="s">
        <v>23</v>
      </c>
    </row>
    <row r="197" spans="1:27" ht="15" hidden="1">
      <c r="A197" s="24">
        <v>1196</v>
      </c>
      <c r="B197" s="24">
        <v>1196</v>
      </c>
      <c r="C197" s="468" t="s">
        <v>593</v>
      </c>
      <c r="D197" t="s">
        <v>148</v>
      </c>
      <c r="E197" s="469">
        <v>1</v>
      </c>
      <c r="F197" s="470">
        <v>0</v>
      </c>
      <c r="G197">
        <v>1</v>
      </c>
      <c r="H197">
        <v>1</v>
      </c>
      <c r="I197" s="471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1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3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4" t="s">
        <v>23</v>
      </c>
    </row>
    <row r="198" spans="1:27" ht="15" hidden="1">
      <c r="A198" s="24">
        <v>1197</v>
      </c>
      <c r="B198" s="24">
        <v>1197</v>
      </c>
      <c r="C198" s="468" t="s">
        <v>594</v>
      </c>
      <c r="D198" t="s">
        <v>148</v>
      </c>
      <c r="E198" s="469">
        <v>1</v>
      </c>
      <c r="F198" s="470">
        <v>12.549003921568627</v>
      </c>
      <c r="G198">
        <v>1</v>
      </c>
      <c r="H198">
        <v>1</v>
      </c>
      <c r="I198" s="471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1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3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4" t="s">
        <v>23</v>
      </c>
    </row>
    <row r="199" spans="1:27" ht="15" hidden="1">
      <c r="A199" s="24">
        <v>1198</v>
      </c>
      <c r="B199" s="24">
        <v>1198</v>
      </c>
      <c r="C199" s="468" t="s">
        <v>595</v>
      </c>
      <c r="D199" t="s">
        <v>148</v>
      </c>
      <c r="E199" s="469">
        <v>1</v>
      </c>
      <c r="F199" s="470">
        <v>27.450996078431373</v>
      </c>
      <c r="G199">
        <v>1</v>
      </c>
      <c r="H199">
        <v>1</v>
      </c>
      <c r="I199" s="471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1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3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4" t="s">
        <v>23</v>
      </c>
    </row>
    <row r="200" spans="1:27" ht="15" hidden="1">
      <c r="A200" s="24">
        <v>1199</v>
      </c>
      <c r="B200" s="24">
        <v>1199</v>
      </c>
      <c r="C200" s="468" t="s">
        <v>596</v>
      </c>
      <c r="D200" t="s">
        <v>154</v>
      </c>
      <c r="E200" s="469">
        <v>3</v>
      </c>
      <c r="F200" s="470">
        <v>17</v>
      </c>
      <c r="G200">
        <v>1</v>
      </c>
      <c r="H200">
        <v>1</v>
      </c>
      <c r="I200" s="471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1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3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4" t="s">
        <v>23</v>
      </c>
    </row>
    <row r="201" spans="1:27" ht="15" hidden="1">
      <c r="A201" s="24">
        <v>1200</v>
      </c>
      <c r="B201" s="24">
        <v>1200</v>
      </c>
      <c r="C201" s="468" t="s">
        <v>597</v>
      </c>
      <c r="D201" t="s">
        <v>154</v>
      </c>
      <c r="E201" s="469">
        <v>3</v>
      </c>
      <c r="F201" s="470">
        <v>0</v>
      </c>
      <c r="G201">
        <v>1</v>
      </c>
      <c r="H201">
        <v>1</v>
      </c>
      <c r="I201" s="471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1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3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4" t="s">
        <v>23</v>
      </c>
    </row>
    <row r="202" spans="1:27" ht="15" hidden="1">
      <c r="A202" s="24">
        <v>1201</v>
      </c>
      <c r="B202" s="24">
        <v>1201</v>
      </c>
      <c r="C202" s="468" t="s">
        <v>598</v>
      </c>
      <c r="D202" t="s">
        <v>148</v>
      </c>
      <c r="E202" s="469">
        <v>1</v>
      </c>
      <c r="F202" s="470">
        <v>62</v>
      </c>
      <c r="G202">
        <v>1</v>
      </c>
      <c r="H202">
        <v>1</v>
      </c>
      <c r="I202" s="471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1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3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4" t="s">
        <v>23</v>
      </c>
    </row>
    <row r="203" spans="1:27" ht="15" hidden="1">
      <c r="A203" s="24">
        <v>1202</v>
      </c>
      <c r="B203" s="24">
        <v>1202</v>
      </c>
      <c r="C203" s="468" t="s">
        <v>599</v>
      </c>
      <c r="D203" t="s">
        <v>148</v>
      </c>
      <c r="E203" s="469">
        <v>1</v>
      </c>
      <c r="F203" s="470">
        <v>0</v>
      </c>
      <c r="G203">
        <v>1</v>
      </c>
      <c r="H203">
        <v>1</v>
      </c>
      <c r="I203" s="471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1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3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4" t="s">
        <v>23</v>
      </c>
    </row>
    <row r="204" spans="1:27" ht="15" hidden="1">
      <c r="A204" s="24">
        <v>1203</v>
      </c>
      <c r="B204" s="24">
        <v>1203</v>
      </c>
      <c r="C204" s="468" t="s">
        <v>600</v>
      </c>
      <c r="D204" t="s">
        <v>148</v>
      </c>
      <c r="E204" s="469">
        <v>1</v>
      </c>
      <c r="F204" s="470">
        <v>31.922347866379305</v>
      </c>
      <c r="G204">
        <v>1</v>
      </c>
      <c r="H204">
        <v>1</v>
      </c>
      <c r="I204" s="471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1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3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4" t="s">
        <v>23</v>
      </c>
    </row>
    <row r="205" spans="1:27" ht="15" hidden="1">
      <c r="A205" s="24">
        <v>1204</v>
      </c>
      <c r="B205" s="24">
        <v>1204</v>
      </c>
      <c r="C205" s="468" t="s">
        <v>601</v>
      </c>
      <c r="D205" t="s">
        <v>148</v>
      </c>
      <c r="E205" s="469">
        <v>1</v>
      </c>
      <c r="F205" s="470">
        <v>48.577652133620695</v>
      </c>
      <c r="G205">
        <v>1</v>
      </c>
      <c r="H205">
        <v>1</v>
      </c>
      <c r="I205" s="471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1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3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4" t="s">
        <v>23</v>
      </c>
    </row>
    <row r="206" spans="1:27" ht="15" hidden="1">
      <c r="A206" s="24">
        <v>1205</v>
      </c>
      <c r="B206" s="24">
        <v>1205</v>
      </c>
      <c r="C206" s="468" t="s">
        <v>602</v>
      </c>
      <c r="D206" t="s">
        <v>156</v>
      </c>
      <c r="E206" s="469">
        <v>4</v>
      </c>
      <c r="F206" s="470">
        <v>20</v>
      </c>
      <c r="G206">
        <v>1</v>
      </c>
      <c r="H206">
        <v>1</v>
      </c>
      <c r="I206" s="471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1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3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4" t="s">
        <v>23</v>
      </c>
    </row>
    <row r="207" spans="1:27" ht="15" hidden="1">
      <c r="A207" s="24">
        <v>1206</v>
      </c>
      <c r="B207" s="24">
        <v>1206</v>
      </c>
      <c r="C207" s="468" t="s">
        <v>603</v>
      </c>
      <c r="D207" t="s">
        <v>156</v>
      </c>
      <c r="E207" s="469">
        <v>4</v>
      </c>
      <c r="F207" s="470">
        <v>0</v>
      </c>
      <c r="G207">
        <v>1</v>
      </c>
      <c r="H207">
        <v>1</v>
      </c>
      <c r="I207" s="471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1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3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4" t="s">
        <v>23</v>
      </c>
    </row>
    <row r="208" spans="1:27" ht="15" hidden="1">
      <c r="A208" s="24">
        <v>1207</v>
      </c>
      <c r="B208" s="24">
        <v>1207</v>
      </c>
      <c r="C208" s="468" t="s">
        <v>604</v>
      </c>
      <c r="D208" t="s">
        <v>148</v>
      </c>
      <c r="E208" s="469">
        <v>1</v>
      </c>
      <c r="F208" s="470">
        <v>16.091999999999999</v>
      </c>
      <c r="G208">
        <v>1</v>
      </c>
      <c r="H208">
        <v>1</v>
      </c>
      <c r="I208" s="471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1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3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4" t="s">
        <v>23</v>
      </c>
    </row>
    <row r="209" spans="1:27" ht="15" hidden="1">
      <c r="A209" s="24">
        <v>1208</v>
      </c>
      <c r="B209" s="24">
        <v>1208</v>
      </c>
      <c r="C209" s="468" t="s">
        <v>605</v>
      </c>
      <c r="D209" t="s">
        <v>148</v>
      </c>
      <c r="E209" s="469">
        <v>1</v>
      </c>
      <c r="F209" s="470">
        <v>0</v>
      </c>
      <c r="G209">
        <v>1</v>
      </c>
      <c r="H209">
        <v>1</v>
      </c>
      <c r="I209" s="471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1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3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4" t="s">
        <v>23</v>
      </c>
    </row>
    <row r="210" spans="1:27" ht="15" hidden="1">
      <c r="A210" s="24">
        <v>1209</v>
      </c>
      <c r="B210" s="24">
        <v>1209</v>
      </c>
      <c r="C210" s="468" t="s">
        <v>606</v>
      </c>
      <c r="D210" t="s">
        <v>148</v>
      </c>
      <c r="E210" s="469">
        <v>1</v>
      </c>
      <c r="F210" s="470">
        <v>30</v>
      </c>
      <c r="G210">
        <v>1</v>
      </c>
      <c r="H210">
        <v>1</v>
      </c>
      <c r="I210" s="471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1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3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4" t="s">
        <v>23</v>
      </c>
    </row>
    <row r="211" spans="1:27" ht="15" hidden="1">
      <c r="A211" s="24">
        <v>1210</v>
      </c>
      <c r="B211" s="24">
        <v>1210</v>
      </c>
      <c r="C211" s="468" t="s">
        <v>607</v>
      </c>
      <c r="D211" t="s">
        <v>148</v>
      </c>
      <c r="E211" s="469">
        <v>1</v>
      </c>
      <c r="F211" s="470">
        <v>0</v>
      </c>
      <c r="G211">
        <v>1</v>
      </c>
      <c r="H211">
        <v>1</v>
      </c>
      <c r="I211" s="471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1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3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4" t="s">
        <v>23</v>
      </c>
    </row>
    <row r="212" spans="1:27" ht="15" hidden="1">
      <c r="A212" s="24">
        <v>1211</v>
      </c>
      <c r="B212" s="24">
        <v>1211</v>
      </c>
      <c r="C212" s="468" t="s">
        <v>608</v>
      </c>
      <c r="D212" t="s">
        <v>154</v>
      </c>
      <c r="E212" s="469">
        <v>3</v>
      </c>
      <c r="F212" s="470">
        <v>5</v>
      </c>
      <c r="G212">
        <v>1</v>
      </c>
      <c r="H212">
        <v>1</v>
      </c>
      <c r="I212" s="471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1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3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4" t="s">
        <v>23</v>
      </c>
    </row>
    <row r="213" spans="1:27" ht="15" hidden="1">
      <c r="A213" s="24">
        <v>1212</v>
      </c>
      <c r="B213" s="24">
        <v>1212</v>
      </c>
      <c r="C213" s="468" t="s">
        <v>609</v>
      </c>
      <c r="D213" t="s">
        <v>154</v>
      </c>
      <c r="E213" s="469">
        <v>3</v>
      </c>
      <c r="F213" s="470">
        <v>0</v>
      </c>
      <c r="G213">
        <v>1</v>
      </c>
      <c r="H213">
        <v>1</v>
      </c>
      <c r="I213" s="471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1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3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4" t="s">
        <v>23</v>
      </c>
    </row>
    <row r="214" spans="1:27" ht="15" hidden="1">
      <c r="A214" s="24">
        <v>1213</v>
      </c>
      <c r="B214" s="24">
        <v>1213</v>
      </c>
      <c r="C214" s="468" t="s">
        <v>610</v>
      </c>
      <c r="D214" t="s">
        <v>148</v>
      </c>
      <c r="E214" s="469">
        <v>1</v>
      </c>
      <c r="F214" s="470">
        <v>11.5</v>
      </c>
      <c r="G214">
        <v>1</v>
      </c>
      <c r="H214">
        <v>1</v>
      </c>
      <c r="I214" s="471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1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3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4" t="s">
        <v>23</v>
      </c>
    </row>
    <row r="215" spans="1:27" ht="15" hidden="1">
      <c r="A215" s="24">
        <v>1214</v>
      </c>
      <c r="B215" s="24">
        <v>1214</v>
      </c>
      <c r="C215" s="468" t="s">
        <v>611</v>
      </c>
      <c r="D215" t="s">
        <v>148</v>
      </c>
      <c r="E215" s="469">
        <v>1</v>
      </c>
      <c r="F215" s="470">
        <v>0</v>
      </c>
      <c r="G215">
        <v>1</v>
      </c>
      <c r="H215">
        <v>1</v>
      </c>
      <c r="I215" s="471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1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3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4" t="s">
        <v>23</v>
      </c>
    </row>
    <row r="216" spans="1:27" ht="15" hidden="1">
      <c r="A216" s="24">
        <v>1215</v>
      </c>
      <c r="B216" s="24">
        <v>1215</v>
      </c>
      <c r="C216" s="468" t="s">
        <v>612</v>
      </c>
      <c r="D216" t="s">
        <v>148</v>
      </c>
      <c r="E216" s="469">
        <v>1</v>
      </c>
      <c r="F216" s="470">
        <v>82</v>
      </c>
      <c r="G216">
        <v>1</v>
      </c>
      <c r="H216">
        <v>1</v>
      </c>
      <c r="I216" s="471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1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3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4" t="s">
        <v>23</v>
      </c>
    </row>
    <row r="217" spans="1:27" ht="15" hidden="1">
      <c r="A217" s="24">
        <v>1216</v>
      </c>
      <c r="B217" s="24">
        <v>1216</v>
      </c>
      <c r="C217" s="468" t="s">
        <v>613</v>
      </c>
      <c r="D217" t="s">
        <v>148</v>
      </c>
      <c r="E217" s="469">
        <v>1</v>
      </c>
      <c r="F217" s="470">
        <v>0</v>
      </c>
      <c r="G217">
        <v>1</v>
      </c>
      <c r="H217">
        <v>1</v>
      </c>
      <c r="I217" s="471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1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3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4" t="s">
        <v>23</v>
      </c>
    </row>
    <row r="218" spans="1:27" ht="15" hidden="1">
      <c r="A218" s="24">
        <v>1217</v>
      </c>
      <c r="B218" s="24">
        <v>1217</v>
      </c>
      <c r="C218" s="468" t="s">
        <v>614</v>
      </c>
      <c r="D218" t="s">
        <v>151</v>
      </c>
      <c r="E218" s="469">
        <v>2</v>
      </c>
      <c r="F218" s="470">
        <v>5</v>
      </c>
      <c r="G218">
        <v>1</v>
      </c>
      <c r="H218">
        <v>1</v>
      </c>
      <c r="I218" s="471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1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3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4" t="s">
        <v>23</v>
      </c>
    </row>
    <row r="219" spans="1:27" ht="15" hidden="1">
      <c r="A219" s="24">
        <v>1218</v>
      </c>
      <c r="B219" s="24">
        <v>1218</v>
      </c>
      <c r="C219" s="468" t="s">
        <v>615</v>
      </c>
      <c r="D219" t="s">
        <v>151</v>
      </c>
      <c r="E219" s="469">
        <v>2</v>
      </c>
      <c r="F219" s="470">
        <v>0</v>
      </c>
      <c r="G219">
        <v>1</v>
      </c>
      <c r="H219">
        <v>1</v>
      </c>
      <c r="I219" s="471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1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3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4" t="s">
        <v>23</v>
      </c>
    </row>
    <row r="220" spans="1:27" ht="15" hidden="1">
      <c r="A220" s="24">
        <v>1219</v>
      </c>
      <c r="B220" s="24">
        <v>1219</v>
      </c>
      <c r="C220" s="468" t="s">
        <v>616</v>
      </c>
      <c r="D220" t="s">
        <v>151</v>
      </c>
      <c r="E220" s="469">
        <v>2</v>
      </c>
      <c r="F220" s="470">
        <v>3.98</v>
      </c>
      <c r="G220">
        <v>1</v>
      </c>
      <c r="H220">
        <v>1</v>
      </c>
      <c r="I220" s="471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1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3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4" t="s">
        <v>23</v>
      </c>
    </row>
    <row r="221" spans="1:27" ht="15" hidden="1">
      <c r="A221" s="24">
        <v>1220</v>
      </c>
      <c r="B221" s="24">
        <v>1220</v>
      </c>
      <c r="C221" s="468" t="s">
        <v>617</v>
      </c>
      <c r="D221" t="s">
        <v>151</v>
      </c>
      <c r="E221" s="469">
        <v>2</v>
      </c>
      <c r="F221" s="470">
        <v>0</v>
      </c>
      <c r="G221">
        <v>1</v>
      </c>
      <c r="H221">
        <v>1</v>
      </c>
      <c r="I221" s="471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1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3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4" t="s">
        <v>23</v>
      </c>
    </row>
    <row r="222" spans="1:27" ht="15" hidden="1">
      <c r="A222" s="24">
        <v>1221</v>
      </c>
      <c r="B222" s="24">
        <v>1221</v>
      </c>
      <c r="C222" s="468" t="s">
        <v>618</v>
      </c>
      <c r="D222" t="s">
        <v>154</v>
      </c>
      <c r="E222" s="469">
        <v>3</v>
      </c>
      <c r="F222" s="470">
        <v>20</v>
      </c>
      <c r="G222">
        <v>1</v>
      </c>
      <c r="H222">
        <v>1</v>
      </c>
      <c r="I222" s="471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1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3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4" t="s">
        <v>23</v>
      </c>
    </row>
    <row r="223" spans="1:27" ht="15" hidden="1">
      <c r="A223" s="24">
        <v>1222</v>
      </c>
      <c r="B223" s="24">
        <v>1222</v>
      </c>
      <c r="C223" s="468" t="s">
        <v>619</v>
      </c>
      <c r="D223" t="s">
        <v>154</v>
      </c>
      <c r="E223" s="469">
        <v>3</v>
      </c>
      <c r="F223" s="470">
        <v>0</v>
      </c>
      <c r="G223">
        <v>1</v>
      </c>
      <c r="H223">
        <v>1</v>
      </c>
      <c r="I223" s="471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1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3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4" t="s">
        <v>23</v>
      </c>
    </row>
    <row r="224" spans="1:27" ht="15" hidden="1">
      <c r="A224" s="24">
        <v>1223</v>
      </c>
      <c r="B224" s="24">
        <v>1223</v>
      </c>
      <c r="C224" s="468" t="s">
        <v>620</v>
      </c>
      <c r="D224" t="s">
        <v>148</v>
      </c>
      <c r="E224" s="469">
        <v>1</v>
      </c>
      <c r="F224" s="470">
        <v>46.52</v>
      </c>
      <c r="G224">
        <v>1</v>
      </c>
      <c r="H224">
        <v>1</v>
      </c>
      <c r="I224" s="471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1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3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4" t="s">
        <v>23</v>
      </c>
    </row>
    <row r="225" spans="1:27" ht="15" hidden="1">
      <c r="A225" s="24">
        <v>1224</v>
      </c>
      <c r="B225" s="24">
        <v>1224</v>
      </c>
      <c r="C225" s="468" t="s">
        <v>621</v>
      </c>
      <c r="D225" t="s">
        <v>148</v>
      </c>
      <c r="E225" s="469">
        <v>1</v>
      </c>
      <c r="F225" s="470">
        <v>0</v>
      </c>
      <c r="G225">
        <v>1</v>
      </c>
      <c r="H225">
        <v>1</v>
      </c>
      <c r="I225" s="471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1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3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4" t="s">
        <v>23</v>
      </c>
    </row>
    <row r="226" spans="1:27" ht="15" hidden="1">
      <c r="A226" s="24">
        <v>1225</v>
      </c>
      <c r="B226" s="24">
        <v>1225</v>
      </c>
      <c r="C226" s="468" t="s">
        <v>622</v>
      </c>
      <c r="D226" t="s">
        <v>151</v>
      </c>
      <c r="E226" s="469">
        <v>2</v>
      </c>
      <c r="F226" s="470">
        <v>1</v>
      </c>
      <c r="G226">
        <v>1</v>
      </c>
      <c r="H226">
        <v>1</v>
      </c>
      <c r="I226" s="471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1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3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4" t="s">
        <v>23</v>
      </c>
    </row>
    <row r="227" spans="1:27" ht="15" hidden="1">
      <c r="A227" s="24">
        <v>1226</v>
      </c>
      <c r="B227" s="24">
        <v>1226</v>
      </c>
      <c r="C227" s="468" t="s">
        <v>623</v>
      </c>
      <c r="D227" t="s">
        <v>151</v>
      </c>
      <c r="E227" s="469">
        <v>2</v>
      </c>
      <c r="F227" s="470">
        <v>0</v>
      </c>
      <c r="G227">
        <v>1</v>
      </c>
      <c r="H227">
        <v>1</v>
      </c>
      <c r="I227" s="471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1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3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4" t="s">
        <v>23</v>
      </c>
    </row>
    <row r="228" spans="1:27" ht="15" hidden="1">
      <c r="A228" s="24">
        <v>1227</v>
      </c>
      <c r="B228" s="24">
        <v>1227</v>
      </c>
      <c r="C228" s="468" t="s">
        <v>624</v>
      </c>
      <c r="D228" t="s">
        <v>148</v>
      </c>
      <c r="E228" s="469">
        <v>1</v>
      </c>
      <c r="F228" s="470">
        <v>12.352941176470587</v>
      </c>
      <c r="G228">
        <v>1</v>
      </c>
      <c r="H228">
        <v>1</v>
      </c>
      <c r="I228" s="471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1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3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4" t="s">
        <v>23</v>
      </c>
    </row>
    <row r="229" spans="1:27" ht="15" hidden="1">
      <c r="A229" s="24">
        <v>1228</v>
      </c>
      <c r="B229" s="24">
        <v>1228</v>
      </c>
      <c r="C229" s="468" t="s">
        <v>625</v>
      </c>
      <c r="D229" t="s">
        <v>148</v>
      </c>
      <c r="E229" s="469">
        <v>1</v>
      </c>
      <c r="F229" s="470">
        <v>17.647058823529413</v>
      </c>
      <c r="G229">
        <v>1</v>
      </c>
      <c r="H229">
        <v>1</v>
      </c>
      <c r="I229" s="471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1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3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4" t="s">
        <v>23</v>
      </c>
    </row>
    <row r="230" spans="1:27" ht="15" hidden="1">
      <c r="A230" s="24">
        <v>1229</v>
      </c>
      <c r="B230" s="24">
        <v>1229</v>
      </c>
      <c r="C230" s="468" t="s">
        <v>626</v>
      </c>
      <c r="D230" t="s">
        <v>148</v>
      </c>
      <c r="E230" s="469">
        <v>1</v>
      </c>
      <c r="F230" s="470">
        <v>55</v>
      </c>
      <c r="G230">
        <v>1</v>
      </c>
      <c r="H230">
        <v>1</v>
      </c>
      <c r="I230" s="471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1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3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4" t="s">
        <v>23</v>
      </c>
    </row>
    <row r="231" spans="1:27" ht="15" hidden="1">
      <c r="A231" s="24">
        <v>1230</v>
      </c>
      <c r="B231" s="24">
        <v>1230</v>
      </c>
      <c r="C231" s="468" t="s">
        <v>627</v>
      </c>
      <c r="D231" t="s">
        <v>148</v>
      </c>
      <c r="E231" s="469">
        <v>1</v>
      </c>
      <c r="F231" s="470">
        <v>0</v>
      </c>
      <c r="G231">
        <v>1</v>
      </c>
      <c r="H231">
        <v>1</v>
      </c>
      <c r="I231" s="471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1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3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4" t="s">
        <v>23</v>
      </c>
    </row>
    <row r="232" spans="1:27" ht="15" hidden="1">
      <c r="A232" s="24">
        <v>1231</v>
      </c>
      <c r="B232" s="24">
        <v>1231</v>
      </c>
      <c r="C232" s="468" t="s">
        <v>628</v>
      </c>
      <c r="D232" t="s">
        <v>148</v>
      </c>
      <c r="E232" s="469">
        <v>1</v>
      </c>
      <c r="F232" s="470">
        <v>64.8</v>
      </c>
      <c r="G232">
        <v>1</v>
      </c>
      <c r="H232">
        <v>1</v>
      </c>
      <c r="I232" s="471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1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3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4" t="s">
        <v>23</v>
      </c>
    </row>
    <row r="233" spans="1:27" ht="15" hidden="1">
      <c r="A233" s="24">
        <v>1232</v>
      </c>
      <c r="B233" s="24">
        <v>1232</v>
      </c>
      <c r="C233" s="468" t="s">
        <v>629</v>
      </c>
      <c r="D233" t="s">
        <v>148</v>
      </c>
      <c r="E233" s="469">
        <v>1</v>
      </c>
      <c r="F233" s="470">
        <v>0</v>
      </c>
      <c r="G233">
        <v>1</v>
      </c>
      <c r="H233">
        <v>1</v>
      </c>
      <c r="I233" s="471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1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3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4" t="s">
        <v>23</v>
      </c>
    </row>
    <row r="234" spans="1:27" ht="15" hidden="1">
      <c r="A234" s="24">
        <v>1233</v>
      </c>
      <c r="B234" s="24">
        <v>1233</v>
      </c>
      <c r="C234" s="468" t="s">
        <v>630</v>
      </c>
      <c r="D234" t="s">
        <v>148</v>
      </c>
      <c r="E234" s="469">
        <v>1</v>
      </c>
      <c r="F234" s="470">
        <v>34</v>
      </c>
      <c r="G234">
        <v>1</v>
      </c>
      <c r="H234">
        <v>1</v>
      </c>
      <c r="I234" s="471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1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3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4" t="s">
        <v>23</v>
      </c>
    </row>
    <row r="235" spans="1:27" ht="15" hidden="1">
      <c r="A235" s="24">
        <v>1234</v>
      </c>
      <c r="B235" s="24">
        <v>1234</v>
      </c>
      <c r="C235" s="468" t="s">
        <v>631</v>
      </c>
      <c r="D235" t="s">
        <v>148</v>
      </c>
      <c r="E235" s="469">
        <v>1</v>
      </c>
      <c r="F235" s="470">
        <v>0</v>
      </c>
      <c r="G235">
        <v>1</v>
      </c>
      <c r="H235">
        <v>1</v>
      </c>
      <c r="I235" s="471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1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3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4" t="s">
        <v>23</v>
      </c>
    </row>
    <row r="236" spans="1:27" ht="15" hidden="1">
      <c r="A236" s="24">
        <v>1235</v>
      </c>
      <c r="B236" s="24">
        <v>1235</v>
      </c>
      <c r="C236" s="468" t="s">
        <v>632</v>
      </c>
      <c r="D236" t="s">
        <v>148</v>
      </c>
      <c r="E236" s="469">
        <v>1</v>
      </c>
      <c r="F236" s="470">
        <v>38</v>
      </c>
      <c r="G236">
        <v>1</v>
      </c>
      <c r="H236">
        <v>1</v>
      </c>
      <c r="I236" s="471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1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3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4" t="s">
        <v>23</v>
      </c>
    </row>
    <row r="237" spans="1:27" ht="15" hidden="1">
      <c r="A237" s="24">
        <v>1236</v>
      </c>
      <c r="B237" s="24">
        <v>1236</v>
      </c>
      <c r="C237" s="468" t="s">
        <v>633</v>
      </c>
      <c r="D237" t="s">
        <v>148</v>
      </c>
      <c r="E237" s="469">
        <v>1</v>
      </c>
      <c r="F237" s="470">
        <v>0</v>
      </c>
      <c r="G237">
        <v>1</v>
      </c>
      <c r="H237">
        <v>1</v>
      </c>
      <c r="I237" s="471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1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3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4" t="s">
        <v>23</v>
      </c>
    </row>
    <row r="238" spans="1:27" ht="15" hidden="1">
      <c r="A238" s="24">
        <v>1237</v>
      </c>
      <c r="B238" s="24">
        <v>1237</v>
      </c>
      <c r="C238" s="468" t="s">
        <v>634</v>
      </c>
      <c r="D238" t="s">
        <v>148</v>
      </c>
      <c r="E238" s="469">
        <v>1</v>
      </c>
      <c r="F238" s="470">
        <v>4.2779999999999996</v>
      </c>
      <c r="G238">
        <v>1</v>
      </c>
      <c r="H238">
        <v>1</v>
      </c>
      <c r="I238" s="471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1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3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4" t="s">
        <v>23</v>
      </c>
    </row>
    <row r="239" spans="1:27" ht="15" hidden="1">
      <c r="A239" s="24">
        <v>1238</v>
      </c>
      <c r="B239" s="24">
        <v>1238</v>
      </c>
      <c r="C239" s="468" t="s">
        <v>635</v>
      </c>
      <c r="D239" t="s">
        <v>148</v>
      </c>
      <c r="E239" s="469">
        <v>1</v>
      </c>
      <c r="F239" s="470">
        <v>0</v>
      </c>
      <c r="G239">
        <v>1</v>
      </c>
      <c r="H239">
        <v>1</v>
      </c>
      <c r="I239" s="471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1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3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4" t="s">
        <v>23</v>
      </c>
    </row>
    <row r="240" spans="1:27" ht="15" hidden="1">
      <c r="A240" s="24">
        <v>1239</v>
      </c>
      <c r="B240" s="24">
        <v>1239</v>
      </c>
      <c r="C240" s="468" t="s">
        <v>636</v>
      </c>
      <c r="D240" t="s">
        <v>156</v>
      </c>
      <c r="E240" s="469">
        <v>4</v>
      </c>
      <c r="F240" s="470">
        <v>10</v>
      </c>
      <c r="G240">
        <v>1</v>
      </c>
      <c r="H240">
        <v>1</v>
      </c>
      <c r="I240" s="471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1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3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4" t="s">
        <v>23</v>
      </c>
    </row>
    <row r="241" spans="1:27" ht="15" hidden="1">
      <c r="A241" s="24">
        <v>1240</v>
      </c>
      <c r="B241" s="24">
        <v>1240</v>
      </c>
      <c r="C241" s="468" t="s">
        <v>637</v>
      </c>
      <c r="D241" t="s">
        <v>156</v>
      </c>
      <c r="E241" s="469">
        <v>4</v>
      </c>
      <c r="F241" s="470">
        <v>0</v>
      </c>
      <c r="G241">
        <v>1</v>
      </c>
      <c r="H241">
        <v>1</v>
      </c>
      <c r="I241" s="471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1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3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4" t="s">
        <v>23</v>
      </c>
    </row>
    <row r="242" spans="1:27" ht="15" hidden="1">
      <c r="A242" s="24">
        <v>1241</v>
      </c>
      <c r="B242" s="24">
        <v>1241</v>
      </c>
      <c r="C242" s="468" t="s">
        <v>638</v>
      </c>
      <c r="D242" t="s">
        <v>151</v>
      </c>
      <c r="E242" s="469">
        <v>2</v>
      </c>
      <c r="F242" s="470">
        <v>6</v>
      </c>
      <c r="G242">
        <v>1</v>
      </c>
      <c r="H242">
        <v>1</v>
      </c>
      <c r="I242" s="471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1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3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4" t="s">
        <v>23</v>
      </c>
    </row>
    <row r="243" spans="1:27" ht="15" hidden="1">
      <c r="A243" s="24">
        <v>1242</v>
      </c>
      <c r="B243" s="24">
        <v>1242</v>
      </c>
      <c r="C243" s="468" t="s">
        <v>639</v>
      </c>
      <c r="D243" t="s">
        <v>151</v>
      </c>
      <c r="E243" s="469">
        <v>2</v>
      </c>
      <c r="F243" s="470">
        <v>0</v>
      </c>
      <c r="G243">
        <v>1</v>
      </c>
      <c r="H243">
        <v>1</v>
      </c>
      <c r="I243" s="471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1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3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4" t="s">
        <v>23</v>
      </c>
    </row>
    <row r="244" spans="1:27" ht="15" hidden="1">
      <c r="A244" s="24">
        <v>1243</v>
      </c>
      <c r="B244" s="24">
        <v>1243</v>
      </c>
      <c r="C244" s="468" t="s">
        <v>640</v>
      </c>
      <c r="D244" t="s">
        <v>148</v>
      </c>
      <c r="E244" s="469">
        <v>1</v>
      </c>
      <c r="F244" s="470">
        <v>4.2780000000000005</v>
      </c>
      <c r="G244">
        <v>1</v>
      </c>
      <c r="H244">
        <v>1</v>
      </c>
      <c r="I244" s="471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1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3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4" t="s">
        <v>23</v>
      </c>
    </row>
    <row r="245" spans="1:27" ht="15" hidden="1">
      <c r="A245" s="24">
        <v>1244</v>
      </c>
      <c r="B245" s="24">
        <v>1244</v>
      </c>
      <c r="C245" s="468" t="s">
        <v>641</v>
      </c>
      <c r="D245" t="s">
        <v>148</v>
      </c>
      <c r="E245" s="469">
        <v>1</v>
      </c>
      <c r="F245" s="470">
        <v>0</v>
      </c>
      <c r="G245">
        <v>1</v>
      </c>
      <c r="H245">
        <v>1</v>
      </c>
      <c r="I245" s="471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1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3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4" t="s">
        <v>23</v>
      </c>
    </row>
    <row r="246" spans="1:27" ht="15">
      <c r="A246" s="24">
        <v>1245</v>
      </c>
      <c r="B246" s="24">
        <v>1245</v>
      </c>
      <c r="C246" s="468" t="s">
        <v>642</v>
      </c>
      <c r="D246" t="s">
        <v>154</v>
      </c>
      <c r="E246" s="469">
        <v>3</v>
      </c>
      <c r="F246" s="470">
        <v>8</v>
      </c>
      <c r="G246">
        <v>1</v>
      </c>
      <c r="H246">
        <v>1</v>
      </c>
      <c r="I246" s="471">
        <f t="shared" si="6"/>
        <v>0.47039166666666665</v>
      </c>
      <c r="J246" s="472">
        <v>0.36503333333333332</v>
      </c>
      <c r="K246" s="472">
        <v>0.44336666666666663</v>
      </c>
      <c r="L246" s="472">
        <v>0.58906666666666663</v>
      </c>
      <c r="M246" s="472">
        <v>0.48410000000000003</v>
      </c>
      <c r="N246" s="471">
        <f t="shared" si="7"/>
        <v>0.47039166666666665</v>
      </c>
      <c r="O246" s="472">
        <v>0.36503333333333332</v>
      </c>
      <c r="P246" s="472">
        <v>0.44336666666666663</v>
      </c>
      <c r="Q246" s="472">
        <v>0.58906666666666663</v>
      </c>
      <c r="R246" s="472">
        <v>0.48410000000000003</v>
      </c>
      <c r="S246" s="153">
        <v>0.01</v>
      </c>
      <c r="T246" s="153">
        <v>0.02</v>
      </c>
      <c r="U246" s="473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4" t="s">
        <v>24</v>
      </c>
    </row>
    <row r="247" spans="1:27" ht="15" hidden="1">
      <c r="A247" s="24">
        <v>1246</v>
      </c>
      <c r="B247" s="24">
        <v>1246</v>
      </c>
      <c r="C247" s="468" t="s">
        <v>643</v>
      </c>
      <c r="D247" t="s">
        <v>148</v>
      </c>
      <c r="E247" s="469">
        <v>1</v>
      </c>
      <c r="F247" s="470">
        <v>28.166569166666669</v>
      </c>
      <c r="G247">
        <v>1</v>
      </c>
      <c r="H247">
        <v>1</v>
      </c>
      <c r="I247" s="471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1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3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4" t="s">
        <v>23</v>
      </c>
    </row>
    <row r="248" spans="1:27" ht="15">
      <c r="A248" s="24">
        <v>1247</v>
      </c>
      <c r="B248" s="24">
        <v>1247</v>
      </c>
      <c r="C248" s="468" t="s">
        <v>644</v>
      </c>
      <c r="D248" t="s">
        <v>154</v>
      </c>
      <c r="E248" s="469">
        <v>3</v>
      </c>
      <c r="F248" s="470">
        <v>28.56</v>
      </c>
      <c r="G248">
        <v>1</v>
      </c>
      <c r="H248">
        <v>1</v>
      </c>
      <c r="I248" s="471">
        <f t="shared" si="6"/>
        <v>0.47039166666666665</v>
      </c>
      <c r="J248" s="472">
        <v>0.36503333333333332</v>
      </c>
      <c r="K248" s="472">
        <v>0.44336666666666663</v>
      </c>
      <c r="L248" s="472">
        <v>0.58906666666666663</v>
      </c>
      <c r="M248" s="472">
        <v>0.48410000000000003</v>
      </c>
      <c r="N248" s="471">
        <f t="shared" si="7"/>
        <v>0.47039166666666665</v>
      </c>
      <c r="O248" s="472">
        <v>0.36503333333333332</v>
      </c>
      <c r="P248" s="472">
        <v>0.44336666666666663</v>
      </c>
      <c r="Q248" s="472">
        <v>0.58906666666666663</v>
      </c>
      <c r="R248" s="472">
        <v>0.48410000000000003</v>
      </c>
      <c r="S248" s="153">
        <v>0.01</v>
      </c>
      <c r="T248" s="153">
        <v>0.02</v>
      </c>
      <c r="U248" s="473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4" t="s">
        <v>24</v>
      </c>
    </row>
    <row r="249" spans="1:27" ht="15" hidden="1">
      <c r="A249" s="24">
        <v>1248</v>
      </c>
      <c r="B249" s="24">
        <v>1248</v>
      </c>
      <c r="C249" s="468" t="s">
        <v>645</v>
      </c>
      <c r="D249" t="s">
        <v>148</v>
      </c>
      <c r="E249" s="469">
        <v>1</v>
      </c>
      <c r="F249" s="470">
        <v>10.833430833333333</v>
      </c>
      <c r="G249">
        <v>1</v>
      </c>
      <c r="H249">
        <v>1</v>
      </c>
      <c r="I249" s="471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1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3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4" t="s">
        <v>23</v>
      </c>
    </row>
    <row r="250" spans="1:27" ht="15" hidden="1">
      <c r="A250" s="24">
        <v>1249</v>
      </c>
      <c r="B250" s="24">
        <v>1249</v>
      </c>
      <c r="C250" s="468" t="s">
        <v>646</v>
      </c>
      <c r="D250" t="s">
        <v>148</v>
      </c>
      <c r="E250" s="469">
        <v>1</v>
      </c>
      <c r="F250" s="470">
        <v>11.252343750000001</v>
      </c>
      <c r="G250">
        <v>1</v>
      </c>
      <c r="H250">
        <v>1</v>
      </c>
      <c r="I250" s="471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1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3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4" t="s">
        <v>23</v>
      </c>
    </row>
    <row r="251" spans="1:27" ht="15" hidden="1">
      <c r="A251" s="24">
        <v>1250</v>
      </c>
      <c r="B251" s="24">
        <v>1250</v>
      </c>
      <c r="C251" s="468" t="s">
        <v>647</v>
      </c>
      <c r="D251" t="s">
        <v>151</v>
      </c>
      <c r="E251" s="469">
        <v>2</v>
      </c>
      <c r="F251" s="470">
        <v>0.93</v>
      </c>
      <c r="G251">
        <v>1</v>
      </c>
      <c r="H251">
        <v>1</v>
      </c>
      <c r="I251" s="471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1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3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4" t="s">
        <v>25</v>
      </c>
    </row>
    <row r="252" spans="1:27" ht="15" hidden="1">
      <c r="A252" s="24">
        <v>1251</v>
      </c>
      <c r="B252" s="24">
        <v>1251</v>
      </c>
      <c r="C252" s="468" t="s">
        <v>648</v>
      </c>
      <c r="D252" t="s">
        <v>148</v>
      </c>
      <c r="E252" s="469">
        <v>1</v>
      </c>
      <c r="F252" s="470">
        <v>18.747656249999999</v>
      </c>
      <c r="G252">
        <v>1</v>
      </c>
      <c r="H252">
        <v>1</v>
      </c>
      <c r="I252" s="471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1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3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4" t="s">
        <v>23</v>
      </c>
    </row>
    <row r="253" spans="1:27" ht="15" hidden="1">
      <c r="A253" s="24">
        <v>1252</v>
      </c>
      <c r="B253" s="24">
        <v>1252</v>
      </c>
      <c r="C253" s="468" t="s">
        <v>649</v>
      </c>
      <c r="D253" t="s">
        <v>154</v>
      </c>
      <c r="E253" s="469">
        <v>3</v>
      </c>
      <c r="F253" s="470">
        <v>1</v>
      </c>
      <c r="G253">
        <v>1</v>
      </c>
      <c r="H253">
        <v>1</v>
      </c>
      <c r="I253" s="471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1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3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4" t="s">
        <v>25</v>
      </c>
    </row>
    <row r="254" spans="1:27" ht="15" hidden="1">
      <c r="A254" s="24">
        <v>1253</v>
      </c>
      <c r="B254" s="24">
        <v>1253</v>
      </c>
      <c r="C254" s="468" t="s">
        <v>650</v>
      </c>
      <c r="D254" t="s">
        <v>148</v>
      </c>
      <c r="E254" s="469">
        <v>1</v>
      </c>
      <c r="F254" s="470">
        <v>24.541136231884057</v>
      </c>
      <c r="G254">
        <v>1</v>
      </c>
      <c r="H254">
        <v>1</v>
      </c>
      <c r="I254" s="471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1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3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4" t="s">
        <v>23</v>
      </c>
    </row>
    <row r="255" spans="1:27" ht="15" hidden="1">
      <c r="A255" s="24">
        <v>1254</v>
      </c>
      <c r="B255" s="24">
        <v>1254</v>
      </c>
      <c r="C255" s="468" t="s">
        <v>651</v>
      </c>
      <c r="D255" t="s">
        <v>148</v>
      </c>
      <c r="E255" s="469">
        <v>1</v>
      </c>
      <c r="F255" s="470">
        <v>1.0820000000000001</v>
      </c>
      <c r="G255">
        <v>1</v>
      </c>
      <c r="H255">
        <v>1</v>
      </c>
      <c r="I255" s="471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1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3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4" t="s">
        <v>25</v>
      </c>
    </row>
    <row r="256" spans="1:27" ht="15" hidden="1">
      <c r="A256" s="24">
        <v>1255</v>
      </c>
      <c r="B256" s="24">
        <v>1255</v>
      </c>
      <c r="C256" s="468" t="s">
        <v>652</v>
      </c>
      <c r="D256" t="s">
        <v>154</v>
      </c>
      <c r="E256" s="469">
        <v>3</v>
      </c>
      <c r="F256" s="470">
        <v>1.1000000000000001</v>
      </c>
      <c r="G256">
        <v>1</v>
      </c>
      <c r="H256">
        <v>1</v>
      </c>
      <c r="I256" s="471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1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3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4" t="s">
        <v>25</v>
      </c>
    </row>
    <row r="257" spans="1:27" ht="15" hidden="1">
      <c r="A257" s="24">
        <v>1256</v>
      </c>
      <c r="B257" s="24">
        <v>1256</v>
      </c>
      <c r="C257" s="468" t="s">
        <v>653</v>
      </c>
      <c r="D257" t="s">
        <v>148</v>
      </c>
      <c r="E257" s="469">
        <v>1</v>
      </c>
      <c r="F257" s="470">
        <v>15.458863768115943</v>
      </c>
      <c r="G257">
        <v>1</v>
      </c>
      <c r="H257">
        <v>1</v>
      </c>
      <c r="I257" s="471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1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3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4" t="s">
        <v>23</v>
      </c>
    </row>
    <row r="258" spans="1:27" ht="15" hidden="1">
      <c r="A258" s="24">
        <v>1257</v>
      </c>
      <c r="B258" s="24">
        <v>1257</v>
      </c>
      <c r="C258" s="468" t="s">
        <v>654</v>
      </c>
      <c r="D258" t="s">
        <v>148</v>
      </c>
      <c r="E258" s="469">
        <v>1</v>
      </c>
      <c r="F258" s="470">
        <v>1.42</v>
      </c>
      <c r="G258">
        <v>1</v>
      </c>
      <c r="H258">
        <v>1</v>
      </c>
      <c r="I258" s="471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1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3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4" t="s">
        <v>25</v>
      </c>
    </row>
    <row r="259" spans="1:27" ht="15" hidden="1">
      <c r="A259" s="24">
        <v>1258</v>
      </c>
      <c r="B259" s="24">
        <v>1258</v>
      </c>
      <c r="C259" s="468" t="s">
        <v>655</v>
      </c>
      <c r="D259" t="s">
        <v>154</v>
      </c>
      <c r="E259" s="469">
        <v>3</v>
      </c>
      <c r="F259" s="470">
        <v>8</v>
      </c>
      <c r="G259">
        <v>1</v>
      </c>
      <c r="H259">
        <v>1</v>
      </c>
      <c r="I259" s="471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1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3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4" t="s">
        <v>23</v>
      </c>
    </row>
    <row r="260" spans="1:27" ht="15" hidden="1">
      <c r="A260" s="24">
        <v>1259</v>
      </c>
      <c r="B260" s="24">
        <v>1259</v>
      </c>
      <c r="C260" s="468" t="s">
        <v>656</v>
      </c>
      <c r="D260" t="s">
        <v>154</v>
      </c>
      <c r="E260" s="469">
        <v>3</v>
      </c>
      <c r="F260" s="470">
        <v>0</v>
      </c>
      <c r="G260">
        <v>1</v>
      </c>
      <c r="H260">
        <v>1</v>
      </c>
      <c r="I260" s="471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1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3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4" t="s">
        <v>23</v>
      </c>
    </row>
    <row r="261" spans="1:27" ht="15" hidden="1">
      <c r="A261" s="24">
        <v>1260</v>
      </c>
      <c r="B261" s="24">
        <v>1260</v>
      </c>
      <c r="C261" s="468" t="s">
        <v>657</v>
      </c>
      <c r="D261" t="s">
        <v>151</v>
      </c>
      <c r="E261" s="469">
        <v>2</v>
      </c>
      <c r="F261" s="470">
        <v>22.5</v>
      </c>
      <c r="G261">
        <v>1</v>
      </c>
      <c r="H261">
        <v>1</v>
      </c>
      <c r="I261" s="471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1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3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4" t="s">
        <v>24</v>
      </c>
    </row>
    <row r="262" spans="1:27" ht="15" hidden="1">
      <c r="A262" s="24">
        <v>1261</v>
      </c>
      <c r="B262" s="24">
        <v>1261</v>
      </c>
      <c r="C262" s="468" t="s">
        <v>658</v>
      </c>
      <c r="D262" t="s">
        <v>151</v>
      </c>
      <c r="E262" s="469">
        <v>2</v>
      </c>
      <c r="F262" s="470">
        <v>30</v>
      </c>
      <c r="G262">
        <v>1</v>
      </c>
      <c r="H262">
        <v>1</v>
      </c>
      <c r="I262" s="471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1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3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4" t="s">
        <v>24</v>
      </c>
    </row>
    <row r="263" spans="1:27" ht="15">
      <c r="A263" s="24">
        <v>1262</v>
      </c>
      <c r="B263" s="24">
        <v>1262</v>
      </c>
      <c r="C263" s="468" t="s">
        <v>659</v>
      </c>
      <c r="D263" t="s">
        <v>154</v>
      </c>
      <c r="E263" s="469">
        <v>3</v>
      </c>
      <c r="F263" s="470">
        <v>31.86</v>
      </c>
      <c r="G263">
        <v>1</v>
      </c>
      <c r="H263">
        <v>1</v>
      </c>
      <c r="I263" s="471">
        <f t="shared" si="12"/>
        <v>0.47039166666666665</v>
      </c>
      <c r="J263" s="472">
        <v>0.36503333333333332</v>
      </c>
      <c r="K263" s="472">
        <v>0.44336666666666663</v>
      </c>
      <c r="L263" s="472">
        <v>0.58906666666666663</v>
      </c>
      <c r="M263" s="472">
        <v>0.48410000000000003</v>
      </c>
      <c r="N263" s="471">
        <f t="shared" si="14"/>
        <v>0.47039166666666665</v>
      </c>
      <c r="O263" s="472">
        <v>0.36503333333333332</v>
      </c>
      <c r="P263" s="472">
        <v>0.44336666666666663</v>
      </c>
      <c r="Q263" s="472">
        <v>0.58906666666666663</v>
      </c>
      <c r="R263" s="472">
        <v>0.48410000000000003</v>
      </c>
      <c r="S263" s="153">
        <v>0.01</v>
      </c>
      <c r="T263" s="153">
        <v>0.02</v>
      </c>
      <c r="U263" s="473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4" t="s">
        <v>24</v>
      </c>
    </row>
    <row r="264" spans="1:27" ht="15" hidden="1">
      <c r="A264" s="24">
        <v>1263</v>
      </c>
      <c r="B264" s="24">
        <v>1263</v>
      </c>
      <c r="C264" s="468" t="s">
        <v>660</v>
      </c>
      <c r="D264" t="s">
        <v>148</v>
      </c>
      <c r="E264" s="469">
        <v>1</v>
      </c>
      <c r="F264" s="470">
        <v>16.5761316872428</v>
      </c>
      <c r="G264">
        <v>1</v>
      </c>
      <c r="H264">
        <v>1</v>
      </c>
      <c r="I264" s="471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1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3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4" t="s">
        <v>23</v>
      </c>
    </row>
    <row r="265" spans="1:27" ht="15">
      <c r="A265" s="24">
        <v>1264</v>
      </c>
      <c r="B265" s="24">
        <v>1264</v>
      </c>
      <c r="C265" s="468" t="s">
        <v>661</v>
      </c>
      <c r="D265" t="s">
        <v>154</v>
      </c>
      <c r="E265" s="469">
        <v>3</v>
      </c>
      <c r="F265" s="470">
        <v>14.4</v>
      </c>
      <c r="G265">
        <v>1</v>
      </c>
      <c r="H265">
        <v>1</v>
      </c>
      <c r="I265" s="471">
        <f t="shared" si="12"/>
        <v>0.47039166666666665</v>
      </c>
      <c r="J265" s="472">
        <v>0.36503333333333332</v>
      </c>
      <c r="K265" s="472">
        <v>0.44336666666666663</v>
      </c>
      <c r="L265" s="472">
        <v>0.58906666666666663</v>
      </c>
      <c r="M265" s="472">
        <v>0.48410000000000003</v>
      </c>
      <c r="N265" s="471">
        <f t="shared" si="14"/>
        <v>0.47039166666666665</v>
      </c>
      <c r="O265" s="472">
        <v>0.36503333333333332</v>
      </c>
      <c r="P265" s="472">
        <v>0.44336666666666663</v>
      </c>
      <c r="Q265" s="472">
        <v>0.58906666666666663</v>
      </c>
      <c r="R265" s="472">
        <v>0.48410000000000003</v>
      </c>
      <c r="S265" s="153">
        <v>0.01</v>
      </c>
      <c r="T265" s="153">
        <v>0.02</v>
      </c>
      <c r="U265" s="473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4" t="s">
        <v>24</v>
      </c>
    </row>
    <row r="266" spans="1:27" ht="15">
      <c r="A266" s="24">
        <v>1265</v>
      </c>
      <c r="B266" s="24">
        <v>1265</v>
      </c>
      <c r="C266" s="468" t="s">
        <v>662</v>
      </c>
      <c r="D266" t="s">
        <v>154</v>
      </c>
      <c r="E266" s="469">
        <v>3</v>
      </c>
      <c r="F266" s="470">
        <v>27.3</v>
      </c>
      <c r="G266">
        <v>1</v>
      </c>
      <c r="H266">
        <v>1</v>
      </c>
      <c r="I266" s="471">
        <f t="shared" si="12"/>
        <v>0.47039166666666665</v>
      </c>
      <c r="J266" s="472">
        <v>0.36503333333333332</v>
      </c>
      <c r="K266" s="472">
        <v>0.44336666666666663</v>
      </c>
      <c r="L266" s="472">
        <v>0.58906666666666663</v>
      </c>
      <c r="M266" s="472">
        <v>0.48410000000000003</v>
      </c>
      <c r="N266" s="471">
        <f t="shared" si="14"/>
        <v>0.47039166666666665</v>
      </c>
      <c r="O266" s="472">
        <v>0.36503333333333332</v>
      </c>
      <c r="P266" s="472">
        <v>0.44336666666666663</v>
      </c>
      <c r="Q266" s="472">
        <v>0.58906666666666663</v>
      </c>
      <c r="R266" s="472">
        <v>0.48410000000000003</v>
      </c>
      <c r="S266" s="153">
        <v>0.01</v>
      </c>
      <c r="T266" s="153">
        <v>0.02</v>
      </c>
      <c r="U266" s="473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4" t="s">
        <v>24</v>
      </c>
    </row>
    <row r="267" spans="1:27" ht="15">
      <c r="A267" s="24">
        <v>1266</v>
      </c>
      <c r="B267" s="24">
        <v>1266</v>
      </c>
      <c r="C267" s="468" t="s">
        <v>663</v>
      </c>
      <c r="D267" t="s">
        <v>154</v>
      </c>
      <c r="E267" s="469">
        <v>3</v>
      </c>
      <c r="F267" s="470">
        <v>28</v>
      </c>
      <c r="G267">
        <v>1</v>
      </c>
      <c r="H267">
        <v>1</v>
      </c>
      <c r="I267" s="471">
        <f t="shared" si="12"/>
        <v>0.47039166666666665</v>
      </c>
      <c r="J267" s="472">
        <v>0.36503333333333332</v>
      </c>
      <c r="K267" s="472">
        <v>0.44336666666666663</v>
      </c>
      <c r="L267" s="472">
        <v>0.58906666666666663</v>
      </c>
      <c r="M267" s="472">
        <v>0.48410000000000003</v>
      </c>
      <c r="N267" s="471">
        <f t="shared" si="14"/>
        <v>0.47039166666666665</v>
      </c>
      <c r="O267" s="472">
        <v>0.36503333333333332</v>
      </c>
      <c r="P267" s="472">
        <v>0.44336666666666663</v>
      </c>
      <c r="Q267" s="472">
        <v>0.58906666666666663</v>
      </c>
      <c r="R267" s="472">
        <v>0.48410000000000003</v>
      </c>
      <c r="S267" s="153">
        <v>0.01</v>
      </c>
      <c r="T267" s="153">
        <v>0.02</v>
      </c>
      <c r="U267" s="473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4" t="s">
        <v>24</v>
      </c>
    </row>
    <row r="268" spans="1:27" ht="15">
      <c r="A268" s="24">
        <v>1267</v>
      </c>
      <c r="B268" s="24">
        <v>1267</v>
      </c>
      <c r="C268" s="468" t="s">
        <v>664</v>
      </c>
      <c r="D268" t="s">
        <v>154</v>
      </c>
      <c r="E268" s="469">
        <v>3</v>
      </c>
      <c r="F268" s="470">
        <v>27</v>
      </c>
      <c r="G268">
        <v>1</v>
      </c>
      <c r="H268">
        <v>1</v>
      </c>
      <c r="I268" s="471">
        <f t="shared" si="12"/>
        <v>0.47039166666666665</v>
      </c>
      <c r="J268" s="472">
        <v>0.36503333333333332</v>
      </c>
      <c r="K268" s="472">
        <v>0.44336666666666663</v>
      </c>
      <c r="L268" s="472">
        <v>0.58906666666666663</v>
      </c>
      <c r="M268" s="472">
        <v>0.48410000000000003</v>
      </c>
      <c r="N268" s="471">
        <f t="shared" si="14"/>
        <v>0.47039166666666665</v>
      </c>
      <c r="O268" s="472">
        <v>0.36503333333333332</v>
      </c>
      <c r="P268" s="472">
        <v>0.44336666666666663</v>
      </c>
      <c r="Q268" s="472">
        <v>0.58906666666666663</v>
      </c>
      <c r="R268" s="472">
        <v>0.48410000000000003</v>
      </c>
      <c r="S268" s="153">
        <v>0.01</v>
      </c>
      <c r="T268" s="153">
        <v>0.02</v>
      </c>
      <c r="U268" s="473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4" t="s">
        <v>24</v>
      </c>
    </row>
    <row r="269" spans="1:27" ht="15">
      <c r="A269" s="24">
        <v>1268</v>
      </c>
      <c r="B269" s="24">
        <v>1268</v>
      </c>
      <c r="C269" s="468" t="s">
        <v>665</v>
      </c>
      <c r="D269" t="s">
        <v>154</v>
      </c>
      <c r="E269" s="469">
        <v>3</v>
      </c>
      <c r="F269" s="470">
        <v>27</v>
      </c>
      <c r="G269">
        <v>1</v>
      </c>
      <c r="H269">
        <v>1</v>
      </c>
      <c r="I269" s="471">
        <f t="shared" si="12"/>
        <v>0.47039166666666665</v>
      </c>
      <c r="J269" s="472">
        <v>0.36503333333333332</v>
      </c>
      <c r="K269" s="472">
        <v>0.44336666666666663</v>
      </c>
      <c r="L269" s="472">
        <v>0.58906666666666663</v>
      </c>
      <c r="M269" s="472">
        <v>0.48410000000000003</v>
      </c>
      <c r="N269" s="471">
        <f t="shared" si="14"/>
        <v>0.47039166666666665</v>
      </c>
      <c r="O269" s="472">
        <v>0.36503333333333332</v>
      </c>
      <c r="P269" s="472">
        <v>0.44336666666666663</v>
      </c>
      <c r="Q269" s="472">
        <v>0.58906666666666663</v>
      </c>
      <c r="R269" s="472">
        <v>0.48410000000000003</v>
      </c>
      <c r="S269" s="153">
        <v>0.01</v>
      </c>
      <c r="T269" s="153">
        <v>0.02</v>
      </c>
      <c r="U269" s="473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4" t="s">
        <v>24</v>
      </c>
    </row>
    <row r="270" spans="1:27" ht="15">
      <c r="A270" s="24">
        <v>1269</v>
      </c>
      <c r="B270" s="24">
        <v>1269</v>
      </c>
      <c r="C270" s="468" t="s">
        <v>666</v>
      </c>
      <c r="D270" t="s">
        <v>154</v>
      </c>
      <c r="E270" s="469">
        <v>3</v>
      </c>
      <c r="F270" s="470">
        <v>27</v>
      </c>
      <c r="G270">
        <v>1</v>
      </c>
      <c r="H270">
        <v>1</v>
      </c>
      <c r="I270" s="471">
        <f t="shared" si="12"/>
        <v>0.47039166666666665</v>
      </c>
      <c r="J270" s="472">
        <v>0.36503333333333332</v>
      </c>
      <c r="K270" s="472">
        <v>0.44336666666666663</v>
      </c>
      <c r="L270" s="472">
        <v>0.58906666666666663</v>
      </c>
      <c r="M270" s="472">
        <v>0.48410000000000003</v>
      </c>
      <c r="N270" s="471">
        <f t="shared" si="14"/>
        <v>0.47039166666666665</v>
      </c>
      <c r="O270" s="472">
        <v>0.36503333333333332</v>
      </c>
      <c r="P270" s="472">
        <v>0.44336666666666663</v>
      </c>
      <c r="Q270" s="472">
        <v>0.58906666666666663</v>
      </c>
      <c r="R270" s="472">
        <v>0.48410000000000003</v>
      </c>
      <c r="S270" s="153">
        <v>0.01</v>
      </c>
      <c r="T270" s="153">
        <v>0.02</v>
      </c>
      <c r="U270" s="473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4" t="s">
        <v>24</v>
      </c>
    </row>
    <row r="271" spans="1:27" ht="15">
      <c r="A271" s="24">
        <v>1270</v>
      </c>
      <c r="B271" s="24">
        <v>1270</v>
      </c>
      <c r="C271" s="468" t="s">
        <v>667</v>
      </c>
      <c r="D271" t="s">
        <v>154</v>
      </c>
      <c r="E271" s="469">
        <v>3</v>
      </c>
      <c r="F271" s="470">
        <v>32</v>
      </c>
      <c r="G271">
        <v>1</v>
      </c>
      <c r="H271">
        <v>1</v>
      </c>
      <c r="I271" s="471">
        <f t="shared" si="12"/>
        <v>0.47039166666666665</v>
      </c>
      <c r="J271" s="472">
        <v>0.36503333333333332</v>
      </c>
      <c r="K271" s="472">
        <v>0.44336666666666663</v>
      </c>
      <c r="L271" s="472">
        <v>0.58906666666666663</v>
      </c>
      <c r="M271" s="472">
        <v>0.48410000000000003</v>
      </c>
      <c r="N271" s="471">
        <f t="shared" si="14"/>
        <v>0.47039166666666665</v>
      </c>
      <c r="O271" s="472">
        <v>0.36503333333333332</v>
      </c>
      <c r="P271" s="472">
        <v>0.44336666666666663</v>
      </c>
      <c r="Q271" s="472">
        <v>0.58906666666666663</v>
      </c>
      <c r="R271" s="472">
        <v>0.48410000000000003</v>
      </c>
      <c r="S271" s="153">
        <v>0.01</v>
      </c>
      <c r="T271" s="153">
        <v>0.02</v>
      </c>
      <c r="U271" s="473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4" t="s">
        <v>24</v>
      </c>
    </row>
    <row r="272" spans="1:27" ht="15">
      <c r="A272" s="24">
        <v>1271</v>
      </c>
      <c r="B272" s="24">
        <v>1271</v>
      </c>
      <c r="C272" s="468" t="s">
        <v>668</v>
      </c>
      <c r="D272" t="s">
        <v>154</v>
      </c>
      <c r="E272" s="469">
        <v>3</v>
      </c>
      <c r="F272" s="470">
        <v>32</v>
      </c>
      <c r="G272">
        <v>1</v>
      </c>
      <c r="H272">
        <v>1</v>
      </c>
      <c r="I272" s="471">
        <f t="shared" si="12"/>
        <v>0.47039166666666665</v>
      </c>
      <c r="J272" s="472">
        <v>0.36503333333333332</v>
      </c>
      <c r="K272" s="472">
        <v>0.44336666666666663</v>
      </c>
      <c r="L272" s="472">
        <v>0.58906666666666663</v>
      </c>
      <c r="M272" s="472">
        <v>0.48410000000000003</v>
      </c>
      <c r="N272" s="471">
        <f t="shared" si="14"/>
        <v>0.47039166666666665</v>
      </c>
      <c r="O272" s="472">
        <v>0.36503333333333332</v>
      </c>
      <c r="P272" s="472">
        <v>0.44336666666666663</v>
      </c>
      <c r="Q272" s="472">
        <v>0.58906666666666663</v>
      </c>
      <c r="R272" s="472">
        <v>0.48410000000000003</v>
      </c>
      <c r="S272" s="153">
        <v>0.01</v>
      </c>
      <c r="T272" s="153">
        <v>0.02</v>
      </c>
      <c r="U272" s="473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4" t="s">
        <v>24</v>
      </c>
    </row>
    <row r="273" spans="1:27" ht="15" hidden="1">
      <c r="A273" s="24">
        <v>1272</v>
      </c>
      <c r="B273" s="24">
        <v>1272</v>
      </c>
      <c r="C273" s="468" t="s">
        <v>669</v>
      </c>
      <c r="D273" t="s">
        <v>148</v>
      </c>
      <c r="E273" s="469">
        <v>1</v>
      </c>
      <c r="F273" s="470">
        <v>59.4238683127572</v>
      </c>
      <c r="G273">
        <v>1</v>
      </c>
      <c r="H273">
        <v>1</v>
      </c>
      <c r="I273" s="471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1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3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4" t="s">
        <v>23</v>
      </c>
    </row>
    <row r="274" spans="1:27" ht="15" hidden="1">
      <c r="A274" s="24">
        <v>1273</v>
      </c>
      <c r="B274" s="24">
        <v>1273</v>
      </c>
      <c r="C274" s="468" t="s">
        <v>670</v>
      </c>
      <c r="D274" t="s">
        <v>154</v>
      </c>
      <c r="E274" s="469">
        <v>3</v>
      </c>
      <c r="F274" s="470">
        <v>5</v>
      </c>
      <c r="G274">
        <v>1</v>
      </c>
      <c r="H274">
        <v>1</v>
      </c>
      <c r="I274" s="471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1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3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4" t="s">
        <v>23</v>
      </c>
    </row>
    <row r="275" spans="1:27" ht="15">
      <c r="A275" s="24">
        <v>1274</v>
      </c>
      <c r="B275" s="24">
        <v>1274</v>
      </c>
      <c r="C275" s="468" t="s">
        <v>671</v>
      </c>
      <c r="D275" t="s">
        <v>154</v>
      </c>
      <c r="E275" s="469">
        <v>3</v>
      </c>
      <c r="F275" s="470">
        <v>32</v>
      </c>
      <c r="G275">
        <v>1</v>
      </c>
      <c r="H275">
        <v>1</v>
      </c>
      <c r="I275" s="471">
        <f t="shared" si="12"/>
        <v>0.47039166666666665</v>
      </c>
      <c r="J275" s="472">
        <v>0.36503333333333332</v>
      </c>
      <c r="K275" s="472">
        <v>0.44336666666666663</v>
      </c>
      <c r="L275" s="472">
        <v>0.58906666666666663</v>
      </c>
      <c r="M275" s="472">
        <v>0.48410000000000003</v>
      </c>
      <c r="N275" s="471">
        <f t="shared" si="14"/>
        <v>0.47039166666666665</v>
      </c>
      <c r="O275" s="472">
        <v>0.36503333333333332</v>
      </c>
      <c r="P275" s="472">
        <v>0.44336666666666663</v>
      </c>
      <c r="Q275" s="472">
        <v>0.58906666666666663</v>
      </c>
      <c r="R275" s="472">
        <v>0.48410000000000003</v>
      </c>
      <c r="S275" s="153">
        <v>0.01</v>
      </c>
      <c r="T275" s="153">
        <v>0.02</v>
      </c>
      <c r="U275" s="473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4" t="s">
        <v>24</v>
      </c>
    </row>
    <row r="276" spans="1:27" ht="15">
      <c r="A276" s="24">
        <v>1275</v>
      </c>
      <c r="B276" s="24">
        <v>1275</v>
      </c>
      <c r="C276" s="468" t="s">
        <v>672</v>
      </c>
      <c r="D276" t="s">
        <v>154</v>
      </c>
      <c r="E276" s="469">
        <v>3</v>
      </c>
      <c r="F276" s="470">
        <v>32</v>
      </c>
      <c r="G276">
        <v>1</v>
      </c>
      <c r="H276">
        <v>1</v>
      </c>
      <c r="I276" s="471">
        <f t="shared" si="12"/>
        <v>0.47039166666666665</v>
      </c>
      <c r="J276" s="472">
        <v>0.36503333333333332</v>
      </c>
      <c r="K276" s="472">
        <v>0.44336666666666663</v>
      </c>
      <c r="L276" s="472">
        <v>0.58906666666666663</v>
      </c>
      <c r="M276" s="472">
        <v>0.48410000000000003</v>
      </c>
      <c r="N276" s="471">
        <f t="shared" si="14"/>
        <v>0.47039166666666665</v>
      </c>
      <c r="O276" s="472">
        <v>0.36503333333333332</v>
      </c>
      <c r="P276" s="472">
        <v>0.44336666666666663</v>
      </c>
      <c r="Q276" s="472">
        <v>0.58906666666666663</v>
      </c>
      <c r="R276" s="472">
        <v>0.48410000000000003</v>
      </c>
      <c r="S276" s="153">
        <v>0.01</v>
      </c>
      <c r="T276" s="153">
        <v>0.02</v>
      </c>
      <c r="U276" s="473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4" t="s">
        <v>24</v>
      </c>
    </row>
    <row r="277" spans="1:27" ht="15">
      <c r="A277" s="24">
        <v>1276</v>
      </c>
      <c r="B277" s="24">
        <v>1276</v>
      </c>
      <c r="C277" s="468" t="s">
        <v>673</v>
      </c>
      <c r="D277" t="s">
        <v>154</v>
      </c>
      <c r="E277" s="469">
        <v>3</v>
      </c>
      <c r="F277" s="470">
        <v>32</v>
      </c>
      <c r="G277">
        <v>1</v>
      </c>
      <c r="H277">
        <v>1</v>
      </c>
      <c r="I277" s="471">
        <f t="shared" si="12"/>
        <v>0.47039166666666665</v>
      </c>
      <c r="J277" s="472">
        <v>0.36503333333333332</v>
      </c>
      <c r="K277" s="472">
        <v>0.44336666666666663</v>
      </c>
      <c r="L277" s="472">
        <v>0.58906666666666663</v>
      </c>
      <c r="M277" s="472">
        <v>0.48410000000000003</v>
      </c>
      <c r="N277" s="471">
        <f t="shared" si="14"/>
        <v>0.47039166666666665</v>
      </c>
      <c r="O277" s="472">
        <v>0.36503333333333332</v>
      </c>
      <c r="P277" s="472">
        <v>0.44336666666666663</v>
      </c>
      <c r="Q277" s="472">
        <v>0.58906666666666663</v>
      </c>
      <c r="R277" s="472">
        <v>0.48410000000000003</v>
      </c>
      <c r="S277" s="153">
        <v>0.01</v>
      </c>
      <c r="T277" s="153">
        <v>0.02</v>
      </c>
      <c r="U277" s="473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4" t="s">
        <v>24</v>
      </c>
    </row>
    <row r="278" spans="1:27" ht="15">
      <c r="A278" s="24">
        <v>1277</v>
      </c>
      <c r="B278" s="24">
        <v>1277</v>
      </c>
      <c r="C278" s="468" t="s">
        <v>674</v>
      </c>
      <c r="D278" t="s">
        <v>154</v>
      </c>
      <c r="E278" s="469">
        <v>3</v>
      </c>
      <c r="F278" s="470">
        <v>4.5</v>
      </c>
      <c r="G278">
        <v>1</v>
      </c>
      <c r="H278">
        <v>1</v>
      </c>
      <c r="I278" s="471">
        <f t="shared" si="12"/>
        <v>0.47039166666666665</v>
      </c>
      <c r="J278" s="472">
        <v>0.36503333333333332</v>
      </c>
      <c r="K278" s="472">
        <v>0.44336666666666663</v>
      </c>
      <c r="L278" s="472">
        <v>0.58906666666666663</v>
      </c>
      <c r="M278" s="472">
        <v>0.48410000000000003</v>
      </c>
      <c r="N278" s="471">
        <f t="shared" si="14"/>
        <v>0.47039166666666665</v>
      </c>
      <c r="O278" s="472">
        <v>0.36503333333333332</v>
      </c>
      <c r="P278" s="472">
        <v>0.44336666666666663</v>
      </c>
      <c r="Q278" s="472">
        <v>0.58906666666666663</v>
      </c>
      <c r="R278" s="472">
        <v>0.48410000000000003</v>
      </c>
      <c r="S278" s="153">
        <v>0.01</v>
      </c>
      <c r="T278" s="153">
        <v>0.02</v>
      </c>
      <c r="U278" s="473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4" t="s">
        <v>24</v>
      </c>
    </row>
    <row r="279" spans="1:27" ht="15" hidden="1">
      <c r="A279" s="24">
        <v>1278</v>
      </c>
      <c r="B279" s="24">
        <v>1278</v>
      </c>
      <c r="C279" s="468" t="s">
        <v>675</v>
      </c>
      <c r="D279" t="s">
        <v>151</v>
      </c>
      <c r="E279" s="469">
        <v>2</v>
      </c>
      <c r="F279" s="470">
        <v>30</v>
      </c>
      <c r="G279">
        <v>1</v>
      </c>
      <c r="H279">
        <v>1</v>
      </c>
      <c r="I279" s="471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1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3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4" t="s">
        <v>24</v>
      </c>
    </row>
    <row r="280" spans="1:27" ht="15" hidden="1">
      <c r="A280" s="24">
        <v>1279</v>
      </c>
      <c r="B280" s="24">
        <v>1279</v>
      </c>
      <c r="C280" s="468" t="s">
        <v>676</v>
      </c>
      <c r="D280" t="s">
        <v>151</v>
      </c>
      <c r="E280" s="469">
        <v>2</v>
      </c>
      <c r="F280" s="470">
        <v>30</v>
      </c>
      <c r="G280">
        <v>1</v>
      </c>
      <c r="H280">
        <v>1</v>
      </c>
      <c r="I280" s="471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1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3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4" t="s">
        <v>24</v>
      </c>
    </row>
    <row r="281" spans="1:27" ht="15" hidden="1">
      <c r="A281" s="24">
        <v>1280</v>
      </c>
      <c r="B281" s="24">
        <v>1280</v>
      </c>
      <c r="C281" s="468" t="s">
        <v>677</v>
      </c>
      <c r="D281" t="s">
        <v>154</v>
      </c>
      <c r="E281" s="469">
        <v>3</v>
      </c>
      <c r="F281" s="470">
        <v>0</v>
      </c>
      <c r="G281">
        <v>1</v>
      </c>
      <c r="H281">
        <v>1</v>
      </c>
      <c r="I281" s="471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1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3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4" t="s">
        <v>23</v>
      </c>
    </row>
    <row r="282" spans="1:27" ht="15" hidden="1">
      <c r="A282" s="24">
        <v>1281</v>
      </c>
      <c r="B282" s="24">
        <v>1281</v>
      </c>
      <c r="C282" s="468" t="s">
        <v>678</v>
      </c>
      <c r="D282" t="s">
        <v>151</v>
      </c>
      <c r="E282" s="469">
        <v>2</v>
      </c>
      <c r="F282" s="470">
        <v>30</v>
      </c>
      <c r="G282">
        <v>1</v>
      </c>
      <c r="H282">
        <v>1</v>
      </c>
      <c r="I282" s="471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1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3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4" t="s">
        <v>24</v>
      </c>
    </row>
    <row r="283" spans="1:27" ht="15" hidden="1">
      <c r="A283" s="24">
        <v>1282</v>
      </c>
      <c r="B283" s="24">
        <v>1282</v>
      </c>
      <c r="C283" s="468" t="s">
        <v>679</v>
      </c>
      <c r="D283" t="s">
        <v>151</v>
      </c>
      <c r="E283" s="469">
        <v>2</v>
      </c>
      <c r="F283" s="470">
        <v>30</v>
      </c>
      <c r="G283">
        <v>1</v>
      </c>
      <c r="H283">
        <v>1</v>
      </c>
      <c r="I283" s="471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1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3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4" t="s">
        <v>24</v>
      </c>
    </row>
    <row r="284" spans="1:27" ht="15">
      <c r="A284" s="24">
        <v>1283</v>
      </c>
      <c r="B284" s="24">
        <v>1283</v>
      </c>
      <c r="C284" s="468" t="s">
        <v>680</v>
      </c>
      <c r="D284" t="s">
        <v>154</v>
      </c>
      <c r="E284" s="469">
        <v>3</v>
      </c>
      <c r="F284" s="470">
        <v>34.5</v>
      </c>
      <c r="G284">
        <v>1</v>
      </c>
      <c r="H284">
        <v>1</v>
      </c>
      <c r="I284" s="471">
        <f t="shared" si="12"/>
        <v>0.47039166666666665</v>
      </c>
      <c r="J284" s="472">
        <v>0.36503333333333332</v>
      </c>
      <c r="K284" s="472">
        <v>0.44336666666666663</v>
      </c>
      <c r="L284" s="472">
        <v>0.58906666666666663</v>
      </c>
      <c r="M284" s="472">
        <v>0.48410000000000003</v>
      </c>
      <c r="N284" s="471">
        <f t="shared" si="14"/>
        <v>0.47039166666666665</v>
      </c>
      <c r="O284" s="472">
        <v>0.36503333333333332</v>
      </c>
      <c r="P284" s="472">
        <v>0.44336666666666663</v>
      </c>
      <c r="Q284" s="472">
        <v>0.58906666666666663</v>
      </c>
      <c r="R284" s="472">
        <v>0.48410000000000003</v>
      </c>
      <c r="S284" s="153">
        <v>0.01</v>
      </c>
      <c r="T284" s="153">
        <v>0.02</v>
      </c>
      <c r="U284" s="473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4" t="s">
        <v>24</v>
      </c>
    </row>
    <row r="285" spans="1:27" ht="15">
      <c r="A285" s="24">
        <v>1284</v>
      </c>
      <c r="B285" s="24">
        <v>1284</v>
      </c>
      <c r="C285" s="468" t="s">
        <v>681</v>
      </c>
      <c r="D285" t="s">
        <v>154</v>
      </c>
      <c r="E285" s="469">
        <v>3</v>
      </c>
      <c r="F285" s="470">
        <v>32.9</v>
      </c>
      <c r="G285">
        <v>1</v>
      </c>
      <c r="H285">
        <v>1</v>
      </c>
      <c r="I285" s="471">
        <f t="shared" si="12"/>
        <v>0.47039166666666665</v>
      </c>
      <c r="J285" s="472">
        <v>0.36503333333333332</v>
      </c>
      <c r="K285" s="472">
        <v>0.44336666666666663</v>
      </c>
      <c r="L285" s="472">
        <v>0.58906666666666663</v>
      </c>
      <c r="M285" s="472">
        <v>0.48410000000000003</v>
      </c>
      <c r="N285" s="471">
        <f t="shared" si="14"/>
        <v>0.47039166666666665</v>
      </c>
      <c r="O285" s="472">
        <v>0.36503333333333332</v>
      </c>
      <c r="P285" s="472">
        <v>0.44336666666666663</v>
      </c>
      <c r="Q285" s="472">
        <v>0.58906666666666663</v>
      </c>
      <c r="R285" s="472">
        <v>0.48410000000000003</v>
      </c>
      <c r="S285" s="153">
        <v>0.01</v>
      </c>
      <c r="T285" s="153">
        <v>0.02</v>
      </c>
      <c r="U285" s="473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4" t="s">
        <v>24</v>
      </c>
    </row>
    <row r="286" spans="1:27" ht="15">
      <c r="A286" s="24">
        <v>1285</v>
      </c>
      <c r="B286" s="24">
        <v>1285</v>
      </c>
      <c r="C286" s="468" t="s">
        <v>682</v>
      </c>
      <c r="D286" t="s">
        <v>154</v>
      </c>
      <c r="E286" s="469">
        <v>3</v>
      </c>
      <c r="F286" s="470">
        <v>25.599999999999998</v>
      </c>
      <c r="G286">
        <v>1</v>
      </c>
      <c r="H286">
        <v>1</v>
      </c>
      <c r="I286" s="471">
        <f t="shared" si="12"/>
        <v>0.47039166666666665</v>
      </c>
      <c r="J286" s="472">
        <v>0.36503333333333332</v>
      </c>
      <c r="K286" s="472">
        <v>0.44336666666666663</v>
      </c>
      <c r="L286" s="472">
        <v>0.58906666666666663</v>
      </c>
      <c r="M286" s="472">
        <v>0.48410000000000003</v>
      </c>
      <c r="N286" s="471">
        <f t="shared" si="14"/>
        <v>0.47039166666666665</v>
      </c>
      <c r="O286" s="472">
        <v>0.36503333333333332</v>
      </c>
      <c r="P286" s="472">
        <v>0.44336666666666663</v>
      </c>
      <c r="Q286" s="472">
        <v>0.58906666666666663</v>
      </c>
      <c r="R286" s="472">
        <v>0.48410000000000003</v>
      </c>
      <c r="S286" s="153">
        <v>0.01</v>
      </c>
      <c r="T286" s="153">
        <v>0.02</v>
      </c>
      <c r="U286" s="473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4" t="s">
        <v>24</v>
      </c>
    </row>
    <row r="287" spans="1:27" ht="15">
      <c r="A287" s="24">
        <v>1286</v>
      </c>
      <c r="B287" s="24">
        <v>1286</v>
      </c>
      <c r="C287" s="468" t="s">
        <v>683</v>
      </c>
      <c r="D287" t="s">
        <v>154</v>
      </c>
      <c r="E287" s="469">
        <v>3</v>
      </c>
      <c r="F287" s="470">
        <v>14</v>
      </c>
      <c r="G287">
        <v>1</v>
      </c>
      <c r="H287">
        <v>1</v>
      </c>
      <c r="I287" s="471">
        <f t="shared" si="12"/>
        <v>0.47039166666666665</v>
      </c>
      <c r="J287" s="472">
        <v>0.36503333333333332</v>
      </c>
      <c r="K287" s="472">
        <v>0.44336666666666663</v>
      </c>
      <c r="L287" s="472">
        <v>0.58906666666666663</v>
      </c>
      <c r="M287" s="472">
        <v>0.48410000000000003</v>
      </c>
      <c r="N287" s="471">
        <f t="shared" si="14"/>
        <v>0.47039166666666665</v>
      </c>
      <c r="O287" s="472">
        <v>0.36503333333333332</v>
      </c>
      <c r="P287" s="472">
        <v>0.44336666666666663</v>
      </c>
      <c r="Q287" s="472">
        <v>0.58906666666666663</v>
      </c>
      <c r="R287" s="472">
        <v>0.48410000000000003</v>
      </c>
      <c r="S287" s="153">
        <v>0.01</v>
      </c>
      <c r="T287" s="153">
        <v>0.02</v>
      </c>
      <c r="U287" s="473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4" t="s">
        <v>24</v>
      </c>
    </row>
    <row r="288" spans="1:27" ht="15">
      <c r="A288" s="24">
        <v>1287</v>
      </c>
      <c r="B288" s="24">
        <v>1287</v>
      </c>
      <c r="C288" s="468" t="s">
        <v>684</v>
      </c>
      <c r="D288" t="s">
        <v>154</v>
      </c>
      <c r="E288" s="469">
        <v>3</v>
      </c>
      <c r="F288" s="470">
        <v>24.3</v>
      </c>
      <c r="G288">
        <v>1</v>
      </c>
      <c r="H288">
        <v>1</v>
      </c>
      <c r="I288" s="471">
        <f t="shared" si="12"/>
        <v>0.47039166666666665</v>
      </c>
      <c r="J288" s="472">
        <v>0.36503333333333332</v>
      </c>
      <c r="K288" s="472">
        <v>0.44336666666666663</v>
      </c>
      <c r="L288" s="472">
        <v>0.58906666666666663</v>
      </c>
      <c r="M288" s="472">
        <v>0.48410000000000003</v>
      </c>
      <c r="N288" s="471">
        <f t="shared" si="14"/>
        <v>0.47039166666666665</v>
      </c>
      <c r="O288" s="472">
        <v>0.36503333333333332</v>
      </c>
      <c r="P288" s="472">
        <v>0.44336666666666663</v>
      </c>
      <c r="Q288" s="472">
        <v>0.58906666666666663</v>
      </c>
      <c r="R288" s="472">
        <v>0.48410000000000003</v>
      </c>
      <c r="S288" s="153">
        <v>0.01</v>
      </c>
      <c r="T288" s="153">
        <v>0.02</v>
      </c>
      <c r="U288" s="473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4" t="s">
        <v>24</v>
      </c>
    </row>
    <row r="289" spans="1:27" ht="15" hidden="1">
      <c r="A289" s="24">
        <v>1288</v>
      </c>
      <c r="B289" s="24">
        <v>1288</v>
      </c>
      <c r="C289" s="468" t="s">
        <v>685</v>
      </c>
      <c r="D289" t="s">
        <v>151</v>
      </c>
      <c r="E289" s="469">
        <v>2</v>
      </c>
      <c r="F289" s="470">
        <v>0.6</v>
      </c>
      <c r="G289">
        <v>1</v>
      </c>
      <c r="H289">
        <v>1</v>
      </c>
      <c r="I289" s="471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1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3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4" t="s">
        <v>24</v>
      </c>
    </row>
    <row r="290" spans="1:27" ht="15" hidden="1">
      <c r="A290" s="24">
        <v>1289</v>
      </c>
      <c r="B290" s="24">
        <v>1289</v>
      </c>
      <c r="C290" s="468" t="s">
        <v>686</v>
      </c>
      <c r="D290" t="s">
        <v>151</v>
      </c>
      <c r="E290" s="469">
        <v>2</v>
      </c>
      <c r="F290" s="470">
        <v>30</v>
      </c>
      <c r="G290">
        <v>1</v>
      </c>
      <c r="H290">
        <v>1</v>
      </c>
      <c r="I290" s="471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1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3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4" t="s">
        <v>24</v>
      </c>
    </row>
    <row r="291" spans="1:27" ht="15">
      <c r="A291" s="24">
        <v>1290</v>
      </c>
      <c r="B291" s="24">
        <v>1290</v>
      </c>
      <c r="C291" s="468" t="s">
        <v>687</v>
      </c>
      <c r="D291" t="s">
        <v>154</v>
      </c>
      <c r="E291" s="469">
        <v>3</v>
      </c>
      <c r="F291" s="470">
        <v>50</v>
      </c>
      <c r="G291">
        <v>1</v>
      </c>
      <c r="H291">
        <v>1</v>
      </c>
      <c r="I291" s="471">
        <f t="shared" si="12"/>
        <v>0.47039166666666665</v>
      </c>
      <c r="J291" s="472">
        <v>0.36503333333333332</v>
      </c>
      <c r="K291" s="472">
        <v>0.44336666666666663</v>
      </c>
      <c r="L291" s="472">
        <v>0.58906666666666663</v>
      </c>
      <c r="M291" s="472">
        <v>0.48410000000000003</v>
      </c>
      <c r="N291" s="471">
        <f t="shared" si="14"/>
        <v>0.47039166666666665</v>
      </c>
      <c r="O291" s="472">
        <v>0.36503333333333332</v>
      </c>
      <c r="P291" s="472">
        <v>0.44336666666666663</v>
      </c>
      <c r="Q291" s="472">
        <v>0.58906666666666663</v>
      </c>
      <c r="R291" s="472">
        <v>0.48410000000000003</v>
      </c>
      <c r="S291" s="153">
        <v>0.01</v>
      </c>
      <c r="T291" s="153">
        <v>0.02</v>
      </c>
      <c r="U291" s="473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4" t="s">
        <v>24</v>
      </c>
    </row>
    <row r="292" spans="1:27" ht="15">
      <c r="A292" s="24">
        <v>1291</v>
      </c>
      <c r="B292" s="24">
        <v>1291</v>
      </c>
      <c r="C292" s="468" t="s">
        <v>688</v>
      </c>
      <c r="D292" t="s">
        <v>154</v>
      </c>
      <c r="E292" s="469">
        <v>3</v>
      </c>
      <c r="F292" s="470">
        <v>30</v>
      </c>
      <c r="G292">
        <v>1</v>
      </c>
      <c r="H292">
        <v>1</v>
      </c>
      <c r="I292" s="471">
        <f t="shared" si="12"/>
        <v>0.47039166666666665</v>
      </c>
      <c r="J292" s="472">
        <v>0.36503333333333332</v>
      </c>
      <c r="K292" s="472">
        <v>0.44336666666666663</v>
      </c>
      <c r="L292" s="472">
        <v>0.58906666666666663</v>
      </c>
      <c r="M292" s="472">
        <v>0.48410000000000003</v>
      </c>
      <c r="N292" s="471">
        <f t="shared" si="14"/>
        <v>0.47039166666666665</v>
      </c>
      <c r="O292" s="472">
        <v>0.36503333333333332</v>
      </c>
      <c r="P292" s="472">
        <v>0.44336666666666663</v>
      </c>
      <c r="Q292" s="472">
        <v>0.58906666666666663</v>
      </c>
      <c r="R292" s="472">
        <v>0.48410000000000003</v>
      </c>
      <c r="S292" s="153">
        <v>0.01</v>
      </c>
      <c r="T292" s="153">
        <v>0.02</v>
      </c>
      <c r="U292" s="473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4" t="s">
        <v>24</v>
      </c>
    </row>
    <row r="293" spans="1:27" ht="15" hidden="1">
      <c r="A293" s="24">
        <v>1292</v>
      </c>
      <c r="B293" s="24">
        <v>1292</v>
      </c>
      <c r="C293" s="468" t="s">
        <v>689</v>
      </c>
      <c r="D293" t="s">
        <v>154</v>
      </c>
      <c r="E293" s="469">
        <v>3</v>
      </c>
      <c r="F293" s="470">
        <v>2.1030000000000002</v>
      </c>
      <c r="G293">
        <v>1</v>
      </c>
      <c r="H293">
        <v>1</v>
      </c>
      <c r="I293" s="471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1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3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4" t="s">
        <v>25</v>
      </c>
    </row>
    <row r="294" spans="1:27" ht="15">
      <c r="A294" s="24">
        <v>1293</v>
      </c>
      <c r="B294" s="24">
        <v>1293</v>
      </c>
      <c r="C294" s="468" t="s">
        <v>690</v>
      </c>
      <c r="D294" t="s">
        <v>154</v>
      </c>
      <c r="E294" s="469">
        <v>3</v>
      </c>
      <c r="F294" s="470">
        <v>19.8</v>
      </c>
      <c r="G294">
        <v>1</v>
      </c>
      <c r="H294">
        <v>1</v>
      </c>
      <c r="I294" s="471">
        <f t="shared" si="12"/>
        <v>0.47039166666666665</v>
      </c>
      <c r="J294" s="472">
        <v>0.36503333333333332</v>
      </c>
      <c r="K294" s="472">
        <v>0.44336666666666663</v>
      </c>
      <c r="L294" s="472">
        <v>0.58906666666666663</v>
      </c>
      <c r="M294" s="472">
        <v>0.48410000000000003</v>
      </c>
      <c r="N294" s="471">
        <f t="shared" si="14"/>
        <v>0.47039166666666665</v>
      </c>
      <c r="O294" s="472">
        <v>0.36503333333333332</v>
      </c>
      <c r="P294" s="472">
        <v>0.44336666666666663</v>
      </c>
      <c r="Q294" s="472">
        <v>0.58906666666666663</v>
      </c>
      <c r="R294" s="472">
        <v>0.48410000000000003</v>
      </c>
      <c r="S294" s="153">
        <v>0.01</v>
      </c>
      <c r="T294" s="153">
        <v>0.02</v>
      </c>
      <c r="U294" s="473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4" t="s">
        <v>24</v>
      </c>
    </row>
    <row r="295" spans="1:27" ht="15">
      <c r="A295" s="24">
        <v>1294</v>
      </c>
      <c r="B295" s="24">
        <v>1294</v>
      </c>
      <c r="C295" s="468" t="s">
        <v>691</v>
      </c>
      <c r="D295" t="s">
        <v>154</v>
      </c>
      <c r="E295" s="469">
        <v>3</v>
      </c>
      <c r="F295" s="470">
        <v>19.8</v>
      </c>
      <c r="G295">
        <v>1</v>
      </c>
      <c r="H295">
        <v>1</v>
      </c>
      <c r="I295" s="471">
        <f t="shared" si="12"/>
        <v>0.47039166666666665</v>
      </c>
      <c r="J295" s="472">
        <v>0.36503333333333332</v>
      </c>
      <c r="K295" s="472">
        <v>0.44336666666666663</v>
      </c>
      <c r="L295" s="472">
        <v>0.58906666666666663</v>
      </c>
      <c r="M295" s="472">
        <v>0.48410000000000003</v>
      </c>
      <c r="N295" s="471">
        <f t="shared" si="14"/>
        <v>0.47039166666666665</v>
      </c>
      <c r="O295" s="472">
        <v>0.36503333333333332</v>
      </c>
      <c r="P295" s="472">
        <v>0.44336666666666663</v>
      </c>
      <c r="Q295" s="472">
        <v>0.58906666666666663</v>
      </c>
      <c r="R295" s="472">
        <v>0.48410000000000003</v>
      </c>
      <c r="S295" s="153">
        <v>0.01</v>
      </c>
      <c r="T295" s="153">
        <v>0.02</v>
      </c>
      <c r="U295" s="473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4" t="s">
        <v>24</v>
      </c>
    </row>
    <row r="296" spans="1:27" ht="15">
      <c r="A296" s="24">
        <v>1295</v>
      </c>
      <c r="B296" s="24">
        <v>1295</v>
      </c>
      <c r="C296" s="468" t="s">
        <v>692</v>
      </c>
      <c r="D296" t="s">
        <v>154</v>
      </c>
      <c r="E296" s="469">
        <v>3</v>
      </c>
      <c r="F296" s="470">
        <v>30</v>
      </c>
      <c r="G296">
        <v>1</v>
      </c>
      <c r="H296">
        <v>1</v>
      </c>
      <c r="I296" s="471">
        <f t="shared" si="12"/>
        <v>0.47039166666666665</v>
      </c>
      <c r="J296" s="472">
        <v>0.36503333333333332</v>
      </c>
      <c r="K296" s="472">
        <v>0.44336666666666663</v>
      </c>
      <c r="L296" s="472">
        <v>0.58906666666666663</v>
      </c>
      <c r="M296" s="472">
        <v>0.48410000000000003</v>
      </c>
      <c r="N296" s="471">
        <f t="shared" si="14"/>
        <v>0.47039166666666665</v>
      </c>
      <c r="O296" s="472">
        <v>0.36503333333333332</v>
      </c>
      <c r="P296" s="472">
        <v>0.44336666666666663</v>
      </c>
      <c r="Q296" s="472">
        <v>0.58906666666666663</v>
      </c>
      <c r="R296" s="472">
        <v>0.48410000000000003</v>
      </c>
      <c r="S296" s="153">
        <v>0.01</v>
      </c>
      <c r="T296" s="153">
        <v>0.02</v>
      </c>
      <c r="U296" s="473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4" t="s">
        <v>24</v>
      </c>
    </row>
    <row r="297" spans="1:27" ht="15">
      <c r="A297" s="24">
        <v>1296</v>
      </c>
      <c r="B297" s="24">
        <v>1296</v>
      </c>
      <c r="C297" s="468" t="s">
        <v>693</v>
      </c>
      <c r="D297" t="s">
        <v>154</v>
      </c>
      <c r="E297" s="469">
        <v>3</v>
      </c>
      <c r="F297" s="470">
        <v>30</v>
      </c>
      <c r="G297">
        <v>1</v>
      </c>
      <c r="H297">
        <v>1</v>
      </c>
      <c r="I297" s="471">
        <f t="shared" si="12"/>
        <v>0.47039166666666665</v>
      </c>
      <c r="J297" s="472">
        <v>0.36503333333333332</v>
      </c>
      <c r="K297" s="472">
        <v>0.44336666666666663</v>
      </c>
      <c r="L297" s="472">
        <v>0.58906666666666663</v>
      </c>
      <c r="M297" s="472">
        <v>0.48410000000000003</v>
      </c>
      <c r="N297" s="471">
        <f t="shared" si="14"/>
        <v>0.47039166666666665</v>
      </c>
      <c r="O297" s="472">
        <v>0.36503333333333332</v>
      </c>
      <c r="P297" s="472">
        <v>0.44336666666666663</v>
      </c>
      <c r="Q297" s="472">
        <v>0.58906666666666663</v>
      </c>
      <c r="R297" s="472">
        <v>0.48410000000000003</v>
      </c>
      <c r="S297" s="153">
        <v>0.01</v>
      </c>
      <c r="T297" s="153">
        <v>0.02</v>
      </c>
      <c r="U297" s="473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4" t="s">
        <v>24</v>
      </c>
    </row>
    <row r="298" spans="1:27" ht="15">
      <c r="A298" s="24">
        <v>1297</v>
      </c>
      <c r="B298" s="24">
        <v>1297</v>
      </c>
      <c r="C298" s="468" t="s">
        <v>694</v>
      </c>
      <c r="D298" t="s">
        <v>154</v>
      </c>
      <c r="E298" s="469">
        <v>3</v>
      </c>
      <c r="F298" s="470">
        <v>30</v>
      </c>
      <c r="G298">
        <v>1</v>
      </c>
      <c r="H298">
        <v>1</v>
      </c>
      <c r="I298" s="471">
        <f t="shared" si="12"/>
        <v>0.47039166666666665</v>
      </c>
      <c r="J298" s="472">
        <v>0.36503333333333332</v>
      </c>
      <c r="K298" s="472">
        <v>0.44336666666666663</v>
      </c>
      <c r="L298" s="472">
        <v>0.58906666666666663</v>
      </c>
      <c r="M298" s="472">
        <v>0.48410000000000003</v>
      </c>
      <c r="N298" s="471">
        <f t="shared" si="14"/>
        <v>0.47039166666666665</v>
      </c>
      <c r="O298" s="472">
        <v>0.36503333333333332</v>
      </c>
      <c r="P298" s="472">
        <v>0.44336666666666663</v>
      </c>
      <c r="Q298" s="472">
        <v>0.58906666666666663</v>
      </c>
      <c r="R298" s="472">
        <v>0.48410000000000003</v>
      </c>
      <c r="S298" s="153">
        <v>0.01</v>
      </c>
      <c r="T298" s="153">
        <v>0.02</v>
      </c>
      <c r="U298" s="473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4" t="s">
        <v>24</v>
      </c>
    </row>
    <row r="299" spans="1:27" ht="15">
      <c r="A299" s="24">
        <v>1298</v>
      </c>
      <c r="B299" s="24">
        <v>1298</v>
      </c>
      <c r="C299" s="468" t="s">
        <v>695</v>
      </c>
      <c r="D299" t="s">
        <v>154</v>
      </c>
      <c r="E299" s="469">
        <v>3</v>
      </c>
      <c r="F299" s="470">
        <v>23.8</v>
      </c>
      <c r="G299">
        <v>1</v>
      </c>
      <c r="H299">
        <v>1</v>
      </c>
      <c r="I299" s="471">
        <f t="shared" si="12"/>
        <v>0.47039166666666665</v>
      </c>
      <c r="J299" s="472">
        <v>0.36503333333333332</v>
      </c>
      <c r="K299" s="472">
        <v>0.44336666666666663</v>
      </c>
      <c r="L299" s="472">
        <v>0.58906666666666663</v>
      </c>
      <c r="M299" s="472">
        <v>0.48410000000000003</v>
      </c>
      <c r="N299" s="471">
        <f t="shared" si="14"/>
        <v>0.47039166666666665</v>
      </c>
      <c r="O299" s="472">
        <v>0.36503333333333332</v>
      </c>
      <c r="P299" s="472">
        <v>0.44336666666666663</v>
      </c>
      <c r="Q299" s="472">
        <v>0.58906666666666663</v>
      </c>
      <c r="R299" s="472">
        <v>0.48410000000000003</v>
      </c>
      <c r="S299" s="153">
        <v>0.01</v>
      </c>
      <c r="T299" s="153">
        <v>0.02</v>
      </c>
      <c r="U299" s="473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4" t="s">
        <v>24</v>
      </c>
    </row>
    <row r="300" spans="1:27" ht="15">
      <c r="A300" s="24">
        <v>1299</v>
      </c>
      <c r="B300" s="24">
        <v>1299</v>
      </c>
      <c r="C300" s="468" t="s">
        <v>696</v>
      </c>
      <c r="D300" t="s">
        <v>154</v>
      </c>
      <c r="E300" s="469">
        <v>3</v>
      </c>
      <c r="F300" s="470">
        <v>22.1</v>
      </c>
      <c r="G300">
        <v>1</v>
      </c>
      <c r="H300">
        <v>1</v>
      </c>
      <c r="I300" s="471">
        <f t="shared" si="12"/>
        <v>0.47039166666666665</v>
      </c>
      <c r="J300" s="472">
        <v>0.36503333333333332</v>
      </c>
      <c r="K300" s="472">
        <v>0.44336666666666663</v>
      </c>
      <c r="L300" s="472">
        <v>0.58906666666666663</v>
      </c>
      <c r="M300" s="472">
        <v>0.48410000000000003</v>
      </c>
      <c r="N300" s="471">
        <f t="shared" si="14"/>
        <v>0.47039166666666665</v>
      </c>
      <c r="O300" s="472">
        <v>0.36503333333333332</v>
      </c>
      <c r="P300" s="472">
        <v>0.44336666666666663</v>
      </c>
      <c r="Q300" s="472">
        <v>0.58906666666666663</v>
      </c>
      <c r="R300" s="472">
        <v>0.48410000000000003</v>
      </c>
      <c r="S300" s="153">
        <v>0.01</v>
      </c>
      <c r="T300" s="153">
        <v>0.02</v>
      </c>
      <c r="U300" s="473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4" t="s">
        <v>24</v>
      </c>
    </row>
    <row r="301" spans="1:27" ht="15" hidden="1">
      <c r="A301" s="24">
        <v>1300</v>
      </c>
      <c r="B301" s="24">
        <v>1300</v>
      </c>
      <c r="C301" s="468" t="s">
        <v>697</v>
      </c>
      <c r="D301" t="s">
        <v>154</v>
      </c>
      <c r="E301" s="469">
        <v>3</v>
      </c>
      <c r="F301" s="470">
        <v>8.5</v>
      </c>
      <c r="G301">
        <v>1</v>
      </c>
      <c r="H301">
        <v>1</v>
      </c>
      <c r="I301" s="471">
        <f t="shared" si="12"/>
        <v>0.47039166666666665</v>
      </c>
      <c r="J301" s="472">
        <v>0.36503333333333332</v>
      </c>
      <c r="K301" s="472">
        <v>0.44336666666666663</v>
      </c>
      <c r="L301" s="472">
        <v>0.58906666666666663</v>
      </c>
      <c r="M301" s="472">
        <v>0.48410000000000003</v>
      </c>
      <c r="N301" s="471">
        <f t="shared" si="14"/>
        <v>0.47039166666666665</v>
      </c>
      <c r="O301" s="472">
        <v>0.36503333333333332</v>
      </c>
      <c r="P301" s="472">
        <v>0.44336666666666663</v>
      </c>
      <c r="Q301" s="472">
        <v>0.58906666666666663</v>
      </c>
      <c r="R301" s="472">
        <v>0.48410000000000003</v>
      </c>
      <c r="S301" s="153">
        <v>0.01</v>
      </c>
      <c r="T301" s="153">
        <v>0.02</v>
      </c>
      <c r="U301" s="473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4" t="s">
        <v>24</v>
      </c>
    </row>
    <row r="302" spans="1:27" ht="15" hidden="1">
      <c r="A302" s="24">
        <v>1301</v>
      </c>
      <c r="B302" s="24">
        <v>1301</v>
      </c>
      <c r="C302" s="468" t="s">
        <v>698</v>
      </c>
      <c r="D302" t="s">
        <v>151</v>
      </c>
      <c r="E302" s="469">
        <v>2</v>
      </c>
      <c r="F302" s="470">
        <v>10.5</v>
      </c>
      <c r="G302">
        <v>1</v>
      </c>
      <c r="H302">
        <v>1</v>
      </c>
      <c r="I302" s="471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1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3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4" t="s">
        <v>24</v>
      </c>
    </row>
    <row r="303" spans="1:27" ht="15">
      <c r="A303" s="24">
        <v>1302</v>
      </c>
      <c r="B303" s="24">
        <v>1302</v>
      </c>
      <c r="C303" s="468" t="s">
        <v>699</v>
      </c>
      <c r="D303" t="s">
        <v>154</v>
      </c>
      <c r="E303" s="469">
        <v>3</v>
      </c>
      <c r="F303" s="470">
        <v>4.5</v>
      </c>
      <c r="G303">
        <v>1</v>
      </c>
      <c r="H303">
        <v>1</v>
      </c>
      <c r="I303" s="471">
        <f t="shared" si="12"/>
        <v>0.47039166666666665</v>
      </c>
      <c r="J303" s="472">
        <v>0.36503333333333332</v>
      </c>
      <c r="K303" s="472">
        <v>0.44336666666666663</v>
      </c>
      <c r="L303" s="472">
        <v>0.58906666666666663</v>
      </c>
      <c r="M303" s="472">
        <v>0.48410000000000003</v>
      </c>
      <c r="N303" s="471">
        <f t="shared" si="14"/>
        <v>0.47039166666666665</v>
      </c>
      <c r="O303" s="472">
        <v>0.36503333333333332</v>
      </c>
      <c r="P303" s="472">
        <v>0.44336666666666663</v>
      </c>
      <c r="Q303" s="472">
        <v>0.58906666666666663</v>
      </c>
      <c r="R303" s="472">
        <v>0.48410000000000003</v>
      </c>
      <c r="S303" s="153">
        <v>0.01</v>
      </c>
      <c r="T303" s="153">
        <v>0.02</v>
      </c>
      <c r="U303" s="473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4" t="s">
        <v>24</v>
      </c>
    </row>
    <row r="304" spans="1:27" ht="15">
      <c r="A304" s="24">
        <v>1303</v>
      </c>
      <c r="B304" s="24">
        <v>1303</v>
      </c>
      <c r="C304" s="468" t="s">
        <v>700</v>
      </c>
      <c r="D304" t="s">
        <v>154</v>
      </c>
      <c r="E304" s="469">
        <v>3</v>
      </c>
      <c r="F304" s="470">
        <v>9.6</v>
      </c>
      <c r="G304">
        <v>1</v>
      </c>
      <c r="H304">
        <v>1</v>
      </c>
      <c r="I304" s="471">
        <f t="shared" si="12"/>
        <v>0.47039166666666665</v>
      </c>
      <c r="J304" s="472">
        <v>0.36503333333333332</v>
      </c>
      <c r="K304" s="472">
        <v>0.44336666666666663</v>
      </c>
      <c r="L304" s="472">
        <v>0.58906666666666663</v>
      </c>
      <c r="M304" s="472">
        <v>0.48410000000000003</v>
      </c>
      <c r="N304" s="471">
        <f t="shared" si="14"/>
        <v>0.47039166666666665</v>
      </c>
      <c r="O304" s="472">
        <v>0.36503333333333332</v>
      </c>
      <c r="P304" s="472">
        <v>0.44336666666666663</v>
      </c>
      <c r="Q304" s="472">
        <v>0.58906666666666663</v>
      </c>
      <c r="R304" s="472">
        <v>0.48410000000000003</v>
      </c>
      <c r="S304" s="153">
        <v>0.01</v>
      </c>
      <c r="T304" s="153">
        <v>0.02</v>
      </c>
      <c r="U304" s="473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4" t="s">
        <v>24</v>
      </c>
    </row>
    <row r="305" spans="1:27" ht="15">
      <c r="A305" s="24">
        <v>1304</v>
      </c>
      <c r="B305" s="24">
        <v>1304</v>
      </c>
      <c r="C305" s="468" t="s">
        <v>701</v>
      </c>
      <c r="D305" t="s">
        <v>154</v>
      </c>
      <c r="E305" s="469">
        <v>3</v>
      </c>
      <c r="F305" s="470">
        <v>57</v>
      </c>
      <c r="G305">
        <v>1</v>
      </c>
      <c r="H305">
        <v>1</v>
      </c>
      <c r="I305" s="471">
        <f t="shared" si="12"/>
        <v>0.47039166666666665</v>
      </c>
      <c r="J305" s="472">
        <v>0.36503333333333332</v>
      </c>
      <c r="K305" s="472">
        <v>0.44336666666666663</v>
      </c>
      <c r="L305" s="472">
        <v>0.58906666666666663</v>
      </c>
      <c r="M305" s="472">
        <v>0.48410000000000003</v>
      </c>
      <c r="N305" s="471">
        <f t="shared" si="14"/>
        <v>0.47039166666666665</v>
      </c>
      <c r="O305" s="472">
        <v>0.36503333333333332</v>
      </c>
      <c r="P305" s="472">
        <v>0.44336666666666663</v>
      </c>
      <c r="Q305" s="472">
        <v>0.58906666666666663</v>
      </c>
      <c r="R305" s="472">
        <v>0.48410000000000003</v>
      </c>
      <c r="S305" s="153">
        <v>0.01</v>
      </c>
      <c r="T305" s="153">
        <v>0.02</v>
      </c>
      <c r="U305" s="473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4" t="s">
        <v>24</v>
      </c>
    </row>
    <row r="306" spans="1:27" ht="15">
      <c r="A306" s="24">
        <v>1305</v>
      </c>
      <c r="B306" s="24">
        <v>1305</v>
      </c>
      <c r="C306" s="468" t="s">
        <v>702</v>
      </c>
      <c r="D306" t="s">
        <v>154</v>
      </c>
      <c r="E306" s="469">
        <v>3</v>
      </c>
      <c r="F306" s="470">
        <v>10.5</v>
      </c>
      <c r="G306">
        <v>1</v>
      </c>
      <c r="H306">
        <v>1</v>
      </c>
      <c r="I306" s="471">
        <f t="shared" si="12"/>
        <v>0.47039166666666665</v>
      </c>
      <c r="J306" s="472">
        <v>0.36503333333333332</v>
      </c>
      <c r="K306" s="472">
        <v>0.44336666666666663</v>
      </c>
      <c r="L306" s="472">
        <v>0.58906666666666663</v>
      </c>
      <c r="M306" s="472">
        <v>0.48410000000000003</v>
      </c>
      <c r="N306" s="471">
        <f t="shared" si="14"/>
        <v>0.47039166666666665</v>
      </c>
      <c r="O306" s="472">
        <v>0.36503333333333332</v>
      </c>
      <c r="P306" s="472">
        <v>0.44336666666666663</v>
      </c>
      <c r="Q306" s="472">
        <v>0.58906666666666663</v>
      </c>
      <c r="R306" s="472">
        <v>0.48410000000000003</v>
      </c>
      <c r="S306" s="153">
        <v>0.01</v>
      </c>
      <c r="T306" s="153">
        <v>0.02</v>
      </c>
      <c r="U306" s="473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4" t="s">
        <v>24</v>
      </c>
    </row>
    <row r="307" spans="1:27" ht="15">
      <c r="A307" s="24">
        <v>1306</v>
      </c>
      <c r="B307" s="24">
        <v>1306</v>
      </c>
      <c r="C307" s="468" t="s">
        <v>703</v>
      </c>
      <c r="D307" t="s">
        <v>154</v>
      </c>
      <c r="E307" s="469">
        <v>3</v>
      </c>
      <c r="F307" s="470">
        <v>4.5</v>
      </c>
      <c r="G307">
        <v>1</v>
      </c>
      <c r="H307">
        <v>1</v>
      </c>
      <c r="I307" s="471">
        <f t="shared" si="12"/>
        <v>0.47039166666666665</v>
      </c>
      <c r="J307" s="472">
        <v>0.36503333333333332</v>
      </c>
      <c r="K307" s="472">
        <v>0.44336666666666663</v>
      </c>
      <c r="L307" s="472">
        <v>0.58906666666666663</v>
      </c>
      <c r="M307" s="472">
        <v>0.48410000000000003</v>
      </c>
      <c r="N307" s="471">
        <f t="shared" si="14"/>
        <v>0.47039166666666665</v>
      </c>
      <c r="O307" s="472">
        <v>0.36503333333333332</v>
      </c>
      <c r="P307" s="472">
        <v>0.44336666666666663</v>
      </c>
      <c r="Q307" s="472">
        <v>0.58906666666666663</v>
      </c>
      <c r="R307" s="472">
        <v>0.48410000000000003</v>
      </c>
      <c r="S307" s="153">
        <v>0.01</v>
      </c>
      <c r="T307" s="153">
        <v>0.02</v>
      </c>
      <c r="U307" s="473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4" t="s">
        <v>24</v>
      </c>
    </row>
    <row r="308" spans="1:27" ht="15" hidden="1">
      <c r="A308" s="24">
        <v>1307</v>
      </c>
      <c r="B308" s="24">
        <v>1307</v>
      </c>
      <c r="C308" s="468" t="s">
        <v>704</v>
      </c>
      <c r="D308" t="s">
        <v>154</v>
      </c>
      <c r="E308" s="469">
        <v>3</v>
      </c>
      <c r="F308" s="470">
        <v>30</v>
      </c>
      <c r="G308">
        <v>1</v>
      </c>
      <c r="H308">
        <v>1</v>
      </c>
      <c r="I308" s="471">
        <f t="shared" si="12"/>
        <v>0.47039166666666665</v>
      </c>
      <c r="J308" s="472">
        <v>0.36503333333333332</v>
      </c>
      <c r="K308" s="472">
        <v>0.44336666666666663</v>
      </c>
      <c r="L308" s="472">
        <v>0.58906666666666663</v>
      </c>
      <c r="M308" s="472">
        <v>0.48410000000000003</v>
      </c>
      <c r="N308" s="471">
        <f t="shared" si="14"/>
        <v>0.47039166666666665</v>
      </c>
      <c r="O308" s="472">
        <v>0.36503333333333332</v>
      </c>
      <c r="P308" s="472">
        <v>0.44336666666666663</v>
      </c>
      <c r="Q308" s="472">
        <v>0.58906666666666663</v>
      </c>
      <c r="R308" s="472">
        <v>0.48410000000000003</v>
      </c>
      <c r="S308" s="153">
        <v>0.01</v>
      </c>
      <c r="T308" s="153">
        <v>0.02</v>
      </c>
      <c r="U308" s="473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4" t="s">
        <v>24</v>
      </c>
    </row>
    <row r="309" spans="1:27" ht="15" hidden="1">
      <c r="A309" s="24">
        <v>1308</v>
      </c>
      <c r="B309" s="24">
        <v>1308</v>
      </c>
      <c r="C309" s="468" t="s">
        <v>705</v>
      </c>
      <c r="D309" t="s">
        <v>154</v>
      </c>
      <c r="E309" s="469">
        <v>3</v>
      </c>
      <c r="F309" s="470">
        <v>47</v>
      </c>
      <c r="G309">
        <v>1</v>
      </c>
      <c r="H309">
        <v>1</v>
      </c>
      <c r="I309" s="471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1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3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4" t="s">
        <v>23</v>
      </c>
    </row>
    <row r="310" spans="1:27" ht="15">
      <c r="A310" s="24">
        <v>1309</v>
      </c>
      <c r="B310" s="24">
        <v>1309</v>
      </c>
      <c r="C310" s="468" t="s">
        <v>706</v>
      </c>
      <c r="D310" t="s">
        <v>154</v>
      </c>
      <c r="E310" s="469">
        <v>3</v>
      </c>
      <c r="F310" s="470">
        <v>30</v>
      </c>
      <c r="G310">
        <v>1</v>
      </c>
      <c r="H310">
        <v>1</v>
      </c>
      <c r="I310" s="471">
        <f t="shared" si="12"/>
        <v>0.47039166666666665</v>
      </c>
      <c r="J310" s="472">
        <v>0.36503333333333332</v>
      </c>
      <c r="K310" s="472">
        <v>0.44336666666666663</v>
      </c>
      <c r="L310" s="472">
        <v>0.58906666666666663</v>
      </c>
      <c r="M310" s="472">
        <v>0.48410000000000003</v>
      </c>
      <c r="N310" s="471">
        <f t="shared" si="14"/>
        <v>0.47039166666666665</v>
      </c>
      <c r="O310" s="472">
        <v>0.36503333333333332</v>
      </c>
      <c r="P310" s="472">
        <v>0.44336666666666663</v>
      </c>
      <c r="Q310" s="472">
        <v>0.58906666666666663</v>
      </c>
      <c r="R310" s="472">
        <v>0.48410000000000003</v>
      </c>
      <c r="S310" s="153">
        <v>0.01</v>
      </c>
      <c r="T310" s="153">
        <v>0.02</v>
      </c>
      <c r="U310" s="473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4" t="s">
        <v>24</v>
      </c>
    </row>
    <row r="311" spans="1:27" ht="15" hidden="1">
      <c r="A311" s="24">
        <v>1310</v>
      </c>
      <c r="B311" s="24">
        <v>1310</v>
      </c>
      <c r="C311" s="468" t="s">
        <v>707</v>
      </c>
      <c r="D311" t="s">
        <v>151</v>
      </c>
      <c r="E311" s="469">
        <v>2</v>
      </c>
      <c r="F311" s="470">
        <v>6</v>
      </c>
      <c r="G311">
        <v>1</v>
      </c>
      <c r="H311">
        <v>1</v>
      </c>
      <c r="I311" s="471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1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3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4" t="s">
        <v>24</v>
      </c>
    </row>
    <row r="312" spans="1:27" ht="15" hidden="1">
      <c r="A312" s="24">
        <v>1311</v>
      </c>
      <c r="B312" s="24">
        <v>1311</v>
      </c>
      <c r="C312" s="468" t="s">
        <v>708</v>
      </c>
      <c r="D312" t="s">
        <v>151</v>
      </c>
      <c r="E312" s="469">
        <v>2</v>
      </c>
      <c r="F312" s="470">
        <v>0</v>
      </c>
      <c r="G312">
        <v>1</v>
      </c>
      <c r="H312">
        <v>1</v>
      </c>
      <c r="I312" s="471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1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3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4" t="s">
        <v>24</v>
      </c>
    </row>
    <row r="313" spans="1:27" ht="15" hidden="1">
      <c r="A313" s="24">
        <v>1312</v>
      </c>
      <c r="B313" s="24">
        <v>1312</v>
      </c>
      <c r="C313" s="468" t="s">
        <v>709</v>
      </c>
      <c r="D313" t="s">
        <v>151</v>
      </c>
      <c r="E313" s="469">
        <v>2</v>
      </c>
      <c r="F313" s="470">
        <v>0</v>
      </c>
      <c r="G313">
        <v>1</v>
      </c>
      <c r="H313">
        <v>1</v>
      </c>
      <c r="I313" s="471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1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3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4" t="s">
        <v>24</v>
      </c>
    </row>
    <row r="314" spans="1:27" ht="15" hidden="1">
      <c r="A314" s="24">
        <v>1313</v>
      </c>
      <c r="B314" s="24">
        <v>1313</v>
      </c>
      <c r="C314" s="468" t="s">
        <v>710</v>
      </c>
      <c r="D314" t="s">
        <v>151</v>
      </c>
      <c r="E314" s="469">
        <v>2</v>
      </c>
      <c r="F314" s="470">
        <v>0</v>
      </c>
      <c r="G314">
        <v>1</v>
      </c>
      <c r="H314">
        <v>1</v>
      </c>
      <c r="I314" s="471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1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3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4" t="s">
        <v>24</v>
      </c>
    </row>
    <row r="315" spans="1:27" ht="15" hidden="1">
      <c r="A315" s="24">
        <v>1314</v>
      </c>
      <c r="B315" s="24">
        <v>1314</v>
      </c>
      <c r="C315" s="468" t="s">
        <v>711</v>
      </c>
      <c r="D315" t="s">
        <v>154</v>
      </c>
      <c r="E315" s="469">
        <v>3</v>
      </c>
      <c r="F315" s="470">
        <v>0</v>
      </c>
      <c r="G315">
        <v>1</v>
      </c>
      <c r="H315">
        <v>1</v>
      </c>
      <c r="I315" s="471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1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3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4" t="s">
        <v>23</v>
      </c>
    </row>
    <row r="316" spans="1:27" ht="15" hidden="1">
      <c r="A316" s="24">
        <v>1315</v>
      </c>
      <c r="B316" s="24">
        <v>1315</v>
      </c>
      <c r="C316" s="468" t="s">
        <v>712</v>
      </c>
      <c r="D316" t="s">
        <v>151</v>
      </c>
      <c r="E316" s="469">
        <v>2</v>
      </c>
      <c r="F316" s="470">
        <v>0</v>
      </c>
      <c r="G316">
        <v>1</v>
      </c>
      <c r="H316">
        <v>1</v>
      </c>
      <c r="I316" s="471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1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3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4" t="s">
        <v>24</v>
      </c>
    </row>
    <row r="317" spans="1:27" ht="15" hidden="1">
      <c r="A317" s="24">
        <v>1316</v>
      </c>
      <c r="B317" s="24">
        <v>1316</v>
      </c>
      <c r="C317" s="468" t="s">
        <v>713</v>
      </c>
      <c r="D317" t="s">
        <v>151</v>
      </c>
      <c r="E317" s="469">
        <v>2</v>
      </c>
      <c r="F317" s="470">
        <v>24</v>
      </c>
      <c r="G317">
        <v>1</v>
      </c>
      <c r="H317">
        <v>1</v>
      </c>
      <c r="I317" s="471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1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3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4" t="s">
        <v>24</v>
      </c>
    </row>
    <row r="318" spans="1:27" ht="15" hidden="1">
      <c r="A318" s="24">
        <v>1317</v>
      </c>
      <c r="B318" s="24">
        <v>1317</v>
      </c>
      <c r="C318" s="468" t="s">
        <v>714</v>
      </c>
      <c r="D318" t="s">
        <v>151</v>
      </c>
      <c r="E318" s="469">
        <v>2</v>
      </c>
      <c r="F318" s="470">
        <v>22</v>
      </c>
      <c r="G318">
        <v>1</v>
      </c>
      <c r="H318">
        <v>1</v>
      </c>
      <c r="I318" s="471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1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3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4" t="s">
        <v>24</v>
      </c>
    </row>
    <row r="319" spans="1:27" ht="15" hidden="1">
      <c r="A319" s="24">
        <v>1318</v>
      </c>
      <c r="B319" s="24">
        <v>1318</v>
      </c>
      <c r="C319" s="468" t="s">
        <v>715</v>
      </c>
      <c r="D319" t="s">
        <v>151</v>
      </c>
      <c r="E319" s="469">
        <v>2</v>
      </c>
      <c r="F319" s="470">
        <v>22</v>
      </c>
      <c r="G319">
        <v>1</v>
      </c>
      <c r="H319">
        <v>1</v>
      </c>
      <c r="I319" s="471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1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3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4" t="s">
        <v>24</v>
      </c>
    </row>
    <row r="320" spans="1:27" ht="15" hidden="1">
      <c r="A320" s="24">
        <v>1319</v>
      </c>
      <c r="B320" s="24">
        <v>1319</v>
      </c>
      <c r="C320" s="468" t="s">
        <v>716</v>
      </c>
      <c r="D320" t="s">
        <v>151</v>
      </c>
      <c r="E320" s="469">
        <v>2</v>
      </c>
      <c r="F320" s="470">
        <v>17.899999999999999</v>
      </c>
      <c r="G320">
        <v>1</v>
      </c>
      <c r="H320">
        <v>1</v>
      </c>
      <c r="I320" s="471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1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3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4" t="s">
        <v>24</v>
      </c>
    </row>
    <row r="321" spans="1:27" ht="15" hidden="1">
      <c r="A321" s="24">
        <v>1320</v>
      </c>
      <c r="B321" s="24">
        <v>1320</v>
      </c>
      <c r="C321" s="468" t="s">
        <v>717</v>
      </c>
      <c r="D321" t="s">
        <v>151</v>
      </c>
      <c r="E321" s="469">
        <v>2</v>
      </c>
      <c r="F321" s="470">
        <v>30</v>
      </c>
      <c r="G321">
        <v>1</v>
      </c>
      <c r="H321">
        <v>1</v>
      </c>
      <c r="I321" s="471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1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3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4" t="s">
        <v>24</v>
      </c>
    </row>
    <row r="322" spans="1:27" ht="15">
      <c r="A322" s="24">
        <v>1321</v>
      </c>
      <c r="B322" s="24">
        <v>1321</v>
      </c>
      <c r="C322" s="468" t="s">
        <v>718</v>
      </c>
      <c r="D322" t="s">
        <v>154</v>
      </c>
      <c r="E322" s="469">
        <v>3</v>
      </c>
      <c r="F322" s="470">
        <v>4.5</v>
      </c>
      <c r="G322">
        <v>1</v>
      </c>
      <c r="H322">
        <v>1</v>
      </c>
      <c r="I322" s="471">
        <f t="shared" ref="I322:I385" si="16">AVERAGE(J322:M322)</f>
        <v>0.47039166666666665</v>
      </c>
      <c r="J322" s="472">
        <v>0.36503333333333332</v>
      </c>
      <c r="K322" s="472">
        <v>0.44336666666666663</v>
      </c>
      <c r="L322" s="472">
        <v>0.58906666666666663</v>
      </c>
      <c r="M322" s="472">
        <v>0.48410000000000003</v>
      </c>
      <c r="N322" s="471">
        <f t="shared" ref="N322:N385" si="17">AVERAGE(O322:R322)</f>
        <v>0.47039166666666665</v>
      </c>
      <c r="O322" s="472">
        <v>0.36503333333333332</v>
      </c>
      <c r="P322" s="472">
        <v>0.44336666666666663</v>
      </c>
      <c r="Q322" s="472">
        <v>0.58906666666666663</v>
      </c>
      <c r="R322" s="472">
        <v>0.48410000000000003</v>
      </c>
      <c r="S322" s="153">
        <v>0.01</v>
      </c>
      <c r="T322" s="153">
        <v>0.02</v>
      </c>
      <c r="U322" s="473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4" t="s">
        <v>24</v>
      </c>
    </row>
    <row r="323" spans="1:27" ht="15">
      <c r="A323" s="24">
        <v>1322</v>
      </c>
      <c r="B323" s="24">
        <v>1322</v>
      </c>
      <c r="C323" s="468" t="s">
        <v>719</v>
      </c>
      <c r="D323" t="s">
        <v>154</v>
      </c>
      <c r="E323" s="469">
        <v>3</v>
      </c>
      <c r="F323" s="470">
        <v>4.5</v>
      </c>
      <c r="G323">
        <v>1</v>
      </c>
      <c r="H323">
        <v>1</v>
      </c>
      <c r="I323" s="471">
        <f t="shared" si="16"/>
        <v>0.47039166666666665</v>
      </c>
      <c r="J323" s="472">
        <v>0.36503333333333332</v>
      </c>
      <c r="K323" s="472">
        <v>0.44336666666666663</v>
      </c>
      <c r="L323" s="472">
        <v>0.58906666666666663</v>
      </c>
      <c r="M323" s="472">
        <v>0.48410000000000003</v>
      </c>
      <c r="N323" s="471">
        <f t="shared" si="17"/>
        <v>0.47039166666666665</v>
      </c>
      <c r="O323" s="472">
        <v>0.36503333333333332</v>
      </c>
      <c r="P323" s="472">
        <v>0.44336666666666663</v>
      </c>
      <c r="Q323" s="472">
        <v>0.58906666666666663</v>
      </c>
      <c r="R323" s="472">
        <v>0.48410000000000003</v>
      </c>
      <c r="S323" s="153">
        <v>0.01</v>
      </c>
      <c r="T323" s="153">
        <v>0.02</v>
      </c>
      <c r="U323" s="473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4" t="s">
        <v>24</v>
      </c>
    </row>
    <row r="324" spans="1:27" ht="15">
      <c r="A324" s="24">
        <v>1323</v>
      </c>
      <c r="B324" s="24">
        <v>1323</v>
      </c>
      <c r="C324" s="468" t="s">
        <v>720</v>
      </c>
      <c r="D324" t="s">
        <v>154</v>
      </c>
      <c r="E324" s="469">
        <v>3</v>
      </c>
      <c r="F324" s="470">
        <v>4.5</v>
      </c>
      <c r="G324">
        <v>1</v>
      </c>
      <c r="H324">
        <v>1</v>
      </c>
      <c r="I324" s="471">
        <f t="shared" si="16"/>
        <v>0.47039166666666665</v>
      </c>
      <c r="J324" s="472">
        <v>0.36503333333333332</v>
      </c>
      <c r="K324" s="472">
        <v>0.44336666666666663</v>
      </c>
      <c r="L324" s="472">
        <v>0.58906666666666663</v>
      </c>
      <c r="M324" s="472">
        <v>0.48410000000000003</v>
      </c>
      <c r="N324" s="471">
        <f t="shared" si="17"/>
        <v>0.47039166666666665</v>
      </c>
      <c r="O324" s="472">
        <v>0.36503333333333332</v>
      </c>
      <c r="P324" s="472">
        <v>0.44336666666666663</v>
      </c>
      <c r="Q324" s="472">
        <v>0.58906666666666663</v>
      </c>
      <c r="R324" s="472">
        <v>0.48410000000000003</v>
      </c>
      <c r="S324" s="153">
        <v>0.01</v>
      </c>
      <c r="T324" s="153">
        <v>0.02</v>
      </c>
      <c r="U324" s="473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4" t="s">
        <v>24</v>
      </c>
    </row>
    <row r="325" spans="1:27" ht="15" hidden="1">
      <c r="A325" s="24">
        <v>1324</v>
      </c>
      <c r="B325" s="24">
        <v>1324</v>
      </c>
      <c r="C325" s="468" t="s">
        <v>721</v>
      </c>
      <c r="D325" t="s">
        <v>151</v>
      </c>
      <c r="E325" s="469">
        <v>2</v>
      </c>
      <c r="F325" s="470">
        <v>1.0649999999999999</v>
      </c>
      <c r="G325">
        <v>1</v>
      </c>
      <c r="H325">
        <v>1</v>
      </c>
      <c r="I325" s="471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1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3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4" t="s">
        <v>23</v>
      </c>
    </row>
    <row r="326" spans="1:27" ht="15" hidden="1">
      <c r="A326" s="24">
        <v>1325</v>
      </c>
      <c r="B326" s="24">
        <v>1325</v>
      </c>
      <c r="C326" s="468" t="s">
        <v>722</v>
      </c>
      <c r="D326" t="s">
        <v>151</v>
      </c>
      <c r="E326" s="469">
        <v>2</v>
      </c>
      <c r="F326" s="470">
        <v>0</v>
      </c>
      <c r="G326">
        <v>1</v>
      </c>
      <c r="H326">
        <v>1</v>
      </c>
      <c r="I326" s="471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1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3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4" t="s">
        <v>23</v>
      </c>
    </row>
    <row r="327" spans="1:27" ht="15" hidden="1">
      <c r="A327" s="24">
        <v>1326</v>
      </c>
      <c r="B327" s="24">
        <v>1326</v>
      </c>
      <c r="C327" s="468" t="s">
        <v>723</v>
      </c>
      <c r="D327" t="s">
        <v>148</v>
      </c>
      <c r="E327" s="469">
        <v>1</v>
      </c>
      <c r="F327" s="470">
        <v>37.5</v>
      </c>
      <c r="G327">
        <v>1</v>
      </c>
      <c r="H327">
        <v>1</v>
      </c>
      <c r="I327" s="471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1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3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4" t="s">
        <v>23</v>
      </c>
    </row>
    <row r="328" spans="1:27" ht="15">
      <c r="A328" s="24">
        <v>1327</v>
      </c>
      <c r="B328" s="24">
        <v>1327</v>
      </c>
      <c r="C328" s="468" t="s">
        <v>724</v>
      </c>
      <c r="D328" t="s">
        <v>154</v>
      </c>
      <c r="E328" s="469">
        <v>3</v>
      </c>
      <c r="F328" s="470">
        <v>4.5</v>
      </c>
      <c r="G328">
        <v>1</v>
      </c>
      <c r="H328">
        <v>1</v>
      </c>
      <c r="I328" s="471">
        <f t="shared" si="16"/>
        <v>0.47039166666666665</v>
      </c>
      <c r="J328" s="472">
        <v>0.36503333333333332</v>
      </c>
      <c r="K328" s="472">
        <v>0.44336666666666663</v>
      </c>
      <c r="L328" s="472">
        <v>0.58906666666666663</v>
      </c>
      <c r="M328" s="472">
        <v>0.48410000000000003</v>
      </c>
      <c r="N328" s="471">
        <f t="shared" si="17"/>
        <v>0.47039166666666665</v>
      </c>
      <c r="O328" s="472">
        <v>0.36503333333333332</v>
      </c>
      <c r="P328" s="472">
        <v>0.44336666666666663</v>
      </c>
      <c r="Q328" s="472">
        <v>0.58906666666666663</v>
      </c>
      <c r="R328" s="472">
        <v>0.48410000000000003</v>
      </c>
      <c r="S328" s="153">
        <v>0.01</v>
      </c>
      <c r="T328" s="153">
        <v>0.02</v>
      </c>
      <c r="U328" s="473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4" t="s">
        <v>24</v>
      </c>
    </row>
    <row r="329" spans="1:27" ht="15" hidden="1">
      <c r="A329" s="24">
        <v>1328</v>
      </c>
      <c r="B329" s="24">
        <v>1328</v>
      </c>
      <c r="C329" s="468" t="s">
        <v>725</v>
      </c>
      <c r="D329" t="s">
        <v>148</v>
      </c>
      <c r="E329" s="469">
        <v>1</v>
      </c>
      <c r="F329" s="470">
        <v>0</v>
      </c>
      <c r="G329">
        <v>1</v>
      </c>
      <c r="H329">
        <v>1</v>
      </c>
      <c r="I329" s="471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1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3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4" t="s">
        <v>23</v>
      </c>
    </row>
    <row r="330" spans="1:27" ht="15">
      <c r="A330" s="24">
        <v>1329</v>
      </c>
      <c r="B330" s="24">
        <v>1329</v>
      </c>
      <c r="C330" s="468" t="s">
        <v>726</v>
      </c>
      <c r="D330" t="s">
        <v>154</v>
      </c>
      <c r="E330" s="469">
        <v>3</v>
      </c>
      <c r="F330" s="470">
        <v>18.899999999999999</v>
      </c>
      <c r="G330">
        <v>1</v>
      </c>
      <c r="H330">
        <v>1</v>
      </c>
      <c r="I330" s="471">
        <f t="shared" si="16"/>
        <v>0.47039166666666665</v>
      </c>
      <c r="J330" s="472">
        <v>0.36503333333333332</v>
      </c>
      <c r="K330" s="472">
        <v>0.44336666666666663</v>
      </c>
      <c r="L330" s="472">
        <v>0.58906666666666663</v>
      </c>
      <c r="M330" s="472">
        <v>0.48410000000000003</v>
      </c>
      <c r="N330" s="471">
        <f t="shared" si="17"/>
        <v>0.47039166666666665</v>
      </c>
      <c r="O330" s="472">
        <v>0.36503333333333332</v>
      </c>
      <c r="P330" s="472">
        <v>0.44336666666666663</v>
      </c>
      <c r="Q330" s="472">
        <v>0.58906666666666663</v>
      </c>
      <c r="R330" s="472">
        <v>0.48410000000000003</v>
      </c>
      <c r="S330" s="153">
        <v>0.01</v>
      </c>
      <c r="T330" s="153">
        <v>0.02</v>
      </c>
      <c r="U330" s="473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4" t="s">
        <v>24</v>
      </c>
    </row>
    <row r="331" spans="1:27" ht="15">
      <c r="A331" s="24">
        <v>1330</v>
      </c>
      <c r="B331" s="24">
        <v>1330</v>
      </c>
      <c r="C331" s="468" t="s">
        <v>727</v>
      </c>
      <c r="D331" t="s">
        <v>154</v>
      </c>
      <c r="E331" s="469">
        <v>3</v>
      </c>
      <c r="F331" s="470">
        <v>27</v>
      </c>
      <c r="G331">
        <v>1</v>
      </c>
      <c r="H331">
        <v>1</v>
      </c>
      <c r="I331" s="471">
        <f t="shared" si="16"/>
        <v>0.47039166666666665</v>
      </c>
      <c r="J331" s="472">
        <v>0.36503333333333332</v>
      </c>
      <c r="K331" s="472">
        <v>0.44336666666666663</v>
      </c>
      <c r="L331" s="472">
        <v>0.58906666666666663</v>
      </c>
      <c r="M331" s="472">
        <v>0.48410000000000003</v>
      </c>
      <c r="N331" s="471">
        <f t="shared" si="17"/>
        <v>0.47039166666666665</v>
      </c>
      <c r="O331" s="472">
        <v>0.36503333333333332</v>
      </c>
      <c r="P331" s="472">
        <v>0.44336666666666663</v>
      </c>
      <c r="Q331" s="472">
        <v>0.58906666666666663</v>
      </c>
      <c r="R331" s="472">
        <v>0.48410000000000003</v>
      </c>
      <c r="S331" s="153">
        <v>0.01</v>
      </c>
      <c r="T331" s="153">
        <v>0.02</v>
      </c>
      <c r="U331" s="473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4" t="s">
        <v>24</v>
      </c>
    </row>
    <row r="332" spans="1:27" ht="15" hidden="1">
      <c r="A332" s="24">
        <v>1331</v>
      </c>
      <c r="B332" s="24">
        <v>1331</v>
      </c>
      <c r="C332" s="468" t="s">
        <v>728</v>
      </c>
      <c r="D332" t="s">
        <v>151</v>
      </c>
      <c r="E332" s="469">
        <v>2</v>
      </c>
      <c r="F332" s="470">
        <v>21.6</v>
      </c>
      <c r="G332">
        <v>1</v>
      </c>
      <c r="H332">
        <v>1</v>
      </c>
      <c r="I332" s="471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1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3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4" t="s">
        <v>24</v>
      </c>
    </row>
    <row r="333" spans="1:27" ht="15" hidden="1">
      <c r="A333" s="24">
        <v>1332</v>
      </c>
      <c r="B333" s="24">
        <v>1332</v>
      </c>
      <c r="C333" s="468" t="s">
        <v>729</v>
      </c>
      <c r="D333" t="s">
        <v>151</v>
      </c>
      <c r="E333" s="469">
        <v>2</v>
      </c>
      <c r="F333" s="470">
        <v>27</v>
      </c>
      <c r="G333">
        <v>1</v>
      </c>
      <c r="H333">
        <v>1</v>
      </c>
      <c r="I333" s="471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1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3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4" t="s">
        <v>24</v>
      </c>
    </row>
    <row r="334" spans="1:27" ht="15" hidden="1">
      <c r="A334" s="24">
        <v>1333</v>
      </c>
      <c r="B334" s="24">
        <v>1333</v>
      </c>
      <c r="C334" s="468" t="s">
        <v>730</v>
      </c>
      <c r="D334" t="s">
        <v>151</v>
      </c>
      <c r="E334" s="469">
        <v>2</v>
      </c>
      <c r="F334" s="470">
        <v>29.7</v>
      </c>
      <c r="G334">
        <v>1</v>
      </c>
      <c r="H334">
        <v>1</v>
      </c>
      <c r="I334" s="471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1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3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4" t="s">
        <v>24</v>
      </c>
    </row>
    <row r="335" spans="1:27" ht="15">
      <c r="A335" s="24">
        <v>1334</v>
      </c>
      <c r="B335" s="24">
        <v>1334</v>
      </c>
      <c r="C335" s="468" t="s">
        <v>731</v>
      </c>
      <c r="D335" t="s">
        <v>154</v>
      </c>
      <c r="E335" s="469">
        <v>3</v>
      </c>
      <c r="F335" s="470">
        <v>20.7</v>
      </c>
      <c r="G335">
        <v>1</v>
      </c>
      <c r="H335">
        <v>1</v>
      </c>
      <c r="I335" s="471">
        <f t="shared" si="16"/>
        <v>0.47039166666666665</v>
      </c>
      <c r="J335" s="472">
        <v>0.36503333333333332</v>
      </c>
      <c r="K335" s="472">
        <v>0.44336666666666663</v>
      </c>
      <c r="L335" s="472">
        <v>0.58906666666666663</v>
      </c>
      <c r="M335" s="472">
        <v>0.48410000000000003</v>
      </c>
      <c r="N335" s="471">
        <f t="shared" si="17"/>
        <v>0.47039166666666665</v>
      </c>
      <c r="O335" s="472">
        <v>0.36503333333333332</v>
      </c>
      <c r="P335" s="472">
        <v>0.44336666666666663</v>
      </c>
      <c r="Q335" s="472">
        <v>0.58906666666666663</v>
      </c>
      <c r="R335" s="472">
        <v>0.48410000000000003</v>
      </c>
      <c r="S335" s="153">
        <v>0.01</v>
      </c>
      <c r="T335" s="153">
        <v>0.02</v>
      </c>
      <c r="U335" s="473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4" t="s">
        <v>24</v>
      </c>
    </row>
    <row r="336" spans="1:27" ht="15" hidden="1">
      <c r="A336" s="24">
        <v>1335</v>
      </c>
      <c r="B336" s="24">
        <v>1335</v>
      </c>
      <c r="C336" s="468" t="s">
        <v>732</v>
      </c>
      <c r="D336" t="s">
        <v>151</v>
      </c>
      <c r="E336" s="469">
        <v>2</v>
      </c>
      <c r="F336" s="470">
        <v>30</v>
      </c>
      <c r="G336">
        <v>1</v>
      </c>
      <c r="H336">
        <v>1</v>
      </c>
      <c r="I336" s="471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1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3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4" t="s">
        <v>24</v>
      </c>
    </row>
    <row r="337" spans="1:27" ht="15" hidden="1">
      <c r="A337" s="24">
        <v>1336</v>
      </c>
      <c r="B337" s="24">
        <v>1336</v>
      </c>
      <c r="C337" s="468" t="s">
        <v>733</v>
      </c>
      <c r="D337" t="s">
        <v>151</v>
      </c>
      <c r="E337" s="469">
        <v>2</v>
      </c>
      <c r="F337" s="470">
        <v>30</v>
      </c>
      <c r="G337">
        <v>1</v>
      </c>
      <c r="H337">
        <v>1</v>
      </c>
      <c r="I337" s="471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1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3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4" t="s">
        <v>24</v>
      </c>
    </row>
    <row r="338" spans="1:27" ht="15" hidden="1">
      <c r="A338" s="24">
        <v>1337</v>
      </c>
      <c r="B338" s="24">
        <v>1337</v>
      </c>
      <c r="C338" s="468" t="s">
        <v>734</v>
      </c>
      <c r="D338" t="s">
        <v>151</v>
      </c>
      <c r="E338" s="469">
        <v>2</v>
      </c>
      <c r="F338" s="470">
        <v>30</v>
      </c>
      <c r="G338">
        <v>1</v>
      </c>
      <c r="H338">
        <v>1</v>
      </c>
      <c r="I338" s="471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1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3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4" t="s">
        <v>24</v>
      </c>
    </row>
    <row r="339" spans="1:27" ht="15" hidden="1">
      <c r="A339" s="24">
        <v>1338</v>
      </c>
      <c r="B339" s="24">
        <v>1338</v>
      </c>
      <c r="C339" s="468" t="s">
        <v>735</v>
      </c>
      <c r="D339" t="s">
        <v>151</v>
      </c>
      <c r="E339" s="469">
        <v>2</v>
      </c>
      <c r="F339" s="470">
        <v>30</v>
      </c>
      <c r="G339">
        <v>1</v>
      </c>
      <c r="H339">
        <v>1</v>
      </c>
      <c r="I339" s="471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1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3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4" t="s">
        <v>24</v>
      </c>
    </row>
    <row r="340" spans="1:27" ht="15">
      <c r="A340" s="24">
        <v>1339</v>
      </c>
      <c r="B340" s="24">
        <v>1339</v>
      </c>
      <c r="C340" s="468" t="s">
        <v>736</v>
      </c>
      <c r="D340" t="s">
        <v>154</v>
      </c>
      <c r="E340" s="469">
        <v>3</v>
      </c>
      <c r="F340" s="470">
        <v>42</v>
      </c>
      <c r="G340">
        <v>1</v>
      </c>
      <c r="H340">
        <v>1</v>
      </c>
      <c r="I340" s="471">
        <f t="shared" si="16"/>
        <v>0.47039166666666665</v>
      </c>
      <c r="J340" s="472">
        <v>0.36503333333333332</v>
      </c>
      <c r="K340" s="472">
        <v>0.44336666666666663</v>
      </c>
      <c r="L340" s="472">
        <v>0.58906666666666663</v>
      </c>
      <c r="M340" s="472">
        <v>0.48410000000000003</v>
      </c>
      <c r="N340" s="471">
        <f t="shared" si="17"/>
        <v>0.47039166666666665</v>
      </c>
      <c r="O340" s="472">
        <v>0.36503333333333332</v>
      </c>
      <c r="P340" s="472">
        <v>0.44336666666666663</v>
      </c>
      <c r="Q340" s="472">
        <v>0.58906666666666663</v>
      </c>
      <c r="R340" s="472">
        <v>0.48410000000000003</v>
      </c>
      <c r="S340" s="153">
        <v>0.01</v>
      </c>
      <c r="T340" s="153">
        <v>0.02</v>
      </c>
      <c r="U340" s="473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4" t="s">
        <v>24</v>
      </c>
    </row>
    <row r="341" spans="1:27" ht="15" hidden="1">
      <c r="A341" s="24">
        <v>1340</v>
      </c>
      <c r="B341" s="24">
        <v>1340</v>
      </c>
      <c r="C341" s="468" t="s">
        <v>737</v>
      </c>
      <c r="D341" t="s">
        <v>151</v>
      </c>
      <c r="E341" s="469">
        <v>2</v>
      </c>
      <c r="F341" s="470">
        <v>3.0680000000000001</v>
      </c>
      <c r="G341">
        <v>1</v>
      </c>
      <c r="H341">
        <v>1</v>
      </c>
      <c r="I341" s="471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1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3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4" t="s">
        <v>25</v>
      </c>
    </row>
    <row r="342" spans="1:27" ht="15">
      <c r="A342" s="24">
        <v>1341</v>
      </c>
      <c r="B342" s="24">
        <v>1341</v>
      </c>
      <c r="C342" s="468" t="s">
        <v>738</v>
      </c>
      <c r="D342" t="s">
        <v>154</v>
      </c>
      <c r="E342" s="469">
        <v>3</v>
      </c>
      <c r="F342" s="470">
        <v>21.84</v>
      </c>
      <c r="G342">
        <v>1</v>
      </c>
      <c r="H342">
        <v>1</v>
      </c>
      <c r="I342" s="471">
        <f t="shared" si="16"/>
        <v>0.47039166666666665</v>
      </c>
      <c r="J342" s="472">
        <v>0.36503333333333332</v>
      </c>
      <c r="K342" s="472">
        <v>0.44336666666666663</v>
      </c>
      <c r="L342" s="472">
        <v>0.58906666666666663</v>
      </c>
      <c r="M342" s="472">
        <v>0.48410000000000003</v>
      </c>
      <c r="N342" s="471">
        <f t="shared" si="17"/>
        <v>0.47039166666666665</v>
      </c>
      <c r="O342" s="472">
        <v>0.36503333333333332</v>
      </c>
      <c r="P342" s="472">
        <v>0.44336666666666663</v>
      </c>
      <c r="Q342" s="472">
        <v>0.58906666666666663</v>
      </c>
      <c r="R342" s="472">
        <v>0.48410000000000003</v>
      </c>
      <c r="S342" s="153">
        <v>0.01</v>
      </c>
      <c r="T342" s="153">
        <v>0.02</v>
      </c>
      <c r="U342" s="473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4" t="s">
        <v>24</v>
      </c>
    </row>
    <row r="343" spans="1:27" ht="15">
      <c r="A343" s="24">
        <v>1342</v>
      </c>
      <c r="B343" s="24">
        <v>1342</v>
      </c>
      <c r="C343" s="468" t="s">
        <v>739</v>
      </c>
      <c r="D343" t="s">
        <v>154</v>
      </c>
      <c r="E343" s="469">
        <v>3</v>
      </c>
      <c r="F343" s="470">
        <v>30</v>
      </c>
      <c r="G343">
        <v>1</v>
      </c>
      <c r="H343">
        <v>1</v>
      </c>
      <c r="I343" s="471">
        <f t="shared" si="16"/>
        <v>0.47039166666666665</v>
      </c>
      <c r="J343" s="472">
        <v>0.36503333333333332</v>
      </c>
      <c r="K343" s="472">
        <v>0.44336666666666663</v>
      </c>
      <c r="L343" s="472">
        <v>0.58906666666666663</v>
      </c>
      <c r="M343" s="472">
        <v>0.48410000000000003</v>
      </c>
      <c r="N343" s="471">
        <f t="shared" si="17"/>
        <v>0.47039166666666665</v>
      </c>
      <c r="O343" s="472">
        <v>0.36503333333333332</v>
      </c>
      <c r="P343" s="472">
        <v>0.44336666666666663</v>
      </c>
      <c r="Q343" s="472">
        <v>0.58906666666666663</v>
      </c>
      <c r="R343" s="472">
        <v>0.48410000000000003</v>
      </c>
      <c r="S343" s="153">
        <v>0.01</v>
      </c>
      <c r="T343" s="153">
        <v>0.02</v>
      </c>
      <c r="U343" s="473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4" t="s">
        <v>24</v>
      </c>
    </row>
    <row r="344" spans="1:27" ht="15" hidden="1">
      <c r="A344" s="24">
        <v>1343</v>
      </c>
      <c r="B344" s="24">
        <v>1343</v>
      </c>
      <c r="C344" s="468" t="s">
        <v>740</v>
      </c>
      <c r="D344" t="s">
        <v>154</v>
      </c>
      <c r="E344" s="469">
        <v>3</v>
      </c>
      <c r="F344" s="470">
        <v>30</v>
      </c>
      <c r="G344">
        <v>1</v>
      </c>
      <c r="H344">
        <v>1</v>
      </c>
      <c r="I344" s="471">
        <f t="shared" si="16"/>
        <v>0.47039166666666665</v>
      </c>
      <c r="J344" s="472">
        <v>0.36503333333333332</v>
      </c>
      <c r="K344" s="472">
        <v>0.44336666666666663</v>
      </c>
      <c r="L344" s="472">
        <v>0.58906666666666663</v>
      </c>
      <c r="M344" s="472">
        <v>0.48410000000000003</v>
      </c>
      <c r="N344" s="471">
        <f t="shared" si="17"/>
        <v>0.47039166666666665</v>
      </c>
      <c r="O344" s="472">
        <v>0.36503333333333332</v>
      </c>
      <c r="P344" s="472">
        <v>0.44336666666666663</v>
      </c>
      <c r="Q344" s="472">
        <v>0.58906666666666663</v>
      </c>
      <c r="R344" s="472">
        <v>0.48410000000000003</v>
      </c>
      <c r="S344" s="153">
        <v>0.01</v>
      </c>
      <c r="T344" s="153">
        <v>0.02</v>
      </c>
      <c r="U344" s="473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4" t="s">
        <v>24</v>
      </c>
    </row>
    <row r="345" spans="1:27" ht="15">
      <c r="A345" s="24">
        <v>1344</v>
      </c>
      <c r="B345" s="24">
        <v>1344</v>
      </c>
      <c r="C345" s="468" t="s">
        <v>741</v>
      </c>
      <c r="D345" t="s">
        <v>154</v>
      </c>
      <c r="E345" s="469">
        <v>3</v>
      </c>
      <c r="F345" s="470">
        <v>28.56</v>
      </c>
      <c r="G345">
        <v>1</v>
      </c>
      <c r="H345">
        <v>1</v>
      </c>
      <c r="I345" s="471">
        <f t="shared" si="16"/>
        <v>0.47039166666666665</v>
      </c>
      <c r="J345" s="472">
        <v>0.36503333333333332</v>
      </c>
      <c r="K345" s="472">
        <v>0.44336666666666663</v>
      </c>
      <c r="L345" s="472">
        <v>0.58906666666666663</v>
      </c>
      <c r="M345" s="472">
        <v>0.48410000000000003</v>
      </c>
      <c r="N345" s="471">
        <f t="shared" si="17"/>
        <v>0.47039166666666665</v>
      </c>
      <c r="O345" s="472">
        <v>0.36503333333333332</v>
      </c>
      <c r="P345" s="472">
        <v>0.44336666666666663</v>
      </c>
      <c r="Q345" s="472">
        <v>0.58906666666666663</v>
      </c>
      <c r="R345" s="472">
        <v>0.48410000000000003</v>
      </c>
      <c r="S345" s="153">
        <v>0.01</v>
      </c>
      <c r="T345" s="153">
        <v>0.02</v>
      </c>
      <c r="U345" s="473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4" t="s">
        <v>24</v>
      </c>
    </row>
    <row r="346" spans="1:27" ht="15" hidden="1">
      <c r="A346" s="24">
        <v>1345</v>
      </c>
      <c r="B346" s="24">
        <v>1345</v>
      </c>
      <c r="C346" s="468" t="s">
        <v>742</v>
      </c>
      <c r="D346" t="s">
        <v>151</v>
      </c>
      <c r="E346" s="469">
        <v>2</v>
      </c>
      <c r="F346" s="470">
        <v>70</v>
      </c>
      <c r="G346">
        <v>1</v>
      </c>
      <c r="H346">
        <v>1</v>
      </c>
      <c r="I346" s="471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1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3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4" t="s">
        <v>24</v>
      </c>
    </row>
    <row r="347" spans="1:27" ht="15">
      <c r="A347" s="24">
        <v>1346</v>
      </c>
      <c r="B347" s="24">
        <v>1346</v>
      </c>
      <c r="C347" s="468" t="s">
        <v>743</v>
      </c>
      <c r="D347" t="s">
        <v>154</v>
      </c>
      <c r="E347" s="469">
        <v>3</v>
      </c>
      <c r="F347" s="470">
        <v>27.3</v>
      </c>
      <c r="G347">
        <v>1</v>
      </c>
      <c r="H347">
        <v>1</v>
      </c>
      <c r="I347" s="471">
        <f t="shared" si="16"/>
        <v>0.47039166666666665</v>
      </c>
      <c r="J347" s="472">
        <v>0.36503333333333332</v>
      </c>
      <c r="K347" s="472">
        <v>0.44336666666666663</v>
      </c>
      <c r="L347" s="472">
        <v>0.58906666666666663</v>
      </c>
      <c r="M347" s="472">
        <v>0.48410000000000003</v>
      </c>
      <c r="N347" s="471">
        <f t="shared" si="17"/>
        <v>0.47039166666666665</v>
      </c>
      <c r="O347" s="472">
        <v>0.36503333333333332</v>
      </c>
      <c r="P347" s="472">
        <v>0.44336666666666663</v>
      </c>
      <c r="Q347" s="472">
        <v>0.58906666666666663</v>
      </c>
      <c r="R347" s="472">
        <v>0.48410000000000003</v>
      </c>
      <c r="S347" s="153">
        <v>0.01</v>
      </c>
      <c r="T347" s="153">
        <v>0.02</v>
      </c>
      <c r="U347" s="473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4" t="s">
        <v>24</v>
      </c>
    </row>
    <row r="348" spans="1:27" ht="15">
      <c r="A348" s="24">
        <v>1347</v>
      </c>
      <c r="B348" s="24">
        <v>1347</v>
      </c>
      <c r="C348" s="468" t="s">
        <v>744</v>
      </c>
      <c r="D348" t="s">
        <v>154</v>
      </c>
      <c r="E348" s="469">
        <v>3</v>
      </c>
      <c r="F348" s="470">
        <v>28.2</v>
      </c>
      <c r="G348">
        <v>1</v>
      </c>
      <c r="H348">
        <v>1</v>
      </c>
      <c r="I348" s="471">
        <f t="shared" si="16"/>
        <v>0.47039166666666665</v>
      </c>
      <c r="J348" s="472">
        <v>0.36503333333333332</v>
      </c>
      <c r="K348" s="472">
        <v>0.44336666666666663</v>
      </c>
      <c r="L348" s="472">
        <v>0.58906666666666663</v>
      </c>
      <c r="M348" s="472">
        <v>0.48410000000000003</v>
      </c>
      <c r="N348" s="471">
        <f t="shared" si="17"/>
        <v>0.47039166666666665</v>
      </c>
      <c r="O348" s="472">
        <v>0.36503333333333332</v>
      </c>
      <c r="P348" s="472">
        <v>0.44336666666666663</v>
      </c>
      <c r="Q348" s="472">
        <v>0.58906666666666663</v>
      </c>
      <c r="R348" s="472">
        <v>0.48410000000000003</v>
      </c>
      <c r="S348" s="153">
        <v>0.01</v>
      </c>
      <c r="T348" s="153">
        <v>0.02</v>
      </c>
      <c r="U348" s="473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4" t="s">
        <v>24</v>
      </c>
    </row>
    <row r="349" spans="1:27" ht="15">
      <c r="A349" s="24">
        <v>1348</v>
      </c>
      <c r="B349" s="24">
        <v>1348</v>
      </c>
      <c r="C349" s="468" t="s">
        <v>745</v>
      </c>
      <c r="D349" t="s">
        <v>154</v>
      </c>
      <c r="E349" s="469">
        <v>3</v>
      </c>
      <c r="F349" s="470">
        <v>31.5</v>
      </c>
      <c r="G349">
        <v>1</v>
      </c>
      <c r="H349">
        <v>1</v>
      </c>
      <c r="I349" s="471">
        <f t="shared" si="16"/>
        <v>0.47039166666666665</v>
      </c>
      <c r="J349" s="472">
        <v>0.36503333333333332</v>
      </c>
      <c r="K349" s="472">
        <v>0.44336666666666663</v>
      </c>
      <c r="L349" s="472">
        <v>0.58906666666666663</v>
      </c>
      <c r="M349" s="472">
        <v>0.48410000000000003</v>
      </c>
      <c r="N349" s="471">
        <f t="shared" si="17"/>
        <v>0.47039166666666665</v>
      </c>
      <c r="O349" s="472">
        <v>0.36503333333333332</v>
      </c>
      <c r="P349" s="472">
        <v>0.44336666666666663</v>
      </c>
      <c r="Q349" s="472">
        <v>0.58906666666666663</v>
      </c>
      <c r="R349" s="472">
        <v>0.48410000000000003</v>
      </c>
      <c r="S349" s="153">
        <v>0.01</v>
      </c>
      <c r="T349" s="153">
        <v>0.02</v>
      </c>
      <c r="U349" s="473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4" t="s">
        <v>24</v>
      </c>
    </row>
    <row r="350" spans="1:27" ht="15">
      <c r="A350" s="24">
        <v>1349</v>
      </c>
      <c r="B350" s="24">
        <v>1349</v>
      </c>
      <c r="C350" s="468" t="s">
        <v>746</v>
      </c>
      <c r="D350" t="s">
        <v>154</v>
      </c>
      <c r="E350" s="469">
        <v>3</v>
      </c>
      <c r="F350" s="470">
        <v>30</v>
      </c>
      <c r="G350">
        <v>1</v>
      </c>
      <c r="H350">
        <v>1</v>
      </c>
      <c r="I350" s="471">
        <f t="shared" si="16"/>
        <v>0.47039166666666665</v>
      </c>
      <c r="J350" s="472">
        <v>0.36503333333333332</v>
      </c>
      <c r="K350" s="472">
        <v>0.44336666666666663</v>
      </c>
      <c r="L350" s="472">
        <v>0.58906666666666663</v>
      </c>
      <c r="M350" s="472">
        <v>0.48410000000000003</v>
      </c>
      <c r="N350" s="471">
        <f t="shared" si="17"/>
        <v>0.47039166666666665</v>
      </c>
      <c r="O350" s="472">
        <v>0.36503333333333332</v>
      </c>
      <c r="P350" s="472">
        <v>0.44336666666666663</v>
      </c>
      <c r="Q350" s="472">
        <v>0.58906666666666663</v>
      </c>
      <c r="R350" s="472">
        <v>0.48410000000000003</v>
      </c>
      <c r="S350" s="153">
        <v>0.01</v>
      </c>
      <c r="T350" s="153">
        <v>0.02</v>
      </c>
      <c r="U350" s="473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4" t="s">
        <v>24</v>
      </c>
    </row>
    <row r="351" spans="1:27" ht="15">
      <c r="A351" s="24">
        <v>1350</v>
      </c>
      <c r="B351" s="24">
        <v>1350</v>
      </c>
      <c r="C351" s="468" t="s">
        <v>747</v>
      </c>
      <c r="D351" t="s">
        <v>154</v>
      </c>
      <c r="E351" s="469">
        <v>3</v>
      </c>
      <c r="F351" s="470">
        <v>30</v>
      </c>
      <c r="G351">
        <v>1</v>
      </c>
      <c r="H351">
        <v>1</v>
      </c>
      <c r="I351" s="471">
        <f t="shared" si="16"/>
        <v>0.47039166666666665</v>
      </c>
      <c r="J351" s="472">
        <v>0.36503333333333332</v>
      </c>
      <c r="K351" s="472">
        <v>0.44336666666666663</v>
      </c>
      <c r="L351" s="472">
        <v>0.58906666666666663</v>
      </c>
      <c r="M351" s="472">
        <v>0.48410000000000003</v>
      </c>
      <c r="N351" s="471">
        <f t="shared" si="17"/>
        <v>0.47039166666666665</v>
      </c>
      <c r="O351" s="472">
        <v>0.36503333333333332</v>
      </c>
      <c r="P351" s="472">
        <v>0.44336666666666663</v>
      </c>
      <c r="Q351" s="472">
        <v>0.58906666666666663</v>
      </c>
      <c r="R351" s="472">
        <v>0.48410000000000003</v>
      </c>
      <c r="S351" s="153">
        <v>0.01</v>
      </c>
      <c r="T351" s="153">
        <v>0.02</v>
      </c>
      <c r="U351" s="473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4" t="s">
        <v>24</v>
      </c>
    </row>
    <row r="352" spans="1:27" ht="15">
      <c r="A352" s="24">
        <v>1351</v>
      </c>
      <c r="B352" s="24">
        <v>1351</v>
      </c>
      <c r="C352" s="468" t="s">
        <v>748</v>
      </c>
      <c r="D352" t="s">
        <v>154</v>
      </c>
      <c r="E352" s="469">
        <v>3</v>
      </c>
      <c r="F352" s="470">
        <v>30</v>
      </c>
      <c r="G352">
        <v>1</v>
      </c>
      <c r="H352">
        <v>1</v>
      </c>
      <c r="I352" s="471">
        <f t="shared" si="16"/>
        <v>0.47039166666666665</v>
      </c>
      <c r="J352" s="472">
        <v>0.36503333333333332</v>
      </c>
      <c r="K352" s="472">
        <v>0.44336666666666663</v>
      </c>
      <c r="L352" s="472">
        <v>0.58906666666666663</v>
      </c>
      <c r="M352" s="472">
        <v>0.48410000000000003</v>
      </c>
      <c r="N352" s="471">
        <f t="shared" si="17"/>
        <v>0.47039166666666665</v>
      </c>
      <c r="O352" s="472">
        <v>0.36503333333333332</v>
      </c>
      <c r="P352" s="472">
        <v>0.44336666666666663</v>
      </c>
      <c r="Q352" s="472">
        <v>0.58906666666666663</v>
      </c>
      <c r="R352" s="472">
        <v>0.48410000000000003</v>
      </c>
      <c r="S352" s="153">
        <v>0.01</v>
      </c>
      <c r="T352" s="153">
        <v>0.02</v>
      </c>
      <c r="U352" s="473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4" t="s">
        <v>24</v>
      </c>
    </row>
    <row r="353" spans="1:27" ht="15">
      <c r="A353" s="24">
        <v>1352</v>
      </c>
      <c r="B353" s="24">
        <v>1352</v>
      </c>
      <c r="C353" s="468" t="s">
        <v>749</v>
      </c>
      <c r="D353" t="s">
        <v>154</v>
      </c>
      <c r="E353" s="469">
        <v>3</v>
      </c>
      <c r="F353" s="470">
        <v>27</v>
      </c>
      <c r="G353">
        <v>1</v>
      </c>
      <c r="H353">
        <v>1</v>
      </c>
      <c r="I353" s="471">
        <f t="shared" si="16"/>
        <v>0.47039166666666665</v>
      </c>
      <c r="J353" s="472">
        <v>0.36503333333333332</v>
      </c>
      <c r="K353" s="472">
        <v>0.44336666666666663</v>
      </c>
      <c r="L353" s="472">
        <v>0.58906666666666663</v>
      </c>
      <c r="M353" s="472">
        <v>0.48410000000000003</v>
      </c>
      <c r="N353" s="471">
        <f t="shared" si="17"/>
        <v>0.47039166666666665</v>
      </c>
      <c r="O353" s="472">
        <v>0.36503333333333332</v>
      </c>
      <c r="P353" s="472">
        <v>0.44336666666666663</v>
      </c>
      <c r="Q353" s="472">
        <v>0.58906666666666663</v>
      </c>
      <c r="R353" s="472">
        <v>0.48410000000000003</v>
      </c>
      <c r="S353" s="153">
        <v>0.01</v>
      </c>
      <c r="T353" s="153">
        <v>0.02</v>
      </c>
      <c r="U353" s="473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4" t="s">
        <v>24</v>
      </c>
    </row>
    <row r="354" spans="1:27" ht="15">
      <c r="A354" s="24">
        <v>1353</v>
      </c>
      <c r="B354" s="24">
        <v>1353</v>
      </c>
      <c r="C354" s="468" t="s">
        <v>750</v>
      </c>
      <c r="D354" t="s">
        <v>154</v>
      </c>
      <c r="E354" s="469">
        <v>3</v>
      </c>
      <c r="F354" s="470">
        <v>8</v>
      </c>
      <c r="G354">
        <v>1</v>
      </c>
      <c r="H354">
        <v>1</v>
      </c>
      <c r="I354" s="471">
        <f t="shared" si="16"/>
        <v>0.47039166666666665</v>
      </c>
      <c r="J354" s="472">
        <v>0.36503333333333332</v>
      </c>
      <c r="K354" s="472">
        <v>0.44336666666666663</v>
      </c>
      <c r="L354" s="472">
        <v>0.58906666666666663</v>
      </c>
      <c r="M354" s="472">
        <v>0.48410000000000003</v>
      </c>
      <c r="N354" s="471">
        <f t="shared" si="17"/>
        <v>0.47039166666666665</v>
      </c>
      <c r="O354" s="472">
        <v>0.36503333333333332</v>
      </c>
      <c r="P354" s="472">
        <v>0.44336666666666663</v>
      </c>
      <c r="Q354" s="472">
        <v>0.58906666666666663</v>
      </c>
      <c r="R354" s="472">
        <v>0.48410000000000003</v>
      </c>
      <c r="S354" s="153">
        <v>0.01</v>
      </c>
      <c r="T354" s="153">
        <v>0.02</v>
      </c>
      <c r="U354" s="473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4" t="s">
        <v>24</v>
      </c>
    </row>
    <row r="355" spans="1:27" ht="15">
      <c r="A355" s="24">
        <v>1354</v>
      </c>
      <c r="B355" s="24">
        <v>1354</v>
      </c>
      <c r="C355" s="468" t="s">
        <v>751</v>
      </c>
      <c r="D355" t="s">
        <v>154</v>
      </c>
      <c r="E355" s="469">
        <v>3</v>
      </c>
      <c r="F355" s="470">
        <v>29.4</v>
      </c>
      <c r="G355">
        <v>1</v>
      </c>
      <c r="H355">
        <v>1</v>
      </c>
      <c r="I355" s="471">
        <f t="shared" si="16"/>
        <v>0.47039166666666665</v>
      </c>
      <c r="J355" s="472">
        <v>0.36503333333333332</v>
      </c>
      <c r="K355" s="472">
        <v>0.44336666666666663</v>
      </c>
      <c r="L355" s="472">
        <v>0.58906666666666663</v>
      </c>
      <c r="M355" s="472">
        <v>0.48410000000000003</v>
      </c>
      <c r="N355" s="471">
        <f t="shared" si="17"/>
        <v>0.47039166666666665</v>
      </c>
      <c r="O355" s="472">
        <v>0.36503333333333332</v>
      </c>
      <c r="P355" s="472">
        <v>0.44336666666666663</v>
      </c>
      <c r="Q355" s="472">
        <v>0.58906666666666663</v>
      </c>
      <c r="R355" s="472">
        <v>0.48410000000000003</v>
      </c>
      <c r="S355" s="153">
        <v>0.01</v>
      </c>
      <c r="T355" s="153">
        <v>0.02</v>
      </c>
      <c r="U355" s="473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4" t="s">
        <v>24</v>
      </c>
    </row>
    <row r="356" spans="1:27" ht="15">
      <c r="A356" s="24">
        <v>1355</v>
      </c>
      <c r="B356" s="24">
        <v>1355</v>
      </c>
      <c r="C356" s="468" t="s">
        <v>752</v>
      </c>
      <c r="D356" t="s">
        <v>154</v>
      </c>
      <c r="E356" s="469">
        <v>3</v>
      </c>
      <c r="F356" s="470">
        <v>27.3</v>
      </c>
      <c r="G356">
        <v>1</v>
      </c>
      <c r="H356">
        <v>1</v>
      </c>
      <c r="I356" s="471">
        <f t="shared" si="16"/>
        <v>0.47039166666666665</v>
      </c>
      <c r="J356" s="472">
        <v>0.36503333333333332</v>
      </c>
      <c r="K356" s="472">
        <v>0.44336666666666663</v>
      </c>
      <c r="L356" s="472">
        <v>0.58906666666666663</v>
      </c>
      <c r="M356" s="472">
        <v>0.48410000000000003</v>
      </c>
      <c r="N356" s="471">
        <f t="shared" si="17"/>
        <v>0.47039166666666665</v>
      </c>
      <c r="O356" s="472">
        <v>0.36503333333333332</v>
      </c>
      <c r="P356" s="472">
        <v>0.44336666666666663</v>
      </c>
      <c r="Q356" s="472">
        <v>0.58906666666666663</v>
      </c>
      <c r="R356" s="472">
        <v>0.48410000000000003</v>
      </c>
      <c r="S356" s="153">
        <v>0.01</v>
      </c>
      <c r="T356" s="153">
        <v>0.02</v>
      </c>
      <c r="U356" s="473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4" t="s">
        <v>24</v>
      </c>
    </row>
    <row r="357" spans="1:27" ht="15">
      <c r="A357" s="24">
        <v>1356</v>
      </c>
      <c r="B357" s="24">
        <v>1356</v>
      </c>
      <c r="C357" s="468" t="s">
        <v>753</v>
      </c>
      <c r="D357" t="s">
        <v>154</v>
      </c>
      <c r="E357" s="469">
        <v>3</v>
      </c>
      <c r="F357" s="470">
        <v>25.2</v>
      </c>
      <c r="G357">
        <v>1</v>
      </c>
      <c r="H357">
        <v>1</v>
      </c>
      <c r="I357" s="471">
        <f t="shared" si="16"/>
        <v>0.47039166666666665</v>
      </c>
      <c r="J357" s="472">
        <v>0.36503333333333332</v>
      </c>
      <c r="K357" s="472">
        <v>0.44336666666666663</v>
      </c>
      <c r="L357" s="472">
        <v>0.58906666666666663</v>
      </c>
      <c r="M357" s="472">
        <v>0.48410000000000003</v>
      </c>
      <c r="N357" s="471">
        <f t="shared" si="17"/>
        <v>0.47039166666666665</v>
      </c>
      <c r="O357" s="472">
        <v>0.36503333333333332</v>
      </c>
      <c r="P357" s="472">
        <v>0.44336666666666663</v>
      </c>
      <c r="Q357" s="472">
        <v>0.58906666666666663</v>
      </c>
      <c r="R357" s="472">
        <v>0.48410000000000003</v>
      </c>
      <c r="S357" s="153">
        <v>0.01</v>
      </c>
      <c r="T357" s="153">
        <v>0.02</v>
      </c>
      <c r="U357" s="473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4" t="s">
        <v>24</v>
      </c>
    </row>
    <row r="358" spans="1:27" ht="15">
      <c r="A358" s="24">
        <v>1357</v>
      </c>
      <c r="B358" s="24">
        <v>1357</v>
      </c>
      <c r="C358" s="468" t="s">
        <v>754</v>
      </c>
      <c r="D358" t="s">
        <v>154</v>
      </c>
      <c r="E358" s="469">
        <v>3</v>
      </c>
      <c r="F358" s="470">
        <v>25.2</v>
      </c>
      <c r="G358">
        <v>1</v>
      </c>
      <c r="H358">
        <v>1</v>
      </c>
      <c r="I358" s="471">
        <f t="shared" si="16"/>
        <v>0.47039166666666665</v>
      </c>
      <c r="J358" s="472">
        <v>0.36503333333333332</v>
      </c>
      <c r="K358" s="472">
        <v>0.44336666666666663</v>
      </c>
      <c r="L358" s="472">
        <v>0.58906666666666663</v>
      </c>
      <c r="M358" s="472">
        <v>0.48410000000000003</v>
      </c>
      <c r="N358" s="471">
        <f t="shared" si="17"/>
        <v>0.47039166666666665</v>
      </c>
      <c r="O358" s="472">
        <v>0.36503333333333332</v>
      </c>
      <c r="P358" s="472">
        <v>0.44336666666666663</v>
      </c>
      <c r="Q358" s="472">
        <v>0.58906666666666663</v>
      </c>
      <c r="R358" s="472">
        <v>0.48410000000000003</v>
      </c>
      <c r="S358" s="153">
        <v>0.01</v>
      </c>
      <c r="T358" s="153">
        <v>0.02</v>
      </c>
      <c r="U358" s="473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4" t="s">
        <v>24</v>
      </c>
    </row>
    <row r="359" spans="1:27" ht="15">
      <c r="A359" s="24">
        <v>1358</v>
      </c>
      <c r="B359" s="24">
        <v>1358</v>
      </c>
      <c r="C359" s="468" t="s">
        <v>755</v>
      </c>
      <c r="D359" t="s">
        <v>154</v>
      </c>
      <c r="E359" s="469">
        <v>3</v>
      </c>
      <c r="F359" s="470">
        <v>29.4</v>
      </c>
      <c r="G359">
        <v>1</v>
      </c>
      <c r="H359">
        <v>1</v>
      </c>
      <c r="I359" s="471">
        <f t="shared" si="16"/>
        <v>0.47039166666666665</v>
      </c>
      <c r="J359" s="472">
        <v>0.36503333333333332</v>
      </c>
      <c r="K359" s="472">
        <v>0.44336666666666663</v>
      </c>
      <c r="L359" s="472">
        <v>0.58906666666666663</v>
      </c>
      <c r="M359" s="472">
        <v>0.48410000000000003</v>
      </c>
      <c r="N359" s="471">
        <f t="shared" si="17"/>
        <v>0.47039166666666665</v>
      </c>
      <c r="O359" s="472">
        <v>0.36503333333333332</v>
      </c>
      <c r="P359" s="472">
        <v>0.44336666666666663</v>
      </c>
      <c r="Q359" s="472">
        <v>0.58906666666666663</v>
      </c>
      <c r="R359" s="472">
        <v>0.48410000000000003</v>
      </c>
      <c r="S359" s="153">
        <v>0.01</v>
      </c>
      <c r="T359" s="153">
        <v>0.02</v>
      </c>
      <c r="U359" s="473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4" t="s">
        <v>24</v>
      </c>
    </row>
    <row r="360" spans="1:27" ht="15">
      <c r="A360" s="24">
        <v>1359</v>
      </c>
      <c r="B360" s="24">
        <v>1359</v>
      </c>
      <c r="C360" s="468" t="s">
        <v>756</v>
      </c>
      <c r="D360" t="s">
        <v>154</v>
      </c>
      <c r="E360" s="469">
        <v>3</v>
      </c>
      <c r="F360" s="470">
        <v>20</v>
      </c>
      <c r="G360">
        <v>1</v>
      </c>
      <c r="H360">
        <v>1</v>
      </c>
      <c r="I360" s="471">
        <f t="shared" si="16"/>
        <v>0.47039166666666665</v>
      </c>
      <c r="J360" s="472">
        <v>0.36503333333333332</v>
      </c>
      <c r="K360" s="472">
        <v>0.44336666666666663</v>
      </c>
      <c r="L360" s="472">
        <v>0.58906666666666663</v>
      </c>
      <c r="M360" s="472">
        <v>0.48410000000000003</v>
      </c>
      <c r="N360" s="471">
        <f t="shared" si="17"/>
        <v>0.47039166666666665</v>
      </c>
      <c r="O360" s="472">
        <v>0.36503333333333332</v>
      </c>
      <c r="P360" s="472">
        <v>0.44336666666666663</v>
      </c>
      <c r="Q360" s="472">
        <v>0.58906666666666663</v>
      </c>
      <c r="R360" s="472">
        <v>0.48410000000000003</v>
      </c>
      <c r="S360" s="153">
        <v>0.01</v>
      </c>
      <c r="T360" s="153">
        <v>0.02</v>
      </c>
      <c r="U360" s="473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4" t="s">
        <v>24</v>
      </c>
    </row>
    <row r="361" spans="1:27" ht="15" hidden="1">
      <c r="A361" s="24">
        <v>1360</v>
      </c>
      <c r="B361" s="24">
        <v>1360</v>
      </c>
      <c r="C361" s="468" t="s">
        <v>757</v>
      </c>
      <c r="D361" t="s">
        <v>151</v>
      </c>
      <c r="E361" s="469">
        <v>2</v>
      </c>
      <c r="F361" s="470">
        <v>8</v>
      </c>
      <c r="G361">
        <v>1</v>
      </c>
      <c r="H361">
        <v>1</v>
      </c>
      <c r="I361" s="471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1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3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4" t="s">
        <v>24</v>
      </c>
    </row>
    <row r="362" spans="1:27" ht="15" hidden="1">
      <c r="A362" s="24">
        <v>1361</v>
      </c>
      <c r="B362" s="24">
        <v>1361</v>
      </c>
      <c r="C362" s="468" t="s">
        <v>758</v>
      </c>
      <c r="D362" t="s">
        <v>151</v>
      </c>
      <c r="E362" s="469">
        <v>2</v>
      </c>
      <c r="F362" s="470">
        <v>20</v>
      </c>
      <c r="G362">
        <v>1</v>
      </c>
      <c r="H362">
        <v>1</v>
      </c>
      <c r="I362" s="471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1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3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4" t="s">
        <v>24</v>
      </c>
    </row>
    <row r="363" spans="1:27" ht="15" hidden="1">
      <c r="A363" s="24">
        <v>1362</v>
      </c>
      <c r="B363" s="24">
        <v>1362</v>
      </c>
      <c r="C363" s="468" t="s">
        <v>759</v>
      </c>
      <c r="D363" t="s">
        <v>151</v>
      </c>
      <c r="E363" s="469">
        <v>2</v>
      </c>
      <c r="F363" s="470">
        <v>14</v>
      </c>
      <c r="G363">
        <v>1</v>
      </c>
      <c r="H363">
        <v>1</v>
      </c>
      <c r="I363" s="471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1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3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4" t="s">
        <v>24</v>
      </c>
    </row>
    <row r="364" spans="1:27" ht="15">
      <c r="A364" s="24">
        <v>1363</v>
      </c>
      <c r="B364" s="24">
        <v>1363</v>
      </c>
      <c r="C364" s="468" t="s">
        <v>760</v>
      </c>
      <c r="D364" t="s">
        <v>154</v>
      </c>
      <c r="E364" s="469">
        <v>3</v>
      </c>
      <c r="F364" s="470">
        <v>30.004000000000001</v>
      </c>
      <c r="G364">
        <v>1</v>
      </c>
      <c r="H364">
        <v>1</v>
      </c>
      <c r="I364" s="471">
        <f t="shared" si="16"/>
        <v>0.47039166666666665</v>
      </c>
      <c r="J364" s="472">
        <v>0.36503333333333332</v>
      </c>
      <c r="K364" s="472">
        <v>0.44336666666666663</v>
      </c>
      <c r="L364" s="472">
        <v>0.58906666666666663</v>
      </c>
      <c r="M364" s="472">
        <v>0.48410000000000003</v>
      </c>
      <c r="N364" s="471">
        <f t="shared" si="17"/>
        <v>0.47039166666666665</v>
      </c>
      <c r="O364" s="472">
        <v>0.36503333333333332</v>
      </c>
      <c r="P364" s="472">
        <v>0.44336666666666663</v>
      </c>
      <c r="Q364" s="472">
        <v>0.58906666666666663</v>
      </c>
      <c r="R364" s="472">
        <v>0.48410000000000003</v>
      </c>
      <c r="S364" s="153">
        <v>0.01</v>
      </c>
      <c r="T364" s="153">
        <v>0.02</v>
      </c>
      <c r="U364" s="473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4" t="s">
        <v>24</v>
      </c>
    </row>
    <row r="365" spans="1:27" ht="15">
      <c r="A365" s="24">
        <v>1364</v>
      </c>
      <c r="B365" s="24">
        <v>1364</v>
      </c>
      <c r="C365" s="468" t="s">
        <v>761</v>
      </c>
      <c r="D365" t="s">
        <v>154</v>
      </c>
      <c r="E365" s="469">
        <v>3</v>
      </c>
      <c r="F365" s="470">
        <v>25.2</v>
      </c>
      <c r="G365">
        <v>1</v>
      </c>
      <c r="H365">
        <v>1</v>
      </c>
      <c r="I365" s="471">
        <f t="shared" si="16"/>
        <v>0.47039166666666665</v>
      </c>
      <c r="J365" s="472">
        <v>0.36503333333333332</v>
      </c>
      <c r="K365" s="472">
        <v>0.44336666666666663</v>
      </c>
      <c r="L365" s="472">
        <v>0.58906666666666663</v>
      </c>
      <c r="M365" s="472">
        <v>0.48410000000000003</v>
      </c>
      <c r="N365" s="471">
        <f t="shared" si="17"/>
        <v>0.47039166666666665</v>
      </c>
      <c r="O365" s="472">
        <v>0.36503333333333332</v>
      </c>
      <c r="P365" s="472">
        <v>0.44336666666666663</v>
      </c>
      <c r="Q365" s="472">
        <v>0.58906666666666663</v>
      </c>
      <c r="R365" s="472">
        <v>0.48410000000000003</v>
      </c>
      <c r="S365" s="153">
        <v>0.01</v>
      </c>
      <c r="T365" s="153">
        <v>0.02</v>
      </c>
      <c r="U365" s="473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4" t="s">
        <v>24</v>
      </c>
    </row>
    <row r="366" spans="1:27" ht="15" hidden="1">
      <c r="A366" s="24">
        <v>1365</v>
      </c>
      <c r="B366" s="24">
        <v>1365</v>
      </c>
      <c r="C366" s="468" t="s">
        <v>762</v>
      </c>
      <c r="D366" t="s">
        <v>148</v>
      </c>
      <c r="E366" s="469">
        <v>1</v>
      </c>
      <c r="F366" s="470">
        <v>28.05</v>
      </c>
      <c r="G366">
        <v>1</v>
      </c>
      <c r="H366">
        <v>1</v>
      </c>
      <c r="I366" s="471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1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3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4" t="s">
        <v>24</v>
      </c>
    </row>
    <row r="367" spans="1:27" ht="15">
      <c r="A367" s="24">
        <v>1366</v>
      </c>
      <c r="B367" s="24">
        <v>1366</v>
      </c>
      <c r="C367" s="468" t="s">
        <v>763</v>
      </c>
      <c r="D367" t="s">
        <v>154</v>
      </c>
      <c r="E367" s="469">
        <v>3</v>
      </c>
      <c r="F367" s="470">
        <v>4.25</v>
      </c>
      <c r="G367">
        <v>1</v>
      </c>
      <c r="H367">
        <v>1</v>
      </c>
      <c r="I367" s="471">
        <f t="shared" si="16"/>
        <v>0.47039166666666665</v>
      </c>
      <c r="J367" s="472">
        <v>0.36503333333333332</v>
      </c>
      <c r="K367" s="472">
        <v>0.44336666666666663</v>
      </c>
      <c r="L367" s="472">
        <v>0.58906666666666663</v>
      </c>
      <c r="M367" s="472">
        <v>0.48410000000000003</v>
      </c>
      <c r="N367" s="471">
        <f t="shared" si="17"/>
        <v>0.47039166666666665</v>
      </c>
      <c r="O367" s="472">
        <v>0.36503333333333332</v>
      </c>
      <c r="P367" s="472">
        <v>0.44336666666666663</v>
      </c>
      <c r="Q367" s="472">
        <v>0.58906666666666663</v>
      </c>
      <c r="R367" s="472">
        <v>0.48410000000000003</v>
      </c>
      <c r="S367" s="153">
        <v>0.01</v>
      </c>
      <c r="T367" s="153">
        <v>0.02</v>
      </c>
      <c r="U367" s="473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4" t="s">
        <v>24</v>
      </c>
    </row>
    <row r="368" spans="1:27" ht="15" hidden="1">
      <c r="A368" s="24">
        <v>1367</v>
      </c>
      <c r="B368" s="24">
        <v>1367</v>
      </c>
      <c r="C368" s="468" t="s">
        <v>764</v>
      </c>
      <c r="D368" t="s">
        <v>154</v>
      </c>
      <c r="E368" s="469">
        <v>3</v>
      </c>
      <c r="F368" s="470">
        <v>30.004000000000001</v>
      </c>
      <c r="G368">
        <v>1</v>
      </c>
      <c r="H368">
        <v>1</v>
      </c>
      <c r="I368" s="471">
        <f t="shared" si="16"/>
        <v>0.47039166666666665</v>
      </c>
      <c r="J368" s="472">
        <v>0.36503333333333332</v>
      </c>
      <c r="K368" s="472">
        <v>0.44336666666666663</v>
      </c>
      <c r="L368" s="472">
        <v>0.58906666666666663</v>
      </c>
      <c r="M368" s="472">
        <v>0.48410000000000003</v>
      </c>
      <c r="N368" s="471">
        <f t="shared" si="17"/>
        <v>0.47039166666666665</v>
      </c>
      <c r="O368" s="472">
        <v>0.36503333333333332</v>
      </c>
      <c r="P368" s="472">
        <v>0.44336666666666663</v>
      </c>
      <c r="Q368" s="472">
        <v>0.58906666666666663</v>
      </c>
      <c r="R368" s="472">
        <v>0.48410000000000003</v>
      </c>
      <c r="S368" s="153">
        <v>0.01</v>
      </c>
      <c r="T368" s="153">
        <v>0.02</v>
      </c>
      <c r="U368" s="473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4" t="s">
        <v>24</v>
      </c>
    </row>
    <row r="369" spans="1:27" ht="15">
      <c r="A369" s="24">
        <v>1368</v>
      </c>
      <c r="B369" s="24">
        <v>1368</v>
      </c>
      <c r="C369" s="468" t="s">
        <v>765</v>
      </c>
      <c r="D369" t="s">
        <v>154</v>
      </c>
      <c r="E369" s="469">
        <v>3</v>
      </c>
      <c r="F369" s="470">
        <v>20.8</v>
      </c>
      <c r="G369">
        <v>1</v>
      </c>
      <c r="H369">
        <v>1</v>
      </c>
      <c r="I369" s="471">
        <f t="shared" si="16"/>
        <v>0.47039166666666665</v>
      </c>
      <c r="J369" s="472">
        <v>0.36503333333333332</v>
      </c>
      <c r="K369" s="472">
        <v>0.44336666666666663</v>
      </c>
      <c r="L369" s="472">
        <v>0.58906666666666663</v>
      </c>
      <c r="M369" s="472">
        <v>0.48410000000000003</v>
      </c>
      <c r="N369" s="471">
        <f t="shared" si="17"/>
        <v>0.47039166666666665</v>
      </c>
      <c r="O369" s="472">
        <v>0.36503333333333332</v>
      </c>
      <c r="P369" s="472">
        <v>0.44336666666666663</v>
      </c>
      <c r="Q369" s="472">
        <v>0.58906666666666663</v>
      </c>
      <c r="R369" s="472">
        <v>0.48410000000000003</v>
      </c>
      <c r="S369" s="153">
        <v>0.01</v>
      </c>
      <c r="T369" s="153">
        <v>0.02</v>
      </c>
      <c r="U369" s="473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4" t="s">
        <v>24</v>
      </c>
    </row>
    <row r="370" spans="1:27" ht="15">
      <c r="A370" s="24">
        <v>1369</v>
      </c>
      <c r="B370" s="24">
        <v>1369</v>
      </c>
      <c r="C370" s="468" t="s">
        <v>766</v>
      </c>
      <c r="D370" t="s">
        <v>154</v>
      </c>
      <c r="E370" s="469">
        <v>3</v>
      </c>
      <c r="F370" s="470">
        <v>28.8</v>
      </c>
      <c r="G370">
        <v>1</v>
      </c>
      <c r="H370">
        <v>1</v>
      </c>
      <c r="I370" s="471">
        <f t="shared" si="16"/>
        <v>0.47039166666666665</v>
      </c>
      <c r="J370" s="472">
        <v>0.36503333333333332</v>
      </c>
      <c r="K370" s="472">
        <v>0.44336666666666663</v>
      </c>
      <c r="L370" s="472">
        <v>0.58906666666666663</v>
      </c>
      <c r="M370" s="472">
        <v>0.48410000000000003</v>
      </c>
      <c r="N370" s="471">
        <f t="shared" si="17"/>
        <v>0.47039166666666665</v>
      </c>
      <c r="O370" s="472">
        <v>0.36503333333333332</v>
      </c>
      <c r="P370" s="472">
        <v>0.44336666666666663</v>
      </c>
      <c r="Q370" s="472">
        <v>0.58906666666666663</v>
      </c>
      <c r="R370" s="472">
        <v>0.48410000000000003</v>
      </c>
      <c r="S370" s="153">
        <v>0.01</v>
      </c>
      <c r="T370" s="153">
        <v>0.02</v>
      </c>
      <c r="U370" s="473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4" t="s">
        <v>24</v>
      </c>
    </row>
    <row r="371" spans="1:27" ht="15" hidden="1">
      <c r="A371" s="24">
        <v>1370</v>
      </c>
      <c r="B371" s="24">
        <v>1370</v>
      </c>
      <c r="C371" s="468" t="s">
        <v>767</v>
      </c>
      <c r="D371" t="s">
        <v>151</v>
      </c>
      <c r="E371" s="469">
        <v>2</v>
      </c>
      <c r="F371" s="470">
        <v>25.2</v>
      </c>
      <c r="G371">
        <v>1</v>
      </c>
      <c r="H371">
        <v>1</v>
      </c>
      <c r="I371" s="471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1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3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4" t="s">
        <v>24</v>
      </c>
    </row>
    <row r="372" spans="1:27" ht="15">
      <c r="A372" s="24">
        <v>1371</v>
      </c>
      <c r="B372" s="24">
        <v>1371</v>
      </c>
      <c r="C372" s="468" t="s">
        <v>768</v>
      </c>
      <c r="D372" t="s">
        <v>154</v>
      </c>
      <c r="E372" s="469">
        <v>3</v>
      </c>
      <c r="F372" s="470">
        <v>16.8</v>
      </c>
      <c r="G372">
        <v>1</v>
      </c>
      <c r="H372">
        <v>1</v>
      </c>
      <c r="I372" s="471">
        <f t="shared" si="16"/>
        <v>0.47039166666666665</v>
      </c>
      <c r="J372" s="472">
        <v>0.36503333333333332</v>
      </c>
      <c r="K372" s="472">
        <v>0.44336666666666663</v>
      </c>
      <c r="L372" s="472">
        <v>0.58906666666666663</v>
      </c>
      <c r="M372" s="472">
        <v>0.48410000000000003</v>
      </c>
      <c r="N372" s="471">
        <f t="shared" si="17"/>
        <v>0.47039166666666665</v>
      </c>
      <c r="O372" s="472">
        <v>0.36503333333333332</v>
      </c>
      <c r="P372" s="472">
        <v>0.44336666666666663</v>
      </c>
      <c r="Q372" s="472">
        <v>0.58906666666666663</v>
      </c>
      <c r="R372" s="472">
        <v>0.48410000000000003</v>
      </c>
      <c r="S372" s="153">
        <v>0.01</v>
      </c>
      <c r="T372" s="153">
        <v>0.02</v>
      </c>
      <c r="U372" s="473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4" t="s">
        <v>24</v>
      </c>
    </row>
    <row r="373" spans="1:27" ht="15">
      <c r="A373" s="24">
        <v>1372</v>
      </c>
      <c r="B373" s="24">
        <v>1372</v>
      </c>
      <c r="C373" s="468" t="s">
        <v>769</v>
      </c>
      <c r="D373" t="s">
        <v>154</v>
      </c>
      <c r="E373" s="469">
        <v>3</v>
      </c>
      <c r="F373" s="470">
        <v>27.3</v>
      </c>
      <c r="G373">
        <v>1</v>
      </c>
      <c r="H373">
        <v>1</v>
      </c>
      <c r="I373" s="471">
        <f t="shared" si="16"/>
        <v>0.47039166666666665</v>
      </c>
      <c r="J373" s="472">
        <v>0.36503333333333332</v>
      </c>
      <c r="K373" s="472">
        <v>0.44336666666666663</v>
      </c>
      <c r="L373" s="472">
        <v>0.58906666666666663</v>
      </c>
      <c r="M373" s="472">
        <v>0.48410000000000003</v>
      </c>
      <c r="N373" s="471">
        <f t="shared" si="17"/>
        <v>0.47039166666666665</v>
      </c>
      <c r="O373" s="472">
        <v>0.36503333333333332</v>
      </c>
      <c r="P373" s="472">
        <v>0.44336666666666663</v>
      </c>
      <c r="Q373" s="472">
        <v>0.58906666666666663</v>
      </c>
      <c r="R373" s="472">
        <v>0.48410000000000003</v>
      </c>
      <c r="S373" s="153">
        <v>0.01</v>
      </c>
      <c r="T373" s="153">
        <v>0.02</v>
      </c>
      <c r="U373" s="473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4" t="s">
        <v>24</v>
      </c>
    </row>
    <row r="374" spans="1:27" ht="15">
      <c r="A374" s="24">
        <v>1373</v>
      </c>
      <c r="B374" s="24">
        <v>1373</v>
      </c>
      <c r="C374" s="468" t="s">
        <v>770</v>
      </c>
      <c r="D374" t="s">
        <v>154</v>
      </c>
      <c r="E374" s="469">
        <v>3</v>
      </c>
      <c r="F374" s="470">
        <v>37.799999999999997</v>
      </c>
      <c r="G374">
        <v>1</v>
      </c>
      <c r="H374">
        <v>1</v>
      </c>
      <c r="I374" s="471">
        <f t="shared" si="16"/>
        <v>0.47039166666666665</v>
      </c>
      <c r="J374" s="472">
        <v>0.36503333333333332</v>
      </c>
      <c r="K374" s="472">
        <v>0.44336666666666663</v>
      </c>
      <c r="L374" s="472">
        <v>0.58906666666666663</v>
      </c>
      <c r="M374" s="472">
        <v>0.48410000000000003</v>
      </c>
      <c r="N374" s="471">
        <f t="shared" si="17"/>
        <v>0.47039166666666665</v>
      </c>
      <c r="O374" s="472">
        <v>0.36503333333333332</v>
      </c>
      <c r="P374" s="472">
        <v>0.44336666666666663</v>
      </c>
      <c r="Q374" s="472">
        <v>0.58906666666666663</v>
      </c>
      <c r="R374" s="472">
        <v>0.48410000000000003</v>
      </c>
      <c r="S374" s="153">
        <v>0.01</v>
      </c>
      <c r="T374" s="153">
        <v>0.02</v>
      </c>
      <c r="U374" s="473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4" t="s">
        <v>24</v>
      </c>
    </row>
    <row r="375" spans="1:27" ht="15">
      <c r="A375" s="24">
        <v>1374</v>
      </c>
      <c r="B375" s="24">
        <v>1374</v>
      </c>
      <c r="C375" s="468" t="s">
        <v>771</v>
      </c>
      <c r="D375" t="s">
        <v>154</v>
      </c>
      <c r="E375" s="469">
        <v>3</v>
      </c>
      <c r="F375" s="470">
        <v>54.6</v>
      </c>
      <c r="G375">
        <v>1</v>
      </c>
      <c r="H375">
        <v>1</v>
      </c>
      <c r="I375" s="471">
        <f t="shared" si="16"/>
        <v>0.47039166666666665</v>
      </c>
      <c r="J375" s="472">
        <v>0.36503333333333332</v>
      </c>
      <c r="K375" s="472">
        <v>0.44336666666666663</v>
      </c>
      <c r="L375" s="472">
        <v>0.58906666666666663</v>
      </c>
      <c r="M375" s="472">
        <v>0.48410000000000003</v>
      </c>
      <c r="N375" s="471">
        <f t="shared" si="17"/>
        <v>0.47039166666666665</v>
      </c>
      <c r="O375" s="472">
        <v>0.36503333333333332</v>
      </c>
      <c r="P375" s="472">
        <v>0.44336666666666663</v>
      </c>
      <c r="Q375" s="472">
        <v>0.58906666666666663</v>
      </c>
      <c r="R375" s="472">
        <v>0.48410000000000003</v>
      </c>
      <c r="S375" s="153">
        <v>0.01</v>
      </c>
      <c r="T375" s="153">
        <v>0.02</v>
      </c>
      <c r="U375" s="473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4" t="s">
        <v>24</v>
      </c>
    </row>
    <row r="376" spans="1:27" ht="15" hidden="1">
      <c r="A376" s="24">
        <v>1375</v>
      </c>
      <c r="B376" s="24">
        <v>1375</v>
      </c>
      <c r="C376" s="468" t="s">
        <v>772</v>
      </c>
      <c r="D376" t="s">
        <v>151</v>
      </c>
      <c r="E376" s="469">
        <v>2</v>
      </c>
      <c r="F376" s="470">
        <v>4.2</v>
      </c>
      <c r="G376">
        <v>1</v>
      </c>
      <c r="H376">
        <v>1</v>
      </c>
      <c r="I376" s="471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1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3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4" t="s">
        <v>23</v>
      </c>
    </row>
    <row r="377" spans="1:27" ht="15" hidden="1">
      <c r="A377" s="24">
        <v>1376</v>
      </c>
      <c r="B377" s="24">
        <v>1376</v>
      </c>
      <c r="C377" s="468" t="s">
        <v>773</v>
      </c>
      <c r="D377" t="s">
        <v>151</v>
      </c>
      <c r="E377" s="469">
        <v>2</v>
      </c>
      <c r="F377" s="470">
        <v>0</v>
      </c>
      <c r="G377">
        <v>1</v>
      </c>
      <c r="H377">
        <v>1</v>
      </c>
      <c r="I377" s="471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1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3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4" t="s">
        <v>23</v>
      </c>
    </row>
    <row r="378" spans="1:27" ht="15" hidden="1">
      <c r="A378" s="24">
        <v>1377</v>
      </c>
      <c r="B378" s="24">
        <v>1377</v>
      </c>
      <c r="C378" s="468" t="s">
        <v>774</v>
      </c>
      <c r="D378" t="s">
        <v>148</v>
      </c>
      <c r="E378" s="469">
        <v>1</v>
      </c>
      <c r="F378" s="470">
        <v>56</v>
      </c>
      <c r="G378">
        <v>1</v>
      </c>
      <c r="H378">
        <v>1</v>
      </c>
      <c r="I378" s="471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1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3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4" t="s">
        <v>23</v>
      </c>
    </row>
    <row r="379" spans="1:27" ht="15" hidden="1">
      <c r="A379" s="24">
        <v>1378</v>
      </c>
      <c r="B379" s="24">
        <v>1378</v>
      </c>
      <c r="C379" s="468" t="s">
        <v>775</v>
      </c>
      <c r="D379" t="s">
        <v>148</v>
      </c>
      <c r="E379" s="469">
        <v>1</v>
      </c>
      <c r="F379" s="470">
        <v>0</v>
      </c>
      <c r="G379">
        <v>1</v>
      </c>
      <c r="H379">
        <v>1</v>
      </c>
      <c r="I379" s="471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1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3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4" t="s">
        <v>23</v>
      </c>
    </row>
    <row r="380" spans="1:27" ht="15">
      <c r="A380" s="24">
        <v>1379</v>
      </c>
      <c r="B380" s="24">
        <v>1379</v>
      </c>
      <c r="C380" s="468" t="s">
        <v>776</v>
      </c>
      <c r="D380" t="s">
        <v>154</v>
      </c>
      <c r="E380" s="469">
        <v>3</v>
      </c>
      <c r="F380" s="470">
        <v>30.4</v>
      </c>
      <c r="G380">
        <v>1</v>
      </c>
      <c r="H380">
        <v>1</v>
      </c>
      <c r="I380" s="471">
        <f t="shared" si="16"/>
        <v>0.47039166666666665</v>
      </c>
      <c r="J380" s="472">
        <v>0.36503333333333332</v>
      </c>
      <c r="K380" s="472">
        <v>0.44336666666666663</v>
      </c>
      <c r="L380" s="472">
        <v>0.58906666666666663</v>
      </c>
      <c r="M380" s="472">
        <v>0.48410000000000003</v>
      </c>
      <c r="N380" s="471">
        <f t="shared" si="17"/>
        <v>0.47039166666666665</v>
      </c>
      <c r="O380" s="472">
        <v>0.36503333333333332</v>
      </c>
      <c r="P380" s="472">
        <v>0.44336666666666663</v>
      </c>
      <c r="Q380" s="472">
        <v>0.58906666666666663</v>
      </c>
      <c r="R380" s="472">
        <v>0.48410000000000003</v>
      </c>
      <c r="S380" s="153">
        <v>0.01</v>
      </c>
      <c r="T380" s="153">
        <v>0.02</v>
      </c>
      <c r="U380" s="473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4" t="s">
        <v>24</v>
      </c>
    </row>
    <row r="381" spans="1:27" ht="15">
      <c r="A381" s="24">
        <v>1380</v>
      </c>
      <c r="B381" s="24">
        <v>1380</v>
      </c>
      <c r="C381" s="468" t="s">
        <v>777</v>
      </c>
      <c r="D381" t="s">
        <v>154</v>
      </c>
      <c r="E381" s="469">
        <v>3</v>
      </c>
      <c r="F381" s="470">
        <v>29.7</v>
      </c>
      <c r="G381">
        <v>1</v>
      </c>
      <c r="H381">
        <v>1</v>
      </c>
      <c r="I381" s="471">
        <f t="shared" si="16"/>
        <v>0.47039166666666665</v>
      </c>
      <c r="J381" s="472">
        <v>0.36503333333333332</v>
      </c>
      <c r="K381" s="472">
        <v>0.44336666666666663</v>
      </c>
      <c r="L381" s="472">
        <v>0.58906666666666663</v>
      </c>
      <c r="M381" s="472">
        <v>0.48410000000000003</v>
      </c>
      <c r="N381" s="471">
        <f t="shared" si="17"/>
        <v>0.47039166666666665</v>
      </c>
      <c r="O381" s="472">
        <v>0.36503333333333332</v>
      </c>
      <c r="P381" s="472">
        <v>0.44336666666666663</v>
      </c>
      <c r="Q381" s="472">
        <v>0.58906666666666663</v>
      </c>
      <c r="R381" s="472">
        <v>0.48410000000000003</v>
      </c>
      <c r="S381" s="153">
        <v>0.01</v>
      </c>
      <c r="T381" s="153">
        <v>0.02</v>
      </c>
      <c r="U381" s="473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4" t="s">
        <v>24</v>
      </c>
    </row>
    <row r="382" spans="1:27" ht="15">
      <c r="A382" s="24">
        <v>1381</v>
      </c>
      <c r="B382" s="24">
        <v>1381</v>
      </c>
      <c r="C382" s="468" t="s">
        <v>778</v>
      </c>
      <c r="D382" t="s">
        <v>154</v>
      </c>
      <c r="E382" s="469">
        <v>3</v>
      </c>
      <c r="F382" s="470">
        <v>11.2</v>
      </c>
      <c r="G382">
        <v>1</v>
      </c>
      <c r="H382">
        <v>1</v>
      </c>
      <c r="I382" s="471">
        <f t="shared" si="16"/>
        <v>0.47039166666666665</v>
      </c>
      <c r="J382" s="472">
        <v>0.36503333333333332</v>
      </c>
      <c r="K382" s="472">
        <v>0.44336666666666663</v>
      </c>
      <c r="L382" s="472">
        <v>0.58906666666666663</v>
      </c>
      <c r="M382" s="472">
        <v>0.48410000000000003</v>
      </c>
      <c r="N382" s="471">
        <f t="shared" si="17"/>
        <v>0.47039166666666665</v>
      </c>
      <c r="O382" s="472">
        <v>0.36503333333333332</v>
      </c>
      <c r="P382" s="472">
        <v>0.44336666666666663</v>
      </c>
      <c r="Q382" s="472">
        <v>0.58906666666666663</v>
      </c>
      <c r="R382" s="472">
        <v>0.48410000000000003</v>
      </c>
      <c r="S382" s="153">
        <v>0.01</v>
      </c>
      <c r="T382" s="153">
        <v>0.02</v>
      </c>
      <c r="U382" s="473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4" t="s">
        <v>24</v>
      </c>
    </row>
    <row r="383" spans="1:27" ht="15" hidden="1">
      <c r="A383" s="24">
        <v>1382</v>
      </c>
      <c r="B383" s="24">
        <v>1382</v>
      </c>
      <c r="C383" s="468" t="s">
        <v>779</v>
      </c>
      <c r="D383" t="s">
        <v>148</v>
      </c>
      <c r="E383" s="469">
        <v>1</v>
      </c>
      <c r="F383" s="470">
        <v>56</v>
      </c>
      <c r="G383">
        <v>1</v>
      </c>
      <c r="H383">
        <v>1</v>
      </c>
      <c r="I383" s="471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1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3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4" t="s">
        <v>23</v>
      </c>
    </row>
    <row r="384" spans="1:27" ht="15" hidden="1">
      <c r="A384" s="24">
        <v>1383</v>
      </c>
      <c r="B384" s="24">
        <v>1383</v>
      </c>
      <c r="C384" s="468" t="s">
        <v>780</v>
      </c>
      <c r="D384" t="s">
        <v>148</v>
      </c>
      <c r="E384" s="469">
        <v>1</v>
      </c>
      <c r="F384" s="470">
        <v>0</v>
      </c>
      <c r="G384">
        <v>1</v>
      </c>
      <c r="H384">
        <v>1</v>
      </c>
      <c r="I384" s="471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1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3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4" t="s">
        <v>23</v>
      </c>
    </row>
    <row r="385" spans="1:27" ht="15" hidden="1">
      <c r="A385" s="24">
        <v>1384</v>
      </c>
      <c r="B385" s="24">
        <v>1384</v>
      </c>
      <c r="C385" s="468" t="s">
        <v>781</v>
      </c>
      <c r="D385" t="s">
        <v>148</v>
      </c>
      <c r="E385" s="469">
        <v>1</v>
      </c>
      <c r="F385" s="470">
        <v>40</v>
      </c>
      <c r="G385">
        <v>1</v>
      </c>
      <c r="H385">
        <v>1</v>
      </c>
      <c r="I385" s="471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1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3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4" t="s">
        <v>23</v>
      </c>
    </row>
    <row r="386" spans="1:27" ht="15" hidden="1">
      <c r="A386" s="24">
        <v>1385</v>
      </c>
      <c r="B386" s="24">
        <v>1385</v>
      </c>
      <c r="C386" s="468" t="s">
        <v>782</v>
      </c>
      <c r="D386" t="s">
        <v>148</v>
      </c>
      <c r="E386" s="469">
        <v>1</v>
      </c>
      <c r="F386" s="470">
        <v>0</v>
      </c>
      <c r="G386">
        <v>1</v>
      </c>
      <c r="H386">
        <v>1</v>
      </c>
      <c r="I386" s="471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1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3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4" t="s">
        <v>23</v>
      </c>
    </row>
    <row r="387" spans="1:27" ht="15" hidden="1">
      <c r="A387" s="24">
        <v>1386</v>
      </c>
      <c r="B387" s="24">
        <v>1386</v>
      </c>
      <c r="C387" s="468" t="s">
        <v>783</v>
      </c>
      <c r="D387" t="s">
        <v>148</v>
      </c>
      <c r="E387" s="469">
        <v>1</v>
      </c>
      <c r="F387" s="470">
        <v>17.926829268292693</v>
      </c>
      <c r="G387">
        <v>1</v>
      </c>
      <c r="H387">
        <v>1</v>
      </c>
      <c r="I387" s="471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1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3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4" t="s">
        <v>23</v>
      </c>
    </row>
    <row r="388" spans="1:27" ht="15" hidden="1">
      <c r="A388" s="24">
        <v>1387</v>
      </c>
      <c r="B388" s="24">
        <v>1387</v>
      </c>
      <c r="C388" s="468" t="s">
        <v>784</v>
      </c>
      <c r="D388" t="s">
        <v>151</v>
      </c>
      <c r="E388" s="469">
        <v>2</v>
      </c>
      <c r="F388" s="470">
        <v>50</v>
      </c>
      <c r="G388">
        <v>1</v>
      </c>
      <c r="H388">
        <v>1</v>
      </c>
      <c r="I388" s="471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1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3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4" t="s">
        <v>24</v>
      </c>
    </row>
    <row r="389" spans="1:27" ht="15" hidden="1">
      <c r="A389" s="24">
        <v>1388</v>
      </c>
      <c r="B389" s="24">
        <v>1388</v>
      </c>
      <c r="C389" s="468" t="s">
        <v>785</v>
      </c>
      <c r="D389" t="s">
        <v>151</v>
      </c>
      <c r="E389" s="469">
        <v>2</v>
      </c>
      <c r="F389" s="470">
        <v>29.9</v>
      </c>
      <c r="G389">
        <v>1</v>
      </c>
      <c r="H389">
        <v>1</v>
      </c>
      <c r="I389" s="471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1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3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4" t="s">
        <v>24</v>
      </c>
    </row>
    <row r="390" spans="1:27" ht="15" hidden="1">
      <c r="A390" s="24">
        <v>1389</v>
      </c>
      <c r="B390" s="24">
        <v>1389</v>
      </c>
      <c r="C390" s="468" t="s">
        <v>786</v>
      </c>
      <c r="D390" t="s">
        <v>151</v>
      </c>
      <c r="E390" s="469">
        <v>2</v>
      </c>
      <c r="F390" s="470">
        <v>23</v>
      </c>
      <c r="G390">
        <v>1</v>
      </c>
      <c r="H390">
        <v>1</v>
      </c>
      <c r="I390" s="471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1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3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4" t="s">
        <v>24</v>
      </c>
    </row>
    <row r="391" spans="1:27" ht="15">
      <c r="A391" s="24">
        <v>1390</v>
      </c>
      <c r="B391" s="24">
        <v>1390</v>
      </c>
      <c r="C391" s="468" t="s">
        <v>787</v>
      </c>
      <c r="D391" t="s">
        <v>154</v>
      </c>
      <c r="E391" s="469">
        <v>3</v>
      </c>
      <c r="F391" s="470">
        <v>28.2</v>
      </c>
      <c r="G391">
        <v>1</v>
      </c>
      <c r="H391">
        <v>1</v>
      </c>
      <c r="I391" s="471">
        <f t="shared" si="20"/>
        <v>0.47039166666666665</v>
      </c>
      <c r="J391" s="472">
        <v>0.36503333333333332</v>
      </c>
      <c r="K391" s="472">
        <v>0.44336666666666663</v>
      </c>
      <c r="L391" s="472">
        <v>0.58906666666666663</v>
      </c>
      <c r="M391" s="472">
        <v>0.48410000000000003</v>
      </c>
      <c r="N391" s="471">
        <f t="shared" si="21"/>
        <v>0.47039166666666665</v>
      </c>
      <c r="O391" s="472">
        <v>0.36503333333333332</v>
      </c>
      <c r="P391" s="472">
        <v>0.44336666666666663</v>
      </c>
      <c r="Q391" s="472">
        <v>0.58906666666666663</v>
      </c>
      <c r="R391" s="472">
        <v>0.48410000000000003</v>
      </c>
      <c r="S391" s="153">
        <v>0.01</v>
      </c>
      <c r="T391" s="153">
        <v>0.02</v>
      </c>
      <c r="U391" s="473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4" t="s">
        <v>24</v>
      </c>
    </row>
    <row r="392" spans="1:27" ht="15">
      <c r="A392" s="24">
        <v>1391</v>
      </c>
      <c r="B392" s="24">
        <v>1391</v>
      </c>
      <c r="C392" s="468" t="s">
        <v>788</v>
      </c>
      <c r="D392" t="s">
        <v>154</v>
      </c>
      <c r="E392" s="469">
        <v>3</v>
      </c>
      <c r="F392" s="470">
        <v>16.100000000000001</v>
      </c>
      <c r="G392">
        <v>1</v>
      </c>
      <c r="H392">
        <v>1</v>
      </c>
      <c r="I392" s="471">
        <f t="shared" si="20"/>
        <v>0.47039166666666665</v>
      </c>
      <c r="J392" s="472">
        <v>0.36503333333333332</v>
      </c>
      <c r="K392" s="472">
        <v>0.44336666666666663</v>
      </c>
      <c r="L392" s="472">
        <v>0.58906666666666663</v>
      </c>
      <c r="M392" s="472">
        <v>0.48410000000000003</v>
      </c>
      <c r="N392" s="471">
        <f t="shared" si="21"/>
        <v>0.47039166666666665</v>
      </c>
      <c r="O392" s="472">
        <v>0.36503333333333332</v>
      </c>
      <c r="P392" s="472">
        <v>0.44336666666666663</v>
      </c>
      <c r="Q392" s="472">
        <v>0.58906666666666663</v>
      </c>
      <c r="R392" s="472">
        <v>0.48410000000000003</v>
      </c>
      <c r="S392" s="153">
        <v>0.01</v>
      </c>
      <c r="T392" s="153">
        <v>0.02</v>
      </c>
      <c r="U392" s="473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4" t="s">
        <v>24</v>
      </c>
    </row>
    <row r="393" spans="1:27" ht="15">
      <c r="A393" s="24">
        <v>1392</v>
      </c>
      <c r="B393" s="24">
        <v>1392</v>
      </c>
      <c r="C393" s="468" t="s">
        <v>789</v>
      </c>
      <c r="D393" t="s">
        <v>154</v>
      </c>
      <c r="E393" s="469">
        <v>3</v>
      </c>
      <c r="F393" s="470">
        <v>3.23</v>
      </c>
      <c r="G393">
        <v>1</v>
      </c>
      <c r="H393">
        <v>1</v>
      </c>
      <c r="I393" s="471">
        <f t="shared" si="20"/>
        <v>0.47039166666666665</v>
      </c>
      <c r="J393" s="472">
        <v>0.36503333333333332</v>
      </c>
      <c r="K393" s="472">
        <v>0.44336666666666663</v>
      </c>
      <c r="L393" s="472">
        <v>0.58906666666666663</v>
      </c>
      <c r="M393" s="472">
        <v>0.48410000000000003</v>
      </c>
      <c r="N393" s="471">
        <f t="shared" si="21"/>
        <v>0.47039166666666665</v>
      </c>
      <c r="O393" s="472">
        <v>0.36503333333333332</v>
      </c>
      <c r="P393" s="472">
        <v>0.44336666666666663</v>
      </c>
      <c r="Q393" s="472">
        <v>0.58906666666666663</v>
      </c>
      <c r="R393" s="472">
        <v>0.48410000000000003</v>
      </c>
      <c r="S393" s="153">
        <v>0.01</v>
      </c>
      <c r="T393" s="153">
        <v>0.02</v>
      </c>
      <c r="U393" s="473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4" t="s">
        <v>24</v>
      </c>
    </row>
    <row r="394" spans="1:27" ht="15">
      <c r="A394" s="24">
        <v>1393</v>
      </c>
      <c r="B394" s="24">
        <v>1393</v>
      </c>
      <c r="C394" s="468" t="s">
        <v>790</v>
      </c>
      <c r="D394" t="s">
        <v>154</v>
      </c>
      <c r="E394" s="469">
        <v>3</v>
      </c>
      <c r="F394" s="470">
        <v>24</v>
      </c>
      <c r="G394">
        <v>1</v>
      </c>
      <c r="H394">
        <v>1</v>
      </c>
      <c r="I394" s="471">
        <f t="shared" si="20"/>
        <v>0.47039166666666665</v>
      </c>
      <c r="J394" s="472">
        <v>0.36503333333333332</v>
      </c>
      <c r="K394" s="472">
        <v>0.44336666666666663</v>
      </c>
      <c r="L394" s="472">
        <v>0.58906666666666663</v>
      </c>
      <c r="M394" s="472">
        <v>0.48410000000000003</v>
      </c>
      <c r="N394" s="471">
        <f t="shared" si="21"/>
        <v>0.47039166666666665</v>
      </c>
      <c r="O394" s="472">
        <v>0.36503333333333332</v>
      </c>
      <c r="P394" s="472">
        <v>0.44336666666666663</v>
      </c>
      <c r="Q394" s="472">
        <v>0.58906666666666663</v>
      </c>
      <c r="R394" s="472">
        <v>0.48410000000000003</v>
      </c>
      <c r="S394" s="153">
        <v>0.01</v>
      </c>
      <c r="T394" s="153">
        <v>0.02</v>
      </c>
      <c r="U394" s="473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4" t="s">
        <v>24</v>
      </c>
    </row>
    <row r="395" spans="1:27" ht="15">
      <c r="A395" s="24">
        <v>1394</v>
      </c>
      <c r="B395" s="24">
        <v>1394</v>
      </c>
      <c r="C395" s="468" t="s">
        <v>791</v>
      </c>
      <c r="D395" t="s">
        <v>154</v>
      </c>
      <c r="E395" s="469">
        <v>3</v>
      </c>
      <c r="F395" s="470">
        <v>20.7</v>
      </c>
      <c r="G395">
        <v>1</v>
      </c>
      <c r="H395">
        <v>1</v>
      </c>
      <c r="I395" s="471">
        <f t="shared" si="20"/>
        <v>0.47039166666666665</v>
      </c>
      <c r="J395" s="472">
        <v>0.36503333333333332</v>
      </c>
      <c r="K395" s="472">
        <v>0.44336666666666663</v>
      </c>
      <c r="L395" s="472">
        <v>0.58906666666666663</v>
      </c>
      <c r="M395" s="472">
        <v>0.48410000000000003</v>
      </c>
      <c r="N395" s="471">
        <f t="shared" si="21"/>
        <v>0.47039166666666665</v>
      </c>
      <c r="O395" s="472">
        <v>0.36503333333333332</v>
      </c>
      <c r="P395" s="472">
        <v>0.44336666666666663</v>
      </c>
      <c r="Q395" s="472">
        <v>0.58906666666666663</v>
      </c>
      <c r="R395" s="472">
        <v>0.48410000000000003</v>
      </c>
      <c r="S395" s="153">
        <v>0.01</v>
      </c>
      <c r="T395" s="153">
        <v>0.02</v>
      </c>
      <c r="U395" s="473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4" t="s">
        <v>24</v>
      </c>
    </row>
    <row r="396" spans="1:27" ht="15">
      <c r="A396" s="24">
        <v>1395</v>
      </c>
      <c r="B396" s="24">
        <v>1395</v>
      </c>
      <c r="C396" s="468" t="s">
        <v>792</v>
      </c>
      <c r="D396" t="s">
        <v>154</v>
      </c>
      <c r="E396" s="469">
        <v>3</v>
      </c>
      <c r="F396" s="470">
        <v>35.07</v>
      </c>
      <c r="G396">
        <v>1</v>
      </c>
      <c r="H396">
        <v>1</v>
      </c>
      <c r="I396" s="471">
        <f t="shared" si="20"/>
        <v>0.47039166666666665</v>
      </c>
      <c r="J396" s="472">
        <v>0.36503333333333332</v>
      </c>
      <c r="K396" s="472">
        <v>0.44336666666666663</v>
      </c>
      <c r="L396" s="472">
        <v>0.58906666666666663</v>
      </c>
      <c r="M396" s="472">
        <v>0.48410000000000003</v>
      </c>
      <c r="N396" s="471">
        <f t="shared" si="21"/>
        <v>0.47039166666666665</v>
      </c>
      <c r="O396" s="472">
        <v>0.36503333333333332</v>
      </c>
      <c r="P396" s="472">
        <v>0.44336666666666663</v>
      </c>
      <c r="Q396" s="472">
        <v>0.58906666666666663</v>
      </c>
      <c r="R396" s="472">
        <v>0.48410000000000003</v>
      </c>
      <c r="S396" s="153">
        <v>0.01</v>
      </c>
      <c r="T396" s="153">
        <v>0.02</v>
      </c>
      <c r="U396" s="473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4" t="s">
        <v>24</v>
      </c>
    </row>
    <row r="397" spans="1:27" ht="15">
      <c r="A397" s="24">
        <v>1396</v>
      </c>
      <c r="B397" s="24">
        <v>1396</v>
      </c>
      <c r="C397" s="468" t="s">
        <v>793</v>
      </c>
      <c r="D397" t="s">
        <v>154</v>
      </c>
      <c r="E397" s="469">
        <v>3</v>
      </c>
      <c r="F397" s="470">
        <v>4.25</v>
      </c>
      <c r="G397">
        <v>1</v>
      </c>
      <c r="H397">
        <v>1</v>
      </c>
      <c r="I397" s="471">
        <f t="shared" si="20"/>
        <v>0.47039166666666665</v>
      </c>
      <c r="J397" s="472">
        <v>0.36503333333333332</v>
      </c>
      <c r="K397" s="472">
        <v>0.44336666666666663</v>
      </c>
      <c r="L397" s="472">
        <v>0.58906666666666663</v>
      </c>
      <c r="M397" s="472">
        <v>0.48410000000000003</v>
      </c>
      <c r="N397" s="471">
        <f t="shared" si="21"/>
        <v>0.47039166666666665</v>
      </c>
      <c r="O397" s="472">
        <v>0.36503333333333332</v>
      </c>
      <c r="P397" s="472">
        <v>0.44336666666666663</v>
      </c>
      <c r="Q397" s="472">
        <v>0.58906666666666663</v>
      </c>
      <c r="R397" s="472">
        <v>0.48410000000000003</v>
      </c>
      <c r="S397" s="153">
        <v>0.01</v>
      </c>
      <c r="T397" s="153">
        <v>0.02</v>
      </c>
      <c r="U397" s="473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4" t="s">
        <v>24</v>
      </c>
    </row>
    <row r="398" spans="1:27" ht="15">
      <c r="A398" s="24">
        <v>1397</v>
      </c>
      <c r="B398" s="24">
        <v>1397</v>
      </c>
      <c r="C398" s="468" t="s">
        <v>794</v>
      </c>
      <c r="D398" t="s">
        <v>154</v>
      </c>
      <c r="E398" s="469">
        <v>3</v>
      </c>
      <c r="F398" s="470">
        <v>26</v>
      </c>
      <c r="G398">
        <v>1</v>
      </c>
      <c r="H398">
        <v>1</v>
      </c>
      <c r="I398" s="471">
        <f t="shared" si="20"/>
        <v>0.47039166666666665</v>
      </c>
      <c r="J398" s="472">
        <v>0.36503333333333332</v>
      </c>
      <c r="K398" s="472">
        <v>0.44336666666666663</v>
      </c>
      <c r="L398" s="472">
        <v>0.58906666666666663</v>
      </c>
      <c r="M398" s="472">
        <v>0.48410000000000003</v>
      </c>
      <c r="N398" s="471">
        <f t="shared" si="21"/>
        <v>0.47039166666666665</v>
      </c>
      <c r="O398" s="472">
        <v>0.36503333333333332</v>
      </c>
      <c r="P398" s="472">
        <v>0.44336666666666663</v>
      </c>
      <c r="Q398" s="472">
        <v>0.58906666666666663</v>
      </c>
      <c r="R398" s="472">
        <v>0.48410000000000003</v>
      </c>
      <c r="S398" s="153">
        <v>0.01</v>
      </c>
      <c r="T398" s="153">
        <v>0.02</v>
      </c>
      <c r="U398" s="473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4" t="s">
        <v>24</v>
      </c>
    </row>
    <row r="399" spans="1:27" ht="15">
      <c r="A399" s="24">
        <v>1398</v>
      </c>
      <c r="B399" s="24">
        <v>1398</v>
      </c>
      <c r="C399" s="468" t="s">
        <v>795</v>
      </c>
      <c r="D399" t="s">
        <v>154</v>
      </c>
      <c r="E399" s="469">
        <v>3</v>
      </c>
      <c r="F399" s="470">
        <v>26</v>
      </c>
      <c r="G399">
        <v>1</v>
      </c>
      <c r="H399">
        <v>1</v>
      </c>
      <c r="I399" s="471">
        <f t="shared" si="20"/>
        <v>0.47039166666666665</v>
      </c>
      <c r="J399" s="472">
        <v>0.36503333333333332</v>
      </c>
      <c r="K399" s="472">
        <v>0.44336666666666663</v>
      </c>
      <c r="L399" s="472">
        <v>0.58906666666666663</v>
      </c>
      <c r="M399" s="472">
        <v>0.48410000000000003</v>
      </c>
      <c r="N399" s="471">
        <f t="shared" si="21"/>
        <v>0.47039166666666665</v>
      </c>
      <c r="O399" s="472">
        <v>0.36503333333333332</v>
      </c>
      <c r="P399" s="472">
        <v>0.44336666666666663</v>
      </c>
      <c r="Q399" s="472">
        <v>0.58906666666666663</v>
      </c>
      <c r="R399" s="472">
        <v>0.48410000000000003</v>
      </c>
      <c r="S399" s="153">
        <v>0.01</v>
      </c>
      <c r="T399" s="153">
        <v>0.02</v>
      </c>
      <c r="U399" s="473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4" t="s">
        <v>24</v>
      </c>
    </row>
    <row r="400" spans="1:27" ht="15">
      <c r="A400" s="24">
        <v>1399</v>
      </c>
      <c r="B400" s="24">
        <v>1399</v>
      </c>
      <c r="C400" s="468" t="s">
        <v>796</v>
      </c>
      <c r="D400" t="s">
        <v>154</v>
      </c>
      <c r="E400" s="469">
        <v>3</v>
      </c>
      <c r="F400" s="470">
        <v>26</v>
      </c>
      <c r="G400">
        <v>1</v>
      </c>
      <c r="H400">
        <v>1</v>
      </c>
      <c r="I400" s="471">
        <f t="shared" si="20"/>
        <v>0.47039166666666665</v>
      </c>
      <c r="J400" s="472">
        <v>0.36503333333333332</v>
      </c>
      <c r="K400" s="472">
        <v>0.44336666666666663</v>
      </c>
      <c r="L400" s="472">
        <v>0.58906666666666663</v>
      </c>
      <c r="M400" s="472">
        <v>0.48410000000000003</v>
      </c>
      <c r="N400" s="471">
        <f t="shared" si="21"/>
        <v>0.47039166666666665</v>
      </c>
      <c r="O400" s="472">
        <v>0.36503333333333332</v>
      </c>
      <c r="P400" s="472">
        <v>0.44336666666666663</v>
      </c>
      <c r="Q400" s="472">
        <v>0.58906666666666663</v>
      </c>
      <c r="R400" s="472">
        <v>0.48410000000000003</v>
      </c>
      <c r="S400" s="153">
        <v>0.01</v>
      </c>
      <c r="T400" s="153">
        <v>0.02</v>
      </c>
      <c r="U400" s="473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4" t="s">
        <v>24</v>
      </c>
    </row>
    <row r="401" spans="1:27" ht="15">
      <c r="A401" s="24">
        <v>1400</v>
      </c>
      <c r="B401" s="24">
        <v>1400</v>
      </c>
      <c r="C401" s="468" t="s">
        <v>797</v>
      </c>
      <c r="D401" t="s">
        <v>154</v>
      </c>
      <c r="E401" s="469">
        <v>3</v>
      </c>
      <c r="F401" s="470">
        <v>26</v>
      </c>
      <c r="G401">
        <v>1</v>
      </c>
      <c r="H401">
        <v>1</v>
      </c>
      <c r="I401" s="471">
        <f t="shared" si="20"/>
        <v>0.47039166666666665</v>
      </c>
      <c r="J401" s="472">
        <v>0.36503333333333332</v>
      </c>
      <c r="K401" s="472">
        <v>0.44336666666666663</v>
      </c>
      <c r="L401" s="472">
        <v>0.58906666666666663</v>
      </c>
      <c r="M401" s="472">
        <v>0.48410000000000003</v>
      </c>
      <c r="N401" s="471">
        <f t="shared" si="21"/>
        <v>0.47039166666666665</v>
      </c>
      <c r="O401" s="472">
        <v>0.36503333333333332</v>
      </c>
      <c r="P401" s="472">
        <v>0.44336666666666663</v>
      </c>
      <c r="Q401" s="472">
        <v>0.58906666666666663</v>
      </c>
      <c r="R401" s="472">
        <v>0.48410000000000003</v>
      </c>
      <c r="S401" s="153">
        <v>0.01</v>
      </c>
      <c r="T401" s="153">
        <v>0.02</v>
      </c>
      <c r="U401" s="473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4" t="s">
        <v>24</v>
      </c>
    </row>
    <row r="402" spans="1:27" ht="15">
      <c r="A402" s="24">
        <v>1401</v>
      </c>
      <c r="B402" s="24">
        <v>1401</v>
      </c>
      <c r="C402" s="468" t="s">
        <v>798</v>
      </c>
      <c r="D402" t="s">
        <v>154</v>
      </c>
      <c r="E402" s="469">
        <v>3</v>
      </c>
      <c r="F402" s="470">
        <v>23.1</v>
      </c>
      <c r="G402">
        <v>1</v>
      </c>
      <c r="H402">
        <v>1</v>
      </c>
      <c r="I402" s="471">
        <f t="shared" si="20"/>
        <v>0.47039166666666665</v>
      </c>
      <c r="J402" s="472">
        <v>0.36503333333333332</v>
      </c>
      <c r="K402" s="472">
        <v>0.44336666666666663</v>
      </c>
      <c r="L402" s="472">
        <v>0.58906666666666663</v>
      </c>
      <c r="M402" s="472">
        <v>0.48410000000000003</v>
      </c>
      <c r="N402" s="471">
        <f t="shared" si="21"/>
        <v>0.47039166666666665</v>
      </c>
      <c r="O402" s="472">
        <v>0.36503333333333332</v>
      </c>
      <c r="P402" s="472">
        <v>0.44336666666666663</v>
      </c>
      <c r="Q402" s="472">
        <v>0.58906666666666663</v>
      </c>
      <c r="R402" s="472">
        <v>0.48410000000000003</v>
      </c>
      <c r="S402" s="153">
        <v>0.01</v>
      </c>
      <c r="T402" s="153">
        <v>0.02</v>
      </c>
      <c r="U402" s="473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4" t="s">
        <v>24</v>
      </c>
    </row>
    <row r="403" spans="1:27" ht="15" hidden="1">
      <c r="A403" s="24">
        <v>1402</v>
      </c>
      <c r="B403" s="24">
        <v>1402</v>
      </c>
      <c r="C403" s="468" t="s">
        <v>799</v>
      </c>
      <c r="D403" t="s">
        <v>148</v>
      </c>
      <c r="E403" s="469">
        <v>1</v>
      </c>
      <c r="F403" s="470">
        <v>87.073170731707307</v>
      </c>
      <c r="G403">
        <v>1</v>
      </c>
      <c r="H403">
        <v>1</v>
      </c>
      <c r="I403" s="471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1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3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4" t="s">
        <v>23</v>
      </c>
    </row>
    <row r="404" spans="1:27" ht="15">
      <c r="A404" s="24">
        <v>1403</v>
      </c>
      <c r="B404" s="24">
        <v>1403</v>
      </c>
      <c r="C404" s="468" t="s">
        <v>800</v>
      </c>
      <c r="D404" t="s">
        <v>154</v>
      </c>
      <c r="E404" s="469">
        <v>3</v>
      </c>
      <c r="F404" s="470">
        <v>30.24</v>
      </c>
      <c r="G404">
        <v>1</v>
      </c>
      <c r="H404">
        <v>1</v>
      </c>
      <c r="I404" s="471">
        <f t="shared" si="20"/>
        <v>0.47039166666666665</v>
      </c>
      <c r="J404" s="472">
        <v>0.36503333333333332</v>
      </c>
      <c r="K404" s="472">
        <v>0.44336666666666663</v>
      </c>
      <c r="L404" s="472">
        <v>0.58906666666666663</v>
      </c>
      <c r="M404" s="472">
        <v>0.48410000000000003</v>
      </c>
      <c r="N404" s="471">
        <f t="shared" si="21"/>
        <v>0.47039166666666665</v>
      </c>
      <c r="O404" s="472">
        <v>0.36503333333333332</v>
      </c>
      <c r="P404" s="472">
        <v>0.44336666666666663</v>
      </c>
      <c r="Q404" s="472">
        <v>0.58906666666666663</v>
      </c>
      <c r="R404" s="472">
        <v>0.48410000000000003</v>
      </c>
      <c r="S404" s="153">
        <v>0.01</v>
      </c>
      <c r="T404" s="153">
        <v>0.02</v>
      </c>
      <c r="U404" s="473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4" t="s">
        <v>24</v>
      </c>
    </row>
    <row r="405" spans="1:27" ht="15" hidden="1">
      <c r="A405" s="24">
        <v>1404</v>
      </c>
      <c r="B405" s="24">
        <v>1404</v>
      </c>
      <c r="C405" s="468" t="s">
        <v>801</v>
      </c>
      <c r="D405" t="s">
        <v>154</v>
      </c>
      <c r="E405" s="469">
        <v>3</v>
      </c>
      <c r="F405" s="470">
        <v>33.200000000000003</v>
      </c>
      <c r="G405">
        <v>1</v>
      </c>
      <c r="H405">
        <v>1</v>
      </c>
      <c r="I405" s="471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1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3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4" t="s">
        <v>23</v>
      </c>
    </row>
    <row r="406" spans="1:27" ht="15">
      <c r="A406" s="24">
        <v>1405</v>
      </c>
      <c r="B406" s="24">
        <v>1405</v>
      </c>
      <c r="C406" s="468" t="s">
        <v>802</v>
      </c>
      <c r="D406" t="s">
        <v>154</v>
      </c>
      <c r="E406" s="469">
        <v>3</v>
      </c>
      <c r="F406" s="470">
        <v>4.5</v>
      </c>
      <c r="G406">
        <v>1</v>
      </c>
      <c r="H406">
        <v>1</v>
      </c>
      <c r="I406" s="471">
        <f t="shared" si="20"/>
        <v>0.47039166666666665</v>
      </c>
      <c r="J406" s="472">
        <v>0.36503333333333332</v>
      </c>
      <c r="K406" s="472">
        <v>0.44336666666666663</v>
      </c>
      <c r="L406" s="472">
        <v>0.58906666666666663</v>
      </c>
      <c r="M406" s="472">
        <v>0.48410000000000003</v>
      </c>
      <c r="N406" s="471">
        <f t="shared" si="21"/>
        <v>0.47039166666666665</v>
      </c>
      <c r="O406" s="472">
        <v>0.36503333333333332</v>
      </c>
      <c r="P406" s="472">
        <v>0.44336666666666663</v>
      </c>
      <c r="Q406" s="472">
        <v>0.58906666666666663</v>
      </c>
      <c r="R406" s="472">
        <v>0.48410000000000003</v>
      </c>
      <c r="S406" s="153">
        <v>0.01</v>
      </c>
      <c r="T406" s="153">
        <v>0.02</v>
      </c>
      <c r="U406" s="473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4" t="s">
        <v>24</v>
      </c>
    </row>
    <row r="407" spans="1:27" ht="15">
      <c r="A407" s="24">
        <v>1406</v>
      </c>
      <c r="B407" s="24">
        <v>1406</v>
      </c>
      <c r="C407" s="468" t="s">
        <v>803</v>
      </c>
      <c r="D407" t="s">
        <v>154</v>
      </c>
      <c r="E407" s="469">
        <v>3</v>
      </c>
      <c r="F407" s="470">
        <v>20</v>
      </c>
      <c r="G407">
        <v>1</v>
      </c>
      <c r="H407">
        <v>1</v>
      </c>
      <c r="I407" s="471">
        <f t="shared" si="20"/>
        <v>0.47039166666666665</v>
      </c>
      <c r="J407" s="472">
        <v>0.36503333333333332</v>
      </c>
      <c r="K407" s="472">
        <v>0.44336666666666663</v>
      </c>
      <c r="L407" s="472">
        <v>0.58906666666666663</v>
      </c>
      <c r="M407" s="472">
        <v>0.48410000000000003</v>
      </c>
      <c r="N407" s="471">
        <f t="shared" si="21"/>
        <v>0.47039166666666665</v>
      </c>
      <c r="O407" s="472">
        <v>0.36503333333333332</v>
      </c>
      <c r="P407" s="472">
        <v>0.44336666666666663</v>
      </c>
      <c r="Q407" s="472">
        <v>0.58906666666666663</v>
      </c>
      <c r="R407" s="472">
        <v>0.48410000000000003</v>
      </c>
      <c r="S407" s="153">
        <v>0.01</v>
      </c>
      <c r="T407" s="153">
        <v>0.02</v>
      </c>
      <c r="U407" s="473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4" t="s">
        <v>24</v>
      </c>
    </row>
    <row r="408" spans="1:27" ht="15">
      <c r="A408" s="24">
        <v>1407</v>
      </c>
      <c r="B408" s="24">
        <v>1407</v>
      </c>
      <c r="C408" s="468" t="s">
        <v>804</v>
      </c>
      <c r="D408" t="s">
        <v>154</v>
      </c>
      <c r="E408" s="469">
        <v>3</v>
      </c>
      <c r="F408" s="470">
        <v>14.4</v>
      </c>
      <c r="G408">
        <v>1</v>
      </c>
      <c r="H408">
        <v>1</v>
      </c>
      <c r="I408" s="471">
        <f t="shared" si="20"/>
        <v>0.47039166666666665</v>
      </c>
      <c r="J408" s="472">
        <v>0.36503333333333332</v>
      </c>
      <c r="K408" s="472">
        <v>0.44336666666666663</v>
      </c>
      <c r="L408" s="472">
        <v>0.58906666666666663</v>
      </c>
      <c r="M408" s="472">
        <v>0.48410000000000003</v>
      </c>
      <c r="N408" s="471">
        <f t="shared" si="21"/>
        <v>0.47039166666666665</v>
      </c>
      <c r="O408" s="472">
        <v>0.36503333333333332</v>
      </c>
      <c r="P408" s="472">
        <v>0.44336666666666663</v>
      </c>
      <c r="Q408" s="472">
        <v>0.58906666666666663</v>
      </c>
      <c r="R408" s="472">
        <v>0.48410000000000003</v>
      </c>
      <c r="S408" s="153">
        <v>0.01</v>
      </c>
      <c r="T408" s="153">
        <v>0.02</v>
      </c>
      <c r="U408" s="473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4" t="s">
        <v>24</v>
      </c>
    </row>
    <row r="409" spans="1:27" ht="15">
      <c r="A409" s="24">
        <v>1408</v>
      </c>
      <c r="B409" s="24">
        <v>1408</v>
      </c>
      <c r="C409" s="468" t="s">
        <v>805</v>
      </c>
      <c r="D409" t="s">
        <v>154</v>
      </c>
      <c r="E409" s="469">
        <v>3</v>
      </c>
      <c r="F409" s="470">
        <v>68.47</v>
      </c>
      <c r="G409">
        <v>1</v>
      </c>
      <c r="H409">
        <v>1</v>
      </c>
      <c r="I409" s="471">
        <f t="shared" si="20"/>
        <v>0.47039166666666665</v>
      </c>
      <c r="J409" s="472">
        <v>0.36503333333333332</v>
      </c>
      <c r="K409" s="472">
        <v>0.44336666666666663</v>
      </c>
      <c r="L409" s="472">
        <v>0.58906666666666663</v>
      </c>
      <c r="M409" s="472">
        <v>0.48410000000000003</v>
      </c>
      <c r="N409" s="471">
        <f t="shared" si="21"/>
        <v>0.47039166666666665</v>
      </c>
      <c r="O409" s="472">
        <v>0.36503333333333332</v>
      </c>
      <c r="P409" s="472">
        <v>0.44336666666666663</v>
      </c>
      <c r="Q409" s="472">
        <v>0.58906666666666663</v>
      </c>
      <c r="R409" s="472">
        <v>0.48410000000000003</v>
      </c>
      <c r="S409" s="153">
        <v>0.01</v>
      </c>
      <c r="T409" s="153">
        <v>0.02</v>
      </c>
      <c r="U409" s="473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4" t="s">
        <v>24</v>
      </c>
    </row>
    <row r="410" spans="1:27" ht="15">
      <c r="A410" s="24">
        <v>1409</v>
      </c>
      <c r="B410" s="24">
        <v>1409</v>
      </c>
      <c r="C410" s="468" t="s">
        <v>806</v>
      </c>
      <c r="D410" t="s">
        <v>154</v>
      </c>
      <c r="E410" s="469">
        <v>3</v>
      </c>
      <c r="F410" s="470">
        <v>10.199999999999999</v>
      </c>
      <c r="G410">
        <v>1</v>
      </c>
      <c r="H410">
        <v>1</v>
      </c>
      <c r="I410" s="471">
        <f t="shared" si="20"/>
        <v>0.47039166666666665</v>
      </c>
      <c r="J410" s="472">
        <v>0.36503333333333332</v>
      </c>
      <c r="K410" s="472">
        <v>0.44336666666666663</v>
      </c>
      <c r="L410" s="472">
        <v>0.58906666666666663</v>
      </c>
      <c r="M410" s="472">
        <v>0.48410000000000003</v>
      </c>
      <c r="N410" s="471">
        <f t="shared" si="21"/>
        <v>0.47039166666666665</v>
      </c>
      <c r="O410" s="472">
        <v>0.36503333333333332</v>
      </c>
      <c r="P410" s="472">
        <v>0.44336666666666663</v>
      </c>
      <c r="Q410" s="472">
        <v>0.58906666666666663</v>
      </c>
      <c r="R410" s="472">
        <v>0.48410000000000003</v>
      </c>
      <c r="S410" s="153">
        <v>0.01</v>
      </c>
      <c r="T410" s="153">
        <v>0.02</v>
      </c>
      <c r="U410" s="473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4" t="s">
        <v>24</v>
      </c>
    </row>
    <row r="411" spans="1:27" ht="15" hidden="1">
      <c r="A411" s="24">
        <v>1410</v>
      </c>
      <c r="B411" s="24">
        <v>1410</v>
      </c>
      <c r="C411" s="468" t="s">
        <v>807</v>
      </c>
      <c r="D411" t="s">
        <v>151</v>
      </c>
      <c r="E411" s="469">
        <v>2</v>
      </c>
      <c r="F411" s="470">
        <v>22</v>
      </c>
      <c r="G411">
        <v>1</v>
      </c>
      <c r="H411">
        <v>1</v>
      </c>
      <c r="I411" s="471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1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3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4" t="s">
        <v>24</v>
      </c>
    </row>
    <row r="412" spans="1:27" ht="15" hidden="1">
      <c r="A412" s="24">
        <v>1411</v>
      </c>
      <c r="B412" s="24">
        <v>1411</v>
      </c>
      <c r="C412" s="468" t="s">
        <v>808</v>
      </c>
      <c r="D412" t="s">
        <v>151</v>
      </c>
      <c r="E412" s="469">
        <v>2</v>
      </c>
      <c r="F412" s="470">
        <v>24</v>
      </c>
      <c r="G412">
        <v>1</v>
      </c>
      <c r="H412">
        <v>1</v>
      </c>
      <c r="I412" s="471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1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3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4" t="s">
        <v>24</v>
      </c>
    </row>
    <row r="413" spans="1:27" ht="15">
      <c r="A413" s="24">
        <v>1412</v>
      </c>
      <c r="B413" s="24">
        <v>1412</v>
      </c>
      <c r="C413" s="468" t="s">
        <v>809</v>
      </c>
      <c r="D413" t="s">
        <v>154</v>
      </c>
      <c r="E413" s="469">
        <v>3</v>
      </c>
      <c r="F413" s="470">
        <v>30.55</v>
      </c>
      <c r="G413">
        <v>1</v>
      </c>
      <c r="H413">
        <v>1</v>
      </c>
      <c r="I413" s="471">
        <f t="shared" si="20"/>
        <v>0.47039166666666665</v>
      </c>
      <c r="J413" s="472">
        <v>0.36503333333333332</v>
      </c>
      <c r="K413" s="472">
        <v>0.44336666666666663</v>
      </c>
      <c r="L413" s="472">
        <v>0.58906666666666663</v>
      </c>
      <c r="M413" s="472">
        <v>0.48410000000000003</v>
      </c>
      <c r="N413" s="471">
        <f t="shared" si="21"/>
        <v>0.47039166666666665</v>
      </c>
      <c r="O413" s="472">
        <v>0.36503333333333332</v>
      </c>
      <c r="P413" s="472">
        <v>0.44336666666666663</v>
      </c>
      <c r="Q413" s="472">
        <v>0.58906666666666663</v>
      </c>
      <c r="R413" s="472">
        <v>0.48410000000000003</v>
      </c>
      <c r="S413" s="153">
        <v>0.01</v>
      </c>
      <c r="T413" s="153">
        <v>0.02</v>
      </c>
      <c r="U413" s="473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4" t="s">
        <v>24</v>
      </c>
    </row>
    <row r="414" spans="1:27" ht="15">
      <c r="A414" s="24">
        <v>1413</v>
      </c>
      <c r="B414" s="24">
        <v>1413</v>
      </c>
      <c r="C414" s="468" t="s">
        <v>810</v>
      </c>
      <c r="D414" t="s">
        <v>154</v>
      </c>
      <c r="E414" s="469">
        <v>3</v>
      </c>
      <c r="F414" s="470">
        <v>25.85</v>
      </c>
      <c r="G414">
        <v>1</v>
      </c>
      <c r="H414">
        <v>1</v>
      </c>
      <c r="I414" s="471">
        <f t="shared" si="20"/>
        <v>0.47039166666666665</v>
      </c>
      <c r="J414" s="472">
        <v>0.36503333333333332</v>
      </c>
      <c r="K414" s="472">
        <v>0.44336666666666663</v>
      </c>
      <c r="L414" s="472">
        <v>0.58906666666666663</v>
      </c>
      <c r="M414" s="472">
        <v>0.48410000000000003</v>
      </c>
      <c r="N414" s="471">
        <f t="shared" si="21"/>
        <v>0.47039166666666665</v>
      </c>
      <c r="O414" s="472">
        <v>0.36503333333333332</v>
      </c>
      <c r="P414" s="472">
        <v>0.44336666666666663</v>
      </c>
      <c r="Q414" s="472">
        <v>0.58906666666666663</v>
      </c>
      <c r="R414" s="472">
        <v>0.48410000000000003</v>
      </c>
      <c r="S414" s="153">
        <v>0.01</v>
      </c>
      <c r="T414" s="153">
        <v>0.02</v>
      </c>
      <c r="U414" s="473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4" t="s">
        <v>24</v>
      </c>
    </row>
    <row r="415" spans="1:27" ht="15">
      <c r="A415" s="24">
        <v>1414</v>
      </c>
      <c r="B415" s="24">
        <v>1414</v>
      </c>
      <c r="C415" s="468" t="s">
        <v>811</v>
      </c>
      <c r="D415" t="s">
        <v>154</v>
      </c>
      <c r="E415" s="469">
        <v>3</v>
      </c>
      <c r="F415" s="470">
        <v>30.24</v>
      </c>
      <c r="G415">
        <v>1</v>
      </c>
      <c r="H415">
        <v>1</v>
      </c>
      <c r="I415" s="471">
        <f t="shared" si="20"/>
        <v>0.47039166666666665</v>
      </c>
      <c r="J415" s="472">
        <v>0.36503333333333332</v>
      </c>
      <c r="K415" s="472">
        <v>0.44336666666666663</v>
      </c>
      <c r="L415" s="472">
        <v>0.58906666666666663</v>
      </c>
      <c r="M415" s="472">
        <v>0.48410000000000003</v>
      </c>
      <c r="N415" s="471">
        <f t="shared" si="21"/>
        <v>0.47039166666666665</v>
      </c>
      <c r="O415" s="472">
        <v>0.36503333333333332</v>
      </c>
      <c r="P415" s="472">
        <v>0.44336666666666663</v>
      </c>
      <c r="Q415" s="472">
        <v>0.58906666666666663</v>
      </c>
      <c r="R415" s="472">
        <v>0.48410000000000003</v>
      </c>
      <c r="S415" s="153">
        <v>0.01</v>
      </c>
      <c r="T415" s="153">
        <v>0.02</v>
      </c>
      <c r="U415" s="473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4" t="s">
        <v>24</v>
      </c>
    </row>
    <row r="416" spans="1:27" ht="15">
      <c r="A416" s="24">
        <v>1415</v>
      </c>
      <c r="B416" s="24">
        <v>1415</v>
      </c>
      <c r="C416" s="468" t="s">
        <v>812</v>
      </c>
      <c r="D416" t="s">
        <v>154</v>
      </c>
      <c r="E416" s="469">
        <v>3</v>
      </c>
      <c r="F416" s="470">
        <v>32.9</v>
      </c>
      <c r="G416">
        <v>1</v>
      </c>
      <c r="H416">
        <v>1</v>
      </c>
      <c r="I416" s="471">
        <f t="shared" si="20"/>
        <v>0.47039166666666665</v>
      </c>
      <c r="J416" s="472">
        <v>0.36503333333333332</v>
      </c>
      <c r="K416" s="472">
        <v>0.44336666666666663</v>
      </c>
      <c r="L416" s="472">
        <v>0.58906666666666663</v>
      </c>
      <c r="M416" s="472">
        <v>0.48410000000000003</v>
      </c>
      <c r="N416" s="471">
        <f t="shared" si="21"/>
        <v>0.47039166666666665</v>
      </c>
      <c r="O416" s="472">
        <v>0.36503333333333332</v>
      </c>
      <c r="P416" s="472">
        <v>0.44336666666666663</v>
      </c>
      <c r="Q416" s="472">
        <v>0.58906666666666663</v>
      </c>
      <c r="R416" s="472">
        <v>0.48410000000000003</v>
      </c>
      <c r="S416" s="153">
        <v>0.01</v>
      </c>
      <c r="T416" s="153">
        <v>0.02</v>
      </c>
      <c r="U416" s="473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4" t="s">
        <v>24</v>
      </c>
    </row>
    <row r="417" spans="1:27" ht="15" hidden="1">
      <c r="A417" s="24">
        <v>1416</v>
      </c>
      <c r="B417" s="24">
        <v>1416</v>
      </c>
      <c r="C417" s="468" t="s">
        <v>813</v>
      </c>
      <c r="D417" t="s">
        <v>154</v>
      </c>
      <c r="E417" s="469">
        <v>3</v>
      </c>
      <c r="F417" s="470">
        <v>29.16</v>
      </c>
      <c r="G417">
        <v>1</v>
      </c>
      <c r="H417">
        <v>1</v>
      </c>
      <c r="I417" s="471">
        <f t="shared" si="20"/>
        <v>0.47039166666666665</v>
      </c>
      <c r="J417" s="472">
        <v>0.36503333333333332</v>
      </c>
      <c r="K417" s="472">
        <v>0.44336666666666663</v>
      </c>
      <c r="L417" s="472">
        <v>0.58906666666666663</v>
      </c>
      <c r="M417" s="472">
        <v>0.48410000000000003</v>
      </c>
      <c r="N417" s="471">
        <f t="shared" si="21"/>
        <v>0.47039166666666665</v>
      </c>
      <c r="O417" s="472">
        <v>0.36503333333333332</v>
      </c>
      <c r="P417" s="472">
        <v>0.44336666666666663</v>
      </c>
      <c r="Q417" s="472">
        <v>0.58906666666666663</v>
      </c>
      <c r="R417" s="472">
        <v>0.48410000000000003</v>
      </c>
      <c r="S417" s="153">
        <v>0.01</v>
      </c>
      <c r="T417" s="153">
        <v>0.02</v>
      </c>
      <c r="U417" s="473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4" t="s">
        <v>24</v>
      </c>
    </row>
    <row r="418" spans="1:27" ht="15">
      <c r="A418" s="24">
        <v>1417</v>
      </c>
      <c r="B418" s="24">
        <v>1417</v>
      </c>
      <c r="C418" s="468" t="s">
        <v>814</v>
      </c>
      <c r="D418" t="s">
        <v>154</v>
      </c>
      <c r="E418" s="469">
        <v>3</v>
      </c>
      <c r="F418" s="470">
        <v>28.8</v>
      </c>
      <c r="G418">
        <v>1</v>
      </c>
      <c r="H418">
        <v>1</v>
      </c>
      <c r="I418" s="471">
        <f t="shared" si="20"/>
        <v>0.47039166666666665</v>
      </c>
      <c r="J418" s="472">
        <v>0.36503333333333332</v>
      </c>
      <c r="K418" s="472">
        <v>0.44336666666666663</v>
      </c>
      <c r="L418" s="472">
        <v>0.58906666666666663</v>
      </c>
      <c r="M418" s="472">
        <v>0.48410000000000003</v>
      </c>
      <c r="N418" s="471">
        <f t="shared" si="21"/>
        <v>0.47039166666666665</v>
      </c>
      <c r="O418" s="472">
        <v>0.36503333333333332</v>
      </c>
      <c r="P418" s="472">
        <v>0.44336666666666663</v>
      </c>
      <c r="Q418" s="472">
        <v>0.58906666666666663</v>
      </c>
      <c r="R418" s="472">
        <v>0.48410000000000003</v>
      </c>
      <c r="S418" s="153">
        <v>0.01</v>
      </c>
      <c r="T418" s="153">
        <v>0.02</v>
      </c>
      <c r="U418" s="473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4" t="s">
        <v>24</v>
      </c>
    </row>
    <row r="419" spans="1:27" ht="15">
      <c r="A419" s="24">
        <v>1418</v>
      </c>
      <c r="B419" s="24">
        <v>1418</v>
      </c>
      <c r="C419" s="468" t="s">
        <v>815</v>
      </c>
      <c r="D419" t="s">
        <v>154</v>
      </c>
      <c r="E419" s="469">
        <v>3</v>
      </c>
      <c r="F419" s="470">
        <v>28.8</v>
      </c>
      <c r="G419">
        <v>1</v>
      </c>
      <c r="H419">
        <v>1</v>
      </c>
      <c r="I419" s="471">
        <f t="shared" si="20"/>
        <v>0.47039166666666665</v>
      </c>
      <c r="J419" s="472">
        <v>0.36503333333333332</v>
      </c>
      <c r="K419" s="472">
        <v>0.44336666666666663</v>
      </c>
      <c r="L419" s="472">
        <v>0.58906666666666663</v>
      </c>
      <c r="M419" s="472">
        <v>0.48410000000000003</v>
      </c>
      <c r="N419" s="471">
        <f t="shared" si="21"/>
        <v>0.47039166666666665</v>
      </c>
      <c r="O419" s="472">
        <v>0.36503333333333332</v>
      </c>
      <c r="P419" s="472">
        <v>0.44336666666666663</v>
      </c>
      <c r="Q419" s="472">
        <v>0.58906666666666663</v>
      </c>
      <c r="R419" s="472">
        <v>0.48410000000000003</v>
      </c>
      <c r="S419" s="153">
        <v>0.01</v>
      </c>
      <c r="T419" s="153">
        <v>0.02</v>
      </c>
      <c r="U419" s="473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4" t="s">
        <v>24</v>
      </c>
    </row>
    <row r="420" spans="1:27" ht="15">
      <c r="A420" s="24">
        <v>1419</v>
      </c>
      <c r="B420" s="24">
        <v>1419</v>
      </c>
      <c r="C420" s="468" t="s">
        <v>816</v>
      </c>
      <c r="D420" t="s">
        <v>154</v>
      </c>
      <c r="E420" s="469">
        <v>3</v>
      </c>
      <c r="F420" s="470">
        <v>28.8</v>
      </c>
      <c r="G420">
        <v>1</v>
      </c>
      <c r="H420">
        <v>1</v>
      </c>
      <c r="I420" s="471">
        <f t="shared" si="20"/>
        <v>0.47039166666666665</v>
      </c>
      <c r="J420" s="472">
        <v>0.36503333333333332</v>
      </c>
      <c r="K420" s="472">
        <v>0.44336666666666663</v>
      </c>
      <c r="L420" s="472">
        <v>0.58906666666666663</v>
      </c>
      <c r="M420" s="472">
        <v>0.48410000000000003</v>
      </c>
      <c r="N420" s="471">
        <f t="shared" si="21"/>
        <v>0.47039166666666665</v>
      </c>
      <c r="O420" s="472">
        <v>0.36503333333333332</v>
      </c>
      <c r="P420" s="472">
        <v>0.44336666666666663</v>
      </c>
      <c r="Q420" s="472">
        <v>0.58906666666666663</v>
      </c>
      <c r="R420" s="472">
        <v>0.48410000000000003</v>
      </c>
      <c r="S420" s="153">
        <v>0.01</v>
      </c>
      <c r="T420" s="153">
        <v>0.02</v>
      </c>
      <c r="U420" s="473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4" t="s">
        <v>24</v>
      </c>
    </row>
    <row r="421" spans="1:27" ht="15">
      <c r="A421" s="24">
        <v>1420</v>
      </c>
      <c r="B421" s="24">
        <v>1420</v>
      </c>
      <c r="C421" s="468" t="s">
        <v>817</v>
      </c>
      <c r="D421" t="s">
        <v>154</v>
      </c>
      <c r="E421" s="469">
        <v>3</v>
      </c>
      <c r="F421" s="470">
        <v>30</v>
      </c>
      <c r="G421">
        <v>1</v>
      </c>
      <c r="H421">
        <v>1</v>
      </c>
      <c r="I421" s="471">
        <f t="shared" si="20"/>
        <v>0.47039166666666665</v>
      </c>
      <c r="J421" s="472">
        <v>0.36503333333333332</v>
      </c>
      <c r="K421" s="472">
        <v>0.44336666666666663</v>
      </c>
      <c r="L421" s="472">
        <v>0.58906666666666663</v>
      </c>
      <c r="M421" s="472">
        <v>0.48410000000000003</v>
      </c>
      <c r="N421" s="471">
        <f t="shared" si="21"/>
        <v>0.47039166666666665</v>
      </c>
      <c r="O421" s="472">
        <v>0.36503333333333332</v>
      </c>
      <c r="P421" s="472">
        <v>0.44336666666666663</v>
      </c>
      <c r="Q421" s="472">
        <v>0.58906666666666663</v>
      </c>
      <c r="R421" s="472">
        <v>0.48410000000000003</v>
      </c>
      <c r="S421" s="153">
        <v>0.01</v>
      </c>
      <c r="T421" s="153">
        <v>0.02</v>
      </c>
      <c r="U421" s="473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4" t="s">
        <v>24</v>
      </c>
    </row>
    <row r="422" spans="1:27" ht="15">
      <c r="A422" s="24">
        <v>1421</v>
      </c>
      <c r="B422" s="24">
        <v>1421</v>
      </c>
      <c r="C422" s="468" t="s">
        <v>818</v>
      </c>
      <c r="D422" t="s">
        <v>154</v>
      </c>
      <c r="E422" s="469">
        <v>3</v>
      </c>
      <c r="F422" s="470">
        <v>28.8</v>
      </c>
      <c r="G422">
        <v>1</v>
      </c>
      <c r="H422">
        <v>1</v>
      </c>
      <c r="I422" s="471">
        <f t="shared" si="20"/>
        <v>0.47039166666666665</v>
      </c>
      <c r="J422" s="472">
        <v>0.36503333333333332</v>
      </c>
      <c r="K422" s="472">
        <v>0.44336666666666663</v>
      </c>
      <c r="L422" s="472">
        <v>0.58906666666666663</v>
      </c>
      <c r="M422" s="472">
        <v>0.48410000000000003</v>
      </c>
      <c r="N422" s="471">
        <f t="shared" si="21"/>
        <v>0.47039166666666665</v>
      </c>
      <c r="O422" s="472">
        <v>0.36503333333333332</v>
      </c>
      <c r="P422" s="472">
        <v>0.44336666666666663</v>
      </c>
      <c r="Q422" s="472">
        <v>0.58906666666666663</v>
      </c>
      <c r="R422" s="472">
        <v>0.48410000000000003</v>
      </c>
      <c r="S422" s="153">
        <v>0.01</v>
      </c>
      <c r="T422" s="153">
        <v>0.02</v>
      </c>
      <c r="U422" s="473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4" t="s">
        <v>24</v>
      </c>
    </row>
    <row r="423" spans="1:27" ht="15" hidden="1">
      <c r="A423" s="24">
        <v>1422</v>
      </c>
      <c r="B423" s="24">
        <v>1422</v>
      </c>
      <c r="C423" s="468" t="s">
        <v>819</v>
      </c>
      <c r="D423" t="s">
        <v>154</v>
      </c>
      <c r="E423" s="469">
        <v>3</v>
      </c>
      <c r="F423" s="470">
        <v>0</v>
      </c>
      <c r="G423">
        <v>1</v>
      </c>
      <c r="H423">
        <v>1</v>
      </c>
      <c r="I423" s="471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1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3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4" t="s">
        <v>23</v>
      </c>
    </row>
    <row r="424" spans="1:27" ht="15" hidden="1">
      <c r="A424" s="24">
        <v>1423</v>
      </c>
      <c r="B424" s="24">
        <v>1423</v>
      </c>
      <c r="C424" s="468" t="s">
        <v>820</v>
      </c>
      <c r="D424" t="s">
        <v>154</v>
      </c>
      <c r="E424" s="469">
        <v>3</v>
      </c>
      <c r="F424" s="470">
        <v>15</v>
      </c>
      <c r="G424">
        <v>1</v>
      </c>
      <c r="H424">
        <v>1</v>
      </c>
      <c r="I424" s="471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1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3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4" t="s">
        <v>23</v>
      </c>
    </row>
    <row r="425" spans="1:27" ht="15" hidden="1">
      <c r="A425" s="24">
        <v>1424</v>
      </c>
      <c r="B425" s="24">
        <v>1424</v>
      </c>
      <c r="C425" s="468" t="s">
        <v>821</v>
      </c>
      <c r="D425" t="s">
        <v>154</v>
      </c>
      <c r="E425" s="469">
        <v>3</v>
      </c>
      <c r="F425" s="470">
        <v>0</v>
      </c>
      <c r="G425">
        <v>1</v>
      </c>
      <c r="H425">
        <v>1</v>
      </c>
      <c r="I425" s="471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1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3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4" t="s">
        <v>23</v>
      </c>
    </row>
    <row r="426" spans="1:27" ht="15" hidden="1">
      <c r="A426" s="24">
        <v>1425</v>
      </c>
      <c r="B426" s="24">
        <v>1425</v>
      </c>
      <c r="C426" s="468" t="s">
        <v>822</v>
      </c>
      <c r="D426" t="s">
        <v>148</v>
      </c>
      <c r="E426" s="469">
        <v>1</v>
      </c>
      <c r="F426" s="470">
        <v>3.5</v>
      </c>
      <c r="G426">
        <v>1</v>
      </c>
      <c r="H426">
        <v>1</v>
      </c>
      <c r="I426" s="471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1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3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4" t="s">
        <v>23</v>
      </c>
    </row>
    <row r="427" spans="1:27" ht="15" hidden="1">
      <c r="A427" s="24">
        <v>1426</v>
      </c>
      <c r="B427" s="24">
        <v>1426</v>
      </c>
      <c r="C427" s="468" t="s">
        <v>823</v>
      </c>
      <c r="D427" t="s">
        <v>148</v>
      </c>
      <c r="E427" s="469">
        <v>1</v>
      </c>
      <c r="F427" s="470">
        <v>0</v>
      </c>
      <c r="G427">
        <v>1</v>
      </c>
      <c r="H427">
        <v>1</v>
      </c>
      <c r="I427" s="471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1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3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4" t="s">
        <v>23</v>
      </c>
    </row>
    <row r="428" spans="1:27" ht="15">
      <c r="A428" s="24">
        <v>1427</v>
      </c>
      <c r="B428" s="24">
        <v>1427</v>
      </c>
      <c r="C428" s="468" t="s">
        <v>824</v>
      </c>
      <c r="D428" t="s">
        <v>154</v>
      </c>
      <c r="E428" s="469">
        <v>3</v>
      </c>
      <c r="F428" s="470">
        <v>30.004000000000001</v>
      </c>
      <c r="G428">
        <v>1</v>
      </c>
      <c r="H428">
        <v>1</v>
      </c>
      <c r="I428" s="471">
        <f t="shared" si="20"/>
        <v>0.47039166666666665</v>
      </c>
      <c r="J428" s="472">
        <v>0.36503333333333332</v>
      </c>
      <c r="K428" s="472">
        <v>0.44336666666666663</v>
      </c>
      <c r="L428" s="472">
        <v>0.58906666666666663</v>
      </c>
      <c r="M428" s="472">
        <v>0.48410000000000003</v>
      </c>
      <c r="N428" s="471">
        <f t="shared" si="21"/>
        <v>0.47039166666666665</v>
      </c>
      <c r="O428" s="472">
        <v>0.36503333333333332</v>
      </c>
      <c r="P428" s="472">
        <v>0.44336666666666663</v>
      </c>
      <c r="Q428" s="472">
        <v>0.58906666666666663</v>
      </c>
      <c r="R428" s="472">
        <v>0.48410000000000003</v>
      </c>
      <c r="S428" s="153">
        <v>0.01</v>
      </c>
      <c r="T428" s="153">
        <v>0.02</v>
      </c>
      <c r="U428" s="473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4" t="s">
        <v>24</v>
      </c>
    </row>
    <row r="429" spans="1:27" ht="15">
      <c r="A429" s="24">
        <v>1428</v>
      </c>
      <c r="B429" s="24">
        <v>1428</v>
      </c>
      <c r="C429" s="468" t="s">
        <v>825</v>
      </c>
      <c r="D429" t="s">
        <v>154</v>
      </c>
      <c r="E429" s="469">
        <v>3</v>
      </c>
      <c r="F429" s="470">
        <v>32.9</v>
      </c>
      <c r="G429">
        <v>1</v>
      </c>
      <c r="H429">
        <v>1</v>
      </c>
      <c r="I429" s="471">
        <f t="shared" si="20"/>
        <v>0.47039166666666665</v>
      </c>
      <c r="J429" s="472">
        <v>0.36503333333333332</v>
      </c>
      <c r="K429" s="472">
        <v>0.44336666666666663</v>
      </c>
      <c r="L429" s="472">
        <v>0.58906666666666663</v>
      </c>
      <c r="M429" s="472">
        <v>0.48410000000000003</v>
      </c>
      <c r="N429" s="471">
        <f t="shared" si="21"/>
        <v>0.47039166666666665</v>
      </c>
      <c r="O429" s="472">
        <v>0.36503333333333332</v>
      </c>
      <c r="P429" s="472">
        <v>0.44336666666666663</v>
      </c>
      <c r="Q429" s="472">
        <v>0.58906666666666663</v>
      </c>
      <c r="R429" s="472">
        <v>0.48410000000000003</v>
      </c>
      <c r="S429" s="153">
        <v>0.01</v>
      </c>
      <c r="T429" s="153">
        <v>0.02</v>
      </c>
      <c r="U429" s="473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4" t="s">
        <v>24</v>
      </c>
    </row>
    <row r="430" spans="1:27" ht="15">
      <c r="A430" s="24">
        <v>1429</v>
      </c>
      <c r="B430" s="24">
        <v>1429</v>
      </c>
      <c r="C430" s="468" t="s">
        <v>826</v>
      </c>
      <c r="D430" t="s">
        <v>154</v>
      </c>
      <c r="E430" s="469">
        <v>3</v>
      </c>
      <c r="F430" s="470">
        <v>28.8</v>
      </c>
      <c r="G430">
        <v>1</v>
      </c>
      <c r="H430">
        <v>1</v>
      </c>
      <c r="I430" s="471">
        <f t="shared" si="20"/>
        <v>0.47039166666666665</v>
      </c>
      <c r="J430" s="472">
        <v>0.36503333333333332</v>
      </c>
      <c r="K430" s="472">
        <v>0.44336666666666663</v>
      </c>
      <c r="L430" s="472">
        <v>0.58906666666666663</v>
      </c>
      <c r="M430" s="472">
        <v>0.48410000000000003</v>
      </c>
      <c r="N430" s="471">
        <f t="shared" si="21"/>
        <v>0.47039166666666665</v>
      </c>
      <c r="O430" s="472">
        <v>0.36503333333333332</v>
      </c>
      <c r="P430" s="472">
        <v>0.44336666666666663</v>
      </c>
      <c r="Q430" s="472">
        <v>0.58906666666666663</v>
      </c>
      <c r="R430" s="472">
        <v>0.48410000000000003</v>
      </c>
      <c r="S430" s="153">
        <v>0.01</v>
      </c>
      <c r="T430" s="153">
        <v>0.02</v>
      </c>
      <c r="U430" s="473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4" t="s">
        <v>24</v>
      </c>
    </row>
    <row r="431" spans="1:27" ht="15">
      <c r="A431" s="24">
        <v>1430</v>
      </c>
      <c r="B431" s="24">
        <v>1430</v>
      </c>
      <c r="C431" s="468" t="s">
        <v>827</v>
      </c>
      <c r="D431" t="s">
        <v>154</v>
      </c>
      <c r="E431" s="469">
        <v>3</v>
      </c>
      <c r="F431" s="470">
        <v>30.06</v>
      </c>
      <c r="G431">
        <v>1</v>
      </c>
      <c r="H431">
        <v>1</v>
      </c>
      <c r="I431" s="471">
        <f t="shared" si="20"/>
        <v>0.47039166666666665</v>
      </c>
      <c r="J431" s="472">
        <v>0.36503333333333332</v>
      </c>
      <c r="K431" s="472">
        <v>0.44336666666666663</v>
      </c>
      <c r="L431" s="472">
        <v>0.58906666666666663</v>
      </c>
      <c r="M431" s="472">
        <v>0.48410000000000003</v>
      </c>
      <c r="N431" s="471">
        <f t="shared" si="21"/>
        <v>0.47039166666666665</v>
      </c>
      <c r="O431" s="472">
        <v>0.36503333333333332</v>
      </c>
      <c r="P431" s="472">
        <v>0.44336666666666663</v>
      </c>
      <c r="Q431" s="472">
        <v>0.58906666666666663</v>
      </c>
      <c r="R431" s="472">
        <v>0.48410000000000003</v>
      </c>
      <c r="S431" s="153">
        <v>0.01</v>
      </c>
      <c r="T431" s="153">
        <v>0.02</v>
      </c>
      <c r="U431" s="473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4" t="s">
        <v>24</v>
      </c>
    </row>
    <row r="432" spans="1:27" ht="15">
      <c r="A432" s="24">
        <v>1431</v>
      </c>
      <c r="B432" s="24">
        <v>1431</v>
      </c>
      <c r="C432" s="468" t="s">
        <v>828</v>
      </c>
      <c r="D432" t="s">
        <v>154</v>
      </c>
      <c r="E432" s="469">
        <v>3</v>
      </c>
      <c r="F432" s="470">
        <v>30</v>
      </c>
      <c r="G432">
        <v>1</v>
      </c>
      <c r="H432">
        <v>1</v>
      </c>
      <c r="I432" s="471">
        <f t="shared" si="20"/>
        <v>0.47039166666666665</v>
      </c>
      <c r="J432" s="472">
        <v>0.36503333333333332</v>
      </c>
      <c r="K432" s="472">
        <v>0.44336666666666663</v>
      </c>
      <c r="L432" s="472">
        <v>0.58906666666666663</v>
      </c>
      <c r="M432" s="472">
        <v>0.48410000000000003</v>
      </c>
      <c r="N432" s="471">
        <f t="shared" si="21"/>
        <v>0.47039166666666665</v>
      </c>
      <c r="O432" s="472">
        <v>0.36503333333333332</v>
      </c>
      <c r="P432" s="472">
        <v>0.44336666666666663</v>
      </c>
      <c r="Q432" s="472">
        <v>0.58906666666666663</v>
      </c>
      <c r="R432" s="472">
        <v>0.48410000000000003</v>
      </c>
      <c r="S432" s="153">
        <v>0.01</v>
      </c>
      <c r="T432" s="153">
        <v>0.02</v>
      </c>
      <c r="U432" s="473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4" t="s">
        <v>24</v>
      </c>
    </row>
    <row r="433" spans="1:27" ht="15">
      <c r="A433" s="24">
        <v>1432</v>
      </c>
      <c r="B433" s="24">
        <v>1432</v>
      </c>
      <c r="C433" s="468" t="s">
        <v>829</v>
      </c>
      <c r="D433" t="s">
        <v>154</v>
      </c>
      <c r="E433" s="469">
        <v>3</v>
      </c>
      <c r="F433" s="470">
        <v>30</v>
      </c>
      <c r="G433">
        <v>1</v>
      </c>
      <c r="H433">
        <v>1</v>
      </c>
      <c r="I433" s="471">
        <f t="shared" si="20"/>
        <v>0.47039166666666665</v>
      </c>
      <c r="J433" s="472">
        <v>0.36503333333333332</v>
      </c>
      <c r="K433" s="472">
        <v>0.44336666666666663</v>
      </c>
      <c r="L433" s="472">
        <v>0.58906666666666663</v>
      </c>
      <c r="M433" s="472">
        <v>0.48410000000000003</v>
      </c>
      <c r="N433" s="471">
        <f t="shared" si="21"/>
        <v>0.47039166666666665</v>
      </c>
      <c r="O433" s="472">
        <v>0.36503333333333332</v>
      </c>
      <c r="P433" s="472">
        <v>0.44336666666666663</v>
      </c>
      <c r="Q433" s="472">
        <v>0.58906666666666663</v>
      </c>
      <c r="R433" s="472">
        <v>0.48410000000000003</v>
      </c>
      <c r="S433" s="153">
        <v>0.01</v>
      </c>
      <c r="T433" s="153">
        <v>0.02</v>
      </c>
      <c r="U433" s="473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4" t="s">
        <v>24</v>
      </c>
    </row>
    <row r="434" spans="1:27" ht="15">
      <c r="A434" s="24">
        <v>1433</v>
      </c>
      <c r="B434" s="24">
        <v>1433</v>
      </c>
      <c r="C434" s="468" t="s">
        <v>830</v>
      </c>
      <c r="D434" t="s">
        <v>154</v>
      </c>
      <c r="E434" s="469">
        <v>3</v>
      </c>
      <c r="F434" s="470">
        <v>30</v>
      </c>
      <c r="G434">
        <v>1</v>
      </c>
      <c r="H434">
        <v>1</v>
      </c>
      <c r="I434" s="471">
        <f t="shared" si="20"/>
        <v>0.47039166666666665</v>
      </c>
      <c r="J434" s="472">
        <v>0.36503333333333332</v>
      </c>
      <c r="K434" s="472">
        <v>0.44336666666666663</v>
      </c>
      <c r="L434" s="472">
        <v>0.58906666666666663</v>
      </c>
      <c r="M434" s="472">
        <v>0.48410000000000003</v>
      </c>
      <c r="N434" s="471">
        <f t="shared" si="21"/>
        <v>0.47039166666666665</v>
      </c>
      <c r="O434" s="472">
        <v>0.36503333333333332</v>
      </c>
      <c r="P434" s="472">
        <v>0.44336666666666663</v>
      </c>
      <c r="Q434" s="472">
        <v>0.58906666666666663</v>
      </c>
      <c r="R434" s="472">
        <v>0.48410000000000003</v>
      </c>
      <c r="S434" s="153">
        <v>0.01</v>
      </c>
      <c r="T434" s="153">
        <v>0.02</v>
      </c>
      <c r="U434" s="473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4" t="s">
        <v>24</v>
      </c>
    </row>
    <row r="435" spans="1:27" ht="15" hidden="1">
      <c r="A435" s="24">
        <v>1434</v>
      </c>
      <c r="B435" s="24">
        <v>1434</v>
      </c>
      <c r="C435" s="468" t="s">
        <v>831</v>
      </c>
      <c r="D435" t="s">
        <v>151</v>
      </c>
      <c r="E435" s="469">
        <v>2</v>
      </c>
      <c r="F435" s="470">
        <v>50</v>
      </c>
      <c r="G435">
        <v>1</v>
      </c>
      <c r="H435">
        <v>1</v>
      </c>
      <c r="I435" s="471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1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3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4" t="s">
        <v>24</v>
      </c>
    </row>
    <row r="436" spans="1:27" ht="15" hidden="1">
      <c r="A436" s="24">
        <v>1435</v>
      </c>
      <c r="B436" s="24">
        <v>1435</v>
      </c>
      <c r="C436" s="468" t="s">
        <v>832</v>
      </c>
      <c r="D436" t="s">
        <v>151</v>
      </c>
      <c r="E436" s="469">
        <v>2</v>
      </c>
      <c r="F436" s="470">
        <v>27.6</v>
      </c>
      <c r="G436">
        <v>1</v>
      </c>
      <c r="H436">
        <v>1</v>
      </c>
      <c r="I436" s="471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1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3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4" t="s">
        <v>24</v>
      </c>
    </row>
    <row r="437" spans="1:27" ht="15" hidden="1">
      <c r="A437" s="24">
        <v>1436</v>
      </c>
      <c r="B437" s="24">
        <v>1436</v>
      </c>
      <c r="C437" s="468" t="s">
        <v>833</v>
      </c>
      <c r="D437" t="s">
        <v>151</v>
      </c>
      <c r="E437" s="469">
        <v>2</v>
      </c>
      <c r="F437" s="470">
        <v>29.9</v>
      </c>
      <c r="G437">
        <v>1</v>
      </c>
      <c r="H437">
        <v>1</v>
      </c>
      <c r="I437" s="471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1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3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4" t="s">
        <v>24</v>
      </c>
    </row>
    <row r="438" spans="1:27" ht="15" hidden="1">
      <c r="A438" s="24">
        <v>1437</v>
      </c>
      <c r="B438" s="24">
        <v>1437</v>
      </c>
      <c r="C438" s="468" t="s">
        <v>834</v>
      </c>
      <c r="D438" t="s">
        <v>148</v>
      </c>
      <c r="E438" s="469">
        <v>1</v>
      </c>
      <c r="F438" s="470">
        <v>30.805349161073828</v>
      </c>
      <c r="G438">
        <v>1</v>
      </c>
      <c r="H438">
        <v>1</v>
      </c>
      <c r="I438" s="471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1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3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4" t="s">
        <v>23</v>
      </c>
    </row>
    <row r="439" spans="1:27" ht="15" hidden="1">
      <c r="A439" s="24">
        <v>1438</v>
      </c>
      <c r="B439" s="24">
        <v>1438</v>
      </c>
      <c r="C439" s="468" t="s">
        <v>835</v>
      </c>
      <c r="D439" t="s">
        <v>148</v>
      </c>
      <c r="E439" s="469">
        <v>1</v>
      </c>
      <c r="F439" s="470">
        <v>54.194650838926172</v>
      </c>
      <c r="G439">
        <v>1</v>
      </c>
      <c r="H439">
        <v>1</v>
      </c>
      <c r="I439" s="471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1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3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4" t="s">
        <v>23</v>
      </c>
    </row>
    <row r="440" spans="1:27" ht="15">
      <c r="A440" s="24">
        <v>1439</v>
      </c>
      <c r="B440" s="24">
        <v>1439</v>
      </c>
      <c r="C440" s="468" t="s">
        <v>836</v>
      </c>
      <c r="D440" t="s">
        <v>154</v>
      </c>
      <c r="E440" s="469">
        <v>3</v>
      </c>
      <c r="F440" s="470">
        <v>25.6</v>
      </c>
      <c r="G440">
        <v>1</v>
      </c>
      <c r="H440">
        <v>1</v>
      </c>
      <c r="I440" s="471">
        <f t="shared" si="20"/>
        <v>0.47039166666666665</v>
      </c>
      <c r="J440" s="472">
        <v>0.36503333333333332</v>
      </c>
      <c r="K440" s="472">
        <v>0.44336666666666663</v>
      </c>
      <c r="L440" s="472">
        <v>0.58906666666666663</v>
      </c>
      <c r="M440" s="472">
        <v>0.48410000000000003</v>
      </c>
      <c r="N440" s="471">
        <f t="shared" si="21"/>
        <v>0.47039166666666665</v>
      </c>
      <c r="O440" s="472">
        <v>0.36503333333333332</v>
      </c>
      <c r="P440" s="472">
        <v>0.44336666666666663</v>
      </c>
      <c r="Q440" s="472">
        <v>0.58906666666666663</v>
      </c>
      <c r="R440" s="472">
        <v>0.48410000000000003</v>
      </c>
      <c r="S440" s="153">
        <v>0.01</v>
      </c>
      <c r="T440" s="153">
        <v>0.02</v>
      </c>
      <c r="U440" s="473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4" t="s">
        <v>24</v>
      </c>
    </row>
    <row r="441" spans="1:27" ht="15" hidden="1">
      <c r="A441" s="24">
        <v>1440</v>
      </c>
      <c r="B441" s="24">
        <v>1440</v>
      </c>
      <c r="C441" s="468" t="s">
        <v>837</v>
      </c>
      <c r="D441" t="s">
        <v>151</v>
      </c>
      <c r="E441" s="469">
        <v>2</v>
      </c>
      <c r="F441" s="470">
        <v>2.5</v>
      </c>
      <c r="G441">
        <v>1</v>
      </c>
      <c r="H441">
        <v>1</v>
      </c>
      <c r="I441" s="471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1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3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4" t="s">
        <v>24</v>
      </c>
    </row>
    <row r="442" spans="1:27" ht="15" hidden="1">
      <c r="A442" s="24">
        <v>1441</v>
      </c>
      <c r="B442" s="24">
        <v>1441</v>
      </c>
      <c r="C442" s="468" t="s">
        <v>838</v>
      </c>
      <c r="D442" t="s">
        <v>151</v>
      </c>
      <c r="E442" s="469">
        <v>2</v>
      </c>
      <c r="F442" s="470">
        <v>28</v>
      </c>
      <c r="G442">
        <v>1</v>
      </c>
      <c r="H442">
        <v>1</v>
      </c>
      <c r="I442" s="471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1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3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4" t="s">
        <v>23</v>
      </c>
    </row>
    <row r="443" spans="1:27" ht="15">
      <c r="A443" s="24">
        <v>1442</v>
      </c>
      <c r="B443" s="24">
        <v>1442</v>
      </c>
      <c r="C443" s="468" t="s">
        <v>839</v>
      </c>
      <c r="D443" t="s">
        <v>154</v>
      </c>
      <c r="E443" s="469">
        <v>3</v>
      </c>
      <c r="F443" s="470">
        <v>25.2</v>
      </c>
      <c r="G443">
        <v>1</v>
      </c>
      <c r="H443">
        <v>1</v>
      </c>
      <c r="I443" s="471">
        <f t="shared" si="20"/>
        <v>0.47039166666666665</v>
      </c>
      <c r="J443" s="472">
        <v>0.36503333333333332</v>
      </c>
      <c r="K443" s="472">
        <v>0.44336666666666663</v>
      </c>
      <c r="L443" s="472">
        <v>0.58906666666666663</v>
      </c>
      <c r="M443" s="472">
        <v>0.48410000000000003</v>
      </c>
      <c r="N443" s="471">
        <f t="shared" si="21"/>
        <v>0.47039166666666665</v>
      </c>
      <c r="O443" s="472">
        <v>0.36503333333333332</v>
      </c>
      <c r="P443" s="472">
        <v>0.44336666666666663</v>
      </c>
      <c r="Q443" s="472">
        <v>0.58906666666666663</v>
      </c>
      <c r="R443" s="472">
        <v>0.48410000000000003</v>
      </c>
      <c r="S443" s="153">
        <v>0.01</v>
      </c>
      <c r="T443" s="153">
        <v>0.02</v>
      </c>
      <c r="U443" s="473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4" t="s">
        <v>24</v>
      </c>
    </row>
    <row r="444" spans="1:27" ht="15" hidden="1">
      <c r="A444" s="24">
        <v>1443</v>
      </c>
      <c r="B444" s="24">
        <v>1443</v>
      </c>
      <c r="C444" s="468" t="s">
        <v>840</v>
      </c>
      <c r="D444" t="s">
        <v>151</v>
      </c>
      <c r="E444" s="469">
        <v>2</v>
      </c>
      <c r="F444" s="470">
        <v>0</v>
      </c>
      <c r="G444">
        <v>1</v>
      </c>
      <c r="H444">
        <v>1</v>
      </c>
      <c r="I444" s="471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1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3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4" t="s">
        <v>23</v>
      </c>
    </row>
    <row r="445" spans="1:27" ht="15" hidden="1">
      <c r="A445" s="24">
        <v>1444</v>
      </c>
      <c r="B445" s="24">
        <v>1444</v>
      </c>
      <c r="C445" s="468" t="s">
        <v>841</v>
      </c>
      <c r="D445" t="s">
        <v>151</v>
      </c>
      <c r="E445" s="469">
        <v>2</v>
      </c>
      <c r="F445" s="470">
        <v>8</v>
      </c>
      <c r="G445">
        <v>1</v>
      </c>
      <c r="H445">
        <v>1</v>
      </c>
      <c r="I445" s="471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1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3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4" t="s">
        <v>24</v>
      </c>
    </row>
    <row r="446" spans="1:27" ht="15" hidden="1">
      <c r="A446" s="24">
        <v>1445</v>
      </c>
      <c r="B446" s="24">
        <v>1445</v>
      </c>
      <c r="C446" s="468" t="s">
        <v>842</v>
      </c>
      <c r="D446" t="s">
        <v>148</v>
      </c>
      <c r="E446" s="469">
        <v>1</v>
      </c>
      <c r="F446" s="470">
        <v>49.509196932515337</v>
      </c>
      <c r="G446">
        <v>1</v>
      </c>
      <c r="H446">
        <v>1</v>
      </c>
      <c r="I446" s="471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1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3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4" t="s">
        <v>23</v>
      </c>
    </row>
    <row r="447" spans="1:27" ht="15" hidden="1">
      <c r="A447" s="24">
        <v>1446</v>
      </c>
      <c r="B447" s="24">
        <v>1446</v>
      </c>
      <c r="C447" s="468" t="s">
        <v>843</v>
      </c>
      <c r="D447" t="s">
        <v>148</v>
      </c>
      <c r="E447" s="469">
        <v>1</v>
      </c>
      <c r="F447" s="470">
        <v>40.490803067484663</v>
      </c>
      <c r="G447">
        <v>1</v>
      </c>
      <c r="H447">
        <v>1</v>
      </c>
      <c r="I447" s="471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1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3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4" t="s">
        <v>23</v>
      </c>
    </row>
    <row r="448" spans="1:27" ht="15" hidden="1">
      <c r="A448" s="24">
        <v>1447</v>
      </c>
      <c r="B448" s="24">
        <v>1447</v>
      </c>
      <c r="C448" s="468" t="s">
        <v>844</v>
      </c>
      <c r="D448" t="s">
        <v>148</v>
      </c>
      <c r="E448" s="469">
        <v>1</v>
      </c>
      <c r="F448" s="470">
        <v>39.6</v>
      </c>
      <c r="G448">
        <v>1</v>
      </c>
      <c r="H448">
        <v>1</v>
      </c>
      <c r="I448" s="471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1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3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4" t="s">
        <v>23</v>
      </c>
    </row>
    <row r="449" spans="1:27" ht="15" hidden="1">
      <c r="A449" s="24">
        <v>1448</v>
      </c>
      <c r="B449" s="24">
        <v>1448</v>
      </c>
      <c r="C449" s="468" t="s">
        <v>845</v>
      </c>
      <c r="D449" t="s">
        <v>151</v>
      </c>
      <c r="E449" s="469">
        <v>2</v>
      </c>
      <c r="F449" s="470">
        <v>4.8</v>
      </c>
      <c r="G449">
        <v>1</v>
      </c>
      <c r="H449">
        <v>1</v>
      </c>
      <c r="I449" s="471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1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3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4" t="s">
        <v>24</v>
      </c>
    </row>
    <row r="450" spans="1:27" ht="15">
      <c r="A450" s="24">
        <v>1449</v>
      </c>
      <c r="B450" s="24">
        <v>1449</v>
      </c>
      <c r="C450" s="468" t="s">
        <v>846</v>
      </c>
      <c r="D450" t="s">
        <v>154</v>
      </c>
      <c r="E450" s="469">
        <v>3</v>
      </c>
      <c r="F450" s="470">
        <v>30.55</v>
      </c>
      <c r="G450">
        <v>1</v>
      </c>
      <c r="H450">
        <v>1</v>
      </c>
      <c r="I450" s="471">
        <f t="shared" ref="I450:I513" si="22">AVERAGE(J450:M450)</f>
        <v>0.47039166666666665</v>
      </c>
      <c r="J450" s="472">
        <v>0.36503333333333332</v>
      </c>
      <c r="K450" s="472">
        <v>0.44336666666666663</v>
      </c>
      <c r="L450" s="472">
        <v>0.58906666666666663</v>
      </c>
      <c r="M450" s="472">
        <v>0.48410000000000003</v>
      </c>
      <c r="N450" s="471">
        <f t="shared" ref="N450:N513" si="23">AVERAGE(O450:R450)</f>
        <v>0.47039166666666665</v>
      </c>
      <c r="O450" s="472">
        <v>0.36503333333333332</v>
      </c>
      <c r="P450" s="472">
        <v>0.44336666666666663</v>
      </c>
      <c r="Q450" s="472">
        <v>0.58906666666666663</v>
      </c>
      <c r="R450" s="472">
        <v>0.48410000000000003</v>
      </c>
      <c r="S450" s="153">
        <v>0.01</v>
      </c>
      <c r="T450" s="153">
        <v>0.02</v>
      </c>
      <c r="U450" s="473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4" t="s">
        <v>24</v>
      </c>
    </row>
    <row r="451" spans="1:27" ht="15">
      <c r="A451" s="24">
        <v>1450</v>
      </c>
      <c r="B451" s="24">
        <v>1450</v>
      </c>
      <c r="C451" s="468" t="s">
        <v>847</v>
      </c>
      <c r="D451" t="s">
        <v>154</v>
      </c>
      <c r="E451" s="469">
        <v>3</v>
      </c>
      <c r="F451" s="470">
        <v>30</v>
      </c>
      <c r="G451">
        <v>1</v>
      </c>
      <c r="H451">
        <v>1</v>
      </c>
      <c r="I451" s="471">
        <f t="shared" si="22"/>
        <v>0.47039166666666665</v>
      </c>
      <c r="J451" s="472">
        <v>0.36503333333333332</v>
      </c>
      <c r="K451" s="472">
        <v>0.44336666666666663</v>
      </c>
      <c r="L451" s="472">
        <v>0.58906666666666663</v>
      </c>
      <c r="M451" s="472">
        <v>0.48410000000000003</v>
      </c>
      <c r="N451" s="471">
        <f t="shared" si="23"/>
        <v>0.47039166666666665</v>
      </c>
      <c r="O451" s="472">
        <v>0.36503333333333332</v>
      </c>
      <c r="P451" s="472">
        <v>0.44336666666666663</v>
      </c>
      <c r="Q451" s="472">
        <v>0.58906666666666663</v>
      </c>
      <c r="R451" s="472">
        <v>0.48410000000000003</v>
      </c>
      <c r="S451" s="153">
        <v>0.01</v>
      </c>
      <c r="T451" s="153">
        <v>0.02</v>
      </c>
      <c r="U451" s="473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4" t="s">
        <v>24</v>
      </c>
    </row>
    <row r="452" spans="1:27" ht="15" hidden="1">
      <c r="A452" s="24">
        <v>1451</v>
      </c>
      <c r="B452" s="24">
        <v>1451</v>
      </c>
      <c r="C452" s="468" t="s">
        <v>848</v>
      </c>
      <c r="D452" t="s">
        <v>148</v>
      </c>
      <c r="E452" s="469">
        <v>1</v>
      </c>
      <c r="F452" s="470">
        <v>0</v>
      </c>
      <c r="G452">
        <v>1</v>
      </c>
      <c r="H452">
        <v>1</v>
      </c>
      <c r="I452" s="471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1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3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4" t="s">
        <v>23</v>
      </c>
    </row>
    <row r="453" spans="1:27" ht="15" hidden="1">
      <c r="A453" s="24">
        <v>1452</v>
      </c>
      <c r="B453" s="24">
        <v>1452</v>
      </c>
      <c r="C453" s="468" t="s">
        <v>849</v>
      </c>
      <c r="D453" t="s">
        <v>148</v>
      </c>
      <c r="E453" s="469">
        <v>1</v>
      </c>
      <c r="F453" s="470">
        <v>12</v>
      </c>
      <c r="G453">
        <v>1</v>
      </c>
      <c r="H453">
        <v>1</v>
      </c>
      <c r="I453" s="471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1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3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4" t="s">
        <v>23</v>
      </c>
    </row>
    <row r="454" spans="1:27" ht="15" hidden="1">
      <c r="A454" s="24">
        <v>1453</v>
      </c>
      <c r="B454" s="24">
        <v>1453</v>
      </c>
      <c r="C454" s="468" t="s">
        <v>850</v>
      </c>
      <c r="D454" t="s">
        <v>154</v>
      </c>
      <c r="E454" s="469">
        <v>3</v>
      </c>
      <c r="F454" s="470">
        <v>5</v>
      </c>
      <c r="G454">
        <v>1</v>
      </c>
      <c r="H454">
        <v>1</v>
      </c>
      <c r="I454" s="471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1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3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4" t="s">
        <v>25</v>
      </c>
    </row>
    <row r="455" spans="1:27" ht="15" hidden="1">
      <c r="A455" s="24">
        <v>1454</v>
      </c>
      <c r="B455" s="24">
        <v>1454</v>
      </c>
      <c r="C455" s="468" t="s">
        <v>851</v>
      </c>
      <c r="D455" t="s">
        <v>148</v>
      </c>
      <c r="E455" s="469">
        <v>1</v>
      </c>
      <c r="F455" s="470">
        <v>0</v>
      </c>
      <c r="G455">
        <v>1</v>
      </c>
      <c r="H455">
        <v>1</v>
      </c>
      <c r="I455" s="471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1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3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4" t="s">
        <v>23</v>
      </c>
    </row>
    <row r="456" spans="1:27" ht="15" hidden="1">
      <c r="A456" s="24">
        <v>1455</v>
      </c>
      <c r="B456" s="24">
        <v>1455</v>
      </c>
      <c r="C456" s="468" t="s">
        <v>852</v>
      </c>
      <c r="D456" t="s">
        <v>148</v>
      </c>
      <c r="E456" s="469">
        <v>1</v>
      </c>
      <c r="F456" s="470">
        <v>16.335999999999999</v>
      </c>
      <c r="G456">
        <v>1</v>
      </c>
      <c r="H456">
        <v>1</v>
      </c>
      <c r="I456" s="471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1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3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4" t="s">
        <v>23</v>
      </c>
    </row>
    <row r="457" spans="1:27" ht="15" hidden="1">
      <c r="A457" s="24">
        <v>1456</v>
      </c>
      <c r="B457" s="24">
        <v>1456</v>
      </c>
      <c r="C457" s="468" t="s">
        <v>853</v>
      </c>
      <c r="D457" t="s">
        <v>148</v>
      </c>
      <c r="E457" s="469">
        <v>1</v>
      </c>
      <c r="F457" s="470">
        <v>0</v>
      </c>
      <c r="G457">
        <v>1</v>
      </c>
      <c r="H457">
        <v>1</v>
      </c>
      <c r="I457" s="471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1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3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4" t="s">
        <v>23</v>
      </c>
    </row>
    <row r="458" spans="1:27" ht="15" hidden="1">
      <c r="A458" s="24">
        <v>1457</v>
      </c>
      <c r="B458" s="24">
        <v>1457</v>
      </c>
      <c r="C458" s="468" t="s">
        <v>854</v>
      </c>
      <c r="D458" t="s">
        <v>154</v>
      </c>
      <c r="E458" s="469">
        <v>3</v>
      </c>
      <c r="F458" s="470">
        <v>5</v>
      </c>
      <c r="G458">
        <v>1</v>
      </c>
      <c r="H458">
        <v>1</v>
      </c>
      <c r="I458" s="471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1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3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4" t="s">
        <v>25</v>
      </c>
    </row>
    <row r="459" spans="1:27" ht="15" hidden="1">
      <c r="A459" s="24">
        <v>1458</v>
      </c>
      <c r="B459" s="24">
        <v>1458</v>
      </c>
      <c r="C459" s="475" t="s">
        <v>855</v>
      </c>
      <c r="D459" t="s">
        <v>148</v>
      </c>
      <c r="E459" s="476">
        <v>1</v>
      </c>
      <c r="F459" s="470">
        <v>10</v>
      </c>
      <c r="G459">
        <v>1</v>
      </c>
      <c r="H459">
        <v>1</v>
      </c>
      <c r="I459" s="471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1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7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4" t="s">
        <v>25</v>
      </c>
    </row>
    <row r="460" spans="1:27" ht="15" hidden="1">
      <c r="A460" s="24">
        <v>1459</v>
      </c>
      <c r="B460" s="24">
        <v>1459</v>
      </c>
      <c r="C460" s="475" t="s">
        <v>856</v>
      </c>
      <c r="D460" t="s">
        <v>154</v>
      </c>
      <c r="E460" s="476">
        <v>3</v>
      </c>
      <c r="F460" s="470">
        <v>20</v>
      </c>
      <c r="G460">
        <v>1</v>
      </c>
      <c r="H460">
        <v>1</v>
      </c>
      <c r="I460" s="471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1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7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4" t="s">
        <v>25</v>
      </c>
    </row>
    <row r="461" spans="1:27" ht="15">
      <c r="A461" s="24">
        <v>1460</v>
      </c>
      <c r="B461" s="24">
        <v>1460</v>
      </c>
      <c r="C461" s="468" t="s">
        <v>857</v>
      </c>
      <c r="D461" t="s">
        <v>154</v>
      </c>
      <c r="E461" s="469">
        <v>3</v>
      </c>
      <c r="F461" s="470">
        <v>30.55</v>
      </c>
      <c r="G461">
        <v>1</v>
      </c>
      <c r="H461">
        <v>1</v>
      </c>
      <c r="I461" s="471">
        <f t="shared" si="22"/>
        <v>0.47039166666666665</v>
      </c>
      <c r="J461" s="472">
        <v>0.36503333333333332</v>
      </c>
      <c r="K461" s="472">
        <v>0.44336666666666663</v>
      </c>
      <c r="L461" s="472">
        <v>0.58906666666666663</v>
      </c>
      <c r="M461" s="472">
        <v>0.48410000000000003</v>
      </c>
      <c r="N461" s="471">
        <f t="shared" si="23"/>
        <v>0.47039166666666665</v>
      </c>
      <c r="O461" s="472">
        <v>0.36503333333333332</v>
      </c>
      <c r="P461" s="472">
        <v>0.44336666666666663</v>
      </c>
      <c r="Q461" s="472">
        <v>0.58906666666666663</v>
      </c>
      <c r="R461" s="472">
        <v>0.48410000000000003</v>
      </c>
      <c r="S461" s="153">
        <v>0.01</v>
      </c>
      <c r="T461" s="153">
        <v>0.02</v>
      </c>
      <c r="U461" s="473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4" t="s">
        <v>24</v>
      </c>
    </row>
    <row r="462" spans="1:27" ht="15">
      <c r="A462" s="24">
        <v>1461</v>
      </c>
      <c r="B462" s="24">
        <v>1461</v>
      </c>
      <c r="C462" s="468" t="s">
        <v>858</v>
      </c>
      <c r="D462" t="s">
        <v>154</v>
      </c>
      <c r="E462" s="469">
        <v>3</v>
      </c>
      <c r="F462" s="470">
        <v>30</v>
      </c>
      <c r="G462">
        <v>1</v>
      </c>
      <c r="H462">
        <v>1</v>
      </c>
      <c r="I462" s="471">
        <f t="shared" si="22"/>
        <v>0.47039166666666665</v>
      </c>
      <c r="J462" s="472">
        <v>0.36503333333333332</v>
      </c>
      <c r="K462" s="472">
        <v>0.44336666666666663</v>
      </c>
      <c r="L462" s="472">
        <v>0.58906666666666663</v>
      </c>
      <c r="M462" s="472">
        <v>0.48410000000000003</v>
      </c>
      <c r="N462" s="471">
        <f t="shared" si="23"/>
        <v>0.47039166666666665</v>
      </c>
      <c r="O462" s="472">
        <v>0.36503333333333332</v>
      </c>
      <c r="P462" s="472">
        <v>0.44336666666666663</v>
      </c>
      <c r="Q462" s="472">
        <v>0.58906666666666663</v>
      </c>
      <c r="R462" s="472">
        <v>0.48410000000000003</v>
      </c>
      <c r="S462" s="153">
        <v>0.01</v>
      </c>
      <c r="T462" s="153">
        <v>0.02</v>
      </c>
      <c r="U462" s="473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4" t="s">
        <v>24</v>
      </c>
    </row>
    <row r="463" spans="1:27" ht="15">
      <c r="A463" s="24">
        <v>1462</v>
      </c>
      <c r="B463" s="24">
        <v>1462</v>
      </c>
      <c r="C463" s="468" t="s">
        <v>859</v>
      </c>
      <c r="D463" t="s">
        <v>154</v>
      </c>
      <c r="E463" s="469">
        <v>3</v>
      </c>
      <c r="F463" s="470">
        <v>18</v>
      </c>
      <c r="G463">
        <v>1</v>
      </c>
      <c r="H463">
        <v>1</v>
      </c>
      <c r="I463" s="471">
        <f t="shared" si="22"/>
        <v>0.47039166666666665</v>
      </c>
      <c r="J463" s="472">
        <v>0.36503333333333332</v>
      </c>
      <c r="K463" s="472">
        <v>0.44336666666666663</v>
      </c>
      <c r="L463" s="472">
        <v>0.58906666666666663</v>
      </c>
      <c r="M463" s="472">
        <v>0.48410000000000003</v>
      </c>
      <c r="N463" s="471">
        <f t="shared" si="23"/>
        <v>0.47039166666666665</v>
      </c>
      <c r="O463" s="472">
        <v>0.36503333333333332</v>
      </c>
      <c r="P463" s="472">
        <v>0.44336666666666663</v>
      </c>
      <c r="Q463" s="472">
        <v>0.58906666666666663</v>
      </c>
      <c r="R463" s="472">
        <v>0.48410000000000003</v>
      </c>
      <c r="S463" s="153">
        <v>0.01</v>
      </c>
      <c r="T463" s="153">
        <v>0.02</v>
      </c>
      <c r="U463" s="473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4" t="s">
        <v>24</v>
      </c>
    </row>
    <row r="464" spans="1:27" ht="15" hidden="1">
      <c r="A464" s="24">
        <v>1463</v>
      </c>
      <c r="B464" s="24">
        <v>1463</v>
      </c>
      <c r="C464" s="468" t="s">
        <v>860</v>
      </c>
      <c r="D464" t="s">
        <v>154</v>
      </c>
      <c r="E464" s="469">
        <v>3</v>
      </c>
      <c r="F464" s="470">
        <v>5.68</v>
      </c>
      <c r="G464">
        <v>1</v>
      </c>
      <c r="H464">
        <v>1</v>
      </c>
      <c r="I464" s="471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1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3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4" t="s">
        <v>23</v>
      </c>
    </row>
    <row r="465" spans="1:27" ht="15" hidden="1">
      <c r="A465" s="24">
        <v>1464</v>
      </c>
      <c r="B465" s="24">
        <v>1464</v>
      </c>
      <c r="C465" s="468" t="s">
        <v>861</v>
      </c>
      <c r="D465" t="s">
        <v>154</v>
      </c>
      <c r="E465" s="469">
        <v>3</v>
      </c>
      <c r="F465" s="470">
        <v>0</v>
      </c>
      <c r="G465">
        <v>1</v>
      </c>
      <c r="H465">
        <v>1</v>
      </c>
      <c r="I465" s="471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1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3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4" t="s">
        <v>23</v>
      </c>
    </row>
    <row r="466" spans="1:27" ht="15" hidden="1">
      <c r="A466" s="24">
        <v>1465</v>
      </c>
      <c r="B466" s="24">
        <v>1465</v>
      </c>
      <c r="C466" s="468" t="s">
        <v>862</v>
      </c>
      <c r="D466" t="s">
        <v>148</v>
      </c>
      <c r="E466" s="469">
        <v>1</v>
      </c>
      <c r="F466" s="470">
        <v>42.192643576856199</v>
      </c>
      <c r="G466">
        <v>1</v>
      </c>
      <c r="H466">
        <v>1</v>
      </c>
      <c r="I466" s="471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1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3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4" t="s">
        <v>23</v>
      </c>
    </row>
    <row r="467" spans="1:27" ht="15" hidden="1">
      <c r="A467" s="24">
        <v>1466</v>
      </c>
      <c r="B467" s="24">
        <v>1466</v>
      </c>
      <c r="C467" s="468" t="s">
        <v>863</v>
      </c>
      <c r="D467" t="s">
        <v>148</v>
      </c>
      <c r="E467" s="469">
        <v>1</v>
      </c>
      <c r="F467" s="470">
        <v>47.807356423143801</v>
      </c>
      <c r="G467">
        <v>1</v>
      </c>
      <c r="H467">
        <v>1</v>
      </c>
      <c r="I467" s="471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1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3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4" t="s">
        <v>23</v>
      </c>
    </row>
    <row r="468" spans="1:27" ht="15">
      <c r="A468" s="24">
        <v>1467</v>
      </c>
      <c r="B468" s="24">
        <v>1467</v>
      </c>
      <c r="C468" s="468" t="s">
        <v>864</v>
      </c>
      <c r="D468" t="s">
        <v>154</v>
      </c>
      <c r="E468" s="469">
        <v>3</v>
      </c>
      <c r="F468" s="470">
        <v>18</v>
      </c>
      <c r="G468">
        <v>1</v>
      </c>
      <c r="H468">
        <v>1</v>
      </c>
      <c r="I468" s="471">
        <f t="shared" si="22"/>
        <v>0.47039166666666665</v>
      </c>
      <c r="J468" s="472">
        <v>0.36503333333333332</v>
      </c>
      <c r="K468" s="472">
        <v>0.44336666666666663</v>
      </c>
      <c r="L468" s="472">
        <v>0.58906666666666663</v>
      </c>
      <c r="M468" s="472">
        <v>0.48410000000000003</v>
      </c>
      <c r="N468" s="471">
        <f t="shared" si="23"/>
        <v>0.47039166666666665</v>
      </c>
      <c r="O468" s="472">
        <v>0.36503333333333332</v>
      </c>
      <c r="P468" s="472">
        <v>0.44336666666666663</v>
      </c>
      <c r="Q468" s="472">
        <v>0.58906666666666663</v>
      </c>
      <c r="R468" s="472">
        <v>0.48410000000000003</v>
      </c>
      <c r="S468" s="153">
        <v>0.01</v>
      </c>
      <c r="T468" s="153">
        <v>0.02</v>
      </c>
      <c r="U468" s="473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4" t="s">
        <v>24</v>
      </c>
    </row>
    <row r="469" spans="1:27" ht="15" hidden="1">
      <c r="A469" s="24">
        <v>1468</v>
      </c>
      <c r="B469" s="24">
        <v>1468</v>
      </c>
      <c r="C469" s="468" t="s">
        <v>865</v>
      </c>
      <c r="D469" t="s">
        <v>148</v>
      </c>
      <c r="E469" s="469">
        <v>1</v>
      </c>
      <c r="F469" s="470">
        <v>47.82</v>
      </c>
      <c r="G469">
        <v>1</v>
      </c>
      <c r="H469">
        <v>1</v>
      </c>
      <c r="I469" s="471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1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3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4" t="s">
        <v>23</v>
      </c>
    </row>
    <row r="470" spans="1:27" ht="15" hidden="1">
      <c r="A470" s="24">
        <v>1469</v>
      </c>
      <c r="B470" s="24">
        <v>1469</v>
      </c>
      <c r="C470" s="468" t="s">
        <v>866</v>
      </c>
      <c r="D470" t="s">
        <v>148</v>
      </c>
      <c r="E470" s="469">
        <v>1</v>
      </c>
      <c r="F470" s="470">
        <v>0</v>
      </c>
      <c r="G470">
        <v>1</v>
      </c>
      <c r="H470">
        <v>1</v>
      </c>
      <c r="I470" s="471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1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3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4" t="s">
        <v>23</v>
      </c>
    </row>
    <row r="471" spans="1:27" ht="15">
      <c r="A471" s="24">
        <v>1470</v>
      </c>
      <c r="B471" s="24">
        <v>1470</v>
      </c>
      <c r="C471" s="468" t="s">
        <v>867</v>
      </c>
      <c r="D471" t="s">
        <v>154</v>
      </c>
      <c r="E471" s="469">
        <v>3</v>
      </c>
      <c r="F471" s="470">
        <v>20.7</v>
      </c>
      <c r="G471">
        <v>1</v>
      </c>
      <c r="H471">
        <v>1</v>
      </c>
      <c r="I471" s="471">
        <f t="shared" si="22"/>
        <v>0.47039166666666665</v>
      </c>
      <c r="J471" s="472">
        <v>0.36503333333333332</v>
      </c>
      <c r="K471" s="472">
        <v>0.44336666666666663</v>
      </c>
      <c r="L471" s="472">
        <v>0.58906666666666663</v>
      </c>
      <c r="M471" s="472">
        <v>0.48410000000000003</v>
      </c>
      <c r="N471" s="471">
        <f t="shared" si="23"/>
        <v>0.47039166666666665</v>
      </c>
      <c r="O471" s="472">
        <v>0.36503333333333332</v>
      </c>
      <c r="P471" s="472">
        <v>0.44336666666666663</v>
      </c>
      <c r="Q471" s="472">
        <v>0.58906666666666663</v>
      </c>
      <c r="R471" s="472">
        <v>0.48410000000000003</v>
      </c>
      <c r="S471" s="153">
        <v>0.01</v>
      </c>
      <c r="T471" s="153">
        <v>0.02</v>
      </c>
      <c r="U471" s="473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4" t="s">
        <v>24</v>
      </c>
    </row>
    <row r="472" spans="1:27" ht="15">
      <c r="A472" s="24">
        <v>1471</v>
      </c>
      <c r="B472" s="24">
        <v>1471</v>
      </c>
      <c r="C472" s="468" t="s">
        <v>868</v>
      </c>
      <c r="D472" t="s">
        <v>154</v>
      </c>
      <c r="E472" s="469">
        <v>3</v>
      </c>
      <c r="F472" s="470">
        <v>30.24</v>
      </c>
      <c r="G472">
        <v>1</v>
      </c>
      <c r="H472">
        <v>1</v>
      </c>
      <c r="I472" s="471">
        <f t="shared" si="22"/>
        <v>0.47039166666666665</v>
      </c>
      <c r="J472" s="472">
        <v>0.36503333333333332</v>
      </c>
      <c r="K472" s="472">
        <v>0.44336666666666663</v>
      </c>
      <c r="L472" s="472">
        <v>0.58906666666666663</v>
      </c>
      <c r="M472" s="472">
        <v>0.48410000000000003</v>
      </c>
      <c r="N472" s="471">
        <f t="shared" si="23"/>
        <v>0.47039166666666665</v>
      </c>
      <c r="O472" s="472">
        <v>0.36503333333333332</v>
      </c>
      <c r="P472" s="472">
        <v>0.44336666666666663</v>
      </c>
      <c r="Q472" s="472">
        <v>0.58906666666666663</v>
      </c>
      <c r="R472" s="472">
        <v>0.48410000000000003</v>
      </c>
      <c r="S472" s="153">
        <v>0.01</v>
      </c>
      <c r="T472" s="153">
        <v>0.02</v>
      </c>
      <c r="U472" s="473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4" t="s">
        <v>24</v>
      </c>
    </row>
    <row r="473" spans="1:27" ht="15">
      <c r="A473" s="24">
        <v>1472</v>
      </c>
      <c r="B473" s="24">
        <v>1472</v>
      </c>
      <c r="C473" s="468" t="s">
        <v>869</v>
      </c>
      <c r="D473" t="s">
        <v>154</v>
      </c>
      <c r="E473" s="469">
        <v>3</v>
      </c>
      <c r="F473" s="470">
        <v>24</v>
      </c>
      <c r="G473">
        <v>1</v>
      </c>
      <c r="H473">
        <v>1</v>
      </c>
      <c r="I473" s="471">
        <f t="shared" si="22"/>
        <v>0.47039166666666665</v>
      </c>
      <c r="J473" s="472">
        <v>0.36503333333333332</v>
      </c>
      <c r="K473" s="472">
        <v>0.44336666666666663</v>
      </c>
      <c r="L473" s="472">
        <v>0.58906666666666663</v>
      </c>
      <c r="M473" s="472">
        <v>0.48410000000000003</v>
      </c>
      <c r="N473" s="471">
        <f t="shared" si="23"/>
        <v>0.47039166666666665</v>
      </c>
      <c r="O473" s="472">
        <v>0.36503333333333332</v>
      </c>
      <c r="P473" s="472">
        <v>0.44336666666666663</v>
      </c>
      <c r="Q473" s="472">
        <v>0.58906666666666663</v>
      </c>
      <c r="R473" s="472">
        <v>0.48410000000000003</v>
      </c>
      <c r="S473" s="153">
        <v>0.01</v>
      </c>
      <c r="T473" s="153">
        <v>0.02</v>
      </c>
      <c r="U473" s="473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4" t="s">
        <v>24</v>
      </c>
    </row>
    <row r="474" spans="1:27" ht="15">
      <c r="A474" s="24">
        <v>1473</v>
      </c>
      <c r="B474" s="24">
        <v>1473</v>
      </c>
      <c r="C474" s="468" t="s">
        <v>870</v>
      </c>
      <c r="D474" t="s">
        <v>154</v>
      </c>
      <c r="E474" s="469">
        <v>3</v>
      </c>
      <c r="F474" s="470">
        <v>4.25</v>
      </c>
      <c r="G474">
        <v>1</v>
      </c>
      <c r="H474">
        <v>1</v>
      </c>
      <c r="I474" s="471">
        <f t="shared" si="22"/>
        <v>0.47039166666666665</v>
      </c>
      <c r="J474" s="472">
        <v>0.36503333333333332</v>
      </c>
      <c r="K474" s="472">
        <v>0.44336666666666663</v>
      </c>
      <c r="L474" s="472">
        <v>0.58906666666666663</v>
      </c>
      <c r="M474" s="472">
        <v>0.48410000000000003</v>
      </c>
      <c r="N474" s="471">
        <f t="shared" si="23"/>
        <v>0.47039166666666665</v>
      </c>
      <c r="O474" s="472">
        <v>0.36503333333333332</v>
      </c>
      <c r="P474" s="472">
        <v>0.44336666666666663</v>
      </c>
      <c r="Q474" s="472">
        <v>0.58906666666666663</v>
      </c>
      <c r="R474" s="472">
        <v>0.48410000000000003</v>
      </c>
      <c r="S474" s="153">
        <v>0.01</v>
      </c>
      <c r="T474" s="153">
        <v>0.02</v>
      </c>
      <c r="U474" s="473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4" t="s">
        <v>24</v>
      </c>
    </row>
    <row r="475" spans="1:27" ht="15">
      <c r="A475" s="24">
        <v>1474</v>
      </c>
      <c r="B475" s="24">
        <v>1474</v>
      </c>
      <c r="C475" s="468" t="s">
        <v>871</v>
      </c>
      <c r="D475" t="s">
        <v>154</v>
      </c>
      <c r="E475" s="469">
        <v>3</v>
      </c>
      <c r="F475" s="470">
        <v>27.2</v>
      </c>
      <c r="G475">
        <v>1</v>
      </c>
      <c r="H475">
        <v>1</v>
      </c>
      <c r="I475" s="471">
        <f t="shared" si="22"/>
        <v>0.47039166666666665</v>
      </c>
      <c r="J475" s="472">
        <v>0.36503333333333332</v>
      </c>
      <c r="K475" s="472">
        <v>0.44336666666666663</v>
      </c>
      <c r="L475" s="472">
        <v>0.58906666666666663</v>
      </c>
      <c r="M475" s="472">
        <v>0.48410000000000003</v>
      </c>
      <c r="N475" s="471">
        <f t="shared" si="23"/>
        <v>0.47039166666666665</v>
      </c>
      <c r="O475" s="472">
        <v>0.36503333333333332</v>
      </c>
      <c r="P475" s="472">
        <v>0.44336666666666663</v>
      </c>
      <c r="Q475" s="472">
        <v>0.58906666666666663</v>
      </c>
      <c r="R475" s="472">
        <v>0.48410000000000003</v>
      </c>
      <c r="S475" s="153">
        <v>0.01</v>
      </c>
      <c r="T475" s="153">
        <v>0.02</v>
      </c>
      <c r="U475" s="473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4" t="s">
        <v>24</v>
      </c>
    </row>
    <row r="476" spans="1:27" ht="15" hidden="1">
      <c r="A476" s="24">
        <v>1475</v>
      </c>
      <c r="B476" s="24">
        <v>1475</v>
      </c>
      <c r="C476" s="468" t="s">
        <v>872</v>
      </c>
      <c r="D476" t="s">
        <v>151</v>
      </c>
      <c r="E476" s="469">
        <v>2</v>
      </c>
      <c r="F476" s="470">
        <v>11.2</v>
      </c>
      <c r="G476">
        <v>1</v>
      </c>
      <c r="H476">
        <v>1</v>
      </c>
      <c r="I476" s="471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1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3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4" t="s">
        <v>24</v>
      </c>
    </row>
    <row r="477" spans="1:27" ht="15">
      <c r="A477" s="24">
        <v>1476</v>
      </c>
      <c r="B477" s="24">
        <v>1476</v>
      </c>
      <c r="C477" s="468" t="s">
        <v>873</v>
      </c>
      <c r="D477" t="s">
        <v>154</v>
      </c>
      <c r="E477" s="469">
        <v>3</v>
      </c>
      <c r="F477" s="470">
        <v>20</v>
      </c>
      <c r="G477">
        <v>1</v>
      </c>
      <c r="H477">
        <v>1</v>
      </c>
      <c r="I477" s="471">
        <f t="shared" si="22"/>
        <v>0.47039166666666665</v>
      </c>
      <c r="J477" s="472">
        <v>0.36503333333333332</v>
      </c>
      <c r="K477" s="472">
        <v>0.44336666666666663</v>
      </c>
      <c r="L477" s="472">
        <v>0.58906666666666663</v>
      </c>
      <c r="M477" s="472">
        <v>0.48410000000000003</v>
      </c>
      <c r="N477" s="471">
        <f t="shared" si="23"/>
        <v>0.47039166666666665</v>
      </c>
      <c r="O477" s="472">
        <v>0.36503333333333332</v>
      </c>
      <c r="P477" s="472">
        <v>0.44336666666666663</v>
      </c>
      <c r="Q477" s="472">
        <v>0.58906666666666663</v>
      </c>
      <c r="R477" s="472">
        <v>0.48410000000000003</v>
      </c>
      <c r="S477" s="153">
        <v>0.01</v>
      </c>
      <c r="T477" s="153">
        <v>0.02</v>
      </c>
      <c r="U477" s="473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4" t="s">
        <v>24</v>
      </c>
    </row>
    <row r="478" spans="1:27" ht="15">
      <c r="A478" s="24">
        <v>1477</v>
      </c>
      <c r="B478" s="24">
        <v>1477</v>
      </c>
      <c r="C478" s="468" t="s">
        <v>874</v>
      </c>
      <c r="D478" t="s">
        <v>154</v>
      </c>
      <c r="E478" s="469">
        <v>3</v>
      </c>
      <c r="F478" s="470">
        <v>20</v>
      </c>
      <c r="G478">
        <v>1</v>
      </c>
      <c r="H478">
        <v>1</v>
      </c>
      <c r="I478" s="471">
        <f t="shared" si="22"/>
        <v>0.47039166666666665</v>
      </c>
      <c r="J478" s="472">
        <v>0.36503333333333332</v>
      </c>
      <c r="K478" s="472">
        <v>0.44336666666666663</v>
      </c>
      <c r="L478" s="472">
        <v>0.58906666666666663</v>
      </c>
      <c r="M478" s="472">
        <v>0.48410000000000003</v>
      </c>
      <c r="N478" s="471">
        <f t="shared" si="23"/>
        <v>0.47039166666666665</v>
      </c>
      <c r="O478" s="472">
        <v>0.36503333333333332</v>
      </c>
      <c r="P478" s="472">
        <v>0.44336666666666663</v>
      </c>
      <c r="Q478" s="472">
        <v>0.58906666666666663</v>
      </c>
      <c r="R478" s="472">
        <v>0.48410000000000003</v>
      </c>
      <c r="S478" s="153">
        <v>0.01</v>
      </c>
      <c r="T478" s="153">
        <v>0.02</v>
      </c>
      <c r="U478" s="473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4" t="s">
        <v>24</v>
      </c>
    </row>
    <row r="479" spans="1:27" ht="15">
      <c r="A479" s="24">
        <v>1478</v>
      </c>
      <c r="B479" s="24">
        <v>1478</v>
      </c>
      <c r="C479" s="468" t="s">
        <v>875</v>
      </c>
      <c r="D479" t="s">
        <v>154</v>
      </c>
      <c r="E479" s="469">
        <v>3</v>
      </c>
      <c r="F479" s="470">
        <v>6.4</v>
      </c>
      <c r="G479">
        <v>1</v>
      </c>
      <c r="H479">
        <v>1</v>
      </c>
      <c r="I479" s="471">
        <f t="shared" si="22"/>
        <v>0.47039166666666665</v>
      </c>
      <c r="J479" s="472">
        <v>0.36503333333333332</v>
      </c>
      <c r="K479" s="472">
        <v>0.44336666666666663</v>
      </c>
      <c r="L479" s="472">
        <v>0.58906666666666663</v>
      </c>
      <c r="M479" s="472">
        <v>0.48410000000000003</v>
      </c>
      <c r="N479" s="471">
        <f t="shared" si="23"/>
        <v>0.47039166666666665</v>
      </c>
      <c r="O479" s="472">
        <v>0.36503333333333332</v>
      </c>
      <c r="P479" s="472">
        <v>0.44336666666666663</v>
      </c>
      <c r="Q479" s="472">
        <v>0.58906666666666663</v>
      </c>
      <c r="R479" s="472">
        <v>0.48410000000000003</v>
      </c>
      <c r="S479" s="153">
        <v>0.01</v>
      </c>
      <c r="T479" s="153">
        <v>0.02</v>
      </c>
      <c r="U479" s="473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4" t="s">
        <v>24</v>
      </c>
    </row>
    <row r="480" spans="1:27" ht="15">
      <c r="A480" s="24">
        <v>1479</v>
      </c>
      <c r="B480" s="24">
        <v>1479</v>
      </c>
      <c r="C480" s="468" t="s">
        <v>876</v>
      </c>
      <c r="D480" t="s">
        <v>154</v>
      </c>
      <c r="E480" s="469">
        <v>3</v>
      </c>
      <c r="F480" s="470">
        <v>28.8</v>
      </c>
      <c r="G480">
        <v>1</v>
      </c>
      <c r="H480">
        <v>1</v>
      </c>
      <c r="I480" s="471">
        <f t="shared" si="22"/>
        <v>0.47039166666666665</v>
      </c>
      <c r="J480" s="472">
        <v>0.36503333333333332</v>
      </c>
      <c r="K480" s="472">
        <v>0.44336666666666663</v>
      </c>
      <c r="L480" s="472">
        <v>0.58906666666666663</v>
      </c>
      <c r="M480" s="472">
        <v>0.48410000000000003</v>
      </c>
      <c r="N480" s="471">
        <f t="shared" si="23"/>
        <v>0.47039166666666665</v>
      </c>
      <c r="O480" s="472">
        <v>0.36503333333333332</v>
      </c>
      <c r="P480" s="472">
        <v>0.44336666666666663</v>
      </c>
      <c r="Q480" s="472">
        <v>0.58906666666666663</v>
      </c>
      <c r="R480" s="472">
        <v>0.48410000000000003</v>
      </c>
      <c r="S480" s="153">
        <v>0.01</v>
      </c>
      <c r="T480" s="153">
        <v>0.02</v>
      </c>
      <c r="U480" s="473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4" t="s">
        <v>24</v>
      </c>
    </row>
    <row r="481" spans="1:27" ht="15">
      <c r="A481" s="24">
        <v>1480</v>
      </c>
      <c r="B481" s="24">
        <v>1480</v>
      </c>
      <c r="C481" s="468" t="s">
        <v>877</v>
      </c>
      <c r="D481" t="s">
        <v>154</v>
      </c>
      <c r="E481" s="469">
        <v>3</v>
      </c>
      <c r="F481" s="470">
        <v>104.4</v>
      </c>
      <c r="G481">
        <v>1</v>
      </c>
      <c r="H481">
        <v>1</v>
      </c>
      <c r="I481" s="471">
        <f t="shared" si="22"/>
        <v>0.47039166666666665</v>
      </c>
      <c r="J481" s="472">
        <v>0.36503333333333332</v>
      </c>
      <c r="K481" s="472">
        <v>0.44336666666666663</v>
      </c>
      <c r="L481" s="472">
        <v>0.58906666666666663</v>
      </c>
      <c r="M481" s="472">
        <v>0.48410000000000003</v>
      </c>
      <c r="N481" s="471">
        <f t="shared" si="23"/>
        <v>0.47039166666666665</v>
      </c>
      <c r="O481" s="472">
        <v>0.36503333333333332</v>
      </c>
      <c r="P481" s="472">
        <v>0.44336666666666663</v>
      </c>
      <c r="Q481" s="472">
        <v>0.58906666666666663</v>
      </c>
      <c r="R481" s="472">
        <v>0.48410000000000003</v>
      </c>
      <c r="S481" s="153">
        <v>0.01</v>
      </c>
      <c r="T481" s="153">
        <v>0.02</v>
      </c>
      <c r="U481" s="473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4" t="s">
        <v>24</v>
      </c>
    </row>
    <row r="482" spans="1:27" ht="15">
      <c r="A482" s="24">
        <v>1481</v>
      </c>
      <c r="B482" s="24">
        <v>1481</v>
      </c>
      <c r="C482" s="468" t="s">
        <v>878</v>
      </c>
      <c r="D482" t="s">
        <v>154</v>
      </c>
      <c r="E482" s="469">
        <v>3</v>
      </c>
      <c r="F482" s="470">
        <v>28.8</v>
      </c>
      <c r="G482">
        <v>1</v>
      </c>
      <c r="H482">
        <v>1</v>
      </c>
      <c r="I482" s="471">
        <f t="shared" si="22"/>
        <v>0.47039166666666665</v>
      </c>
      <c r="J482" s="472">
        <v>0.36503333333333332</v>
      </c>
      <c r="K482" s="472">
        <v>0.44336666666666663</v>
      </c>
      <c r="L482" s="472">
        <v>0.58906666666666663</v>
      </c>
      <c r="M482" s="472">
        <v>0.48410000000000003</v>
      </c>
      <c r="N482" s="471">
        <f t="shared" si="23"/>
        <v>0.47039166666666665</v>
      </c>
      <c r="O482" s="472">
        <v>0.36503333333333332</v>
      </c>
      <c r="P482" s="472">
        <v>0.44336666666666663</v>
      </c>
      <c r="Q482" s="472">
        <v>0.58906666666666663</v>
      </c>
      <c r="R482" s="472">
        <v>0.48410000000000003</v>
      </c>
      <c r="S482" s="153">
        <v>0.01</v>
      </c>
      <c r="T482" s="153">
        <v>0.02</v>
      </c>
      <c r="U482" s="473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4" t="s">
        <v>24</v>
      </c>
    </row>
    <row r="483" spans="1:27" ht="15">
      <c r="A483" s="24">
        <v>1482</v>
      </c>
      <c r="B483" s="24">
        <v>1482</v>
      </c>
      <c r="C483" s="468" t="s">
        <v>879</v>
      </c>
      <c r="D483" t="s">
        <v>154</v>
      </c>
      <c r="E483" s="469">
        <v>3</v>
      </c>
      <c r="F483" s="470">
        <v>4.5</v>
      </c>
      <c r="G483">
        <v>1</v>
      </c>
      <c r="H483">
        <v>1</v>
      </c>
      <c r="I483" s="471">
        <f t="shared" si="22"/>
        <v>0.47039166666666665</v>
      </c>
      <c r="J483" s="472">
        <v>0.36503333333333332</v>
      </c>
      <c r="K483" s="472">
        <v>0.44336666666666663</v>
      </c>
      <c r="L483" s="472">
        <v>0.58906666666666663</v>
      </c>
      <c r="M483" s="472">
        <v>0.48410000000000003</v>
      </c>
      <c r="N483" s="471">
        <f t="shared" si="23"/>
        <v>0.47039166666666665</v>
      </c>
      <c r="O483" s="472">
        <v>0.36503333333333332</v>
      </c>
      <c r="P483" s="472">
        <v>0.44336666666666663</v>
      </c>
      <c r="Q483" s="472">
        <v>0.58906666666666663</v>
      </c>
      <c r="R483" s="472">
        <v>0.48410000000000003</v>
      </c>
      <c r="S483" s="153">
        <v>0.01</v>
      </c>
      <c r="T483" s="153">
        <v>0.02</v>
      </c>
      <c r="U483" s="473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4" t="s">
        <v>24</v>
      </c>
    </row>
    <row r="484" spans="1:27" ht="15" hidden="1">
      <c r="A484" s="24">
        <v>1483</v>
      </c>
      <c r="B484" s="24">
        <v>1483</v>
      </c>
      <c r="C484" s="468" t="s">
        <v>880</v>
      </c>
      <c r="D484" t="s">
        <v>151</v>
      </c>
      <c r="E484" s="469">
        <v>2</v>
      </c>
      <c r="F484" s="470">
        <v>30</v>
      </c>
      <c r="G484">
        <v>1</v>
      </c>
      <c r="H484">
        <v>1</v>
      </c>
      <c r="I484" s="471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1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3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4" t="s">
        <v>24</v>
      </c>
    </row>
    <row r="485" spans="1:27" ht="15">
      <c r="A485" s="24">
        <v>1484</v>
      </c>
      <c r="B485" s="24">
        <v>1484</v>
      </c>
      <c r="C485" s="468" t="s">
        <v>881</v>
      </c>
      <c r="D485" t="s">
        <v>154</v>
      </c>
      <c r="E485" s="469">
        <v>3</v>
      </c>
      <c r="F485" s="470">
        <v>25.5</v>
      </c>
      <c r="G485">
        <v>1</v>
      </c>
      <c r="H485">
        <v>1</v>
      </c>
      <c r="I485" s="471">
        <f t="shared" si="22"/>
        <v>0.47039166666666665</v>
      </c>
      <c r="J485" s="472">
        <v>0.36503333333333332</v>
      </c>
      <c r="K485" s="472">
        <v>0.44336666666666663</v>
      </c>
      <c r="L485" s="472">
        <v>0.58906666666666663</v>
      </c>
      <c r="M485" s="472">
        <v>0.48410000000000003</v>
      </c>
      <c r="N485" s="471">
        <f t="shared" si="23"/>
        <v>0.47039166666666665</v>
      </c>
      <c r="O485" s="472">
        <v>0.36503333333333332</v>
      </c>
      <c r="P485" s="472">
        <v>0.44336666666666663</v>
      </c>
      <c r="Q485" s="472">
        <v>0.58906666666666663</v>
      </c>
      <c r="R485" s="472">
        <v>0.48410000000000003</v>
      </c>
      <c r="S485" s="153">
        <v>0.01</v>
      </c>
      <c r="T485" s="153">
        <v>0.02</v>
      </c>
      <c r="U485" s="473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4" t="s">
        <v>24</v>
      </c>
    </row>
    <row r="486" spans="1:27" ht="15" hidden="1">
      <c r="A486" s="24">
        <v>1485</v>
      </c>
      <c r="B486" s="24">
        <v>1485</v>
      </c>
      <c r="C486" s="468" t="s">
        <v>882</v>
      </c>
      <c r="D486" t="s">
        <v>151</v>
      </c>
      <c r="E486" s="469">
        <v>2</v>
      </c>
      <c r="F486" s="470">
        <v>22</v>
      </c>
      <c r="G486">
        <v>1</v>
      </c>
      <c r="H486">
        <v>1</v>
      </c>
      <c r="I486" s="471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1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3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4" t="s">
        <v>24</v>
      </c>
    </row>
    <row r="487" spans="1:27" ht="15" hidden="1">
      <c r="A487" s="24">
        <v>1486</v>
      </c>
      <c r="B487" s="24">
        <v>1486</v>
      </c>
      <c r="C487" s="468" t="s">
        <v>883</v>
      </c>
      <c r="D487" t="s">
        <v>151</v>
      </c>
      <c r="E487" s="469">
        <v>2</v>
      </c>
      <c r="F487" s="470">
        <v>20</v>
      </c>
      <c r="G487">
        <v>1</v>
      </c>
      <c r="H487">
        <v>1</v>
      </c>
      <c r="I487" s="471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1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3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4" t="s">
        <v>24</v>
      </c>
    </row>
    <row r="488" spans="1:27" ht="15" hidden="1">
      <c r="A488" s="24">
        <v>1487</v>
      </c>
      <c r="B488" s="24">
        <v>1487</v>
      </c>
      <c r="C488" s="468" t="s">
        <v>884</v>
      </c>
      <c r="D488" t="s">
        <v>151</v>
      </c>
      <c r="E488" s="469">
        <v>2</v>
      </c>
      <c r="F488" s="470">
        <v>22</v>
      </c>
      <c r="G488">
        <v>1</v>
      </c>
      <c r="H488">
        <v>1</v>
      </c>
      <c r="I488" s="471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1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3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4" t="s">
        <v>24</v>
      </c>
    </row>
    <row r="489" spans="1:27" ht="15">
      <c r="A489" s="24">
        <v>1488</v>
      </c>
      <c r="B489" s="24">
        <v>1488</v>
      </c>
      <c r="C489" s="468" t="s">
        <v>885</v>
      </c>
      <c r="D489" t="s">
        <v>154</v>
      </c>
      <c r="E489" s="469">
        <v>3</v>
      </c>
      <c r="F489" s="470">
        <v>55.11</v>
      </c>
      <c r="G489">
        <v>1</v>
      </c>
      <c r="H489">
        <v>1</v>
      </c>
      <c r="I489" s="471">
        <f t="shared" si="22"/>
        <v>0.47039166666666665</v>
      </c>
      <c r="J489" s="472">
        <v>0.36503333333333332</v>
      </c>
      <c r="K489" s="472">
        <v>0.44336666666666663</v>
      </c>
      <c r="L489" s="472">
        <v>0.58906666666666663</v>
      </c>
      <c r="M489" s="472">
        <v>0.48410000000000003</v>
      </c>
      <c r="N489" s="471">
        <f t="shared" si="23"/>
        <v>0.47039166666666665</v>
      </c>
      <c r="O489" s="472">
        <v>0.36503333333333332</v>
      </c>
      <c r="P489" s="472">
        <v>0.44336666666666663</v>
      </c>
      <c r="Q489" s="472">
        <v>0.58906666666666663</v>
      </c>
      <c r="R489" s="472">
        <v>0.48410000000000003</v>
      </c>
      <c r="S489" s="153">
        <v>0.01</v>
      </c>
      <c r="T489" s="153">
        <v>0.02</v>
      </c>
      <c r="U489" s="473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4" t="s">
        <v>24</v>
      </c>
    </row>
    <row r="490" spans="1:27" ht="15">
      <c r="A490" s="24">
        <v>1489</v>
      </c>
      <c r="B490" s="24">
        <v>1489</v>
      </c>
      <c r="C490" s="468" t="s">
        <v>886</v>
      </c>
      <c r="D490" t="s">
        <v>154</v>
      </c>
      <c r="E490" s="469">
        <v>3</v>
      </c>
      <c r="F490" s="470">
        <v>60.12</v>
      </c>
      <c r="G490">
        <v>1</v>
      </c>
      <c r="H490">
        <v>1</v>
      </c>
      <c r="I490" s="471">
        <f t="shared" si="22"/>
        <v>0.47039166666666665</v>
      </c>
      <c r="J490" s="472">
        <v>0.36503333333333332</v>
      </c>
      <c r="K490" s="472">
        <v>0.44336666666666663</v>
      </c>
      <c r="L490" s="472">
        <v>0.58906666666666663</v>
      </c>
      <c r="M490" s="472">
        <v>0.48410000000000003</v>
      </c>
      <c r="N490" s="471">
        <f t="shared" si="23"/>
        <v>0.47039166666666665</v>
      </c>
      <c r="O490" s="472">
        <v>0.36503333333333332</v>
      </c>
      <c r="P490" s="472">
        <v>0.44336666666666663</v>
      </c>
      <c r="Q490" s="472">
        <v>0.58906666666666663</v>
      </c>
      <c r="R490" s="472">
        <v>0.48410000000000003</v>
      </c>
      <c r="S490" s="153">
        <v>0.01</v>
      </c>
      <c r="T490" s="153">
        <v>0.02</v>
      </c>
      <c r="U490" s="473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4" t="s">
        <v>24</v>
      </c>
    </row>
    <row r="491" spans="1:27" ht="15">
      <c r="A491" s="24">
        <v>1490</v>
      </c>
      <c r="B491" s="24">
        <v>1490</v>
      </c>
      <c r="C491" s="468" t="s">
        <v>887</v>
      </c>
      <c r="D491" t="s">
        <v>154</v>
      </c>
      <c r="E491" s="469">
        <v>3</v>
      </c>
      <c r="F491" s="470">
        <v>30</v>
      </c>
      <c r="G491">
        <v>1</v>
      </c>
      <c r="H491">
        <v>1</v>
      </c>
      <c r="I491" s="471">
        <f t="shared" si="22"/>
        <v>0.47039166666666665</v>
      </c>
      <c r="J491" s="472">
        <v>0.36503333333333332</v>
      </c>
      <c r="K491" s="472">
        <v>0.44336666666666663</v>
      </c>
      <c r="L491" s="472">
        <v>0.58906666666666663</v>
      </c>
      <c r="M491" s="472">
        <v>0.48410000000000003</v>
      </c>
      <c r="N491" s="471">
        <f t="shared" si="23"/>
        <v>0.47039166666666665</v>
      </c>
      <c r="O491" s="472">
        <v>0.36503333333333332</v>
      </c>
      <c r="P491" s="472">
        <v>0.44336666666666663</v>
      </c>
      <c r="Q491" s="472">
        <v>0.58906666666666663</v>
      </c>
      <c r="R491" s="472">
        <v>0.48410000000000003</v>
      </c>
      <c r="S491" s="153">
        <v>0.01</v>
      </c>
      <c r="T491" s="153">
        <v>0.02</v>
      </c>
      <c r="U491" s="473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4" t="s">
        <v>24</v>
      </c>
    </row>
    <row r="492" spans="1:27" ht="15">
      <c r="A492" s="24">
        <v>1491</v>
      </c>
      <c r="B492" s="24">
        <v>1491</v>
      </c>
      <c r="C492" s="468" t="s">
        <v>888</v>
      </c>
      <c r="D492" t="s">
        <v>154</v>
      </c>
      <c r="E492" s="469">
        <v>3</v>
      </c>
      <c r="F492" s="470">
        <v>30</v>
      </c>
      <c r="G492">
        <v>1</v>
      </c>
      <c r="H492">
        <v>1</v>
      </c>
      <c r="I492" s="471">
        <f t="shared" si="22"/>
        <v>0.47039166666666665</v>
      </c>
      <c r="J492" s="472">
        <v>0.36503333333333332</v>
      </c>
      <c r="K492" s="472">
        <v>0.44336666666666663</v>
      </c>
      <c r="L492" s="472">
        <v>0.58906666666666663</v>
      </c>
      <c r="M492" s="472">
        <v>0.48410000000000003</v>
      </c>
      <c r="N492" s="471">
        <f t="shared" si="23"/>
        <v>0.47039166666666665</v>
      </c>
      <c r="O492" s="472">
        <v>0.36503333333333332</v>
      </c>
      <c r="P492" s="472">
        <v>0.44336666666666663</v>
      </c>
      <c r="Q492" s="472">
        <v>0.58906666666666663</v>
      </c>
      <c r="R492" s="472">
        <v>0.48410000000000003</v>
      </c>
      <c r="S492" s="153">
        <v>0.01</v>
      </c>
      <c r="T492" s="153">
        <v>0.02</v>
      </c>
      <c r="U492" s="473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4" t="s">
        <v>24</v>
      </c>
    </row>
    <row r="493" spans="1:27" ht="15">
      <c r="A493" s="24">
        <v>1492</v>
      </c>
      <c r="B493" s="24">
        <v>1492</v>
      </c>
      <c r="C493" s="468" t="s">
        <v>889</v>
      </c>
      <c r="D493" t="s">
        <v>154</v>
      </c>
      <c r="E493" s="469">
        <v>3</v>
      </c>
      <c r="F493" s="470">
        <v>30</v>
      </c>
      <c r="G493">
        <v>1</v>
      </c>
      <c r="H493">
        <v>1</v>
      </c>
      <c r="I493" s="471">
        <f t="shared" si="22"/>
        <v>0.47039166666666665</v>
      </c>
      <c r="J493" s="472">
        <v>0.36503333333333332</v>
      </c>
      <c r="K493" s="472">
        <v>0.44336666666666663</v>
      </c>
      <c r="L493" s="472">
        <v>0.58906666666666663</v>
      </c>
      <c r="M493" s="472">
        <v>0.48410000000000003</v>
      </c>
      <c r="N493" s="471">
        <f t="shared" si="23"/>
        <v>0.47039166666666665</v>
      </c>
      <c r="O493" s="472">
        <v>0.36503333333333332</v>
      </c>
      <c r="P493" s="472">
        <v>0.44336666666666663</v>
      </c>
      <c r="Q493" s="472">
        <v>0.58906666666666663</v>
      </c>
      <c r="R493" s="472">
        <v>0.48410000000000003</v>
      </c>
      <c r="S493" s="153">
        <v>0.01</v>
      </c>
      <c r="T493" s="153">
        <v>0.02</v>
      </c>
      <c r="U493" s="473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4" t="s">
        <v>24</v>
      </c>
    </row>
    <row r="494" spans="1:27" ht="15">
      <c r="A494" s="24">
        <v>1493</v>
      </c>
      <c r="B494" s="24">
        <v>1493</v>
      </c>
      <c r="C494" s="468" t="s">
        <v>890</v>
      </c>
      <c r="D494" t="s">
        <v>154</v>
      </c>
      <c r="E494" s="469">
        <v>3</v>
      </c>
      <c r="F494" s="470">
        <v>30</v>
      </c>
      <c r="G494">
        <v>1</v>
      </c>
      <c r="H494">
        <v>1</v>
      </c>
      <c r="I494" s="471">
        <f t="shared" si="22"/>
        <v>0.47039166666666665</v>
      </c>
      <c r="J494" s="472">
        <v>0.36503333333333332</v>
      </c>
      <c r="K494" s="472">
        <v>0.44336666666666663</v>
      </c>
      <c r="L494" s="472">
        <v>0.58906666666666663</v>
      </c>
      <c r="M494" s="472">
        <v>0.48410000000000003</v>
      </c>
      <c r="N494" s="471">
        <f t="shared" si="23"/>
        <v>0.47039166666666665</v>
      </c>
      <c r="O494" s="472">
        <v>0.36503333333333332</v>
      </c>
      <c r="P494" s="472">
        <v>0.44336666666666663</v>
      </c>
      <c r="Q494" s="472">
        <v>0.58906666666666663</v>
      </c>
      <c r="R494" s="472">
        <v>0.48410000000000003</v>
      </c>
      <c r="S494" s="153">
        <v>0.01</v>
      </c>
      <c r="T494" s="153">
        <v>0.02</v>
      </c>
      <c r="U494" s="473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4" t="s">
        <v>24</v>
      </c>
    </row>
    <row r="495" spans="1:27" ht="15">
      <c r="A495" s="24">
        <v>1494</v>
      </c>
      <c r="B495" s="24">
        <v>1494</v>
      </c>
      <c r="C495" s="468" t="s">
        <v>891</v>
      </c>
      <c r="D495" t="s">
        <v>154</v>
      </c>
      <c r="E495" s="469">
        <v>3</v>
      </c>
      <c r="F495" s="470">
        <v>30</v>
      </c>
      <c r="G495">
        <v>1</v>
      </c>
      <c r="H495">
        <v>1</v>
      </c>
      <c r="I495" s="471">
        <f t="shared" si="22"/>
        <v>0.47039166666666665</v>
      </c>
      <c r="J495" s="472">
        <v>0.36503333333333332</v>
      </c>
      <c r="K495" s="472">
        <v>0.44336666666666663</v>
      </c>
      <c r="L495" s="472">
        <v>0.58906666666666663</v>
      </c>
      <c r="M495" s="472">
        <v>0.48410000000000003</v>
      </c>
      <c r="N495" s="471">
        <f t="shared" si="23"/>
        <v>0.47039166666666665</v>
      </c>
      <c r="O495" s="472">
        <v>0.36503333333333332</v>
      </c>
      <c r="P495" s="472">
        <v>0.44336666666666663</v>
      </c>
      <c r="Q495" s="472">
        <v>0.58906666666666663</v>
      </c>
      <c r="R495" s="472">
        <v>0.48410000000000003</v>
      </c>
      <c r="S495" s="153">
        <v>0.01</v>
      </c>
      <c r="T495" s="153">
        <v>0.02</v>
      </c>
      <c r="U495" s="473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4" t="s">
        <v>24</v>
      </c>
    </row>
    <row r="496" spans="1:27" ht="15">
      <c r="A496" s="24">
        <v>1495</v>
      </c>
      <c r="B496" s="24">
        <v>1495</v>
      </c>
      <c r="C496" s="468" t="s">
        <v>892</v>
      </c>
      <c r="D496" t="s">
        <v>154</v>
      </c>
      <c r="E496" s="469">
        <v>3</v>
      </c>
      <c r="F496" s="470">
        <v>29.7</v>
      </c>
      <c r="G496">
        <v>1</v>
      </c>
      <c r="H496">
        <v>1</v>
      </c>
      <c r="I496" s="471">
        <f t="shared" si="22"/>
        <v>0.47039166666666665</v>
      </c>
      <c r="J496" s="472">
        <v>0.36503333333333332</v>
      </c>
      <c r="K496" s="472">
        <v>0.44336666666666663</v>
      </c>
      <c r="L496" s="472">
        <v>0.58906666666666663</v>
      </c>
      <c r="M496" s="472">
        <v>0.48410000000000003</v>
      </c>
      <c r="N496" s="471">
        <f t="shared" si="23"/>
        <v>0.47039166666666665</v>
      </c>
      <c r="O496" s="472">
        <v>0.36503333333333332</v>
      </c>
      <c r="P496" s="472">
        <v>0.44336666666666663</v>
      </c>
      <c r="Q496" s="472">
        <v>0.58906666666666663</v>
      </c>
      <c r="R496" s="472">
        <v>0.48410000000000003</v>
      </c>
      <c r="S496" s="153">
        <v>0.01</v>
      </c>
      <c r="T496" s="153">
        <v>0.02</v>
      </c>
      <c r="U496" s="473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4" t="s">
        <v>24</v>
      </c>
    </row>
    <row r="497" spans="1:27" ht="15">
      <c r="A497" s="24">
        <v>1496</v>
      </c>
      <c r="B497" s="24">
        <v>1496</v>
      </c>
      <c r="C497" s="468" t="s">
        <v>893</v>
      </c>
      <c r="D497" t="s">
        <v>154</v>
      </c>
      <c r="E497" s="469">
        <v>3</v>
      </c>
      <c r="F497" s="470">
        <v>27</v>
      </c>
      <c r="G497">
        <v>1</v>
      </c>
      <c r="H497">
        <v>1</v>
      </c>
      <c r="I497" s="471">
        <f t="shared" si="22"/>
        <v>0.47039166666666665</v>
      </c>
      <c r="J497" s="472">
        <v>0.36503333333333332</v>
      </c>
      <c r="K497" s="472">
        <v>0.44336666666666663</v>
      </c>
      <c r="L497" s="472">
        <v>0.58906666666666663</v>
      </c>
      <c r="M497" s="472">
        <v>0.48410000000000003</v>
      </c>
      <c r="N497" s="471">
        <f t="shared" si="23"/>
        <v>0.47039166666666665</v>
      </c>
      <c r="O497" s="472">
        <v>0.36503333333333332</v>
      </c>
      <c r="P497" s="472">
        <v>0.44336666666666663</v>
      </c>
      <c r="Q497" s="472">
        <v>0.58906666666666663</v>
      </c>
      <c r="R497" s="472">
        <v>0.48410000000000003</v>
      </c>
      <c r="S497" s="153">
        <v>0.01</v>
      </c>
      <c r="T497" s="153">
        <v>0.02</v>
      </c>
      <c r="U497" s="473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4" t="s">
        <v>24</v>
      </c>
    </row>
    <row r="498" spans="1:27" ht="15">
      <c r="A498" s="24">
        <v>1497</v>
      </c>
      <c r="B498" s="24">
        <v>1497</v>
      </c>
      <c r="C498" s="468" t="s">
        <v>894</v>
      </c>
      <c r="D498" t="s">
        <v>154</v>
      </c>
      <c r="E498" s="469">
        <v>3</v>
      </c>
      <c r="F498" s="470">
        <v>29.7</v>
      </c>
      <c r="G498">
        <v>1</v>
      </c>
      <c r="H498">
        <v>1</v>
      </c>
      <c r="I498" s="471">
        <f t="shared" si="22"/>
        <v>0.47039166666666665</v>
      </c>
      <c r="J498" s="472">
        <v>0.36503333333333332</v>
      </c>
      <c r="K498" s="472">
        <v>0.44336666666666663</v>
      </c>
      <c r="L498" s="472">
        <v>0.58906666666666663</v>
      </c>
      <c r="M498" s="472">
        <v>0.48410000000000003</v>
      </c>
      <c r="N498" s="471">
        <f t="shared" si="23"/>
        <v>0.47039166666666665</v>
      </c>
      <c r="O498" s="472">
        <v>0.36503333333333332</v>
      </c>
      <c r="P498" s="472">
        <v>0.44336666666666663</v>
      </c>
      <c r="Q498" s="472">
        <v>0.58906666666666663</v>
      </c>
      <c r="R498" s="472">
        <v>0.48410000000000003</v>
      </c>
      <c r="S498" s="153">
        <v>0.01</v>
      </c>
      <c r="T498" s="153">
        <v>0.02</v>
      </c>
      <c r="U498" s="473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4" t="s">
        <v>24</v>
      </c>
    </row>
    <row r="499" spans="1:27" ht="15">
      <c r="A499" s="24">
        <v>1498</v>
      </c>
      <c r="B499" s="24">
        <v>1498</v>
      </c>
      <c r="C499" s="468" t="s">
        <v>895</v>
      </c>
      <c r="D499" t="s">
        <v>154</v>
      </c>
      <c r="E499" s="469">
        <v>3</v>
      </c>
      <c r="F499" s="470">
        <v>29.7</v>
      </c>
      <c r="G499">
        <v>1</v>
      </c>
      <c r="H499">
        <v>1</v>
      </c>
      <c r="I499" s="471">
        <f t="shared" si="22"/>
        <v>0.47039166666666665</v>
      </c>
      <c r="J499" s="472">
        <v>0.36503333333333332</v>
      </c>
      <c r="K499" s="472">
        <v>0.44336666666666663</v>
      </c>
      <c r="L499" s="472">
        <v>0.58906666666666663</v>
      </c>
      <c r="M499" s="472">
        <v>0.48410000000000003</v>
      </c>
      <c r="N499" s="471">
        <f t="shared" si="23"/>
        <v>0.47039166666666665</v>
      </c>
      <c r="O499" s="472">
        <v>0.36503333333333332</v>
      </c>
      <c r="P499" s="472">
        <v>0.44336666666666663</v>
      </c>
      <c r="Q499" s="472">
        <v>0.58906666666666663</v>
      </c>
      <c r="R499" s="472">
        <v>0.48410000000000003</v>
      </c>
      <c r="S499" s="153">
        <v>0.01</v>
      </c>
      <c r="T499" s="153">
        <v>0.02</v>
      </c>
      <c r="U499" s="473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4" t="s">
        <v>24</v>
      </c>
    </row>
    <row r="500" spans="1:27" ht="15">
      <c r="A500" s="24">
        <v>1499</v>
      </c>
      <c r="B500" s="24">
        <v>1499</v>
      </c>
      <c r="C500" s="468" t="s">
        <v>896</v>
      </c>
      <c r="D500" t="s">
        <v>154</v>
      </c>
      <c r="E500" s="469">
        <v>3</v>
      </c>
      <c r="F500" s="470">
        <v>29.7</v>
      </c>
      <c r="G500">
        <v>1</v>
      </c>
      <c r="H500">
        <v>1</v>
      </c>
      <c r="I500" s="471">
        <f t="shared" si="22"/>
        <v>0.47039166666666665</v>
      </c>
      <c r="J500" s="472">
        <v>0.36503333333333332</v>
      </c>
      <c r="K500" s="472">
        <v>0.44336666666666663</v>
      </c>
      <c r="L500" s="472">
        <v>0.58906666666666663</v>
      </c>
      <c r="M500" s="472">
        <v>0.48410000000000003</v>
      </c>
      <c r="N500" s="471">
        <f t="shared" si="23"/>
        <v>0.47039166666666665</v>
      </c>
      <c r="O500" s="472">
        <v>0.36503333333333332</v>
      </c>
      <c r="P500" s="472">
        <v>0.44336666666666663</v>
      </c>
      <c r="Q500" s="472">
        <v>0.58906666666666663</v>
      </c>
      <c r="R500" s="472">
        <v>0.48410000000000003</v>
      </c>
      <c r="S500" s="153">
        <v>0.01</v>
      </c>
      <c r="T500" s="153">
        <v>0.02</v>
      </c>
      <c r="U500" s="473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4" t="s">
        <v>24</v>
      </c>
    </row>
    <row r="501" spans="1:27" ht="15">
      <c r="A501" s="24">
        <v>1500</v>
      </c>
      <c r="B501" s="24">
        <v>1500</v>
      </c>
      <c r="C501" s="468" t="s">
        <v>897</v>
      </c>
      <c r="D501" t="s">
        <v>154</v>
      </c>
      <c r="E501" s="469">
        <v>3</v>
      </c>
      <c r="F501" s="470">
        <v>21.6</v>
      </c>
      <c r="G501">
        <v>1</v>
      </c>
      <c r="H501">
        <v>1</v>
      </c>
      <c r="I501" s="471">
        <f t="shared" si="22"/>
        <v>0.47039166666666665</v>
      </c>
      <c r="J501" s="472">
        <v>0.36503333333333332</v>
      </c>
      <c r="K501" s="472">
        <v>0.44336666666666663</v>
      </c>
      <c r="L501" s="472">
        <v>0.58906666666666663</v>
      </c>
      <c r="M501" s="472">
        <v>0.48410000000000003</v>
      </c>
      <c r="N501" s="471">
        <f t="shared" si="23"/>
        <v>0.47039166666666665</v>
      </c>
      <c r="O501" s="472">
        <v>0.36503333333333332</v>
      </c>
      <c r="P501" s="472">
        <v>0.44336666666666663</v>
      </c>
      <c r="Q501" s="472">
        <v>0.58906666666666663</v>
      </c>
      <c r="R501" s="472">
        <v>0.48410000000000003</v>
      </c>
      <c r="S501" s="153">
        <v>0.01</v>
      </c>
      <c r="T501" s="153">
        <v>0.02</v>
      </c>
      <c r="U501" s="473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4" t="s">
        <v>24</v>
      </c>
    </row>
    <row r="502" spans="1:27" ht="15">
      <c r="A502" s="24">
        <v>1501</v>
      </c>
      <c r="B502" s="24">
        <v>1501</v>
      </c>
      <c r="C502" s="468" t="s">
        <v>898</v>
      </c>
      <c r="D502" t="s">
        <v>154</v>
      </c>
      <c r="E502" s="469">
        <v>3</v>
      </c>
      <c r="F502" s="470">
        <v>49.3</v>
      </c>
      <c r="G502">
        <v>1</v>
      </c>
      <c r="H502">
        <v>1</v>
      </c>
      <c r="I502" s="471">
        <f t="shared" si="22"/>
        <v>0.47039166666666665</v>
      </c>
      <c r="J502" s="472">
        <v>0.36503333333333332</v>
      </c>
      <c r="K502" s="472">
        <v>0.44336666666666663</v>
      </c>
      <c r="L502" s="472">
        <v>0.58906666666666663</v>
      </c>
      <c r="M502" s="472">
        <v>0.48410000000000003</v>
      </c>
      <c r="N502" s="471">
        <f t="shared" si="23"/>
        <v>0.47039166666666665</v>
      </c>
      <c r="O502" s="472">
        <v>0.36503333333333332</v>
      </c>
      <c r="P502" s="472">
        <v>0.44336666666666663</v>
      </c>
      <c r="Q502" s="472">
        <v>0.58906666666666663</v>
      </c>
      <c r="R502" s="472">
        <v>0.48410000000000003</v>
      </c>
      <c r="S502" s="153">
        <v>0.01</v>
      </c>
      <c r="T502" s="153">
        <v>0.02</v>
      </c>
      <c r="U502" s="473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4" t="s">
        <v>24</v>
      </c>
    </row>
    <row r="503" spans="1:27" ht="15" hidden="1">
      <c r="A503" s="24">
        <v>1502</v>
      </c>
      <c r="B503" s="24">
        <v>1502</v>
      </c>
      <c r="C503" s="468" t="s">
        <v>899</v>
      </c>
      <c r="D503" t="s">
        <v>151</v>
      </c>
      <c r="E503" s="469">
        <v>2</v>
      </c>
      <c r="F503" s="470">
        <v>30</v>
      </c>
      <c r="G503">
        <v>1</v>
      </c>
      <c r="H503">
        <v>1</v>
      </c>
      <c r="I503" s="471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1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3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4" t="s">
        <v>24</v>
      </c>
    </row>
    <row r="504" spans="1:27" ht="15">
      <c r="A504" s="24">
        <v>1503</v>
      </c>
      <c r="B504" s="24">
        <v>1503</v>
      </c>
      <c r="C504" s="468" t="s">
        <v>900</v>
      </c>
      <c r="D504" t="s">
        <v>154</v>
      </c>
      <c r="E504" s="469">
        <v>3</v>
      </c>
      <c r="F504" s="470">
        <v>30.4</v>
      </c>
      <c r="G504">
        <v>1</v>
      </c>
      <c r="H504">
        <v>1</v>
      </c>
      <c r="I504" s="471">
        <f t="shared" si="22"/>
        <v>0.47039166666666665</v>
      </c>
      <c r="J504" s="472">
        <v>0.36503333333333332</v>
      </c>
      <c r="K504" s="472">
        <v>0.44336666666666663</v>
      </c>
      <c r="L504" s="472">
        <v>0.58906666666666663</v>
      </c>
      <c r="M504" s="472">
        <v>0.48410000000000003</v>
      </c>
      <c r="N504" s="471">
        <f t="shared" si="23"/>
        <v>0.47039166666666665</v>
      </c>
      <c r="O504" s="472">
        <v>0.36503333333333332</v>
      </c>
      <c r="P504" s="472">
        <v>0.44336666666666663</v>
      </c>
      <c r="Q504" s="472">
        <v>0.58906666666666663</v>
      </c>
      <c r="R504" s="472">
        <v>0.48410000000000003</v>
      </c>
      <c r="S504" s="153">
        <v>0.01</v>
      </c>
      <c r="T504" s="153">
        <v>0.02</v>
      </c>
      <c r="U504" s="473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4" t="s">
        <v>24</v>
      </c>
    </row>
    <row r="505" spans="1:27" ht="15" hidden="1">
      <c r="A505" s="24">
        <v>1504</v>
      </c>
      <c r="B505" s="24">
        <v>1504</v>
      </c>
      <c r="C505" s="468" t="s">
        <v>901</v>
      </c>
      <c r="D505" t="s">
        <v>151</v>
      </c>
      <c r="E505" s="469">
        <v>2</v>
      </c>
      <c r="F505" s="470">
        <v>30</v>
      </c>
      <c r="G505">
        <v>1</v>
      </c>
      <c r="H505">
        <v>1</v>
      </c>
      <c r="I505" s="471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1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3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4" t="s">
        <v>24</v>
      </c>
    </row>
    <row r="506" spans="1:27" ht="15" hidden="1">
      <c r="A506" s="24">
        <v>1505</v>
      </c>
      <c r="B506" s="24">
        <v>1505</v>
      </c>
      <c r="C506" s="468" t="s">
        <v>902</v>
      </c>
      <c r="D506" t="s">
        <v>151</v>
      </c>
      <c r="E506" s="469">
        <v>2</v>
      </c>
      <c r="F506" s="470">
        <v>50</v>
      </c>
      <c r="G506">
        <v>1</v>
      </c>
      <c r="H506">
        <v>1</v>
      </c>
      <c r="I506" s="471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1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3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4" t="s">
        <v>24</v>
      </c>
    </row>
    <row r="507" spans="1:27" ht="15" hidden="1">
      <c r="A507" s="24">
        <v>1506</v>
      </c>
      <c r="B507" s="24">
        <v>1506</v>
      </c>
      <c r="C507" s="468" t="s">
        <v>903</v>
      </c>
      <c r="D507" t="s">
        <v>151</v>
      </c>
      <c r="E507" s="469">
        <v>2</v>
      </c>
      <c r="F507" s="470">
        <v>29.9</v>
      </c>
      <c r="G507">
        <v>1</v>
      </c>
      <c r="H507">
        <v>1</v>
      </c>
      <c r="I507" s="471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1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3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4" t="s">
        <v>24</v>
      </c>
    </row>
    <row r="508" spans="1:27" ht="15" hidden="1">
      <c r="A508" s="24">
        <v>1507</v>
      </c>
      <c r="B508" s="24">
        <v>1507</v>
      </c>
      <c r="C508" s="468" t="s">
        <v>904</v>
      </c>
      <c r="D508" t="s">
        <v>151</v>
      </c>
      <c r="E508" s="469">
        <v>2</v>
      </c>
      <c r="F508" s="470">
        <v>27.6</v>
      </c>
      <c r="G508">
        <v>1</v>
      </c>
      <c r="H508">
        <v>1</v>
      </c>
      <c r="I508" s="471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1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3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4" t="s">
        <v>24</v>
      </c>
    </row>
    <row r="509" spans="1:27" ht="15">
      <c r="A509" s="24">
        <v>1508</v>
      </c>
      <c r="B509" s="24">
        <v>1508</v>
      </c>
      <c r="C509" s="468" t="s">
        <v>905</v>
      </c>
      <c r="D509" t="s">
        <v>154</v>
      </c>
      <c r="E509" s="469">
        <v>3</v>
      </c>
      <c r="F509" s="470">
        <v>29.7</v>
      </c>
      <c r="G509">
        <v>1</v>
      </c>
      <c r="H509">
        <v>1</v>
      </c>
      <c r="I509" s="471">
        <f t="shared" si="22"/>
        <v>0.47039166666666665</v>
      </c>
      <c r="J509" s="472">
        <v>0.36503333333333332</v>
      </c>
      <c r="K509" s="472">
        <v>0.44336666666666663</v>
      </c>
      <c r="L509" s="472">
        <v>0.58906666666666663</v>
      </c>
      <c r="M509" s="472">
        <v>0.48410000000000003</v>
      </c>
      <c r="N509" s="471">
        <f t="shared" si="23"/>
        <v>0.47039166666666665</v>
      </c>
      <c r="O509" s="472">
        <v>0.36503333333333332</v>
      </c>
      <c r="P509" s="472">
        <v>0.44336666666666663</v>
      </c>
      <c r="Q509" s="472">
        <v>0.58906666666666663</v>
      </c>
      <c r="R509" s="472">
        <v>0.48410000000000003</v>
      </c>
      <c r="S509" s="153">
        <v>0.01</v>
      </c>
      <c r="T509" s="153">
        <v>0.02</v>
      </c>
      <c r="U509" s="473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4" t="s">
        <v>24</v>
      </c>
    </row>
    <row r="510" spans="1:27" ht="15" hidden="1">
      <c r="A510" s="24">
        <v>1509</v>
      </c>
      <c r="B510" s="24">
        <v>1509</v>
      </c>
      <c r="C510" s="468" t="s">
        <v>906</v>
      </c>
      <c r="D510" t="s">
        <v>148</v>
      </c>
      <c r="E510" s="469">
        <v>1</v>
      </c>
      <c r="F510" s="470">
        <v>2</v>
      </c>
      <c r="G510">
        <v>1</v>
      </c>
      <c r="H510">
        <v>1</v>
      </c>
      <c r="I510" s="471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1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3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4" t="s">
        <v>23</v>
      </c>
    </row>
    <row r="511" spans="1:27" ht="15">
      <c r="A511" s="24">
        <v>1510</v>
      </c>
      <c r="B511" s="24">
        <v>1510</v>
      </c>
      <c r="C511" s="468" t="s">
        <v>907</v>
      </c>
      <c r="D511" t="s">
        <v>154</v>
      </c>
      <c r="E511" s="469">
        <v>3</v>
      </c>
      <c r="F511" s="470">
        <v>29.6</v>
      </c>
      <c r="G511">
        <v>1</v>
      </c>
      <c r="H511">
        <v>1</v>
      </c>
      <c r="I511" s="471">
        <f t="shared" si="22"/>
        <v>0.47039166666666665</v>
      </c>
      <c r="J511" s="472">
        <v>0.36503333333333332</v>
      </c>
      <c r="K511" s="472">
        <v>0.44336666666666663</v>
      </c>
      <c r="L511" s="472">
        <v>0.58906666666666663</v>
      </c>
      <c r="M511" s="472">
        <v>0.48410000000000003</v>
      </c>
      <c r="N511" s="471">
        <f t="shared" si="23"/>
        <v>0.47039166666666665</v>
      </c>
      <c r="O511" s="472">
        <v>0.36503333333333332</v>
      </c>
      <c r="P511" s="472">
        <v>0.44336666666666663</v>
      </c>
      <c r="Q511" s="472">
        <v>0.58906666666666663</v>
      </c>
      <c r="R511" s="472">
        <v>0.48410000000000003</v>
      </c>
      <c r="S511" s="153">
        <v>0.01</v>
      </c>
      <c r="T511" s="153">
        <v>0.02</v>
      </c>
      <c r="U511" s="473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4" t="s">
        <v>24</v>
      </c>
    </row>
    <row r="512" spans="1:27" ht="15">
      <c r="A512" s="24">
        <v>1511</v>
      </c>
      <c r="B512" s="24">
        <v>1511</v>
      </c>
      <c r="C512" s="468" t="s">
        <v>908</v>
      </c>
      <c r="D512" t="s">
        <v>154</v>
      </c>
      <c r="E512" s="469">
        <v>3</v>
      </c>
      <c r="F512" s="470">
        <v>29.6</v>
      </c>
      <c r="G512">
        <v>1</v>
      </c>
      <c r="H512">
        <v>1</v>
      </c>
      <c r="I512" s="471">
        <f t="shared" si="22"/>
        <v>0.47039166666666665</v>
      </c>
      <c r="J512" s="472">
        <v>0.36503333333333332</v>
      </c>
      <c r="K512" s="472">
        <v>0.44336666666666663</v>
      </c>
      <c r="L512" s="472">
        <v>0.58906666666666663</v>
      </c>
      <c r="M512" s="472">
        <v>0.48410000000000003</v>
      </c>
      <c r="N512" s="471">
        <f t="shared" si="23"/>
        <v>0.47039166666666665</v>
      </c>
      <c r="O512" s="472">
        <v>0.36503333333333332</v>
      </c>
      <c r="P512" s="472">
        <v>0.44336666666666663</v>
      </c>
      <c r="Q512" s="472">
        <v>0.58906666666666663</v>
      </c>
      <c r="R512" s="472">
        <v>0.48410000000000003</v>
      </c>
      <c r="S512" s="153">
        <v>0.01</v>
      </c>
      <c r="T512" s="153">
        <v>0.02</v>
      </c>
      <c r="U512" s="473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4" t="s">
        <v>24</v>
      </c>
    </row>
    <row r="513" spans="1:27" ht="15">
      <c r="A513" s="24">
        <v>1512</v>
      </c>
      <c r="B513" s="24">
        <v>1512</v>
      </c>
      <c r="C513" s="468" t="s">
        <v>909</v>
      </c>
      <c r="D513" t="s">
        <v>154</v>
      </c>
      <c r="E513" s="469">
        <v>3</v>
      </c>
      <c r="F513" s="470">
        <v>28.9</v>
      </c>
      <c r="G513">
        <v>1</v>
      </c>
      <c r="H513">
        <v>1</v>
      </c>
      <c r="I513" s="471">
        <f t="shared" si="22"/>
        <v>0.47039166666666665</v>
      </c>
      <c r="J513" s="472">
        <v>0.36503333333333332</v>
      </c>
      <c r="K513" s="472">
        <v>0.44336666666666663</v>
      </c>
      <c r="L513" s="472">
        <v>0.58906666666666663</v>
      </c>
      <c r="M513" s="472">
        <v>0.48410000000000003</v>
      </c>
      <c r="N513" s="471">
        <f t="shared" si="23"/>
        <v>0.47039166666666665</v>
      </c>
      <c r="O513" s="472">
        <v>0.36503333333333332</v>
      </c>
      <c r="P513" s="472">
        <v>0.44336666666666663</v>
      </c>
      <c r="Q513" s="472">
        <v>0.58906666666666663</v>
      </c>
      <c r="R513" s="472">
        <v>0.48410000000000003</v>
      </c>
      <c r="S513" s="153">
        <v>0.01</v>
      </c>
      <c r="T513" s="153">
        <v>0.02</v>
      </c>
      <c r="U513" s="473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4" t="s">
        <v>24</v>
      </c>
    </row>
    <row r="514" spans="1:27" ht="15" hidden="1">
      <c r="A514" s="24">
        <v>1513</v>
      </c>
      <c r="B514" s="24">
        <v>1513</v>
      </c>
      <c r="C514" s="468" t="s">
        <v>910</v>
      </c>
      <c r="D514" t="s">
        <v>148</v>
      </c>
      <c r="E514" s="469">
        <v>1</v>
      </c>
      <c r="F514" s="470">
        <v>0</v>
      </c>
      <c r="G514">
        <v>1</v>
      </c>
      <c r="H514">
        <v>1</v>
      </c>
      <c r="I514" s="471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1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3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4" t="s">
        <v>23</v>
      </c>
    </row>
    <row r="515" spans="1:27" ht="15" hidden="1">
      <c r="A515" s="24">
        <v>1514</v>
      </c>
      <c r="B515" s="24">
        <v>1514</v>
      </c>
      <c r="C515" s="468" t="s">
        <v>911</v>
      </c>
      <c r="D515" t="s">
        <v>148</v>
      </c>
      <c r="E515" s="469">
        <v>1</v>
      </c>
      <c r="F515" s="470">
        <v>70</v>
      </c>
      <c r="G515">
        <v>1</v>
      </c>
      <c r="H515">
        <v>1</v>
      </c>
      <c r="I515" s="471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1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3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4" t="s">
        <v>23</v>
      </c>
    </row>
    <row r="516" spans="1:27" ht="15" hidden="1">
      <c r="A516" s="24">
        <v>1515</v>
      </c>
      <c r="B516" s="24">
        <v>1515</v>
      </c>
      <c r="C516" s="468" t="s">
        <v>912</v>
      </c>
      <c r="D516" t="s">
        <v>148</v>
      </c>
      <c r="E516" s="469">
        <v>1</v>
      </c>
      <c r="F516" s="470">
        <v>0</v>
      </c>
      <c r="G516">
        <v>1</v>
      </c>
      <c r="H516">
        <v>1</v>
      </c>
      <c r="I516" s="471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1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3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4" t="s">
        <v>23</v>
      </c>
    </row>
    <row r="517" spans="1:27" ht="15">
      <c r="A517" s="24">
        <v>1516</v>
      </c>
      <c r="B517" s="24">
        <v>1516</v>
      </c>
      <c r="C517" s="468" t="s">
        <v>913</v>
      </c>
      <c r="D517" t="s">
        <v>154</v>
      </c>
      <c r="E517" s="469">
        <v>3</v>
      </c>
      <c r="F517" s="470">
        <v>28.9</v>
      </c>
      <c r="G517">
        <v>1</v>
      </c>
      <c r="H517">
        <v>1</v>
      </c>
      <c r="I517" s="471">
        <f t="shared" si="27"/>
        <v>0.47039166666666665</v>
      </c>
      <c r="J517" s="472">
        <v>0.36503333333333332</v>
      </c>
      <c r="K517" s="472">
        <v>0.44336666666666663</v>
      </c>
      <c r="L517" s="472">
        <v>0.58906666666666663</v>
      </c>
      <c r="M517" s="472">
        <v>0.48410000000000003</v>
      </c>
      <c r="N517" s="471">
        <f t="shared" si="28"/>
        <v>0.47039166666666665</v>
      </c>
      <c r="O517" s="472">
        <v>0.36503333333333332</v>
      </c>
      <c r="P517" s="472">
        <v>0.44336666666666663</v>
      </c>
      <c r="Q517" s="472">
        <v>0.58906666666666663</v>
      </c>
      <c r="R517" s="472">
        <v>0.48410000000000003</v>
      </c>
      <c r="S517" s="153">
        <v>0.01</v>
      </c>
      <c r="T517" s="153">
        <v>0.02</v>
      </c>
      <c r="U517" s="473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4" t="s">
        <v>24</v>
      </c>
    </row>
    <row r="518" spans="1:27" ht="15" hidden="1">
      <c r="A518" s="24">
        <v>1517</v>
      </c>
      <c r="B518" s="24">
        <v>1517</v>
      </c>
      <c r="C518" s="468" t="s">
        <v>914</v>
      </c>
      <c r="D518" t="s">
        <v>148</v>
      </c>
      <c r="E518" s="469">
        <v>1</v>
      </c>
      <c r="F518" s="470">
        <v>16.399999999999999</v>
      </c>
      <c r="G518">
        <v>1</v>
      </c>
      <c r="H518">
        <v>1</v>
      </c>
      <c r="I518" s="471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1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3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4" t="s">
        <v>23</v>
      </c>
    </row>
    <row r="519" spans="1:27" ht="15" hidden="1">
      <c r="A519" s="24">
        <v>1518</v>
      </c>
      <c r="B519" s="24">
        <v>1518</v>
      </c>
      <c r="C519" s="468" t="s">
        <v>915</v>
      </c>
      <c r="D519" t="s">
        <v>148</v>
      </c>
      <c r="E519" s="469">
        <v>1</v>
      </c>
      <c r="F519" s="470">
        <v>0</v>
      </c>
      <c r="G519">
        <v>1</v>
      </c>
      <c r="H519">
        <v>1</v>
      </c>
      <c r="I519" s="471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1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3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4" t="s">
        <v>23</v>
      </c>
    </row>
    <row r="520" spans="1:27" ht="15">
      <c r="A520" s="24">
        <v>1519</v>
      </c>
      <c r="B520" s="24">
        <v>1519</v>
      </c>
      <c r="C520" s="468" t="s">
        <v>916</v>
      </c>
      <c r="D520" t="s">
        <v>154</v>
      </c>
      <c r="E520" s="469">
        <v>3</v>
      </c>
      <c r="F520" s="470">
        <v>28.9</v>
      </c>
      <c r="G520">
        <v>1</v>
      </c>
      <c r="H520">
        <v>1</v>
      </c>
      <c r="I520" s="471">
        <f t="shared" si="27"/>
        <v>0.47039166666666665</v>
      </c>
      <c r="J520" s="472">
        <v>0.36503333333333332</v>
      </c>
      <c r="K520" s="472">
        <v>0.44336666666666663</v>
      </c>
      <c r="L520" s="472">
        <v>0.58906666666666663</v>
      </c>
      <c r="M520" s="472">
        <v>0.48410000000000003</v>
      </c>
      <c r="N520" s="471">
        <f t="shared" si="28"/>
        <v>0.47039166666666665</v>
      </c>
      <c r="O520" s="472">
        <v>0.36503333333333332</v>
      </c>
      <c r="P520" s="472">
        <v>0.44336666666666663</v>
      </c>
      <c r="Q520" s="472">
        <v>0.58906666666666663</v>
      </c>
      <c r="R520" s="472">
        <v>0.48410000000000003</v>
      </c>
      <c r="S520" s="153">
        <v>0.01</v>
      </c>
      <c r="T520" s="153">
        <v>0.02</v>
      </c>
      <c r="U520" s="473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4" t="s">
        <v>24</v>
      </c>
    </row>
    <row r="521" spans="1:27" ht="15" hidden="1">
      <c r="A521" s="24">
        <v>1520</v>
      </c>
      <c r="B521" s="24">
        <v>1520</v>
      </c>
      <c r="C521" s="468" t="s">
        <v>917</v>
      </c>
      <c r="D521" t="s">
        <v>148</v>
      </c>
      <c r="E521" s="469">
        <v>1</v>
      </c>
      <c r="F521" s="470">
        <v>0.42</v>
      </c>
      <c r="G521">
        <v>1</v>
      </c>
      <c r="H521">
        <v>1</v>
      </c>
      <c r="I521" s="471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1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3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4" t="s">
        <v>24</v>
      </c>
    </row>
    <row r="522" spans="1:27" ht="15" hidden="1">
      <c r="A522" s="24">
        <v>1521</v>
      </c>
      <c r="B522" s="24">
        <v>1521</v>
      </c>
      <c r="C522" s="468" t="s">
        <v>918</v>
      </c>
      <c r="D522" t="s">
        <v>148</v>
      </c>
      <c r="E522" s="469">
        <v>1</v>
      </c>
      <c r="F522" s="470">
        <v>59.680851063829785</v>
      </c>
      <c r="G522">
        <v>1</v>
      </c>
      <c r="H522">
        <v>1</v>
      </c>
      <c r="I522" s="471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1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3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4" t="s">
        <v>23</v>
      </c>
    </row>
    <row r="523" spans="1:27" ht="15" hidden="1">
      <c r="A523" s="24">
        <v>1522</v>
      </c>
      <c r="B523" s="24">
        <v>1522</v>
      </c>
      <c r="C523" s="468" t="s">
        <v>919</v>
      </c>
      <c r="D523" t="s">
        <v>148</v>
      </c>
      <c r="E523" s="469">
        <v>1</v>
      </c>
      <c r="F523" s="470">
        <v>0.31914893617021278</v>
      </c>
      <c r="G523">
        <v>1</v>
      </c>
      <c r="H523">
        <v>1</v>
      </c>
      <c r="I523" s="471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1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3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4" t="s">
        <v>23</v>
      </c>
    </row>
    <row r="524" spans="1:27" ht="15" hidden="1">
      <c r="A524" s="24">
        <v>1523</v>
      </c>
      <c r="B524" s="24">
        <v>1523</v>
      </c>
      <c r="C524" s="468" t="s">
        <v>920</v>
      </c>
      <c r="D524" t="s">
        <v>148</v>
      </c>
      <c r="E524" s="469">
        <v>1</v>
      </c>
      <c r="F524" s="470">
        <v>8.8000000000000007</v>
      </c>
      <c r="G524">
        <v>1</v>
      </c>
      <c r="H524">
        <v>1</v>
      </c>
      <c r="I524" s="471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1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3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4" t="s">
        <v>23</v>
      </c>
    </row>
    <row r="525" spans="1:27" ht="15">
      <c r="A525" s="24">
        <v>1524</v>
      </c>
      <c r="B525" s="24">
        <v>1524</v>
      </c>
      <c r="C525" s="468" t="s">
        <v>921</v>
      </c>
      <c r="D525" t="s">
        <v>154</v>
      </c>
      <c r="E525" s="469">
        <v>3</v>
      </c>
      <c r="F525" s="470">
        <v>4.25</v>
      </c>
      <c r="G525">
        <v>1</v>
      </c>
      <c r="H525">
        <v>1</v>
      </c>
      <c r="I525" s="471">
        <f t="shared" si="27"/>
        <v>0.47039166666666665</v>
      </c>
      <c r="J525" s="472">
        <v>0.36503333333333332</v>
      </c>
      <c r="K525" s="472">
        <v>0.44336666666666663</v>
      </c>
      <c r="L525" s="472">
        <v>0.58906666666666663</v>
      </c>
      <c r="M525" s="472">
        <v>0.48410000000000003</v>
      </c>
      <c r="N525" s="471">
        <f t="shared" si="28"/>
        <v>0.47039166666666665</v>
      </c>
      <c r="O525" s="472">
        <v>0.36503333333333332</v>
      </c>
      <c r="P525" s="472">
        <v>0.44336666666666663</v>
      </c>
      <c r="Q525" s="472">
        <v>0.58906666666666663</v>
      </c>
      <c r="R525" s="472">
        <v>0.48410000000000003</v>
      </c>
      <c r="S525" s="153">
        <v>0.01</v>
      </c>
      <c r="T525" s="153">
        <v>0.02</v>
      </c>
      <c r="U525" s="473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4" t="s">
        <v>24</v>
      </c>
    </row>
    <row r="526" spans="1:27" ht="15" hidden="1">
      <c r="A526" s="24">
        <v>1525</v>
      </c>
      <c r="B526" s="24">
        <v>1525</v>
      </c>
      <c r="C526" s="468" t="s">
        <v>922</v>
      </c>
      <c r="D526" t="s">
        <v>151</v>
      </c>
      <c r="E526" s="469">
        <v>2</v>
      </c>
      <c r="F526" s="470">
        <v>3</v>
      </c>
      <c r="G526">
        <v>1</v>
      </c>
      <c r="H526">
        <v>1</v>
      </c>
      <c r="I526" s="471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1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3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4" t="s">
        <v>24</v>
      </c>
    </row>
    <row r="527" spans="1:27" ht="15" hidden="1">
      <c r="A527" s="24">
        <v>1526</v>
      </c>
      <c r="B527" s="24">
        <v>1526</v>
      </c>
      <c r="C527" s="468" t="s">
        <v>923</v>
      </c>
      <c r="D527" t="s">
        <v>148</v>
      </c>
      <c r="E527" s="469">
        <v>1</v>
      </c>
      <c r="F527" s="470">
        <v>0</v>
      </c>
      <c r="G527">
        <v>1</v>
      </c>
      <c r="H527">
        <v>1</v>
      </c>
      <c r="I527" s="471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1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3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4" t="s">
        <v>23</v>
      </c>
    </row>
    <row r="528" spans="1:27" ht="15">
      <c r="A528" s="24">
        <v>1527</v>
      </c>
      <c r="B528" s="24">
        <v>1527</v>
      </c>
      <c r="C528" s="468" t="s">
        <v>924</v>
      </c>
      <c r="D528" t="s">
        <v>154</v>
      </c>
      <c r="E528" s="469">
        <v>3</v>
      </c>
      <c r="F528" s="470">
        <v>26</v>
      </c>
      <c r="G528">
        <v>1</v>
      </c>
      <c r="H528">
        <v>1</v>
      </c>
      <c r="I528" s="471">
        <f t="shared" si="27"/>
        <v>0.47039166666666665</v>
      </c>
      <c r="J528" s="472">
        <v>0.36503333333333332</v>
      </c>
      <c r="K528" s="472">
        <v>0.44336666666666663</v>
      </c>
      <c r="L528" s="472">
        <v>0.58906666666666663</v>
      </c>
      <c r="M528" s="472">
        <v>0.48410000000000003</v>
      </c>
      <c r="N528" s="471">
        <f t="shared" si="28"/>
        <v>0.47039166666666665</v>
      </c>
      <c r="O528" s="472">
        <v>0.36503333333333332</v>
      </c>
      <c r="P528" s="472">
        <v>0.44336666666666663</v>
      </c>
      <c r="Q528" s="472">
        <v>0.58906666666666663</v>
      </c>
      <c r="R528" s="472">
        <v>0.48410000000000003</v>
      </c>
      <c r="S528" s="153">
        <v>0.01</v>
      </c>
      <c r="T528" s="153">
        <v>0.02</v>
      </c>
      <c r="U528" s="473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4" t="s">
        <v>24</v>
      </c>
    </row>
    <row r="529" spans="1:27" ht="15">
      <c r="A529" s="24">
        <v>1528</v>
      </c>
      <c r="B529" s="24">
        <v>1528</v>
      </c>
      <c r="C529" s="468" t="s">
        <v>925</v>
      </c>
      <c r="D529" t="s">
        <v>154</v>
      </c>
      <c r="E529" s="469">
        <v>3</v>
      </c>
      <c r="F529" s="470">
        <v>24</v>
      </c>
      <c r="G529">
        <v>1</v>
      </c>
      <c r="H529">
        <v>1</v>
      </c>
      <c r="I529" s="471">
        <f t="shared" si="27"/>
        <v>0.47039166666666665</v>
      </c>
      <c r="J529" s="472">
        <v>0.36503333333333332</v>
      </c>
      <c r="K529" s="472">
        <v>0.44336666666666663</v>
      </c>
      <c r="L529" s="472">
        <v>0.58906666666666663</v>
      </c>
      <c r="M529" s="472">
        <v>0.48410000000000003</v>
      </c>
      <c r="N529" s="471">
        <f t="shared" si="28"/>
        <v>0.47039166666666665</v>
      </c>
      <c r="O529" s="472">
        <v>0.36503333333333332</v>
      </c>
      <c r="P529" s="472">
        <v>0.44336666666666663</v>
      </c>
      <c r="Q529" s="472">
        <v>0.58906666666666663</v>
      </c>
      <c r="R529" s="472">
        <v>0.48410000000000003</v>
      </c>
      <c r="S529" s="153">
        <v>0.01</v>
      </c>
      <c r="T529" s="153">
        <v>0.02</v>
      </c>
      <c r="U529" s="473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4" t="s">
        <v>24</v>
      </c>
    </row>
    <row r="530" spans="1:27" ht="15">
      <c r="A530" s="24">
        <v>1529</v>
      </c>
      <c r="B530" s="24">
        <v>1529</v>
      </c>
      <c r="C530" s="468" t="s">
        <v>926</v>
      </c>
      <c r="D530" t="s">
        <v>154</v>
      </c>
      <c r="E530" s="469">
        <v>3</v>
      </c>
      <c r="F530" s="470">
        <v>30</v>
      </c>
      <c r="G530">
        <v>1</v>
      </c>
      <c r="H530">
        <v>1</v>
      </c>
      <c r="I530" s="471">
        <f t="shared" si="27"/>
        <v>0.47039166666666665</v>
      </c>
      <c r="J530" s="472">
        <v>0.36503333333333332</v>
      </c>
      <c r="K530" s="472">
        <v>0.44336666666666663</v>
      </c>
      <c r="L530" s="472">
        <v>0.58906666666666663</v>
      </c>
      <c r="M530" s="472">
        <v>0.48410000000000003</v>
      </c>
      <c r="N530" s="471">
        <f t="shared" si="28"/>
        <v>0.47039166666666665</v>
      </c>
      <c r="O530" s="472">
        <v>0.36503333333333332</v>
      </c>
      <c r="P530" s="472">
        <v>0.44336666666666663</v>
      </c>
      <c r="Q530" s="472">
        <v>0.58906666666666663</v>
      </c>
      <c r="R530" s="472">
        <v>0.48410000000000003</v>
      </c>
      <c r="S530" s="153">
        <v>0.01</v>
      </c>
      <c r="T530" s="153">
        <v>0.02</v>
      </c>
      <c r="U530" s="473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4" t="s">
        <v>24</v>
      </c>
    </row>
    <row r="531" spans="1:27" ht="15">
      <c r="A531" s="24">
        <v>1530</v>
      </c>
      <c r="B531" s="24">
        <v>1530</v>
      </c>
      <c r="C531" s="468" t="s">
        <v>927</v>
      </c>
      <c r="D531" t="s">
        <v>154</v>
      </c>
      <c r="E531" s="469">
        <v>3</v>
      </c>
      <c r="F531" s="470">
        <v>30</v>
      </c>
      <c r="G531">
        <v>1</v>
      </c>
      <c r="H531">
        <v>1</v>
      </c>
      <c r="I531" s="471">
        <f t="shared" si="27"/>
        <v>0.47039166666666665</v>
      </c>
      <c r="J531" s="472">
        <v>0.36503333333333332</v>
      </c>
      <c r="K531" s="472">
        <v>0.44336666666666663</v>
      </c>
      <c r="L531" s="472">
        <v>0.58906666666666663</v>
      </c>
      <c r="M531" s="472">
        <v>0.48410000000000003</v>
      </c>
      <c r="N531" s="471">
        <f t="shared" si="28"/>
        <v>0.47039166666666665</v>
      </c>
      <c r="O531" s="472">
        <v>0.36503333333333332</v>
      </c>
      <c r="P531" s="472">
        <v>0.44336666666666663</v>
      </c>
      <c r="Q531" s="472">
        <v>0.58906666666666663</v>
      </c>
      <c r="R531" s="472">
        <v>0.48410000000000003</v>
      </c>
      <c r="S531" s="153">
        <v>0.01</v>
      </c>
      <c r="T531" s="153">
        <v>0.02</v>
      </c>
      <c r="U531" s="473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4" t="s">
        <v>24</v>
      </c>
    </row>
    <row r="532" spans="1:27" ht="15">
      <c r="A532" s="24">
        <v>1531</v>
      </c>
      <c r="B532" s="24">
        <v>1531</v>
      </c>
      <c r="C532" s="468" t="s">
        <v>928</v>
      </c>
      <c r="D532" t="s">
        <v>154</v>
      </c>
      <c r="E532" s="469">
        <v>3</v>
      </c>
      <c r="F532" s="470">
        <v>30.06</v>
      </c>
      <c r="G532">
        <v>1</v>
      </c>
      <c r="H532">
        <v>1</v>
      </c>
      <c r="I532" s="471">
        <f t="shared" si="27"/>
        <v>0.47039166666666665</v>
      </c>
      <c r="J532" s="472">
        <v>0.36503333333333332</v>
      </c>
      <c r="K532" s="472">
        <v>0.44336666666666663</v>
      </c>
      <c r="L532" s="472">
        <v>0.58906666666666663</v>
      </c>
      <c r="M532" s="472">
        <v>0.48410000000000003</v>
      </c>
      <c r="N532" s="471">
        <f t="shared" si="28"/>
        <v>0.47039166666666665</v>
      </c>
      <c r="O532" s="472">
        <v>0.36503333333333332</v>
      </c>
      <c r="P532" s="472">
        <v>0.44336666666666663</v>
      </c>
      <c r="Q532" s="472">
        <v>0.58906666666666663</v>
      </c>
      <c r="R532" s="472">
        <v>0.48410000000000003</v>
      </c>
      <c r="S532" s="153">
        <v>0.01</v>
      </c>
      <c r="T532" s="153">
        <v>0.02</v>
      </c>
      <c r="U532" s="473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4" t="s">
        <v>24</v>
      </c>
    </row>
    <row r="533" spans="1:27" ht="15">
      <c r="A533" s="24">
        <v>1532</v>
      </c>
      <c r="B533" s="24">
        <v>1532</v>
      </c>
      <c r="C533" s="468" t="s">
        <v>929</v>
      </c>
      <c r="D533" t="s">
        <v>154</v>
      </c>
      <c r="E533" s="469">
        <v>3</v>
      </c>
      <c r="F533" s="470">
        <v>30.24</v>
      </c>
      <c r="G533">
        <v>1</v>
      </c>
      <c r="H533">
        <v>1</v>
      </c>
      <c r="I533" s="471">
        <f t="shared" si="27"/>
        <v>0.47039166666666665</v>
      </c>
      <c r="J533" s="472">
        <v>0.36503333333333332</v>
      </c>
      <c r="K533" s="472">
        <v>0.44336666666666663</v>
      </c>
      <c r="L533" s="472">
        <v>0.58906666666666663</v>
      </c>
      <c r="M533" s="472">
        <v>0.48410000000000003</v>
      </c>
      <c r="N533" s="471">
        <f t="shared" si="28"/>
        <v>0.47039166666666665</v>
      </c>
      <c r="O533" s="472">
        <v>0.36503333333333332</v>
      </c>
      <c r="P533" s="472">
        <v>0.44336666666666663</v>
      </c>
      <c r="Q533" s="472">
        <v>0.58906666666666663</v>
      </c>
      <c r="R533" s="472">
        <v>0.48410000000000003</v>
      </c>
      <c r="S533" s="153">
        <v>0.01</v>
      </c>
      <c r="T533" s="153">
        <v>0.02</v>
      </c>
      <c r="U533" s="473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4" t="s">
        <v>24</v>
      </c>
    </row>
    <row r="534" spans="1:27" ht="15">
      <c r="A534" s="24">
        <v>1533</v>
      </c>
      <c r="B534" s="24">
        <v>1533</v>
      </c>
      <c r="C534" s="468" t="s">
        <v>930</v>
      </c>
      <c r="D534" t="s">
        <v>154</v>
      </c>
      <c r="E534" s="469">
        <v>3</v>
      </c>
      <c r="F534" s="470">
        <v>19.2</v>
      </c>
      <c r="G534">
        <v>1</v>
      </c>
      <c r="H534">
        <v>1</v>
      </c>
      <c r="I534" s="471">
        <f t="shared" si="27"/>
        <v>0.47039166666666665</v>
      </c>
      <c r="J534" s="472">
        <v>0.36503333333333332</v>
      </c>
      <c r="K534" s="472">
        <v>0.44336666666666663</v>
      </c>
      <c r="L534" s="472">
        <v>0.58906666666666663</v>
      </c>
      <c r="M534" s="472">
        <v>0.48410000000000003</v>
      </c>
      <c r="N534" s="471">
        <f t="shared" si="28"/>
        <v>0.47039166666666665</v>
      </c>
      <c r="O534" s="472">
        <v>0.36503333333333332</v>
      </c>
      <c r="P534" s="472">
        <v>0.44336666666666663</v>
      </c>
      <c r="Q534" s="472">
        <v>0.58906666666666663</v>
      </c>
      <c r="R534" s="472">
        <v>0.48410000000000003</v>
      </c>
      <c r="S534" s="153">
        <v>0.01</v>
      </c>
      <c r="T534" s="153">
        <v>0.02</v>
      </c>
      <c r="U534" s="473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4" t="s">
        <v>24</v>
      </c>
    </row>
    <row r="535" spans="1:27" ht="15" hidden="1">
      <c r="A535" s="24">
        <v>1534</v>
      </c>
      <c r="B535" s="24">
        <v>1534</v>
      </c>
      <c r="C535" s="468" t="s">
        <v>931</v>
      </c>
      <c r="D535" t="s">
        <v>148</v>
      </c>
      <c r="E535" s="469">
        <v>1</v>
      </c>
      <c r="F535" s="470">
        <v>89</v>
      </c>
      <c r="G535">
        <v>1</v>
      </c>
      <c r="H535">
        <v>1</v>
      </c>
      <c r="I535" s="471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1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3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4" t="s">
        <v>23</v>
      </c>
    </row>
    <row r="536" spans="1:27" ht="15">
      <c r="A536" s="24">
        <v>1535</v>
      </c>
      <c r="B536" s="24">
        <v>1535</v>
      </c>
      <c r="C536" s="468" t="s">
        <v>932</v>
      </c>
      <c r="D536" t="s">
        <v>154</v>
      </c>
      <c r="E536" s="469">
        <v>3</v>
      </c>
      <c r="F536" s="470">
        <v>30</v>
      </c>
      <c r="G536">
        <v>1</v>
      </c>
      <c r="H536">
        <v>1</v>
      </c>
      <c r="I536" s="471">
        <f t="shared" si="27"/>
        <v>0.47039166666666665</v>
      </c>
      <c r="J536" s="472">
        <v>0.36503333333333332</v>
      </c>
      <c r="K536" s="472">
        <v>0.44336666666666663</v>
      </c>
      <c r="L536" s="472">
        <v>0.58906666666666663</v>
      </c>
      <c r="M536" s="472">
        <v>0.48410000000000003</v>
      </c>
      <c r="N536" s="471">
        <f t="shared" si="28"/>
        <v>0.47039166666666665</v>
      </c>
      <c r="O536" s="472">
        <v>0.36503333333333332</v>
      </c>
      <c r="P536" s="472">
        <v>0.44336666666666663</v>
      </c>
      <c r="Q536" s="472">
        <v>0.58906666666666663</v>
      </c>
      <c r="R536" s="472">
        <v>0.48410000000000003</v>
      </c>
      <c r="S536" s="153">
        <v>0.01</v>
      </c>
      <c r="T536" s="153">
        <v>0.02</v>
      </c>
      <c r="U536" s="473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4" t="s">
        <v>24</v>
      </c>
    </row>
    <row r="537" spans="1:27" ht="15">
      <c r="A537" s="24">
        <v>1536</v>
      </c>
      <c r="B537" s="24">
        <v>1536</v>
      </c>
      <c r="C537" s="468" t="s">
        <v>933</v>
      </c>
      <c r="D537" t="s">
        <v>154</v>
      </c>
      <c r="E537" s="469">
        <v>3</v>
      </c>
      <c r="F537" s="470">
        <v>29.7</v>
      </c>
      <c r="G537">
        <v>1</v>
      </c>
      <c r="H537">
        <v>1</v>
      </c>
      <c r="I537" s="471">
        <f t="shared" si="27"/>
        <v>0.47039166666666665</v>
      </c>
      <c r="J537" s="472">
        <v>0.36503333333333332</v>
      </c>
      <c r="K537" s="472">
        <v>0.44336666666666663</v>
      </c>
      <c r="L537" s="472">
        <v>0.58906666666666663</v>
      </c>
      <c r="M537" s="472">
        <v>0.48410000000000003</v>
      </c>
      <c r="N537" s="471">
        <f t="shared" si="28"/>
        <v>0.47039166666666665</v>
      </c>
      <c r="O537" s="472">
        <v>0.36503333333333332</v>
      </c>
      <c r="P537" s="472">
        <v>0.44336666666666663</v>
      </c>
      <c r="Q537" s="472">
        <v>0.58906666666666663</v>
      </c>
      <c r="R537" s="472">
        <v>0.48410000000000003</v>
      </c>
      <c r="S537" s="153">
        <v>0.01</v>
      </c>
      <c r="T537" s="153">
        <v>0.02</v>
      </c>
      <c r="U537" s="473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4" t="s">
        <v>24</v>
      </c>
    </row>
    <row r="538" spans="1:27" ht="15">
      <c r="A538" s="24">
        <v>1537</v>
      </c>
      <c r="B538" s="24">
        <v>1537</v>
      </c>
      <c r="C538" s="468" t="s">
        <v>934</v>
      </c>
      <c r="D538" t="s">
        <v>154</v>
      </c>
      <c r="E538" s="469">
        <v>3</v>
      </c>
      <c r="F538" s="470">
        <v>30</v>
      </c>
      <c r="G538">
        <v>1</v>
      </c>
      <c r="H538">
        <v>1</v>
      </c>
      <c r="I538" s="471">
        <f t="shared" si="27"/>
        <v>0.47039166666666665</v>
      </c>
      <c r="J538" s="472">
        <v>0.36503333333333332</v>
      </c>
      <c r="K538" s="472">
        <v>0.44336666666666663</v>
      </c>
      <c r="L538" s="472">
        <v>0.58906666666666663</v>
      </c>
      <c r="M538" s="472">
        <v>0.48410000000000003</v>
      </c>
      <c r="N538" s="471">
        <f t="shared" si="28"/>
        <v>0.47039166666666665</v>
      </c>
      <c r="O538" s="472">
        <v>0.36503333333333332</v>
      </c>
      <c r="P538" s="472">
        <v>0.44336666666666663</v>
      </c>
      <c r="Q538" s="472">
        <v>0.58906666666666663</v>
      </c>
      <c r="R538" s="472">
        <v>0.48410000000000003</v>
      </c>
      <c r="S538" s="153">
        <v>0.01</v>
      </c>
      <c r="T538" s="153">
        <v>0.02</v>
      </c>
      <c r="U538" s="473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4" t="s">
        <v>24</v>
      </c>
    </row>
    <row r="539" spans="1:27" ht="15">
      <c r="A539" s="24">
        <v>1538</v>
      </c>
      <c r="B539" s="24">
        <v>1538</v>
      </c>
      <c r="C539" s="468" t="s">
        <v>935</v>
      </c>
      <c r="D539" t="s">
        <v>154</v>
      </c>
      <c r="E539" s="469">
        <v>3</v>
      </c>
      <c r="F539" s="470">
        <v>30</v>
      </c>
      <c r="G539">
        <v>1</v>
      </c>
      <c r="H539">
        <v>1</v>
      </c>
      <c r="I539" s="471">
        <f t="shared" si="27"/>
        <v>0.47039166666666665</v>
      </c>
      <c r="J539" s="472">
        <v>0.36503333333333332</v>
      </c>
      <c r="K539" s="472">
        <v>0.44336666666666663</v>
      </c>
      <c r="L539" s="472">
        <v>0.58906666666666663</v>
      </c>
      <c r="M539" s="472">
        <v>0.48410000000000003</v>
      </c>
      <c r="N539" s="471">
        <f t="shared" si="28"/>
        <v>0.47039166666666665</v>
      </c>
      <c r="O539" s="472">
        <v>0.36503333333333332</v>
      </c>
      <c r="P539" s="472">
        <v>0.44336666666666663</v>
      </c>
      <c r="Q539" s="472">
        <v>0.58906666666666663</v>
      </c>
      <c r="R539" s="472">
        <v>0.48410000000000003</v>
      </c>
      <c r="S539" s="153">
        <v>0.01</v>
      </c>
      <c r="T539" s="153">
        <v>0.02</v>
      </c>
      <c r="U539" s="473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4" t="s">
        <v>24</v>
      </c>
    </row>
    <row r="540" spans="1:27" ht="15">
      <c r="A540" s="24">
        <v>1539</v>
      </c>
      <c r="B540" s="24">
        <v>1539</v>
      </c>
      <c r="C540" s="468" t="s">
        <v>936</v>
      </c>
      <c r="D540" t="s">
        <v>154</v>
      </c>
      <c r="E540" s="469">
        <v>3</v>
      </c>
      <c r="F540" s="470">
        <v>30</v>
      </c>
      <c r="G540">
        <v>1</v>
      </c>
      <c r="H540">
        <v>1</v>
      </c>
      <c r="I540" s="471">
        <f t="shared" si="27"/>
        <v>0.47039166666666665</v>
      </c>
      <c r="J540" s="472">
        <v>0.36503333333333332</v>
      </c>
      <c r="K540" s="472">
        <v>0.44336666666666663</v>
      </c>
      <c r="L540" s="472">
        <v>0.58906666666666663</v>
      </c>
      <c r="M540" s="472">
        <v>0.48410000000000003</v>
      </c>
      <c r="N540" s="471">
        <f t="shared" si="28"/>
        <v>0.47039166666666665</v>
      </c>
      <c r="O540" s="472">
        <v>0.36503333333333332</v>
      </c>
      <c r="P540" s="472">
        <v>0.44336666666666663</v>
      </c>
      <c r="Q540" s="472">
        <v>0.58906666666666663</v>
      </c>
      <c r="R540" s="472">
        <v>0.48410000000000003</v>
      </c>
      <c r="S540" s="153">
        <v>0.01</v>
      </c>
      <c r="T540" s="153">
        <v>0.02</v>
      </c>
      <c r="U540" s="473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4" t="s">
        <v>24</v>
      </c>
    </row>
    <row r="541" spans="1:27" ht="15">
      <c r="A541" s="24">
        <v>1540</v>
      </c>
      <c r="B541" s="24">
        <v>1540</v>
      </c>
      <c r="C541" s="468" t="s">
        <v>937</v>
      </c>
      <c r="D541" t="s">
        <v>154</v>
      </c>
      <c r="E541" s="469">
        <v>3</v>
      </c>
      <c r="F541" s="470">
        <v>30</v>
      </c>
      <c r="G541">
        <v>1</v>
      </c>
      <c r="H541">
        <v>1</v>
      </c>
      <c r="I541" s="471">
        <f t="shared" si="27"/>
        <v>0.47039166666666665</v>
      </c>
      <c r="J541" s="472">
        <v>0.36503333333333332</v>
      </c>
      <c r="K541" s="472">
        <v>0.44336666666666663</v>
      </c>
      <c r="L541" s="472">
        <v>0.58906666666666663</v>
      </c>
      <c r="M541" s="472">
        <v>0.48410000000000003</v>
      </c>
      <c r="N541" s="471">
        <f t="shared" si="28"/>
        <v>0.47039166666666665</v>
      </c>
      <c r="O541" s="472">
        <v>0.36503333333333332</v>
      </c>
      <c r="P541" s="472">
        <v>0.44336666666666663</v>
      </c>
      <c r="Q541" s="472">
        <v>0.58906666666666663</v>
      </c>
      <c r="R541" s="472">
        <v>0.48410000000000003</v>
      </c>
      <c r="S541" s="153">
        <v>0.01</v>
      </c>
      <c r="T541" s="153">
        <v>0.02</v>
      </c>
      <c r="U541" s="473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4" t="s">
        <v>24</v>
      </c>
    </row>
    <row r="542" spans="1:27" ht="15" hidden="1">
      <c r="A542" s="24">
        <v>1541</v>
      </c>
      <c r="B542" s="24">
        <v>1541</v>
      </c>
      <c r="C542" s="468" t="s">
        <v>938</v>
      </c>
      <c r="D542" t="s">
        <v>148</v>
      </c>
      <c r="E542" s="469">
        <v>1</v>
      </c>
      <c r="F542" s="470">
        <v>0</v>
      </c>
      <c r="G542">
        <v>1</v>
      </c>
      <c r="H542">
        <v>1</v>
      </c>
      <c r="I542" s="471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1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3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4" t="s">
        <v>23</v>
      </c>
    </row>
    <row r="543" spans="1:27" ht="15">
      <c r="A543" s="24">
        <v>1542</v>
      </c>
      <c r="B543" s="24">
        <v>1542</v>
      </c>
      <c r="C543" s="468" t="s">
        <v>939</v>
      </c>
      <c r="D543" t="s">
        <v>154</v>
      </c>
      <c r="E543" s="469">
        <v>3</v>
      </c>
      <c r="F543" s="470">
        <v>30</v>
      </c>
      <c r="G543">
        <v>1</v>
      </c>
      <c r="H543">
        <v>1</v>
      </c>
      <c r="I543" s="471">
        <f t="shared" si="27"/>
        <v>0.47039166666666665</v>
      </c>
      <c r="J543" s="472">
        <v>0.36503333333333332</v>
      </c>
      <c r="K543" s="472">
        <v>0.44336666666666663</v>
      </c>
      <c r="L543" s="472">
        <v>0.58906666666666663</v>
      </c>
      <c r="M543" s="472">
        <v>0.48410000000000003</v>
      </c>
      <c r="N543" s="471">
        <f t="shared" si="28"/>
        <v>0.47039166666666665</v>
      </c>
      <c r="O543" s="472">
        <v>0.36503333333333332</v>
      </c>
      <c r="P543" s="472">
        <v>0.44336666666666663</v>
      </c>
      <c r="Q543" s="472">
        <v>0.58906666666666663</v>
      </c>
      <c r="R543" s="472">
        <v>0.48410000000000003</v>
      </c>
      <c r="S543" s="153">
        <v>0.01</v>
      </c>
      <c r="T543" s="153">
        <v>0.02</v>
      </c>
      <c r="U543" s="473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4" t="s">
        <v>24</v>
      </c>
    </row>
    <row r="544" spans="1:27" ht="15" hidden="1">
      <c r="A544" s="24">
        <v>1543</v>
      </c>
      <c r="B544" s="24">
        <v>1543</v>
      </c>
      <c r="C544" s="468" t="s">
        <v>940</v>
      </c>
      <c r="D544" t="s">
        <v>148</v>
      </c>
      <c r="E544" s="469">
        <v>1</v>
      </c>
      <c r="F544" s="470">
        <v>20</v>
      </c>
      <c r="G544">
        <v>1</v>
      </c>
      <c r="H544">
        <v>1</v>
      </c>
      <c r="I544" s="471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1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3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4" t="s">
        <v>23</v>
      </c>
    </row>
    <row r="545" spans="1:27" ht="15" hidden="1">
      <c r="A545" s="24">
        <v>1544</v>
      </c>
      <c r="B545" s="24">
        <v>1544</v>
      </c>
      <c r="C545" s="468" t="s">
        <v>941</v>
      </c>
      <c r="D545" t="s">
        <v>148</v>
      </c>
      <c r="E545" s="469">
        <v>1</v>
      </c>
      <c r="F545" s="470">
        <v>0</v>
      </c>
      <c r="G545">
        <v>1</v>
      </c>
      <c r="H545">
        <v>1</v>
      </c>
      <c r="I545" s="471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1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3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4" t="s">
        <v>23</v>
      </c>
    </row>
    <row r="546" spans="1:27" ht="15" hidden="1">
      <c r="A546" s="24">
        <v>1545</v>
      </c>
      <c r="B546" s="24">
        <v>1545</v>
      </c>
      <c r="C546" s="468" t="s">
        <v>942</v>
      </c>
      <c r="D546" t="s">
        <v>148</v>
      </c>
      <c r="E546" s="469">
        <v>1</v>
      </c>
      <c r="F546" s="470">
        <v>16</v>
      </c>
      <c r="G546">
        <v>1</v>
      </c>
      <c r="H546">
        <v>1</v>
      </c>
      <c r="I546" s="471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1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3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4" t="s">
        <v>23</v>
      </c>
    </row>
    <row r="547" spans="1:27" ht="15" hidden="1">
      <c r="A547" s="24">
        <v>1546</v>
      </c>
      <c r="B547" s="24">
        <v>1546</v>
      </c>
      <c r="C547" s="468" t="s">
        <v>943</v>
      </c>
      <c r="D547" t="s">
        <v>148</v>
      </c>
      <c r="E547" s="469">
        <v>1</v>
      </c>
      <c r="F547" s="470">
        <v>0</v>
      </c>
      <c r="G547">
        <v>1</v>
      </c>
      <c r="H547">
        <v>1</v>
      </c>
      <c r="I547" s="471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1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3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4" t="s">
        <v>23</v>
      </c>
    </row>
    <row r="548" spans="1:27" ht="15">
      <c r="A548" s="24">
        <v>1547</v>
      </c>
      <c r="B548" s="24">
        <v>1547</v>
      </c>
      <c r="C548" s="468" t="s">
        <v>944</v>
      </c>
      <c r="D548" t="s">
        <v>154</v>
      </c>
      <c r="E548" s="469">
        <v>3</v>
      </c>
      <c r="F548" s="470">
        <v>30</v>
      </c>
      <c r="G548">
        <v>1</v>
      </c>
      <c r="H548">
        <v>1</v>
      </c>
      <c r="I548" s="471">
        <f t="shared" si="27"/>
        <v>0.47039166666666665</v>
      </c>
      <c r="J548" s="472">
        <v>0.36503333333333332</v>
      </c>
      <c r="K548" s="472">
        <v>0.44336666666666663</v>
      </c>
      <c r="L548" s="472">
        <v>0.58906666666666663</v>
      </c>
      <c r="M548" s="472">
        <v>0.48410000000000003</v>
      </c>
      <c r="N548" s="471">
        <f t="shared" si="28"/>
        <v>0.47039166666666665</v>
      </c>
      <c r="O548" s="472">
        <v>0.36503333333333332</v>
      </c>
      <c r="P548" s="472">
        <v>0.44336666666666663</v>
      </c>
      <c r="Q548" s="472">
        <v>0.58906666666666663</v>
      </c>
      <c r="R548" s="472">
        <v>0.48410000000000003</v>
      </c>
      <c r="S548" s="153">
        <v>0.01</v>
      </c>
      <c r="T548" s="153">
        <v>0.02</v>
      </c>
      <c r="U548" s="473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4" t="s">
        <v>24</v>
      </c>
    </row>
    <row r="549" spans="1:27" ht="15">
      <c r="A549" s="24">
        <v>1548</v>
      </c>
      <c r="B549" s="24">
        <v>1548</v>
      </c>
      <c r="C549" s="468" t="s">
        <v>945</v>
      </c>
      <c r="D549" t="s">
        <v>154</v>
      </c>
      <c r="E549" s="469">
        <v>3</v>
      </c>
      <c r="F549" s="470">
        <v>14</v>
      </c>
      <c r="G549">
        <v>1</v>
      </c>
      <c r="H549">
        <v>1</v>
      </c>
      <c r="I549" s="471">
        <f t="shared" si="27"/>
        <v>0.47039166666666665</v>
      </c>
      <c r="J549" s="472">
        <v>0.36503333333333332</v>
      </c>
      <c r="K549" s="472">
        <v>0.44336666666666663</v>
      </c>
      <c r="L549" s="472">
        <v>0.58906666666666663</v>
      </c>
      <c r="M549" s="472">
        <v>0.48410000000000003</v>
      </c>
      <c r="N549" s="471">
        <f t="shared" si="28"/>
        <v>0.47039166666666665</v>
      </c>
      <c r="O549" s="472">
        <v>0.36503333333333332</v>
      </c>
      <c r="P549" s="472">
        <v>0.44336666666666663</v>
      </c>
      <c r="Q549" s="472">
        <v>0.58906666666666663</v>
      </c>
      <c r="R549" s="472">
        <v>0.48410000000000003</v>
      </c>
      <c r="S549" s="153">
        <v>0.01</v>
      </c>
      <c r="T549" s="153">
        <v>0.02</v>
      </c>
      <c r="U549" s="473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4" t="s">
        <v>24</v>
      </c>
    </row>
    <row r="550" spans="1:27" ht="15">
      <c r="A550" s="24">
        <v>1549</v>
      </c>
      <c r="B550" s="24">
        <v>1549</v>
      </c>
      <c r="C550" s="468" t="s">
        <v>946</v>
      </c>
      <c r="D550" t="s">
        <v>154</v>
      </c>
      <c r="E550" s="469">
        <v>3</v>
      </c>
      <c r="F550" s="470">
        <v>18.8</v>
      </c>
      <c r="G550">
        <v>1</v>
      </c>
      <c r="H550">
        <v>1</v>
      </c>
      <c r="I550" s="471">
        <f t="shared" si="27"/>
        <v>0.47039166666666665</v>
      </c>
      <c r="J550" s="472">
        <v>0.36503333333333332</v>
      </c>
      <c r="K550" s="472">
        <v>0.44336666666666663</v>
      </c>
      <c r="L550" s="472">
        <v>0.58906666666666663</v>
      </c>
      <c r="M550" s="472">
        <v>0.48410000000000003</v>
      </c>
      <c r="N550" s="471">
        <f t="shared" si="28"/>
        <v>0.47039166666666665</v>
      </c>
      <c r="O550" s="472">
        <v>0.36503333333333332</v>
      </c>
      <c r="P550" s="472">
        <v>0.44336666666666663</v>
      </c>
      <c r="Q550" s="472">
        <v>0.58906666666666663</v>
      </c>
      <c r="R550" s="472">
        <v>0.48410000000000003</v>
      </c>
      <c r="S550" s="153">
        <v>0.01</v>
      </c>
      <c r="T550" s="153">
        <v>0.02</v>
      </c>
      <c r="U550" s="473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4" t="s">
        <v>24</v>
      </c>
    </row>
    <row r="551" spans="1:27" ht="15">
      <c r="A551" s="24">
        <v>1550</v>
      </c>
      <c r="B551" s="24">
        <v>1550</v>
      </c>
      <c r="C551" s="468" t="s">
        <v>947</v>
      </c>
      <c r="D551" t="s">
        <v>154</v>
      </c>
      <c r="E551" s="469">
        <v>3</v>
      </c>
      <c r="F551" s="470">
        <v>23.1</v>
      </c>
      <c r="G551">
        <v>1</v>
      </c>
      <c r="H551">
        <v>1</v>
      </c>
      <c r="I551" s="471">
        <f t="shared" si="27"/>
        <v>0.47039166666666665</v>
      </c>
      <c r="J551" s="472">
        <v>0.36503333333333332</v>
      </c>
      <c r="K551" s="472">
        <v>0.44336666666666663</v>
      </c>
      <c r="L551" s="472">
        <v>0.58906666666666663</v>
      </c>
      <c r="M551" s="472">
        <v>0.48410000000000003</v>
      </c>
      <c r="N551" s="471">
        <f t="shared" si="28"/>
        <v>0.47039166666666665</v>
      </c>
      <c r="O551" s="472">
        <v>0.36503333333333332</v>
      </c>
      <c r="P551" s="472">
        <v>0.44336666666666663</v>
      </c>
      <c r="Q551" s="472">
        <v>0.58906666666666663</v>
      </c>
      <c r="R551" s="472">
        <v>0.48410000000000003</v>
      </c>
      <c r="S551" s="153">
        <v>0.01</v>
      </c>
      <c r="T551" s="153">
        <v>0.02</v>
      </c>
      <c r="U551" s="473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4" t="s">
        <v>24</v>
      </c>
    </row>
    <row r="552" spans="1:27" ht="15">
      <c r="A552" s="24">
        <v>1551</v>
      </c>
      <c r="B552" s="24">
        <v>1551</v>
      </c>
      <c r="C552" s="468" t="s">
        <v>948</v>
      </c>
      <c r="D552" t="s">
        <v>154</v>
      </c>
      <c r="E552" s="469">
        <v>3</v>
      </c>
      <c r="F552" s="470">
        <v>16.5</v>
      </c>
      <c r="G552">
        <v>1</v>
      </c>
      <c r="H552">
        <v>1</v>
      </c>
      <c r="I552" s="471">
        <f t="shared" si="27"/>
        <v>0.47039166666666665</v>
      </c>
      <c r="J552" s="472">
        <v>0.36503333333333332</v>
      </c>
      <c r="K552" s="472">
        <v>0.44336666666666663</v>
      </c>
      <c r="L552" s="472">
        <v>0.58906666666666663</v>
      </c>
      <c r="M552" s="472">
        <v>0.48410000000000003</v>
      </c>
      <c r="N552" s="471">
        <f t="shared" si="28"/>
        <v>0.47039166666666665</v>
      </c>
      <c r="O552" s="472">
        <v>0.36503333333333332</v>
      </c>
      <c r="P552" s="472">
        <v>0.44336666666666663</v>
      </c>
      <c r="Q552" s="472">
        <v>0.58906666666666663</v>
      </c>
      <c r="R552" s="472">
        <v>0.48410000000000003</v>
      </c>
      <c r="S552" s="153">
        <v>0.01</v>
      </c>
      <c r="T552" s="153">
        <v>0.02</v>
      </c>
      <c r="U552" s="473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4" t="s">
        <v>24</v>
      </c>
    </row>
    <row r="553" spans="1:27" ht="15">
      <c r="A553" s="24">
        <v>1552</v>
      </c>
      <c r="B553" s="24">
        <v>1552</v>
      </c>
      <c r="C553" s="468" t="s">
        <v>949</v>
      </c>
      <c r="D553" t="s">
        <v>154</v>
      </c>
      <c r="E553" s="469">
        <v>3</v>
      </c>
      <c r="F553" s="470">
        <v>14.7</v>
      </c>
      <c r="G553">
        <v>1</v>
      </c>
      <c r="H553">
        <v>1</v>
      </c>
      <c r="I553" s="471">
        <f t="shared" si="27"/>
        <v>0.47039166666666665</v>
      </c>
      <c r="J553" s="472">
        <v>0.36503333333333332</v>
      </c>
      <c r="K553" s="472">
        <v>0.44336666666666663</v>
      </c>
      <c r="L553" s="472">
        <v>0.58906666666666663</v>
      </c>
      <c r="M553" s="472">
        <v>0.48410000000000003</v>
      </c>
      <c r="N553" s="471">
        <f t="shared" si="28"/>
        <v>0.47039166666666665</v>
      </c>
      <c r="O553" s="472">
        <v>0.36503333333333332</v>
      </c>
      <c r="P553" s="472">
        <v>0.44336666666666663</v>
      </c>
      <c r="Q553" s="472">
        <v>0.58906666666666663</v>
      </c>
      <c r="R553" s="472">
        <v>0.48410000000000003</v>
      </c>
      <c r="S553" s="153">
        <v>0.01</v>
      </c>
      <c r="T553" s="153">
        <v>0.02</v>
      </c>
      <c r="U553" s="473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4" t="s">
        <v>24</v>
      </c>
    </row>
    <row r="554" spans="1:27" ht="15">
      <c r="A554" s="24">
        <v>1553</v>
      </c>
      <c r="B554" s="24">
        <v>1553</v>
      </c>
      <c r="C554" s="468" t="s">
        <v>950</v>
      </c>
      <c r="D554" t="s">
        <v>154</v>
      </c>
      <c r="E554" s="469">
        <v>3</v>
      </c>
      <c r="F554" s="470">
        <v>30</v>
      </c>
      <c r="G554">
        <v>1</v>
      </c>
      <c r="H554">
        <v>1</v>
      </c>
      <c r="I554" s="471">
        <f t="shared" si="27"/>
        <v>0.47039166666666665</v>
      </c>
      <c r="J554" s="472">
        <v>0.36503333333333332</v>
      </c>
      <c r="K554" s="472">
        <v>0.44336666666666663</v>
      </c>
      <c r="L554" s="472">
        <v>0.58906666666666663</v>
      </c>
      <c r="M554" s="472">
        <v>0.48410000000000003</v>
      </c>
      <c r="N554" s="471">
        <f t="shared" si="28"/>
        <v>0.47039166666666665</v>
      </c>
      <c r="O554" s="472">
        <v>0.36503333333333332</v>
      </c>
      <c r="P554" s="472">
        <v>0.44336666666666663</v>
      </c>
      <c r="Q554" s="472">
        <v>0.58906666666666663</v>
      </c>
      <c r="R554" s="472">
        <v>0.48410000000000003</v>
      </c>
      <c r="S554" s="153">
        <v>0.01</v>
      </c>
      <c r="T554" s="153">
        <v>0.02</v>
      </c>
      <c r="U554" s="473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4" t="s">
        <v>24</v>
      </c>
    </row>
    <row r="555" spans="1:27" ht="15" hidden="1">
      <c r="A555" s="24">
        <v>1554</v>
      </c>
      <c r="B555" s="24">
        <v>1554</v>
      </c>
      <c r="C555" s="468" t="s">
        <v>951</v>
      </c>
      <c r="D555" t="s">
        <v>154</v>
      </c>
      <c r="E555" s="469">
        <v>3</v>
      </c>
      <c r="F555" s="470">
        <v>30</v>
      </c>
      <c r="G555">
        <v>1</v>
      </c>
      <c r="H555">
        <v>1</v>
      </c>
      <c r="I555" s="471">
        <f t="shared" si="27"/>
        <v>0.47039166666666665</v>
      </c>
      <c r="J555" s="472">
        <v>0.36503333333333332</v>
      </c>
      <c r="K555" s="472">
        <v>0.44336666666666663</v>
      </c>
      <c r="L555" s="472">
        <v>0.58906666666666663</v>
      </c>
      <c r="M555" s="472">
        <v>0.48410000000000003</v>
      </c>
      <c r="N555" s="471">
        <f t="shared" si="28"/>
        <v>0.47039166666666665</v>
      </c>
      <c r="O555" s="472">
        <v>0.36503333333333332</v>
      </c>
      <c r="P555" s="472">
        <v>0.44336666666666663</v>
      </c>
      <c r="Q555" s="472">
        <v>0.58906666666666663</v>
      </c>
      <c r="R555" s="472">
        <v>0.48410000000000003</v>
      </c>
      <c r="S555" s="153">
        <v>0.01</v>
      </c>
      <c r="T555" s="153">
        <v>0.02</v>
      </c>
      <c r="U555" s="473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4" t="s">
        <v>24</v>
      </c>
    </row>
    <row r="556" spans="1:27" ht="15">
      <c r="A556" s="24">
        <v>1555</v>
      </c>
      <c r="B556" s="24">
        <v>1555</v>
      </c>
      <c r="C556" s="468" t="s">
        <v>952</v>
      </c>
      <c r="D556" t="s">
        <v>154</v>
      </c>
      <c r="E556" s="469">
        <v>3</v>
      </c>
      <c r="F556" s="470">
        <v>25.388000000000002</v>
      </c>
      <c r="G556">
        <v>1</v>
      </c>
      <c r="H556">
        <v>1</v>
      </c>
      <c r="I556" s="471">
        <f t="shared" si="27"/>
        <v>0.47039166666666665</v>
      </c>
      <c r="J556" s="472">
        <v>0.36503333333333332</v>
      </c>
      <c r="K556" s="472">
        <v>0.44336666666666663</v>
      </c>
      <c r="L556" s="472">
        <v>0.58906666666666663</v>
      </c>
      <c r="M556" s="472">
        <v>0.48410000000000003</v>
      </c>
      <c r="N556" s="471">
        <f t="shared" si="28"/>
        <v>0.47039166666666665</v>
      </c>
      <c r="O556" s="472">
        <v>0.36503333333333332</v>
      </c>
      <c r="P556" s="472">
        <v>0.44336666666666663</v>
      </c>
      <c r="Q556" s="472">
        <v>0.58906666666666663</v>
      </c>
      <c r="R556" s="472">
        <v>0.48410000000000003</v>
      </c>
      <c r="S556" s="153">
        <v>0.01</v>
      </c>
      <c r="T556" s="153">
        <v>0.02</v>
      </c>
      <c r="U556" s="473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4" t="s">
        <v>24</v>
      </c>
    </row>
    <row r="557" spans="1:27" ht="15" hidden="1">
      <c r="A557" s="24">
        <v>1556</v>
      </c>
      <c r="B557" s="24">
        <v>1556</v>
      </c>
      <c r="C557" s="468" t="s">
        <v>953</v>
      </c>
      <c r="D557" t="s">
        <v>151</v>
      </c>
      <c r="E557" s="469">
        <v>2</v>
      </c>
      <c r="F557" s="470">
        <v>2.0990000000000002</v>
      </c>
      <c r="G557">
        <v>1</v>
      </c>
      <c r="H557">
        <v>1</v>
      </c>
      <c r="I557" s="471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1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3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4" t="s">
        <v>24</v>
      </c>
    </row>
    <row r="558" spans="1:27" ht="15">
      <c r="A558" s="24">
        <v>1557</v>
      </c>
      <c r="B558" s="24">
        <v>1557</v>
      </c>
      <c r="C558" s="468" t="s">
        <v>954</v>
      </c>
      <c r="D558" t="s">
        <v>154</v>
      </c>
      <c r="E558" s="469">
        <v>3</v>
      </c>
      <c r="F558" s="470">
        <v>22.4</v>
      </c>
      <c r="G558">
        <v>1</v>
      </c>
      <c r="H558">
        <v>1</v>
      </c>
      <c r="I558" s="471">
        <f t="shared" si="27"/>
        <v>0.47039166666666665</v>
      </c>
      <c r="J558" s="472">
        <v>0.36503333333333332</v>
      </c>
      <c r="K558" s="472">
        <v>0.44336666666666663</v>
      </c>
      <c r="L558" s="472">
        <v>0.58906666666666663</v>
      </c>
      <c r="M558" s="472">
        <v>0.48410000000000003</v>
      </c>
      <c r="N558" s="471">
        <f t="shared" si="28"/>
        <v>0.47039166666666665</v>
      </c>
      <c r="O558" s="472">
        <v>0.36503333333333332</v>
      </c>
      <c r="P558" s="472">
        <v>0.44336666666666663</v>
      </c>
      <c r="Q558" s="472">
        <v>0.58906666666666663</v>
      </c>
      <c r="R558" s="472">
        <v>0.48410000000000003</v>
      </c>
      <c r="S558" s="153">
        <v>0.01</v>
      </c>
      <c r="T558" s="153">
        <v>0.02</v>
      </c>
      <c r="U558" s="473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4" t="s">
        <v>24</v>
      </c>
    </row>
    <row r="559" spans="1:27" ht="15">
      <c r="A559" s="24">
        <v>1558</v>
      </c>
      <c r="B559" s="24">
        <v>1558</v>
      </c>
      <c r="C559" s="468" t="s">
        <v>955</v>
      </c>
      <c r="D559" t="s">
        <v>154</v>
      </c>
      <c r="E559" s="469">
        <v>3</v>
      </c>
      <c r="F559" s="470">
        <v>22.4</v>
      </c>
      <c r="G559">
        <v>1</v>
      </c>
      <c r="H559">
        <v>1</v>
      </c>
      <c r="I559" s="471">
        <f t="shared" si="27"/>
        <v>0.47039166666666665</v>
      </c>
      <c r="J559" s="472">
        <v>0.36503333333333332</v>
      </c>
      <c r="K559" s="472">
        <v>0.44336666666666663</v>
      </c>
      <c r="L559" s="472">
        <v>0.58906666666666663</v>
      </c>
      <c r="M559" s="472">
        <v>0.48410000000000003</v>
      </c>
      <c r="N559" s="471">
        <f t="shared" si="28"/>
        <v>0.47039166666666665</v>
      </c>
      <c r="O559" s="472">
        <v>0.36503333333333332</v>
      </c>
      <c r="P559" s="472">
        <v>0.44336666666666663</v>
      </c>
      <c r="Q559" s="472">
        <v>0.58906666666666663</v>
      </c>
      <c r="R559" s="472">
        <v>0.48410000000000003</v>
      </c>
      <c r="S559" s="153">
        <v>0.01</v>
      </c>
      <c r="T559" s="153">
        <v>0.02</v>
      </c>
      <c r="U559" s="473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4" t="s">
        <v>24</v>
      </c>
    </row>
    <row r="560" spans="1:27" ht="15">
      <c r="A560" s="24">
        <v>1559</v>
      </c>
      <c r="B560" s="24">
        <v>1559</v>
      </c>
      <c r="C560" s="468" t="s">
        <v>956</v>
      </c>
      <c r="D560" t="s">
        <v>154</v>
      </c>
      <c r="E560" s="469">
        <v>3</v>
      </c>
      <c r="F560" s="470">
        <v>22.4</v>
      </c>
      <c r="G560">
        <v>1</v>
      </c>
      <c r="H560">
        <v>1</v>
      </c>
      <c r="I560" s="471">
        <f t="shared" si="27"/>
        <v>0.47039166666666665</v>
      </c>
      <c r="J560" s="472">
        <v>0.36503333333333332</v>
      </c>
      <c r="K560" s="472">
        <v>0.44336666666666663</v>
      </c>
      <c r="L560" s="472">
        <v>0.58906666666666663</v>
      </c>
      <c r="M560" s="472">
        <v>0.48410000000000003</v>
      </c>
      <c r="N560" s="471">
        <f t="shared" si="28"/>
        <v>0.47039166666666665</v>
      </c>
      <c r="O560" s="472">
        <v>0.36503333333333332</v>
      </c>
      <c r="P560" s="472">
        <v>0.44336666666666663</v>
      </c>
      <c r="Q560" s="472">
        <v>0.58906666666666663</v>
      </c>
      <c r="R560" s="472">
        <v>0.48410000000000003</v>
      </c>
      <c r="S560" s="153">
        <v>0.01</v>
      </c>
      <c r="T560" s="153">
        <v>0.02</v>
      </c>
      <c r="U560" s="473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4" t="s">
        <v>24</v>
      </c>
    </row>
    <row r="561" spans="1:27" ht="15">
      <c r="A561" s="24">
        <v>1560</v>
      </c>
      <c r="B561" s="24">
        <v>1560</v>
      </c>
      <c r="C561" s="468" t="s">
        <v>957</v>
      </c>
      <c r="D561" t="s">
        <v>154</v>
      </c>
      <c r="E561" s="469">
        <v>3</v>
      </c>
      <c r="F561" s="470">
        <v>11.2</v>
      </c>
      <c r="G561">
        <v>1</v>
      </c>
      <c r="H561">
        <v>1</v>
      </c>
      <c r="I561" s="471">
        <f t="shared" si="27"/>
        <v>0.47039166666666665</v>
      </c>
      <c r="J561" s="472">
        <v>0.36503333333333332</v>
      </c>
      <c r="K561" s="472">
        <v>0.44336666666666663</v>
      </c>
      <c r="L561" s="472">
        <v>0.58906666666666663</v>
      </c>
      <c r="M561" s="472">
        <v>0.48410000000000003</v>
      </c>
      <c r="N561" s="471">
        <f t="shared" si="28"/>
        <v>0.47039166666666665</v>
      </c>
      <c r="O561" s="472">
        <v>0.36503333333333332</v>
      </c>
      <c r="P561" s="472">
        <v>0.44336666666666663</v>
      </c>
      <c r="Q561" s="472">
        <v>0.58906666666666663</v>
      </c>
      <c r="R561" s="472">
        <v>0.48410000000000003</v>
      </c>
      <c r="S561" s="153">
        <v>0.01</v>
      </c>
      <c r="T561" s="153">
        <v>0.02</v>
      </c>
      <c r="U561" s="473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4" t="s">
        <v>24</v>
      </c>
    </row>
    <row r="562" spans="1:27" ht="15">
      <c r="A562" s="24">
        <v>1561</v>
      </c>
      <c r="B562" s="24">
        <v>1561</v>
      </c>
      <c r="C562" s="468" t="s">
        <v>958</v>
      </c>
      <c r="D562" t="s">
        <v>154</v>
      </c>
      <c r="E562" s="469">
        <v>3</v>
      </c>
      <c r="F562" s="470">
        <v>24</v>
      </c>
      <c r="G562">
        <v>1</v>
      </c>
      <c r="H562">
        <v>1</v>
      </c>
      <c r="I562" s="471">
        <f t="shared" si="27"/>
        <v>0.47039166666666665</v>
      </c>
      <c r="J562" s="472">
        <v>0.36503333333333332</v>
      </c>
      <c r="K562" s="472">
        <v>0.44336666666666663</v>
      </c>
      <c r="L562" s="472">
        <v>0.58906666666666663</v>
      </c>
      <c r="M562" s="472">
        <v>0.48410000000000003</v>
      </c>
      <c r="N562" s="471">
        <f t="shared" si="28"/>
        <v>0.47039166666666665</v>
      </c>
      <c r="O562" s="472">
        <v>0.36503333333333332</v>
      </c>
      <c r="P562" s="472">
        <v>0.44336666666666663</v>
      </c>
      <c r="Q562" s="472">
        <v>0.58906666666666663</v>
      </c>
      <c r="R562" s="472">
        <v>0.48410000000000003</v>
      </c>
      <c r="S562" s="153">
        <v>0.01</v>
      </c>
      <c r="T562" s="153">
        <v>0.02</v>
      </c>
      <c r="U562" s="473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4" t="s">
        <v>24</v>
      </c>
    </row>
    <row r="563" spans="1:27" ht="15">
      <c r="A563" s="24">
        <v>1562</v>
      </c>
      <c r="B563" s="24">
        <v>1562</v>
      </c>
      <c r="C563" s="468" t="s">
        <v>959</v>
      </c>
      <c r="D563" t="s">
        <v>154</v>
      </c>
      <c r="E563" s="469">
        <v>3</v>
      </c>
      <c r="F563" s="470">
        <v>12.8</v>
      </c>
      <c r="G563">
        <v>1</v>
      </c>
      <c r="H563">
        <v>1</v>
      </c>
      <c r="I563" s="471">
        <f t="shared" si="27"/>
        <v>0.47039166666666665</v>
      </c>
      <c r="J563" s="472">
        <v>0.36503333333333332</v>
      </c>
      <c r="K563" s="472">
        <v>0.44336666666666663</v>
      </c>
      <c r="L563" s="472">
        <v>0.58906666666666663</v>
      </c>
      <c r="M563" s="472">
        <v>0.48410000000000003</v>
      </c>
      <c r="N563" s="471">
        <f t="shared" si="28"/>
        <v>0.47039166666666665</v>
      </c>
      <c r="O563" s="472">
        <v>0.36503333333333332</v>
      </c>
      <c r="P563" s="472">
        <v>0.44336666666666663</v>
      </c>
      <c r="Q563" s="472">
        <v>0.58906666666666663</v>
      </c>
      <c r="R563" s="472">
        <v>0.48410000000000003</v>
      </c>
      <c r="S563" s="153">
        <v>0.01</v>
      </c>
      <c r="T563" s="153">
        <v>0.02</v>
      </c>
      <c r="U563" s="473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4" t="s">
        <v>24</v>
      </c>
    </row>
    <row r="564" spans="1:27" ht="15">
      <c r="A564" s="24">
        <v>1563</v>
      </c>
      <c r="B564" s="24">
        <v>1563</v>
      </c>
      <c r="C564" s="468" t="s">
        <v>960</v>
      </c>
      <c r="D564" t="s">
        <v>154</v>
      </c>
      <c r="E564" s="469">
        <v>3</v>
      </c>
      <c r="F564" s="470">
        <v>14.4</v>
      </c>
      <c r="G564">
        <v>1</v>
      </c>
      <c r="H564">
        <v>1</v>
      </c>
      <c r="I564" s="471">
        <f t="shared" si="27"/>
        <v>0.47039166666666665</v>
      </c>
      <c r="J564" s="472">
        <v>0.36503333333333332</v>
      </c>
      <c r="K564" s="472">
        <v>0.44336666666666663</v>
      </c>
      <c r="L564" s="472">
        <v>0.58906666666666663</v>
      </c>
      <c r="M564" s="472">
        <v>0.48410000000000003</v>
      </c>
      <c r="N564" s="471">
        <f t="shared" si="28"/>
        <v>0.47039166666666665</v>
      </c>
      <c r="O564" s="472">
        <v>0.36503333333333332</v>
      </c>
      <c r="P564" s="472">
        <v>0.44336666666666663</v>
      </c>
      <c r="Q564" s="472">
        <v>0.58906666666666663</v>
      </c>
      <c r="R564" s="472">
        <v>0.48410000000000003</v>
      </c>
      <c r="S564" s="153">
        <v>0.01</v>
      </c>
      <c r="T564" s="153">
        <v>0.02</v>
      </c>
      <c r="U564" s="473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4" t="s">
        <v>24</v>
      </c>
    </row>
    <row r="565" spans="1:27" ht="15">
      <c r="A565" s="24">
        <v>1564</v>
      </c>
      <c r="B565" s="24">
        <v>1564</v>
      </c>
      <c r="C565" s="468" t="s">
        <v>961</v>
      </c>
      <c r="D565" t="s">
        <v>154</v>
      </c>
      <c r="E565" s="469">
        <v>3</v>
      </c>
      <c r="F565" s="470">
        <v>14.4</v>
      </c>
      <c r="G565">
        <v>1</v>
      </c>
      <c r="H565">
        <v>1</v>
      </c>
      <c r="I565" s="471">
        <f t="shared" si="27"/>
        <v>0.47039166666666665</v>
      </c>
      <c r="J565" s="472">
        <v>0.36503333333333332</v>
      </c>
      <c r="K565" s="472">
        <v>0.44336666666666663</v>
      </c>
      <c r="L565" s="472">
        <v>0.58906666666666663</v>
      </c>
      <c r="M565" s="472">
        <v>0.48410000000000003</v>
      </c>
      <c r="N565" s="471">
        <f t="shared" si="28"/>
        <v>0.47039166666666665</v>
      </c>
      <c r="O565" s="472">
        <v>0.36503333333333332</v>
      </c>
      <c r="P565" s="472">
        <v>0.44336666666666663</v>
      </c>
      <c r="Q565" s="472">
        <v>0.58906666666666663</v>
      </c>
      <c r="R565" s="472">
        <v>0.48410000000000003</v>
      </c>
      <c r="S565" s="153">
        <v>0.01</v>
      </c>
      <c r="T565" s="153">
        <v>0.02</v>
      </c>
      <c r="U565" s="473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4" t="s">
        <v>24</v>
      </c>
    </row>
    <row r="566" spans="1:27" ht="15">
      <c r="A566" s="24">
        <v>1565</v>
      </c>
      <c r="B566" s="24">
        <v>1565</v>
      </c>
      <c r="C566" s="468" t="s">
        <v>962</v>
      </c>
      <c r="D566" t="s">
        <v>154</v>
      </c>
      <c r="E566" s="469">
        <v>3</v>
      </c>
      <c r="F566" s="470">
        <v>11.2</v>
      </c>
      <c r="G566">
        <v>1</v>
      </c>
      <c r="H566">
        <v>1</v>
      </c>
      <c r="I566" s="471">
        <f t="shared" si="27"/>
        <v>0.47039166666666665</v>
      </c>
      <c r="J566" s="472">
        <v>0.36503333333333332</v>
      </c>
      <c r="K566" s="472">
        <v>0.44336666666666663</v>
      </c>
      <c r="L566" s="472">
        <v>0.58906666666666663</v>
      </c>
      <c r="M566" s="472">
        <v>0.48410000000000003</v>
      </c>
      <c r="N566" s="471">
        <f t="shared" si="28"/>
        <v>0.47039166666666665</v>
      </c>
      <c r="O566" s="472">
        <v>0.36503333333333332</v>
      </c>
      <c r="P566" s="472">
        <v>0.44336666666666663</v>
      </c>
      <c r="Q566" s="472">
        <v>0.58906666666666663</v>
      </c>
      <c r="R566" s="472">
        <v>0.48410000000000003</v>
      </c>
      <c r="S566" s="153">
        <v>0.01</v>
      </c>
      <c r="T566" s="153">
        <v>0.02</v>
      </c>
      <c r="U566" s="473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4" t="s">
        <v>24</v>
      </c>
    </row>
    <row r="567" spans="1:27" ht="15">
      <c r="A567" s="24">
        <v>1566</v>
      </c>
      <c r="B567" s="24">
        <v>1566</v>
      </c>
      <c r="C567" s="468" t="s">
        <v>963</v>
      </c>
      <c r="D567" t="s">
        <v>154</v>
      </c>
      <c r="E567" s="469">
        <v>3</v>
      </c>
      <c r="F567" s="470">
        <v>14.4</v>
      </c>
      <c r="G567">
        <v>1</v>
      </c>
      <c r="H567">
        <v>1</v>
      </c>
      <c r="I567" s="471">
        <f t="shared" si="27"/>
        <v>0.47039166666666665</v>
      </c>
      <c r="J567" s="472">
        <v>0.36503333333333332</v>
      </c>
      <c r="K567" s="472">
        <v>0.44336666666666663</v>
      </c>
      <c r="L567" s="472">
        <v>0.58906666666666663</v>
      </c>
      <c r="M567" s="472">
        <v>0.48410000000000003</v>
      </c>
      <c r="N567" s="471">
        <f t="shared" si="28"/>
        <v>0.47039166666666665</v>
      </c>
      <c r="O567" s="472">
        <v>0.36503333333333332</v>
      </c>
      <c r="P567" s="472">
        <v>0.44336666666666663</v>
      </c>
      <c r="Q567" s="472">
        <v>0.58906666666666663</v>
      </c>
      <c r="R567" s="472">
        <v>0.48410000000000003</v>
      </c>
      <c r="S567" s="153">
        <v>0.01</v>
      </c>
      <c r="T567" s="153">
        <v>0.02</v>
      </c>
      <c r="U567" s="473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4" t="s">
        <v>24</v>
      </c>
    </row>
    <row r="568" spans="1:27" ht="15">
      <c r="A568" s="24">
        <v>1567</v>
      </c>
      <c r="B568" s="24">
        <v>1567</v>
      </c>
      <c r="C568" s="468" t="s">
        <v>964</v>
      </c>
      <c r="D568" t="s">
        <v>154</v>
      </c>
      <c r="E568" s="469">
        <v>3</v>
      </c>
      <c r="F568" s="470">
        <v>23.52</v>
      </c>
      <c r="G568">
        <v>1</v>
      </c>
      <c r="H568">
        <v>1</v>
      </c>
      <c r="I568" s="471">
        <f t="shared" si="27"/>
        <v>0.47039166666666665</v>
      </c>
      <c r="J568" s="472">
        <v>0.36503333333333332</v>
      </c>
      <c r="K568" s="472">
        <v>0.44336666666666663</v>
      </c>
      <c r="L568" s="472">
        <v>0.58906666666666663</v>
      </c>
      <c r="M568" s="472">
        <v>0.48410000000000003</v>
      </c>
      <c r="N568" s="471">
        <f t="shared" si="28"/>
        <v>0.47039166666666665</v>
      </c>
      <c r="O568" s="472">
        <v>0.36503333333333332</v>
      </c>
      <c r="P568" s="472">
        <v>0.44336666666666663</v>
      </c>
      <c r="Q568" s="472">
        <v>0.58906666666666663</v>
      </c>
      <c r="R568" s="472">
        <v>0.48410000000000003</v>
      </c>
      <c r="S568" s="153">
        <v>0.01</v>
      </c>
      <c r="T568" s="153">
        <v>0.02</v>
      </c>
      <c r="U568" s="473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4" t="s">
        <v>24</v>
      </c>
    </row>
    <row r="569" spans="1:27" ht="15" hidden="1">
      <c r="A569" s="24">
        <v>1568</v>
      </c>
      <c r="B569" s="24">
        <v>1568</v>
      </c>
      <c r="C569" s="468" t="s">
        <v>965</v>
      </c>
      <c r="D569" t="s">
        <v>151</v>
      </c>
      <c r="E569" s="469">
        <v>2</v>
      </c>
      <c r="F569" s="470">
        <v>29.7</v>
      </c>
      <c r="G569">
        <v>1</v>
      </c>
      <c r="H569">
        <v>1</v>
      </c>
      <c r="I569" s="471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1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3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4" t="s">
        <v>24</v>
      </c>
    </row>
    <row r="570" spans="1:27" ht="15" hidden="1">
      <c r="A570" s="24">
        <v>1569</v>
      </c>
      <c r="B570" s="24">
        <v>1569</v>
      </c>
      <c r="C570" s="468" t="s">
        <v>966</v>
      </c>
      <c r="D570" t="s">
        <v>154</v>
      </c>
      <c r="E570" s="469">
        <v>3</v>
      </c>
      <c r="F570" s="470">
        <v>30</v>
      </c>
      <c r="G570">
        <v>1</v>
      </c>
      <c r="H570">
        <v>1</v>
      </c>
      <c r="I570" s="471">
        <f t="shared" si="27"/>
        <v>0.47039166666666665</v>
      </c>
      <c r="J570" s="472">
        <v>0.36503333333333332</v>
      </c>
      <c r="K570" s="472">
        <v>0.44336666666666663</v>
      </c>
      <c r="L570" s="472">
        <v>0.58906666666666663</v>
      </c>
      <c r="M570" s="472">
        <v>0.48410000000000003</v>
      </c>
      <c r="N570" s="471">
        <f t="shared" si="28"/>
        <v>0.47039166666666665</v>
      </c>
      <c r="O570" s="472">
        <v>0.36503333333333332</v>
      </c>
      <c r="P570" s="472">
        <v>0.44336666666666663</v>
      </c>
      <c r="Q570" s="472">
        <v>0.58906666666666663</v>
      </c>
      <c r="R570" s="472">
        <v>0.48410000000000003</v>
      </c>
      <c r="S570" s="153">
        <v>0.01</v>
      </c>
      <c r="T570" s="153">
        <v>0.02</v>
      </c>
      <c r="U570" s="473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4" t="s">
        <v>24</v>
      </c>
    </row>
    <row r="571" spans="1:27" ht="15">
      <c r="A571" s="24">
        <v>1570</v>
      </c>
      <c r="B571" s="24">
        <v>1570</v>
      </c>
      <c r="C571" s="468" t="s">
        <v>967</v>
      </c>
      <c r="D571" t="s">
        <v>154</v>
      </c>
      <c r="E571" s="469">
        <v>3</v>
      </c>
      <c r="F571" s="470">
        <v>30</v>
      </c>
      <c r="G571">
        <v>1</v>
      </c>
      <c r="H571">
        <v>1</v>
      </c>
      <c r="I571" s="471">
        <f t="shared" si="27"/>
        <v>0.47039166666666665</v>
      </c>
      <c r="J571" s="472">
        <v>0.36503333333333332</v>
      </c>
      <c r="K571" s="472">
        <v>0.44336666666666663</v>
      </c>
      <c r="L571" s="472">
        <v>0.58906666666666663</v>
      </c>
      <c r="M571" s="472">
        <v>0.48410000000000003</v>
      </c>
      <c r="N571" s="471">
        <f t="shared" si="28"/>
        <v>0.47039166666666665</v>
      </c>
      <c r="O571" s="472">
        <v>0.36503333333333332</v>
      </c>
      <c r="P571" s="472">
        <v>0.44336666666666663</v>
      </c>
      <c r="Q571" s="472">
        <v>0.58906666666666663</v>
      </c>
      <c r="R571" s="472">
        <v>0.48410000000000003</v>
      </c>
      <c r="S571" s="153">
        <v>0.01</v>
      </c>
      <c r="T571" s="153">
        <v>0.02</v>
      </c>
      <c r="U571" s="473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4" t="s">
        <v>24</v>
      </c>
    </row>
    <row r="572" spans="1:27" ht="15">
      <c r="A572" s="24">
        <v>1571</v>
      </c>
      <c r="B572" s="24">
        <v>1571</v>
      </c>
      <c r="C572" s="468" t="s">
        <v>968</v>
      </c>
      <c r="D572" t="s">
        <v>154</v>
      </c>
      <c r="E572" s="469">
        <v>3</v>
      </c>
      <c r="F572" s="470">
        <v>16.2</v>
      </c>
      <c r="G572">
        <v>1</v>
      </c>
      <c r="H572">
        <v>1</v>
      </c>
      <c r="I572" s="471">
        <f t="shared" si="27"/>
        <v>0.47039166666666665</v>
      </c>
      <c r="J572" s="472">
        <v>0.36503333333333332</v>
      </c>
      <c r="K572" s="472">
        <v>0.44336666666666663</v>
      </c>
      <c r="L572" s="472">
        <v>0.58906666666666663</v>
      </c>
      <c r="M572" s="472">
        <v>0.48410000000000003</v>
      </c>
      <c r="N572" s="471">
        <f t="shared" si="28"/>
        <v>0.47039166666666665</v>
      </c>
      <c r="O572" s="472">
        <v>0.36503333333333332</v>
      </c>
      <c r="P572" s="472">
        <v>0.44336666666666663</v>
      </c>
      <c r="Q572" s="472">
        <v>0.58906666666666663</v>
      </c>
      <c r="R572" s="472">
        <v>0.48410000000000003</v>
      </c>
      <c r="S572" s="153">
        <v>0.01</v>
      </c>
      <c r="T572" s="153">
        <v>0.02</v>
      </c>
      <c r="U572" s="473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4" t="s">
        <v>24</v>
      </c>
    </row>
    <row r="573" spans="1:27" ht="15">
      <c r="A573" s="24">
        <v>1572</v>
      </c>
      <c r="B573" s="24">
        <v>1572</v>
      </c>
      <c r="C573" s="468" t="s">
        <v>969</v>
      </c>
      <c r="D573" t="s">
        <v>154</v>
      </c>
      <c r="E573" s="469">
        <v>3</v>
      </c>
      <c r="F573" s="470">
        <v>29.6</v>
      </c>
      <c r="G573">
        <v>1</v>
      </c>
      <c r="H573">
        <v>1</v>
      </c>
      <c r="I573" s="471">
        <f t="shared" si="27"/>
        <v>0.47039166666666665</v>
      </c>
      <c r="J573" s="472">
        <v>0.36503333333333332</v>
      </c>
      <c r="K573" s="472">
        <v>0.44336666666666663</v>
      </c>
      <c r="L573" s="472">
        <v>0.58906666666666663</v>
      </c>
      <c r="M573" s="472">
        <v>0.48410000000000003</v>
      </c>
      <c r="N573" s="471">
        <f t="shared" si="28"/>
        <v>0.47039166666666665</v>
      </c>
      <c r="O573" s="472">
        <v>0.36503333333333332</v>
      </c>
      <c r="P573" s="472">
        <v>0.44336666666666663</v>
      </c>
      <c r="Q573" s="472">
        <v>0.58906666666666663</v>
      </c>
      <c r="R573" s="472">
        <v>0.48410000000000003</v>
      </c>
      <c r="S573" s="153">
        <v>0.01</v>
      </c>
      <c r="T573" s="153">
        <v>0.02</v>
      </c>
      <c r="U573" s="473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4" t="s">
        <v>24</v>
      </c>
    </row>
    <row r="574" spans="1:27" ht="15">
      <c r="A574" s="24">
        <v>1573</v>
      </c>
      <c r="B574" s="24">
        <v>1573</v>
      </c>
      <c r="C574" s="468" t="s">
        <v>970</v>
      </c>
      <c r="D574" t="s">
        <v>154</v>
      </c>
      <c r="E574" s="469">
        <v>3</v>
      </c>
      <c r="F574" s="470">
        <v>29.6</v>
      </c>
      <c r="G574">
        <v>1</v>
      </c>
      <c r="H574">
        <v>1</v>
      </c>
      <c r="I574" s="471">
        <f t="shared" si="27"/>
        <v>0.47039166666666665</v>
      </c>
      <c r="J574" s="472">
        <v>0.36503333333333332</v>
      </c>
      <c r="K574" s="472">
        <v>0.44336666666666663</v>
      </c>
      <c r="L574" s="472">
        <v>0.58906666666666663</v>
      </c>
      <c r="M574" s="472">
        <v>0.48410000000000003</v>
      </c>
      <c r="N574" s="471">
        <f t="shared" si="28"/>
        <v>0.47039166666666665</v>
      </c>
      <c r="O574" s="472">
        <v>0.36503333333333332</v>
      </c>
      <c r="P574" s="472">
        <v>0.44336666666666663</v>
      </c>
      <c r="Q574" s="472">
        <v>0.58906666666666663</v>
      </c>
      <c r="R574" s="472">
        <v>0.48410000000000003</v>
      </c>
      <c r="S574" s="153">
        <v>0.01</v>
      </c>
      <c r="T574" s="153">
        <v>0.02</v>
      </c>
      <c r="U574" s="473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4" t="s">
        <v>24</v>
      </c>
    </row>
    <row r="575" spans="1:27" ht="15" hidden="1">
      <c r="A575" s="24">
        <v>1574</v>
      </c>
      <c r="B575" s="24">
        <v>1574</v>
      </c>
      <c r="C575" s="468" t="s">
        <v>971</v>
      </c>
      <c r="D575" t="s">
        <v>151</v>
      </c>
      <c r="E575" s="469">
        <v>2</v>
      </c>
      <c r="F575" s="470">
        <v>28</v>
      </c>
      <c r="G575">
        <v>1</v>
      </c>
      <c r="H575">
        <v>1</v>
      </c>
      <c r="I575" s="471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1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3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4" t="s">
        <v>24</v>
      </c>
    </row>
    <row r="576" spans="1:27" ht="15" hidden="1">
      <c r="A576" s="24">
        <v>1575</v>
      </c>
      <c r="B576" s="24">
        <v>1575</v>
      </c>
      <c r="C576" s="468" t="s">
        <v>972</v>
      </c>
      <c r="D576" t="s">
        <v>151</v>
      </c>
      <c r="E576" s="469">
        <v>2</v>
      </c>
      <c r="F576" s="470">
        <v>19.690000000000001</v>
      </c>
      <c r="G576">
        <v>1</v>
      </c>
      <c r="H576">
        <v>1</v>
      </c>
      <c r="I576" s="471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1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3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4" t="s">
        <v>24</v>
      </c>
    </row>
    <row r="577" spans="1:27" ht="15" hidden="1">
      <c r="A577" s="24">
        <v>1576</v>
      </c>
      <c r="B577" s="24">
        <v>1576</v>
      </c>
      <c r="C577" s="468" t="s">
        <v>973</v>
      </c>
      <c r="D577" t="s">
        <v>151</v>
      </c>
      <c r="E577" s="469">
        <v>2</v>
      </c>
      <c r="F577" s="470">
        <v>7.16</v>
      </c>
      <c r="G577">
        <v>1</v>
      </c>
      <c r="H577">
        <v>1</v>
      </c>
      <c r="I577" s="471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1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3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4" t="s">
        <v>24</v>
      </c>
    </row>
    <row r="578" spans="1:27" ht="15" hidden="1">
      <c r="A578" s="24">
        <v>1577</v>
      </c>
      <c r="B578" s="24">
        <v>1577</v>
      </c>
      <c r="C578" s="468" t="s">
        <v>974</v>
      </c>
      <c r="D578" t="s">
        <v>151</v>
      </c>
      <c r="E578" s="469">
        <v>2</v>
      </c>
      <c r="F578" s="470">
        <v>14.32</v>
      </c>
      <c r="G578">
        <v>1</v>
      </c>
      <c r="H578">
        <v>1</v>
      </c>
      <c r="I578" s="471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1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3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4" t="s">
        <v>24</v>
      </c>
    </row>
    <row r="579" spans="1:27" ht="15" hidden="1">
      <c r="A579" s="24">
        <v>1578</v>
      </c>
      <c r="B579" s="24">
        <v>1578</v>
      </c>
      <c r="C579" s="468" t="s">
        <v>975</v>
      </c>
      <c r="D579" t="s">
        <v>151</v>
      </c>
      <c r="E579" s="469">
        <v>2</v>
      </c>
      <c r="F579" s="470">
        <v>16.11</v>
      </c>
      <c r="G579">
        <v>1</v>
      </c>
      <c r="H579">
        <v>1</v>
      </c>
      <c r="I579" s="471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1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3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4" t="s">
        <v>24</v>
      </c>
    </row>
    <row r="580" spans="1:27" ht="15" hidden="1">
      <c r="A580" s="24">
        <v>1579</v>
      </c>
      <c r="B580" s="24">
        <v>1579</v>
      </c>
      <c r="C580" s="468" t="s">
        <v>976</v>
      </c>
      <c r="D580" t="s">
        <v>151</v>
      </c>
      <c r="E580" s="469">
        <v>2</v>
      </c>
      <c r="F580" s="470">
        <v>30</v>
      </c>
      <c r="G580">
        <v>1</v>
      </c>
      <c r="H580">
        <v>1</v>
      </c>
      <c r="I580" s="471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1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3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4" t="s">
        <v>24</v>
      </c>
    </row>
    <row r="581" spans="1:27" ht="15" hidden="1">
      <c r="A581" s="24">
        <v>1580</v>
      </c>
      <c r="B581" s="24">
        <v>1580</v>
      </c>
      <c r="C581" s="468" t="s">
        <v>977</v>
      </c>
      <c r="D581" t="s">
        <v>151</v>
      </c>
      <c r="E581" s="469">
        <v>2</v>
      </c>
      <c r="F581" s="470">
        <v>20</v>
      </c>
      <c r="G581">
        <v>1</v>
      </c>
      <c r="H581">
        <v>1</v>
      </c>
      <c r="I581" s="471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1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3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4" t="s">
        <v>24</v>
      </c>
    </row>
    <row r="582" spans="1:27" ht="15" hidden="1">
      <c r="A582" s="24">
        <v>1581</v>
      </c>
      <c r="B582" s="24">
        <v>1581</v>
      </c>
      <c r="C582" s="468" t="s">
        <v>978</v>
      </c>
      <c r="D582" t="s">
        <v>151</v>
      </c>
      <c r="E582" s="469">
        <v>2</v>
      </c>
      <c r="F582" s="470">
        <v>20</v>
      </c>
      <c r="G582">
        <v>1</v>
      </c>
      <c r="H582">
        <v>1</v>
      </c>
      <c r="I582" s="471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1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3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4" t="s">
        <v>24</v>
      </c>
    </row>
    <row r="583" spans="1:27" ht="15" hidden="1">
      <c r="A583" s="24">
        <v>1582</v>
      </c>
      <c r="B583" s="24">
        <v>1582</v>
      </c>
      <c r="C583" s="468" t="s">
        <v>979</v>
      </c>
      <c r="D583" t="s">
        <v>151</v>
      </c>
      <c r="E583" s="469">
        <v>2</v>
      </c>
      <c r="F583" s="470">
        <v>26</v>
      </c>
      <c r="G583">
        <v>1</v>
      </c>
      <c r="H583">
        <v>1</v>
      </c>
      <c r="I583" s="471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1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3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4" t="s">
        <v>24</v>
      </c>
    </row>
    <row r="584" spans="1:27" ht="15" hidden="1">
      <c r="A584" s="24">
        <v>1583</v>
      </c>
      <c r="B584" s="24">
        <v>1583</v>
      </c>
      <c r="C584" s="468" t="s">
        <v>980</v>
      </c>
      <c r="D584" t="s">
        <v>151</v>
      </c>
      <c r="E584" s="469">
        <v>2</v>
      </c>
      <c r="F584" s="470">
        <v>30</v>
      </c>
      <c r="G584">
        <v>1</v>
      </c>
      <c r="H584">
        <v>1</v>
      </c>
      <c r="I584" s="471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1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3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4" t="s">
        <v>24</v>
      </c>
    </row>
    <row r="585" spans="1:27" ht="15" hidden="1">
      <c r="A585" s="24">
        <v>1584</v>
      </c>
      <c r="B585" s="24">
        <v>1584</v>
      </c>
      <c r="C585" s="468" t="s">
        <v>981</v>
      </c>
      <c r="D585" t="s">
        <v>148</v>
      </c>
      <c r="E585" s="469">
        <v>1</v>
      </c>
      <c r="F585" s="470">
        <v>20</v>
      </c>
      <c r="G585">
        <v>1</v>
      </c>
      <c r="H585">
        <v>1</v>
      </c>
      <c r="I585" s="471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1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3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4" t="s">
        <v>23</v>
      </c>
    </row>
    <row r="586" spans="1:27" ht="15" hidden="1">
      <c r="A586" s="24">
        <v>1585</v>
      </c>
      <c r="B586" s="24">
        <v>1585</v>
      </c>
      <c r="C586" s="468" t="s">
        <v>982</v>
      </c>
      <c r="D586" t="s">
        <v>151</v>
      </c>
      <c r="E586" s="469">
        <v>2</v>
      </c>
      <c r="F586" s="470">
        <v>30</v>
      </c>
      <c r="G586">
        <v>1</v>
      </c>
      <c r="H586">
        <v>1</v>
      </c>
      <c r="I586" s="471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1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3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4" t="s">
        <v>24</v>
      </c>
    </row>
    <row r="587" spans="1:27" ht="15" hidden="1">
      <c r="A587" s="24">
        <v>1586</v>
      </c>
      <c r="B587" s="24">
        <v>1586</v>
      </c>
      <c r="C587" s="468" t="s">
        <v>983</v>
      </c>
      <c r="D587" t="s">
        <v>151</v>
      </c>
      <c r="E587" s="469">
        <v>2</v>
      </c>
      <c r="F587" s="470">
        <v>18</v>
      </c>
      <c r="G587">
        <v>1</v>
      </c>
      <c r="H587">
        <v>1</v>
      </c>
      <c r="I587" s="471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1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3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4" t="s">
        <v>24</v>
      </c>
    </row>
    <row r="588" spans="1:27" ht="15" hidden="1">
      <c r="A588" s="24">
        <v>1587</v>
      </c>
      <c r="B588" s="24">
        <v>1587</v>
      </c>
      <c r="C588" s="468" t="s">
        <v>984</v>
      </c>
      <c r="D588" t="s">
        <v>151</v>
      </c>
      <c r="E588" s="469">
        <v>2</v>
      </c>
      <c r="F588" s="470">
        <v>30</v>
      </c>
      <c r="G588">
        <v>1</v>
      </c>
      <c r="H588">
        <v>1</v>
      </c>
      <c r="I588" s="471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1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3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4" t="s">
        <v>24</v>
      </c>
    </row>
    <row r="589" spans="1:27" ht="15" hidden="1">
      <c r="A589" s="24">
        <v>1588</v>
      </c>
      <c r="B589" s="24">
        <v>1588</v>
      </c>
      <c r="C589" s="468" t="s">
        <v>985</v>
      </c>
      <c r="D589" t="s">
        <v>151</v>
      </c>
      <c r="E589" s="469">
        <v>2</v>
      </c>
      <c r="F589" s="470">
        <v>26</v>
      </c>
      <c r="G589">
        <v>1</v>
      </c>
      <c r="H589">
        <v>1</v>
      </c>
      <c r="I589" s="471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1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3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4" t="s">
        <v>24</v>
      </c>
    </row>
    <row r="590" spans="1:27" ht="15" hidden="1">
      <c r="A590" s="24">
        <v>1589</v>
      </c>
      <c r="B590" s="24">
        <v>1589</v>
      </c>
      <c r="C590" s="468" t="s">
        <v>986</v>
      </c>
      <c r="D590" t="s">
        <v>148</v>
      </c>
      <c r="E590" s="469">
        <v>1</v>
      </c>
      <c r="F590" s="470">
        <v>0</v>
      </c>
      <c r="G590">
        <v>1</v>
      </c>
      <c r="H590">
        <v>1</v>
      </c>
      <c r="I590" s="471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1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3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4" t="s">
        <v>23</v>
      </c>
    </row>
    <row r="591" spans="1:27" ht="15">
      <c r="A591" s="24">
        <v>1590</v>
      </c>
      <c r="B591" s="24">
        <v>1590</v>
      </c>
      <c r="C591" s="468" t="s">
        <v>987</v>
      </c>
      <c r="D591" t="s">
        <v>154</v>
      </c>
      <c r="E591" s="469">
        <v>3</v>
      </c>
      <c r="F591" s="470">
        <v>4.25</v>
      </c>
      <c r="G591">
        <v>1</v>
      </c>
      <c r="H591">
        <v>1</v>
      </c>
      <c r="I591" s="471">
        <f t="shared" si="29"/>
        <v>0.47039166666666665</v>
      </c>
      <c r="J591" s="472">
        <v>0.36503333333333332</v>
      </c>
      <c r="K591" s="472">
        <v>0.44336666666666663</v>
      </c>
      <c r="L591" s="472">
        <v>0.58906666666666663</v>
      </c>
      <c r="M591" s="472">
        <v>0.48410000000000003</v>
      </c>
      <c r="N591" s="471">
        <f t="shared" si="30"/>
        <v>0.47039166666666665</v>
      </c>
      <c r="O591" s="472">
        <v>0.36503333333333332</v>
      </c>
      <c r="P591" s="472">
        <v>0.44336666666666663</v>
      </c>
      <c r="Q591" s="472">
        <v>0.58906666666666663</v>
      </c>
      <c r="R591" s="472">
        <v>0.48410000000000003</v>
      </c>
      <c r="S591" s="153">
        <v>0.01</v>
      </c>
      <c r="T591" s="153">
        <v>0.02</v>
      </c>
      <c r="U591" s="473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4" t="s">
        <v>24</v>
      </c>
    </row>
    <row r="592" spans="1:27" ht="15" hidden="1">
      <c r="A592" s="24">
        <v>1591</v>
      </c>
      <c r="B592" s="24">
        <v>1591</v>
      </c>
      <c r="C592" s="468" t="s">
        <v>988</v>
      </c>
      <c r="D592" t="s">
        <v>148</v>
      </c>
      <c r="E592" s="469">
        <v>1</v>
      </c>
      <c r="F592" s="470">
        <v>0</v>
      </c>
      <c r="G592">
        <v>1</v>
      </c>
      <c r="H592">
        <v>1</v>
      </c>
      <c r="I592" s="471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1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3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4" t="s">
        <v>23</v>
      </c>
    </row>
    <row r="593" spans="1:27" ht="15" hidden="1">
      <c r="A593" s="24">
        <v>1592</v>
      </c>
      <c r="B593" s="24">
        <v>1592</v>
      </c>
      <c r="C593" s="468" t="s">
        <v>989</v>
      </c>
      <c r="D593" t="s">
        <v>148</v>
      </c>
      <c r="E593" s="469">
        <v>1</v>
      </c>
      <c r="F593" s="470">
        <v>72.7</v>
      </c>
      <c r="G593">
        <v>1</v>
      </c>
      <c r="H593">
        <v>1</v>
      </c>
      <c r="I593" s="471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1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3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4" t="s">
        <v>23</v>
      </c>
    </row>
    <row r="594" spans="1:27" ht="15" hidden="1">
      <c r="A594" s="24">
        <v>1593</v>
      </c>
      <c r="B594" s="24">
        <v>1593</v>
      </c>
      <c r="C594" s="468" t="s">
        <v>990</v>
      </c>
      <c r="D594" t="s">
        <v>148</v>
      </c>
      <c r="E594" s="469">
        <v>1</v>
      </c>
      <c r="F594" s="470">
        <v>54</v>
      </c>
      <c r="G594">
        <v>1</v>
      </c>
      <c r="H594">
        <v>1</v>
      </c>
      <c r="I594" s="471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1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3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4" t="s">
        <v>23</v>
      </c>
    </row>
    <row r="595" spans="1:27" ht="15" hidden="1">
      <c r="A595" s="24">
        <v>1594</v>
      </c>
      <c r="B595" s="24">
        <v>1594</v>
      </c>
      <c r="C595" s="475" t="s">
        <v>991</v>
      </c>
      <c r="D595" t="s">
        <v>154</v>
      </c>
      <c r="E595" s="476">
        <v>3</v>
      </c>
      <c r="F595" s="470">
        <v>27</v>
      </c>
      <c r="G595">
        <v>1</v>
      </c>
      <c r="H595">
        <v>1</v>
      </c>
      <c r="I595" s="471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1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7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4" t="s">
        <v>25</v>
      </c>
    </row>
    <row r="596" spans="1:27" ht="15" hidden="1">
      <c r="A596" s="24">
        <v>1595</v>
      </c>
      <c r="B596" s="24">
        <v>1595</v>
      </c>
      <c r="C596" s="468" t="s">
        <v>992</v>
      </c>
      <c r="D596" t="s">
        <v>154</v>
      </c>
      <c r="E596" s="469">
        <v>3</v>
      </c>
      <c r="F596" s="470">
        <v>30</v>
      </c>
      <c r="G596">
        <v>1</v>
      </c>
      <c r="H596">
        <v>1</v>
      </c>
      <c r="I596" s="471">
        <f t="shared" si="29"/>
        <v>0.47039166666666665</v>
      </c>
      <c r="J596" s="472">
        <v>0.36503333333333332</v>
      </c>
      <c r="K596" s="472">
        <v>0.44336666666666663</v>
      </c>
      <c r="L596" s="472">
        <v>0.58906666666666663</v>
      </c>
      <c r="M596" s="472">
        <v>0.48410000000000003</v>
      </c>
      <c r="N596" s="471">
        <f t="shared" si="30"/>
        <v>0.47039166666666665</v>
      </c>
      <c r="O596" s="472">
        <v>0.36503333333333332</v>
      </c>
      <c r="P596" s="472">
        <v>0.44336666666666663</v>
      </c>
      <c r="Q596" s="472">
        <v>0.58906666666666663</v>
      </c>
      <c r="R596" s="472">
        <v>0.48410000000000003</v>
      </c>
      <c r="S596" s="153">
        <v>0.01</v>
      </c>
      <c r="T596" s="153">
        <v>0.02</v>
      </c>
      <c r="U596" s="473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4" t="s">
        <v>24</v>
      </c>
    </row>
    <row r="597" spans="1:27" ht="15">
      <c r="A597" s="24">
        <v>1596</v>
      </c>
      <c r="B597" s="24">
        <v>1596</v>
      </c>
      <c r="C597" s="468" t="s">
        <v>993</v>
      </c>
      <c r="D597" t="s">
        <v>154</v>
      </c>
      <c r="E597" s="469">
        <v>3</v>
      </c>
      <c r="F597" s="470">
        <v>42</v>
      </c>
      <c r="G597">
        <v>1</v>
      </c>
      <c r="H597">
        <v>1</v>
      </c>
      <c r="I597" s="471">
        <f t="shared" si="29"/>
        <v>0.47039166666666665</v>
      </c>
      <c r="J597" s="472">
        <v>0.36503333333333332</v>
      </c>
      <c r="K597" s="472">
        <v>0.44336666666666663</v>
      </c>
      <c r="L597" s="472">
        <v>0.58906666666666663</v>
      </c>
      <c r="M597" s="472">
        <v>0.48410000000000003</v>
      </c>
      <c r="N597" s="471">
        <f t="shared" si="30"/>
        <v>0.47039166666666665</v>
      </c>
      <c r="O597" s="472">
        <v>0.36503333333333332</v>
      </c>
      <c r="P597" s="472">
        <v>0.44336666666666663</v>
      </c>
      <c r="Q597" s="472">
        <v>0.58906666666666663</v>
      </c>
      <c r="R597" s="472">
        <v>0.48410000000000003</v>
      </c>
      <c r="S597" s="153">
        <v>0.01</v>
      </c>
      <c r="T597" s="153">
        <v>0.02</v>
      </c>
      <c r="U597" s="473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4" t="s">
        <v>24</v>
      </c>
    </row>
    <row r="598" spans="1:27" ht="15">
      <c r="A598" s="24">
        <v>1597</v>
      </c>
      <c r="B598" s="24">
        <v>1597</v>
      </c>
      <c r="C598" s="468" t="s">
        <v>994</v>
      </c>
      <c r="D598" t="s">
        <v>154</v>
      </c>
      <c r="E598" s="469">
        <v>3</v>
      </c>
      <c r="F598" s="470">
        <v>2.4</v>
      </c>
      <c r="G598">
        <v>1</v>
      </c>
      <c r="H598">
        <v>1</v>
      </c>
      <c r="I598" s="471">
        <f t="shared" si="29"/>
        <v>0.47039166666666665</v>
      </c>
      <c r="J598" s="472">
        <v>0.36503333333333332</v>
      </c>
      <c r="K598" s="472">
        <v>0.44336666666666663</v>
      </c>
      <c r="L598" s="472">
        <v>0.58906666666666663</v>
      </c>
      <c r="M598" s="472">
        <v>0.48410000000000003</v>
      </c>
      <c r="N598" s="471">
        <f t="shared" si="30"/>
        <v>0.47039166666666665</v>
      </c>
      <c r="O598" s="472">
        <v>0.36503333333333332</v>
      </c>
      <c r="P598" s="472">
        <v>0.44336666666666663</v>
      </c>
      <c r="Q598" s="472">
        <v>0.58906666666666663</v>
      </c>
      <c r="R598" s="472">
        <v>0.48410000000000003</v>
      </c>
      <c r="S598" s="153">
        <v>0.01</v>
      </c>
      <c r="T598" s="153">
        <v>0.02</v>
      </c>
      <c r="U598" s="473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4" t="s">
        <v>24</v>
      </c>
    </row>
    <row r="599" spans="1:27" ht="15">
      <c r="A599" s="24">
        <v>1598</v>
      </c>
      <c r="B599" s="24">
        <v>1598</v>
      </c>
      <c r="C599" s="468" t="s">
        <v>995</v>
      </c>
      <c r="D599" t="s">
        <v>154</v>
      </c>
      <c r="E599" s="469">
        <v>3</v>
      </c>
      <c r="F599" s="470">
        <v>5</v>
      </c>
      <c r="G599">
        <v>1</v>
      </c>
      <c r="H599">
        <v>1</v>
      </c>
      <c r="I599" s="471">
        <f t="shared" si="29"/>
        <v>0.47039166666666665</v>
      </c>
      <c r="J599" s="472">
        <v>0.36503333333333332</v>
      </c>
      <c r="K599" s="472">
        <v>0.44336666666666663</v>
      </c>
      <c r="L599" s="472">
        <v>0.58906666666666663</v>
      </c>
      <c r="M599" s="472">
        <v>0.48410000000000003</v>
      </c>
      <c r="N599" s="471">
        <f t="shared" si="30"/>
        <v>0.47039166666666665</v>
      </c>
      <c r="O599" s="472">
        <v>0.36503333333333332</v>
      </c>
      <c r="P599" s="472">
        <v>0.44336666666666663</v>
      </c>
      <c r="Q599" s="472">
        <v>0.58906666666666663</v>
      </c>
      <c r="R599" s="472">
        <v>0.48410000000000003</v>
      </c>
      <c r="S599" s="153">
        <v>0.01</v>
      </c>
      <c r="T599" s="153">
        <v>0.02</v>
      </c>
      <c r="U599" s="473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4" t="s">
        <v>24</v>
      </c>
    </row>
    <row r="600" spans="1:27" ht="15" hidden="1">
      <c r="A600" s="24">
        <v>1599</v>
      </c>
      <c r="B600" s="24">
        <v>1599</v>
      </c>
      <c r="C600" s="468" t="s">
        <v>996</v>
      </c>
      <c r="D600" t="s">
        <v>148</v>
      </c>
      <c r="E600" s="469">
        <v>1</v>
      </c>
      <c r="F600" s="470">
        <v>0</v>
      </c>
      <c r="G600">
        <v>1</v>
      </c>
      <c r="H600">
        <v>1</v>
      </c>
      <c r="I600" s="471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1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3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4" t="s">
        <v>23</v>
      </c>
    </row>
    <row r="601" spans="1:27" ht="15" hidden="1">
      <c r="A601" s="24">
        <v>1600</v>
      </c>
      <c r="B601" s="24">
        <v>1600</v>
      </c>
      <c r="C601" s="468" t="s">
        <v>997</v>
      </c>
      <c r="D601" t="s">
        <v>148</v>
      </c>
      <c r="E601" s="469">
        <v>1</v>
      </c>
      <c r="F601" s="470">
        <v>29.814814814814813</v>
      </c>
      <c r="G601">
        <v>1</v>
      </c>
      <c r="H601">
        <v>1</v>
      </c>
      <c r="I601" s="471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1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3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4" t="s">
        <v>23</v>
      </c>
    </row>
    <row r="602" spans="1:27" ht="15">
      <c r="A602" s="24">
        <v>1601</v>
      </c>
      <c r="B602" s="24">
        <v>1601</v>
      </c>
      <c r="C602" s="468" t="s">
        <v>998</v>
      </c>
      <c r="D602" t="s">
        <v>154</v>
      </c>
      <c r="E602" s="469">
        <v>3</v>
      </c>
      <c r="F602" s="470">
        <v>5</v>
      </c>
      <c r="G602">
        <v>1</v>
      </c>
      <c r="H602">
        <v>1</v>
      </c>
      <c r="I602" s="471">
        <f t="shared" si="29"/>
        <v>0.47039166666666665</v>
      </c>
      <c r="J602" s="472">
        <v>0.36503333333333332</v>
      </c>
      <c r="K602" s="472">
        <v>0.44336666666666663</v>
      </c>
      <c r="L602" s="472">
        <v>0.58906666666666663</v>
      </c>
      <c r="M602" s="472">
        <v>0.48410000000000003</v>
      </c>
      <c r="N602" s="471">
        <f t="shared" si="30"/>
        <v>0.47039166666666665</v>
      </c>
      <c r="O602" s="472">
        <v>0.36503333333333332</v>
      </c>
      <c r="P602" s="472">
        <v>0.44336666666666663</v>
      </c>
      <c r="Q602" s="472">
        <v>0.58906666666666663</v>
      </c>
      <c r="R602" s="472">
        <v>0.48410000000000003</v>
      </c>
      <c r="S602" s="153">
        <v>0.01</v>
      </c>
      <c r="T602" s="153">
        <v>0.02</v>
      </c>
      <c r="U602" s="473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4" t="s">
        <v>24</v>
      </c>
    </row>
    <row r="603" spans="1:27" ht="15" hidden="1">
      <c r="A603" s="24">
        <v>1602</v>
      </c>
      <c r="B603" s="24">
        <v>1602</v>
      </c>
      <c r="C603" s="468" t="s">
        <v>999</v>
      </c>
      <c r="D603" t="s">
        <v>148</v>
      </c>
      <c r="E603" s="469">
        <v>1</v>
      </c>
      <c r="F603" s="470">
        <v>0.1851851851851852</v>
      </c>
      <c r="G603">
        <v>1</v>
      </c>
      <c r="H603">
        <v>1</v>
      </c>
      <c r="I603" s="471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1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3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4" t="s">
        <v>23</v>
      </c>
    </row>
    <row r="604" spans="1:27" ht="15">
      <c r="A604" s="24">
        <v>1603</v>
      </c>
      <c r="B604" s="24">
        <v>1603</v>
      </c>
      <c r="C604" s="468" t="s">
        <v>1000</v>
      </c>
      <c r="D604" t="s">
        <v>154</v>
      </c>
      <c r="E604" s="469">
        <v>3</v>
      </c>
      <c r="F604" s="470">
        <v>5</v>
      </c>
      <c r="G604">
        <v>1</v>
      </c>
      <c r="H604">
        <v>1</v>
      </c>
      <c r="I604" s="471">
        <f t="shared" si="29"/>
        <v>0.47039166666666665</v>
      </c>
      <c r="J604" s="472">
        <v>0.36503333333333332</v>
      </c>
      <c r="K604" s="472">
        <v>0.44336666666666663</v>
      </c>
      <c r="L604" s="472">
        <v>0.58906666666666663</v>
      </c>
      <c r="M604" s="472">
        <v>0.48410000000000003</v>
      </c>
      <c r="N604" s="471">
        <f t="shared" si="30"/>
        <v>0.47039166666666665</v>
      </c>
      <c r="O604" s="472">
        <v>0.36503333333333332</v>
      </c>
      <c r="P604" s="472">
        <v>0.44336666666666663</v>
      </c>
      <c r="Q604" s="472">
        <v>0.58906666666666663</v>
      </c>
      <c r="R604" s="472">
        <v>0.48410000000000003</v>
      </c>
      <c r="S604" s="153">
        <v>0.01</v>
      </c>
      <c r="T604" s="153">
        <v>0.02</v>
      </c>
      <c r="U604" s="473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4" t="s">
        <v>24</v>
      </c>
    </row>
    <row r="605" spans="1:27" ht="15" hidden="1">
      <c r="A605" s="24">
        <v>1604</v>
      </c>
      <c r="B605" s="24">
        <v>1604</v>
      </c>
      <c r="C605" s="468" t="s">
        <v>1001</v>
      </c>
      <c r="D605" t="s">
        <v>148</v>
      </c>
      <c r="E605" s="469">
        <v>1</v>
      </c>
      <c r="F605" s="470">
        <v>9.375</v>
      </c>
      <c r="G605">
        <v>1</v>
      </c>
      <c r="H605">
        <v>1</v>
      </c>
      <c r="I605" s="471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1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3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4" t="s">
        <v>23</v>
      </c>
    </row>
    <row r="606" spans="1:27" ht="15" hidden="1">
      <c r="A606" s="24">
        <v>1605</v>
      </c>
      <c r="B606" s="24">
        <v>1605</v>
      </c>
      <c r="C606" s="468" t="s">
        <v>1002</v>
      </c>
      <c r="D606" t="s">
        <v>148</v>
      </c>
      <c r="E606" s="469">
        <v>1</v>
      </c>
      <c r="F606" s="470">
        <v>20.625</v>
      </c>
      <c r="G606">
        <v>1</v>
      </c>
      <c r="H606">
        <v>1</v>
      </c>
      <c r="I606" s="471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1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3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4" t="s">
        <v>23</v>
      </c>
    </row>
    <row r="607" spans="1:27" ht="15" hidden="1">
      <c r="A607" s="24">
        <v>1606</v>
      </c>
      <c r="B607" s="24">
        <v>1606</v>
      </c>
      <c r="C607" s="468" t="s">
        <v>1003</v>
      </c>
      <c r="D607" t="s">
        <v>151</v>
      </c>
      <c r="E607" s="469">
        <v>2</v>
      </c>
      <c r="F607" s="470">
        <v>27.675000000000001</v>
      </c>
      <c r="G607">
        <v>1</v>
      </c>
      <c r="H607">
        <v>1</v>
      </c>
      <c r="I607" s="471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1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3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4" t="s">
        <v>24</v>
      </c>
    </row>
    <row r="608" spans="1:27" ht="15" hidden="1">
      <c r="A608" s="24">
        <v>1607</v>
      </c>
      <c r="B608" s="24">
        <v>1607</v>
      </c>
      <c r="C608" s="468" t="s">
        <v>1004</v>
      </c>
      <c r="D608" t="s">
        <v>148</v>
      </c>
      <c r="E608" s="469">
        <v>1</v>
      </c>
      <c r="F608" s="470">
        <v>23.999961000000006</v>
      </c>
      <c r="G608">
        <v>1</v>
      </c>
      <c r="H608">
        <v>1</v>
      </c>
      <c r="I608" s="471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1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3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4" t="s">
        <v>23</v>
      </c>
    </row>
    <row r="609" spans="1:27" ht="15">
      <c r="A609" s="24">
        <v>1608</v>
      </c>
      <c r="B609" s="24">
        <v>1608</v>
      </c>
      <c r="C609" s="468" t="s">
        <v>1005</v>
      </c>
      <c r="D609" t="s">
        <v>154</v>
      </c>
      <c r="E609" s="469">
        <v>3</v>
      </c>
      <c r="F609" s="470">
        <v>4.25</v>
      </c>
      <c r="G609">
        <v>1</v>
      </c>
      <c r="H609">
        <v>1</v>
      </c>
      <c r="I609" s="471">
        <f t="shared" si="29"/>
        <v>0.47039166666666665</v>
      </c>
      <c r="J609" s="472">
        <v>0.36503333333333332</v>
      </c>
      <c r="K609" s="472">
        <v>0.44336666666666663</v>
      </c>
      <c r="L609" s="472">
        <v>0.58906666666666663</v>
      </c>
      <c r="M609" s="472">
        <v>0.48410000000000003</v>
      </c>
      <c r="N609" s="471">
        <f t="shared" si="30"/>
        <v>0.47039166666666665</v>
      </c>
      <c r="O609" s="472">
        <v>0.36503333333333332</v>
      </c>
      <c r="P609" s="472">
        <v>0.44336666666666663</v>
      </c>
      <c r="Q609" s="472">
        <v>0.58906666666666663</v>
      </c>
      <c r="R609" s="472">
        <v>0.48410000000000003</v>
      </c>
      <c r="S609" s="153">
        <v>0.01</v>
      </c>
      <c r="T609" s="153">
        <v>0.02</v>
      </c>
      <c r="U609" s="473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4" t="s">
        <v>24</v>
      </c>
    </row>
    <row r="610" spans="1:27" ht="15" hidden="1">
      <c r="A610" s="24">
        <v>1609</v>
      </c>
      <c r="B610" s="24">
        <v>1609</v>
      </c>
      <c r="C610" s="475" t="s">
        <v>1006</v>
      </c>
      <c r="D610" t="s">
        <v>154</v>
      </c>
      <c r="E610" s="476">
        <v>3</v>
      </c>
      <c r="F610" s="470">
        <v>23.7</v>
      </c>
      <c r="G610">
        <v>1</v>
      </c>
      <c r="H610">
        <v>1</v>
      </c>
      <c r="I610" s="471">
        <f t="shared" si="29"/>
        <v>0.47039166666666665</v>
      </c>
      <c r="J610" s="472">
        <v>0.36503333333333332</v>
      </c>
      <c r="K610" s="472">
        <v>0.44336666666666663</v>
      </c>
      <c r="L610" s="472">
        <v>0.58906666666666663</v>
      </c>
      <c r="M610" s="472">
        <v>0.48410000000000003</v>
      </c>
      <c r="N610" s="471">
        <f t="shared" si="30"/>
        <v>0.47039166666666665</v>
      </c>
      <c r="O610" s="472">
        <v>0.36503333333333332</v>
      </c>
      <c r="P610" s="472">
        <v>0.44336666666666663</v>
      </c>
      <c r="Q610" s="472">
        <v>0.58906666666666663</v>
      </c>
      <c r="R610" s="472">
        <v>0.48410000000000003</v>
      </c>
      <c r="S610" s="153">
        <v>0.01</v>
      </c>
      <c r="T610" s="153">
        <v>0.02</v>
      </c>
      <c r="U610" s="477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4" t="s">
        <v>24</v>
      </c>
    </row>
    <row r="611" spans="1:27" ht="15" hidden="1">
      <c r="A611" s="24">
        <v>1610</v>
      </c>
      <c r="B611" s="24">
        <v>1610</v>
      </c>
      <c r="C611" s="475" t="s">
        <v>1007</v>
      </c>
      <c r="D611" t="s">
        <v>154</v>
      </c>
      <c r="E611" s="476">
        <v>3</v>
      </c>
      <c r="F611" s="470">
        <v>16.2</v>
      </c>
      <c r="G611">
        <v>1</v>
      </c>
      <c r="H611">
        <v>1</v>
      </c>
      <c r="I611" s="471">
        <f t="shared" si="29"/>
        <v>0.47039166666666665</v>
      </c>
      <c r="J611" s="472">
        <v>0.36503333333333332</v>
      </c>
      <c r="K611" s="472">
        <v>0.44336666666666663</v>
      </c>
      <c r="L611" s="472">
        <v>0.58906666666666663</v>
      </c>
      <c r="M611" s="472">
        <v>0.48410000000000003</v>
      </c>
      <c r="N611" s="471">
        <f t="shared" si="30"/>
        <v>0.47039166666666665</v>
      </c>
      <c r="O611" s="472">
        <v>0.36503333333333332</v>
      </c>
      <c r="P611" s="472">
        <v>0.44336666666666663</v>
      </c>
      <c r="Q611" s="472">
        <v>0.58906666666666663</v>
      </c>
      <c r="R611" s="472">
        <v>0.48410000000000003</v>
      </c>
      <c r="S611" s="153">
        <v>0.01</v>
      </c>
      <c r="T611" s="153">
        <v>0.02</v>
      </c>
      <c r="U611" s="477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4" t="s">
        <v>24</v>
      </c>
    </row>
    <row r="612" spans="1:27" ht="15" hidden="1">
      <c r="A612" s="24">
        <v>1611</v>
      </c>
      <c r="B612" s="24">
        <v>1611</v>
      </c>
      <c r="C612" s="475" t="s">
        <v>1008</v>
      </c>
      <c r="D612" t="s">
        <v>154</v>
      </c>
      <c r="E612" s="476">
        <v>3</v>
      </c>
      <c r="F612" s="470">
        <v>27</v>
      </c>
      <c r="G612">
        <v>1</v>
      </c>
      <c r="H612">
        <v>1</v>
      </c>
      <c r="I612" s="471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1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7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4" t="s">
        <v>25</v>
      </c>
    </row>
    <row r="613" spans="1:27" ht="15" hidden="1">
      <c r="A613" s="24">
        <v>1612</v>
      </c>
      <c r="B613" s="24">
        <v>1612</v>
      </c>
      <c r="C613" s="475" t="s">
        <v>1009</v>
      </c>
      <c r="D613" t="s">
        <v>154</v>
      </c>
      <c r="E613" s="476">
        <v>3</v>
      </c>
      <c r="F613" s="470">
        <v>12</v>
      </c>
      <c r="G613">
        <v>1</v>
      </c>
      <c r="H613">
        <v>1</v>
      </c>
      <c r="I613" s="471">
        <f t="shared" si="29"/>
        <v>0.47039166666666665</v>
      </c>
      <c r="J613" s="472">
        <v>0.36503333333333332</v>
      </c>
      <c r="K613" s="472">
        <v>0.44336666666666663</v>
      </c>
      <c r="L613" s="472">
        <v>0.58906666666666663</v>
      </c>
      <c r="M613" s="472">
        <v>0.48410000000000003</v>
      </c>
      <c r="N613" s="471">
        <f t="shared" si="30"/>
        <v>0.47039166666666665</v>
      </c>
      <c r="O613" s="472">
        <v>0.36503333333333332</v>
      </c>
      <c r="P613" s="472">
        <v>0.44336666666666663</v>
      </c>
      <c r="Q613" s="472">
        <v>0.58906666666666663</v>
      </c>
      <c r="R613" s="472">
        <v>0.48410000000000003</v>
      </c>
      <c r="S613" s="153">
        <v>0.01</v>
      </c>
      <c r="T613" s="153">
        <v>0.02</v>
      </c>
      <c r="U613" s="477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4" t="s">
        <v>24</v>
      </c>
    </row>
    <row r="614" spans="1:27" ht="15" hidden="1">
      <c r="A614" s="24">
        <v>1613</v>
      </c>
      <c r="B614" s="24">
        <v>1613</v>
      </c>
      <c r="C614" s="475" t="s">
        <v>1010</v>
      </c>
      <c r="D614" t="s">
        <v>154</v>
      </c>
      <c r="E614" s="476">
        <v>3</v>
      </c>
      <c r="F614" s="470">
        <v>13.5</v>
      </c>
      <c r="G614">
        <v>1</v>
      </c>
      <c r="H614">
        <v>1</v>
      </c>
      <c r="I614" s="471">
        <f t="shared" si="29"/>
        <v>0.47039166666666665</v>
      </c>
      <c r="J614" s="472">
        <v>0.36503333333333332</v>
      </c>
      <c r="K614" s="472">
        <v>0.44336666666666663</v>
      </c>
      <c r="L614" s="472">
        <v>0.58906666666666663</v>
      </c>
      <c r="M614" s="472">
        <v>0.48410000000000003</v>
      </c>
      <c r="N614" s="471">
        <f t="shared" si="30"/>
        <v>0.47039166666666665</v>
      </c>
      <c r="O614" s="472">
        <v>0.36503333333333332</v>
      </c>
      <c r="P614" s="472">
        <v>0.44336666666666663</v>
      </c>
      <c r="Q614" s="472">
        <v>0.58906666666666663</v>
      </c>
      <c r="R614" s="472">
        <v>0.48410000000000003</v>
      </c>
      <c r="S614" s="153">
        <v>0.01</v>
      </c>
      <c r="T614" s="153">
        <v>0.02</v>
      </c>
      <c r="U614" s="477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4" t="s">
        <v>24</v>
      </c>
    </row>
    <row r="615" spans="1:27" ht="15" hidden="1">
      <c r="A615" s="24">
        <v>1614</v>
      </c>
      <c r="B615" s="24">
        <v>1614</v>
      </c>
      <c r="C615" s="475" t="s">
        <v>1011</v>
      </c>
      <c r="D615" t="s">
        <v>154</v>
      </c>
      <c r="E615" s="476">
        <v>3</v>
      </c>
      <c r="F615" s="470">
        <v>21.6</v>
      </c>
      <c r="G615">
        <v>1</v>
      </c>
      <c r="H615">
        <v>1</v>
      </c>
      <c r="I615" s="471">
        <f t="shared" si="29"/>
        <v>0.47039166666666665</v>
      </c>
      <c r="J615" s="472">
        <v>0.36503333333333332</v>
      </c>
      <c r="K615" s="472">
        <v>0.44336666666666663</v>
      </c>
      <c r="L615" s="472">
        <v>0.58906666666666663</v>
      </c>
      <c r="M615" s="472">
        <v>0.48410000000000003</v>
      </c>
      <c r="N615" s="471">
        <f t="shared" si="30"/>
        <v>0.47039166666666665</v>
      </c>
      <c r="O615" s="472">
        <v>0.36503333333333332</v>
      </c>
      <c r="P615" s="472">
        <v>0.44336666666666663</v>
      </c>
      <c r="Q615" s="472">
        <v>0.58906666666666663</v>
      </c>
      <c r="R615" s="472">
        <v>0.48410000000000003</v>
      </c>
      <c r="S615" s="153">
        <v>0.01</v>
      </c>
      <c r="T615" s="153">
        <v>0.02</v>
      </c>
      <c r="U615" s="477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4" t="s">
        <v>24</v>
      </c>
    </row>
    <row r="616" spans="1:27" ht="15" hidden="1">
      <c r="A616" s="24">
        <v>1615</v>
      </c>
      <c r="B616" s="24">
        <v>1615</v>
      </c>
      <c r="C616" s="468" t="s">
        <v>1012</v>
      </c>
      <c r="D616" t="s">
        <v>148</v>
      </c>
      <c r="E616" s="469">
        <v>1</v>
      </c>
      <c r="F616" s="470">
        <v>60.000038999999994</v>
      </c>
      <c r="G616">
        <v>1</v>
      </c>
      <c r="H616">
        <v>1</v>
      </c>
      <c r="I616" s="471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1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3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4" t="s">
        <v>23</v>
      </c>
    </row>
    <row r="617" spans="1:27" ht="15" hidden="1">
      <c r="A617" s="24">
        <v>1616</v>
      </c>
      <c r="B617" s="24">
        <v>1616</v>
      </c>
      <c r="C617" s="468" t="s">
        <v>1013</v>
      </c>
      <c r="D617" t="s">
        <v>148</v>
      </c>
      <c r="E617" s="469">
        <v>1</v>
      </c>
      <c r="F617" s="470">
        <v>12</v>
      </c>
      <c r="G617">
        <v>1</v>
      </c>
      <c r="H617">
        <v>1</v>
      </c>
      <c r="I617" s="471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1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3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4" t="s">
        <v>23</v>
      </c>
    </row>
    <row r="618" spans="1:27" ht="15" hidden="1">
      <c r="A618" s="24">
        <v>1617</v>
      </c>
      <c r="B618" s="24">
        <v>1617</v>
      </c>
      <c r="C618" s="475" t="s">
        <v>1014</v>
      </c>
      <c r="D618" t="s">
        <v>154</v>
      </c>
      <c r="E618" s="476">
        <v>3</v>
      </c>
      <c r="F618" s="470">
        <v>14</v>
      </c>
      <c r="G618">
        <v>1</v>
      </c>
      <c r="H618">
        <v>1</v>
      </c>
      <c r="I618" s="471">
        <f t="shared" si="29"/>
        <v>0.47039166666666665</v>
      </c>
      <c r="J618" s="472">
        <v>0.36503333333333332</v>
      </c>
      <c r="K618" s="472">
        <v>0.44336666666666663</v>
      </c>
      <c r="L618" s="472">
        <v>0.58906666666666663</v>
      </c>
      <c r="M618" s="472">
        <v>0.48410000000000003</v>
      </c>
      <c r="N618" s="471">
        <f t="shared" si="30"/>
        <v>0.47039166666666665</v>
      </c>
      <c r="O618" s="472">
        <v>0.36503333333333332</v>
      </c>
      <c r="P618" s="472">
        <v>0.44336666666666663</v>
      </c>
      <c r="Q618" s="472">
        <v>0.58906666666666663</v>
      </c>
      <c r="R618" s="472">
        <v>0.48410000000000003</v>
      </c>
      <c r="S618" s="153">
        <v>0.01</v>
      </c>
      <c r="T618" s="153">
        <v>0.02</v>
      </c>
      <c r="U618" s="477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4" t="s">
        <v>24</v>
      </c>
    </row>
    <row r="619" spans="1:27" ht="15" hidden="1">
      <c r="A619" s="24">
        <v>1618</v>
      </c>
      <c r="B619" s="24">
        <v>1618</v>
      </c>
      <c r="C619" s="475" t="s">
        <v>1015</v>
      </c>
      <c r="D619" t="s">
        <v>154</v>
      </c>
      <c r="E619" s="476">
        <v>3</v>
      </c>
      <c r="F619" s="470">
        <v>12.95</v>
      </c>
      <c r="G619">
        <v>1</v>
      </c>
      <c r="H619">
        <v>1</v>
      </c>
      <c r="I619" s="471">
        <f t="shared" si="29"/>
        <v>0.47039166666666665</v>
      </c>
      <c r="J619" s="472">
        <v>0.36503333333333332</v>
      </c>
      <c r="K619" s="472">
        <v>0.44336666666666663</v>
      </c>
      <c r="L619" s="472">
        <v>0.58906666666666663</v>
      </c>
      <c r="M619" s="472">
        <v>0.48410000000000003</v>
      </c>
      <c r="N619" s="471">
        <f t="shared" si="30"/>
        <v>0.47039166666666665</v>
      </c>
      <c r="O619" s="472">
        <v>0.36503333333333332</v>
      </c>
      <c r="P619" s="472">
        <v>0.44336666666666663</v>
      </c>
      <c r="Q619" s="472">
        <v>0.58906666666666663</v>
      </c>
      <c r="R619" s="472">
        <v>0.48410000000000003</v>
      </c>
      <c r="S619" s="153">
        <v>0.01</v>
      </c>
      <c r="T619" s="153">
        <v>0.02</v>
      </c>
      <c r="U619" s="477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4" t="s">
        <v>24</v>
      </c>
    </row>
    <row r="620" spans="1:27" ht="15" hidden="1">
      <c r="A620" s="24">
        <v>1619</v>
      </c>
      <c r="B620" s="24">
        <v>1619</v>
      </c>
      <c r="C620" s="475" t="s">
        <v>1016</v>
      </c>
      <c r="D620" t="s">
        <v>154</v>
      </c>
      <c r="E620" s="476">
        <v>3</v>
      </c>
      <c r="F620" s="470">
        <v>8.1</v>
      </c>
      <c r="G620">
        <v>1</v>
      </c>
      <c r="H620">
        <v>1</v>
      </c>
      <c r="I620" s="471">
        <f t="shared" si="29"/>
        <v>0.47039166666666665</v>
      </c>
      <c r="J620" s="472">
        <v>0.36503333333333332</v>
      </c>
      <c r="K620" s="472">
        <v>0.44336666666666663</v>
      </c>
      <c r="L620" s="472">
        <v>0.58906666666666663</v>
      </c>
      <c r="M620" s="472">
        <v>0.48410000000000003</v>
      </c>
      <c r="N620" s="471">
        <f t="shared" si="30"/>
        <v>0.47039166666666665</v>
      </c>
      <c r="O620" s="472">
        <v>0.36503333333333332</v>
      </c>
      <c r="P620" s="472">
        <v>0.44336666666666663</v>
      </c>
      <c r="Q620" s="472">
        <v>0.58906666666666663</v>
      </c>
      <c r="R620" s="472">
        <v>0.48410000000000003</v>
      </c>
      <c r="S620" s="153">
        <v>0.01</v>
      </c>
      <c r="T620" s="153">
        <v>0.02</v>
      </c>
      <c r="U620" s="477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4" t="s">
        <v>24</v>
      </c>
    </row>
    <row r="621" spans="1:27" ht="15" hidden="1">
      <c r="A621" s="24">
        <v>1620</v>
      </c>
      <c r="B621" s="24">
        <v>1620</v>
      </c>
      <c r="C621" s="475" t="s">
        <v>1017</v>
      </c>
      <c r="D621" t="s">
        <v>154</v>
      </c>
      <c r="E621" s="476">
        <v>3</v>
      </c>
      <c r="F621" s="470">
        <v>10</v>
      </c>
      <c r="G621">
        <v>1</v>
      </c>
      <c r="H621">
        <v>1</v>
      </c>
      <c r="I621" s="471">
        <f t="shared" si="29"/>
        <v>0.47039166666666665</v>
      </c>
      <c r="J621" s="472">
        <v>0.36503333333333332</v>
      </c>
      <c r="K621" s="472">
        <v>0.44336666666666663</v>
      </c>
      <c r="L621" s="472">
        <v>0.58906666666666663</v>
      </c>
      <c r="M621" s="472">
        <v>0.48410000000000003</v>
      </c>
      <c r="N621" s="471">
        <f t="shared" si="30"/>
        <v>0.47039166666666665</v>
      </c>
      <c r="O621" s="472">
        <v>0.36503333333333332</v>
      </c>
      <c r="P621" s="472">
        <v>0.44336666666666663</v>
      </c>
      <c r="Q621" s="472">
        <v>0.58906666666666663</v>
      </c>
      <c r="R621" s="472">
        <v>0.48410000000000003</v>
      </c>
      <c r="S621" s="153">
        <v>0.01</v>
      </c>
      <c r="T621" s="153">
        <v>0.02</v>
      </c>
      <c r="U621" s="477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4" t="s">
        <v>24</v>
      </c>
    </row>
    <row r="622" spans="1:27" ht="15" hidden="1">
      <c r="A622" s="24">
        <v>1621</v>
      </c>
      <c r="B622" s="24">
        <v>1621</v>
      </c>
      <c r="C622" s="475" t="s">
        <v>1018</v>
      </c>
      <c r="D622" t="s">
        <v>154</v>
      </c>
      <c r="E622" s="476">
        <v>3</v>
      </c>
      <c r="F622" s="470">
        <v>27.5</v>
      </c>
      <c r="G622">
        <v>1</v>
      </c>
      <c r="H622">
        <v>1</v>
      </c>
      <c r="I622" s="471">
        <f t="shared" si="29"/>
        <v>0.47039166666666665</v>
      </c>
      <c r="J622" s="472">
        <v>0.36503333333333332</v>
      </c>
      <c r="K622" s="472">
        <v>0.44336666666666663</v>
      </c>
      <c r="L622" s="472">
        <v>0.58906666666666663</v>
      </c>
      <c r="M622" s="472">
        <v>0.48410000000000003</v>
      </c>
      <c r="N622" s="471">
        <f t="shared" si="30"/>
        <v>0.47039166666666665</v>
      </c>
      <c r="O622" s="472">
        <v>0.36503333333333332</v>
      </c>
      <c r="P622" s="472">
        <v>0.44336666666666663</v>
      </c>
      <c r="Q622" s="472">
        <v>0.58906666666666663</v>
      </c>
      <c r="R622" s="472">
        <v>0.48410000000000003</v>
      </c>
      <c r="S622" s="153">
        <v>0.01</v>
      </c>
      <c r="T622" s="153">
        <v>0.02</v>
      </c>
      <c r="U622" s="477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4" t="s">
        <v>24</v>
      </c>
    </row>
    <row r="623" spans="1:27" ht="15" hidden="1">
      <c r="A623" s="24">
        <v>1622</v>
      </c>
      <c r="B623" s="24">
        <v>1622</v>
      </c>
      <c r="C623" s="468" t="s">
        <v>1019</v>
      </c>
      <c r="D623" t="s">
        <v>148</v>
      </c>
      <c r="E623" s="469">
        <v>1</v>
      </c>
      <c r="F623" s="470">
        <v>0</v>
      </c>
      <c r="G623">
        <v>1</v>
      </c>
      <c r="H623">
        <v>1</v>
      </c>
      <c r="I623" s="471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1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3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4" t="s">
        <v>23</v>
      </c>
    </row>
    <row r="624" spans="1:27" ht="15" hidden="1">
      <c r="A624" s="24">
        <v>1623</v>
      </c>
      <c r="B624" s="24">
        <v>1623</v>
      </c>
      <c r="C624" s="468" t="s">
        <v>1020</v>
      </c>
      <c r="D624" t="s">
        <v>154</v>
      </c>
      <c r="E624" s="469">
        <v>3</v>
      </c>
      <c r="F624" s="470">
        <v>4.0720000000000001</v>
      </c>
      <c r="G624">
        <v>1</v>
      </c>
      <c r="H624">
        <v>1</v>
      </c>
      <c r="I624" s="471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1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3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4" t="s">
        <v>23</v>
      </c>
    </row>
    <row r="625" spans="1:27" ht="15" hidden="1">
      <c r="A625" s="24">
        <v>1624</v>
      </c>
      <c r="B625" s="24">
        <v>1624</v>
      </c>
      <c r="C625" s="468" t="s">
        <v>1021</v>
      </c>
      <c r="D625" t="s">
        <v>154</v>
      </c>
      <c r="E625" s="469">
        <v>3</v>
      </c>
      <c r="F625" s="470">
        <v>0</v>
      </c>
      <c r="G625">
        <v>1</v>
      </c>
      <c r="H625">
        <v>1</v>
      </c>
      <c r="I625" s="471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1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3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4" t="s">
        <v>23</v>
      </c>
    </row>
    <row r="626" spans="1:27" ht="15" hidden="1">
      <c r="A626" s="24">
        <v>1625</v>
      </c>
      <c r="B626" s="24">
        <v>1625</v>
      </c>
      <c r="C626" s="468" t="s">
        <v>1022</v>
      </c>
      <c r="D626" t="s">
        <v>148</v>
      </c>
      <c r="E626" s="469">
        <v>1</v>
      </c>
      <c r="F626" s="470">
        <v>17.97570850202429</v>
      </c>
      <c r="G626">
        <v>1</v>
      </c>
      <c r="H626">
        <v>1</v>
      </c>
      <c r="I626" s="471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1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3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4" t="s">
        <v>23</v>
      </c>
    </row>
    <row r="627" spans="1:27" ht="15" hidden="1">
      <c r="A627" s="24">
        <v>1626</v>
      </c>
      <c r="B627" s="24">
        <v>1626</v>
      </c>
      <c r="C627" s="475" t="s">
        <v>1023</v>
      </c>
      <c r="D627" t="s">
        <v>154</v>
      </c>
      <c r="E627" s="476">
        <v>3</v>
      </c>
      <c r="F627" s="470">
        <v>30</v>
      </c>
      <c r="G627">
        <v>1</v>
      </c>
      <c r="H627">
        <v>1</v>
      </c>
      <c r="I627" s="471">
        <f t="shared" si="29"/>
        <v>0.47039166666666665</v>
      </c>
      <c r="J627" s="472">
        <v>0.36503333333333332</v>
      </c>
      <c r="K627" s="472">
        <v>0.44336666666666663</v>
      </c>
      <c r="L627" s="472">
        <v>0.58906666666666663</v>
      </c>
      <c r="M627" s="472">
        <v>0.48410000000000003</v>
      </c>
      <c r="N627" s="471">
        <f t="shared" si="30"/>
        <v>0.47039166666666665</v>
      </c>
      <c r="O627" s="472">
        <v>0.36503333333333332</v>
      </c>
      <c r="P627" s="472">
        <v>0.44336666666666663</v>
      </c>
      <c r="Q627" s="472">
        <v>0.58906666666666663</v>
      </c>
      <c r="R627" s="472">
        <v>0.48410000000000003</v>
      </c>
      <c r="S627" s="153">
        <v>0.01</v>
      </c>
      <c r="T627" s="153">
        <v>0.02</v>
      </c>
      <c r="U627" s="477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4" t="s">
        <v>24</v>
      </c>
    </row>
    <row r="628" spans="1:27" ht="15" hidden="1">
      <c r="A628" s="24">
        <v>1627</v>
      </c>
      <c r="B628" s="24">
        <v>1627</v>
      </c>
      <c r="C628" s="475" t="s">
        <v>1024</v>
      </c>
      <c r="D628" t="s">
        <v>154</v>
      </c>
      <c r="E628" s="476">
        <v>3</v>
      </c>
      <c r="F628" s="470">
        <v>30</v>
      </c>
      <c r="G628">
        <v>1</v>
      </c>
      <c r="H628">
        <v>1</v>
      </c>
      <c r="I628" s="471">
        <f t="shared" si="29"/>
        <v>0.47039166666666665</v>
      </c>
      <c r="J628" s="472">
        <v>0.36503333333333332</v>
      </c>
      <c r="K628" s="472">
        <v>0.44336666666666663</v>
      </c>
      <c r="L628" s="472">
        <v>0.58906666666666663</v>
      </c>
      <c r="M628" s="472">
        <v>0.48410000000000003</v>
      </c>
      <c r="N628" s="471">
        <f t="shared" si="30"/>
        <v>0.47039166666666665</v>
      </c>
      <c r="O628" s="472">
        <v>0.36503333333333332</v>
      </c>
      <c r="P628" s="472">
        <v>0.44336666666666663</v>
      </c>
      <c r="Q628" s="472">
        <v>0.58906666666666663</v>
      </c>
      <c r="R628" s="472">
        <v>0.48410000000000003</v>
      </c>
      <c r="S628" s="153">
        <v>0.01</v>
      </c>
      <c r="T628" s="153">
        <v>0.02</v>
      </c>
      <c r="U628" s="477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4" t="s">
        <v>24</v>
      </c>
    </row>
    <row r="629" spans="1:27" ht="15" hidden="1">
      <c r="A629" s="24">
        <v>1628</v>
      </c>
      <c r="B629" s="24">
        <v>1628</v>
      </c>
      <c r="C629" s="475" t="s">
        <v>1025</v>
      </c>
      <c r="D629" t="s">
        <v>154</v>
      </c>
      <c r="E629" s="476">
        <v>3</v>
      </c>
      <c r="F629" s="470">
        <v>26</v>
      </c>
      <c r="G629">
        <v>1</v>
      </c>
      <c r="H629">
        <v>1</v>
      </c>
      <c r="I629" s="471">
        <f t="shared" si="29"/>
        <v>0.47039166666666665</v>
      </c>
      <c r="J629" s="472">
        <v>0.36503333333333332</v>
      </c>
      <c r="K629" s="472">
        <v>0.44336666666666663</v>
      </c>
      <c r="L629" s="472">
        <v>0.58906666666666663</v>
      </c>
      <c r="M629" s="472">
        <v>0.48410000000000003</v>
      </c>
      <c r="N629" s="471">
        <f t="shared" si="30"/>
        <v>0.47039166666666665</v>
      </c>
      <c r="O629" s="472">
        <v>0.36503333333333332</v>
      </c>
      <c r="P629" s="472">
        <v>0.44336666666666663</v>
      </c>
      <c r="Q629" s="472">
        <v>0.58906666666666663</v>
      </c>
      <c r="R629" s="472">
        <v>0.48410000000000003</v>
      </c>
      <c r="S629" s="153">
        <v>0.01</v>
      </c>
      <c r="T629" s="153">
        <v>0.02</v>
      </c>
      <c r="U629" s="477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4" t="s">
        <v>24</v>
      </c>
    </row>
    <row r="630" spans="1:27" ht="15" hidden="1">
      <c r="A630" s="24">
        <v>1629</v>
      </c>
      <c r="B630" s="24">
        <v>1629</v>
      </c>
      <c r="C630" s="468" t="s">
        <v>1026</v>
      </c>
      <c r="D630" t="s">
        <v>148</v>
      </c>
      <c r="E630" s="469">
        <v>1</v>
      </c>
      <c r="F630" s="470">
        <v>42.02429149797571</v>
      </c>
      <c r="G630">
        <v>1</v>
      </c>
      <c r="H630">
        <v>1</v>
      </c>
      <c r="I630" s="471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1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3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4" t="s">
        <v>23</v>
      </c>
    </row>
    <row r="631" spans="1:27" ht="15" hidden="1">
      <c r="A631" s="24">
        <v>1630</v>
      </c>
      <c r="B631" s="24">
        <v>1630</v>
      </c>
      <c r="C631" s="475" t="s">
        <v>1027</v>
      </c>
      <c r="D631" t="s">
        <v>154</v>
      </c>
      <c r="E631" s="476">
        <v>3</v>
      </c>
      <c r="F631" s="470">
        <v>4</v>
      </c>
      <c r="G631">
        <v>1</v>
      </c>
      <c r="H631">
        <v>1</v>
      </c>
      <c r="I631" s="471">
        <f t="shared" si="29"/>
        <v>0.47039166666666665</v>
      </c>
      <c r="J631" s="472">
        <v>0.36503333333333332</v>
      </c>
      <c r="K631" s="472">
        <v>0.44336666666666663</v>
      </c>
      <c r="L631" s="472">
        <v>0.58906666666666663</v>
      </c>
      <c r="M631" s="472">
        <v>0.48410000000000003</v>
      </c>
      <c r="N631" s="471">
        <f t="shared" si="30"/>
        <v>0.47039166666666665</v>
      </c>
      <c r="O631" s="472">
        <v>0.36503333333333332</v>
      </c>
      <c r="P631" s="472">
        <v>0.44336666666666663</v>
      </c>
      <c r="Q631" s="472">
        <v>0.58906666666666663</v>
      </c>
      <c r="R631" s="472">
        <v>0.48410000000000003</v>
      </c>
      <c r="S631" s="153">
        <v>0.01</v>
      </c>
      <c r="T631" s="153">
        <v>0.02</v>
      </c>
      <c r="U631" s="477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4" t="s">
        <v>24</v>
      </c>
    </row>
    <row r="632" spans="1:27" ht="15" hidden="1">
      <c r="A632" s="24">
        <v>1631</v>
      </c>
      <c r="B632" s="24">
        <v>1631</v>
      </c>
      <c r="C632" s="468" t="s">
        <v>1028</v>
      </c>
      <c r="D632" t="s">
        <v>148</v>
      </c>
      <c r="E632" s="469">
        <v>1</v>
      </c>
      <c r="F632" s="470">
        <v>16.741085106382975</v>
      </c>
      <c r="G632">
        <v>1</v>
      </c>
      <c r="H632">
        <v>1</v>
      </c>
      <c r="I632" s="471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1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3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4" t="s">
        <v>23</v>
      </c>
    </row>
    <row r="633" spans="1:27" ht="15" hidden="1">
      <c r="A633" s="24">
        <v>1632</v>
      </c>
      <c r="B633" s="24">
        <v>1632</v>
      </c>
      <c r="C633" s="468" t="s">
        <v>1029</v>
      </c>
      <c r="D633" t="s">
        <v>148</v>
      </c>
      <c r="E633" s="469">
        <v>1</v>
      </c>
      <c r="F633" s="470">
        <v>57.058914893617022</v>
      </c>
      <c r="G633">
        <v>1</v>
      </c>
      <c r="H633">
        <v>1</v>
      </c>
      <c r="I633" s="471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1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3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4" t="s">
        <v>23</v>
      </c>
    </row>
    <row r="634" spans="1:27" ht="15" hidden="1">
      <c r="A634" s="24">
        <v>1633</v>
      </c>
      <c r="B634" s="24">
        <v>1633</v>
      </c>
      <c r="C634" s="468" t="s">
        <v>1030</v>
      </c>
      <c r="D634" t="s">
        <v>148</v>
      </c>
      <c r="E634" s="469">
        <v>1</v>
      </c>
      <c r="F634" s="470">
        <v>33.75</v>
      </c>
      <c r="G634">
        <v>1</v>
      </c>
      <c r="H634">
        <v>1</v>
      </c>
      <c r="I634" s="471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1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3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4" t="s">
        <v>23</v>
      </c>
    </row>
    <row r="635" spans="1:27" ht="15" hidden="1">
      <c r="A635" s="24">
        <v>1634</v>
      </c>
      <c r="B635" s="24">
        <v>1634</v>
      </c>
      <c r="C635" s="468" t="s">
        <v>1031</v>
      </c>
      <c r="D635" t="s">
        <v>148</v>
      </c>
      <c r="E635" s="469">
        <v>1</v>
      </c>
      <c r="F635" s="470">
        <v>0</v>
      </c>
      <c r="G635">
        <v>1</v>
      </c>
      <c r="H635">
        <v>1</v>
      </c>
      <c r="I635" s="471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1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3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4" t="s">
        <v>23</v>
      </c>
    </row>
    <row r="636" spans="1:27" ht="15" hidden="1">
      <c r="A636" s="24">
        <v>1635</v>
      </c>
      <c r="B636" s="24">
        <v>1635</v>
      </c>
      <c r="C636" s="468" t="s">
        <v>1032</v>
      </c>
      <c r="D636" t="s">
        <v>148</v>
      </c>
      <c r="E636" s="469">
        <v>1</v>
      </c>
      <c r="F636" s="470">
        <v>35</v>
      </c>
      <c r="G636">
        <v>1</v>
      </c>
      <c r="H636">
        <v>1</v>
      </c>
      <c r="I636" s="471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1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3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4" t="s">
        <v>23</v>
      </c>
    </row>
    <row r="637" spans="1:27" ht="15" hidden="1">
      <c r="A637" s="24">
        <v>1636</v>
      </c>
      <c r="B637" s="24">
        <v>1636</v>
      </c>
      <c r="C637" s="475" t="s">
        <v>1033</v>
      </c>
      <c r="D637" t="s">
        <v>154</v>
      </c>
      <c r="E637" s="476">
        <v>3</v>
      </c>
      <c r="F637" s="470">
        <v>12</v>
      </c>
      <c r="G637">
        <v>1</v>
      </c>
      <c r="H637">
        <v>1</v>
      </c>
      <c r="I637" s="471">
        <f t="shared" si="29"/>
        <v>0.47039166666666665</v>
      </c>
      <c r="J637" s="472">
        <v>0.36503333333333332</v>
      </c>
      <c r="K637" s="472">
        <v>0.44336666666666663</v>
      </c>
      <c r="L637" s="472">
        <v>0.58906666666666663</v>
      </c>
      <c r="M637" s="472">
        <v>0.48410000000000003</v>
      </c>
      <c r="N637" s="471">
        <f t="shared" si="30"/>
        <v>0.47039166666666665</v>
      </c>
      <c r="O637" s="472">
        <v>0.36503333333333332</v>
      </c>
      <c r="P637" s="472">
        <v>0.44336666666666663</v>
      </c>
      <c r="Q637" s="472">
        <v>0.58906666666666663</v>
      </c>
      <c r="R637" s="472">
        <v>0.48410000000000003</v>
      </c>
      <c r="S637" s="153">
        <v>0.01</v>
      </c>
      <c r="T637" s="153">
        <v>0.02</v>
      </c>
      <c r="U637" s="477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4" t="s">
        <v>24</v>
      </c>
    </row>
    <row r="638" spans="1:27" ht="15" hidden="1">
      <c r="A638" s="24">
        <v>1637</v>
      </c>
      <c r="B638" s="24">
        <v>1637</v>
      </c>
      <c r="C638" s="475" t="s">
        <v>1034</v>
      </c>
      <c r="D638" t="s">
        <v>154</v>
      </c>
      <c r="E638" s="476">
        <v>3</v>
      </c>
      <c r="F638" s="470">
        <v>30</v>
      </c>
      <c r="G638">
        <v>1</v>
      </c>
      <c r="H638">
        <v>1</v>
      </c>
      <c r="I638" s="471">
        <f t="shared" si="29"/>
        <v>0.47039166666666665</v>
      </c>
      <c r="J638" s="472">
        <v>0.36503333333333332</v>
      </c>
      <c r="K638" s="472">
        <v>0.44336666666666663</v>
      </c>
      <c r="L638" s="472">
        <v>0.58906666666666663</v>
      </c>
      <c r="M638" s="472">
        <v>0.48410000000000003</v>
      </c>
      <c r="N638" s="471">
        <f t="shared" si="30"/>
        <v>0.47039166666666665</v>
      </c>
      <c r="O638" s="472">
        <v>0.36503333333333332</v>
      </c>
      <c r="P638" s="472">
        <v>0.44336666666666663</v>
      </c>
      <c r="Q638" s="472">
        <v>0.58906666666666663</v>
      </c>
      <c r="R638" s="472">
        <v>0.48410000000000003</v>
      </c>
      <c r="S638" s="153">
        <v>0.01</v>
      </c>
      <c r="T638" s="153">
        <v>0.02</v>
      </c>
      <c r="U638" s="477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4" t="s">
        <v>24</v>
      </c>
    </row>
    <row r="639" spans="1:27" ht="15" hidden="1">
      <c r="A639" s="24">
        <v>1638</v>
      </c>
      <c r="B639" s="24">
        <v>1638</v>
      </c>
      <c r="C639" s="475" t="s">
        <v>1035</v>
      </c>
      <c r="D639" t="s">
        <v>154</v>
      </c>
      <c r="E639" s="476">
        <v>3</v>
      </c>
      <c r="F639" s="470">
        <v>12</v>
      </c>
      <c r="G639">
        <v>1</v>
      </c>
      <c r="H639">
        <v>1</v>
      </c>
      <c r="I639" s="471">
        <f t="shared" si="29"/>
        <v>0.47039166666666665</v>
      </c>
      <c r="J639" s="472">
        <v>0.36503333333333332</v>
      </c>
      <c r="K639" s="472">
        <v>0.44336666666666663</v>
      </c>
      <c r="L639" s="472">
        <v>0.58906666666666663</v>
      </c>
      <c r="M639" s="472">
        <v>0.48410000000000003</v>
      </c>
      <c r="N639" s="471">
        <f t="shared" si="30"/>
        <v>0.47039166666666665</v>
      </c>
      <c r="O639" s="472">
        <v>0.36503333333333332</v>
      </c>
      <c r="P639" s="472">
        <v>0.44336666666666663</v>
      </c>
      <c r="Q639" s="472">
        <v>0.58906666666666663</v>
      </c>
      <c r="R639" s="472">
        <v>0.48410000000000003</v>
      </c>
      <c r="S639" s="153">
        <v>0.01</v>
      </c>
      <c r="T639" s="153">
        <v>0.02</v>
      </c>
      <c r="U639" s="477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4" t="s">
        <v>24</v>
      </c>
    </row>
    <row r="640" spans="1:27" ht="15" hidden="1">
      <c r="A640" s="24">
        <v>1639</v>
      </c>
      <c r="B640" s="24">
        <v>1639</v>
      </c>
      <c r="C640" s="475" t="s">
        <v>1036</v>
      </c>
      <c r="D640" t="s">
        <v>154</v>
      </c>
      <c r="E640" s="476">
        <v>3</v>
      </c>
      <c r="F640" s="470">
        <v>8</v>
      </c>
      <c r="G640">
        <v>1</v>
      </c>
      <c r="H640">
        <v>1</v>
      </c>
      <c r="I640" s="471">
        <f t="shared" si="29"/>
        <v>0.47039166666666665</v>
      </c>
      <c r="J640" s="472">
        <v>0.36503333333333332</v>
      </c>
      <c r="K640" s="472">
        <v>0.44336666666666663</v>
      </c>
      <c r="L640" s="472">
        <v>0.58906666666666663</v>
      </c>
      <c r="M640" s="472">
        <v>0.48410000000000003</v>
      </c>
      <c r="N640" s="471">
        <f t="shared" si="30"/>
        <v>0.47039166666666665</v>
      </c>
      <c r="O640" s="472">
        <v>0.36503333333333332</v>
      </c>
      <c r="P640" s="472">
        <v>0.44336666666666663</v>
      </c>
      <c r="Q640" s="472">
        <v>0.58906666666666663</v>
      </c>
      <c r="R640" s="472">
        <v>0.48410000000000003</v>
      </c>
      <c r="S640" s="153">
        <v>0.01</v>
      </c>
      <c r="T640" s="153">
        <v>0.02</v>
      </c>
      <c r="U640" s="477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4" t="s">
        <v>24</v>
      </c>
    </row>
    <row r="641" spans="1:27" ht="15" hidden="1">
      <c r="A641" s="24">
        <v>1640</v>
      </c>
      <c r="B641" s="24">
        <v>1640</v>
      </c>
      <c r="C641" s="475" t="s">
        <v>1037</v>
      </c>
      <c r="D641" t="s">
        <v>154</v>
      </c>
      <c r="E641" s="476">
        <v>3</v>
      </c>
      <c r="F641" s="470">
        <v>30</v>
      </c>
      <c r="G641">
        <v>1</v>
      </c>
      <c r="H641">
        <v>1</v>
      </c>
      <c r="I641" s="471">
        <f t="shared" si="29"/>
        <v>0.47039166666666665</v>
      </c>
      <c r="J641" s="472">
        <v>0.36503333333333332</v>
      </c>
      <c r="K641" s="472">
        <v>0.44336666666666663</v>
      </c>
      <c r="L641" s="472">
        <v>0.58906666666666663</v>
      </c>
      <c r="M641" s="472">
        <v>0.48410000000000003</v>
      </c>
      <c r="N641" s="471">
        <f t="shared" si="30"/>
        <v>0.47039166666666665</v>
      </c>
      <c r="O641" s="472">
        <v>0.36503333333333332</v>
      </c>
      <c r="P641" s="472">
        <v>0.44336666666666663</v>
      </c>
      <c r="Q641" s="472">
        <v>0.58906666666666663</v>
      </c>
      <c r="R641" s="472">
        <v>0.48410000000000003</v>
      </c>
      <c r="S641" s="153">
        <v>0.01</v>
      </c>
      <c r="T641" s="153">
        <v>0.02</v>
      </c>
      <c r="U641" s="477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4" t="s">
        <v>24</v>
      </c>
    </row>
    <row r="642" spans="1:27" ht="15" hidden="1">
      <c r="A642" s="24">
        <v>1641</v>
      </c>
      <c r="B642" s="24">
        <v>1641</v>
      </c>
      <c r="C642" s="475" t="s">
        <v>1038</v>
      </c>
      <c r="D642" t="s">
        <v>154</v>
      </c>
      <c r="E642" s="476">
        <v>3</v>
      </c>
      <c r="F642" s="470">
        <v>10</v>
      </c>
      <c r="G642">
        <v>1</v>
      </c>
      <c r="H642">
        <v>1</v>
      </c>
      <c r="I642" s="471">
        <f t="shared" ref="I642:I705" si="35">AVERAGE(J642:M642)</f>
        <v>0.47039166666666665</v>
      </c>
      <c r="J642" s="472">
        <v>0.36503333333333332</v>
      </c>
      <c r="K642" s="472">
        <v>0.44336666666666663</v>
      </c>
      <c r="L642" s="472">
        <v>0.58906666666666663</v>
      </c>
      <c r="M642" s="472">
        <v>0.48410000000000003</v>
      </c>
      <c r="N642" s="471">
        <f t="shared" ref="N642:N705" si="36">AVERAGE(O642:R642)</f>
        <v>0.47039166666666665</v>
      </c>
      <c r="O642" s="472">
        <v>0.36503333333333332</v>
      </c>
      <c r="P642" s="472">
        <v>0.44336666666666663</v>
      </c>
      <c r="Q642" s="472">
        <v>0.58906666666666663</v>
      </c>
      <c r="R642" s="472">
        <v>0.48410000000000003</v>
      </c>
      <c r="S642" s="153">
        <v>0.01</v>
      </c>
      <c r="T642" s="153">
        <v>0.02</v>
      </c>
      <c r="U642" s="477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4" t="s">
        <v>24</v>
      </c>
    </row>
    <row r="643" spans="1:27" ht="15" hidden="1">
      <c r="A643" s="24">
        <v>1642</v>
      </c>
      <c r="B643" s="24">
        <v>1642</v>
      </c>
      <c r="C643" s="475" t="s">
        <v>1039</v>
      </c>
      <c r="D643" t="s">
        <v>154</v>
      </c>
      <c r="E643" s="476">
        <v>3</v>
      </c>
      <c r="F643" s="470">
        <v>8</v>
      </c>
      <c r="G643">
        <v>1</v>
      </c>
      <c r="H643">
        <v>1</v>
      </c>
      <c r="I643" s="471">
        <f t="shared" si="35"/>
        <v>0.47039166666666665</v>
      </c>
      <c r="J643" s="472">
        <v>0.36503333333333332</v>
      </c>
      <c r="K643" s="472">
        <v>0.44336666666666663</v>
      </c>
      <c r="L643" s="472">
        <v>0.58906666666666663</v>
      </c>
      <c r="M643" s="472">
        <v>0.48410000000000003</v>
      </c>
      <c r="N643" s="471">
        <f t="shared" si="36"/>
        <v>0.47039166666666665</v>
      </c>
      <c r="O643" s="472">
        <v>0.36503333333333332</v>
      </c>
      <c r="P643" s="472">
        <v>0.44336666666666663</v>
      </c>
      <c r="Q643" s="472">
        <v>0.58906666666666663</v>
      </c>
      <c r="R643" s="472">
        <v>0.48410000000000003</v>
      </c>
      <c r="S643" s="153">
        <v>0.01</v>
      </c>
      <c r="T643" s="153">
        <v>0.02</v>
      </c>
      <c r="U643" s="477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4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8" t="s">
        <v>1040</v>
      </c>
      <c r="D644" t="s">
        <v>148</v>
      </c>
      <c r="E644" s="469">
        <v>1</v>
      </c>
      <c r="F644" s="470">
        <v>0</v>
      </c>
      <c r="G644">
        <v>1</v>
      </c>
      <c r="H644">
        <v>1</v>
      </c>
      <c r="I644" s="471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1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3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4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8" t="s">
        <v>1041</v>
      </c>
      <c r="D645" t="s">
        <v>156</v>
      </c>
      <c r="E645" s="469">
        <v>4</v>
      </c>
      <c r="F645" s="470">
        <v>23.970037453183515</v>
      </c>
      <c r="G645">
        <v>1</v>
      </c>
      <c r="H645">
        <v>1</v>
      </c>
      <c r="I645" s="471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1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3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4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8" t="s">
        <v>1042</v>
      </c>
      <c r="D646" t="s">
        <v>156</v>
      </c>
      <c r="E646" s="469">
        <v>4</v>
      </c>
      <c r="F646" s="470">
        <v>56.029962546816485</v>
      </c>
      <c r="G646">
        <v>1</v>
      </c>
      <c r="H646">
        <v>1</v>
      </c>
      <c r="I646" s="471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1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3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4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8" t="s">
        <v>1043</v>
      </c>
      <c r="D647" t="s">
        <v>148</v>
      </c>
      <c r="E647" s="469">
        <v>1</v>
      </c>
      <c r="F647" s="470">
        <v>10.147839940828401</v>
      </c>
      <c r="G647">
        <v>1</v>
      </c>
      <c r="H647">
        <v>1</v>
      </c>
      <c r="I647" s="471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1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3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4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8" t="s">
        <v>1044</v>
      </c>
      <c r="D648" t="s">
        <v>148</v>
      </c>
      <c r="E648" s="469">
        <v>1</v>
      </c>
      <c r="F648" s="470">
        <v>24.852160059171599</v>
      </c>
      <c r="G648">
        <v>1</v>
      </c>
      <c r="H648">
        <v>1</v>
      </c>
      <c r="I648" s="471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1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3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4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8" t="s">
        <v>1045</v>
      </c>
      <c r="D649" t="s">
        <v>148</v>
      </c>
      <c r="E649" s="469">
        <v>1</v>
      </c>
      <c r="F649" s="470">
        <v>32</v>
      </c>
      <c r="G649">
        <v>1</v>
      </c>
      <c r="H649">
        <v>1</v>
      </c>
      <c r="I649" s="471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1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3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4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8" t="s">
        <v>1046</v>
      </c>
      <c r="D650" t="s">
        <v>148</v>
      </c>
      <c r="E650" s="469">
        <v>1</v>
      </c>
      <c r="F650" s="470">
        <v>0</v>
      </c>
      <c r="G650">
        <v>1</v>
      </c>
      <c r="H650">
        <v>1</v>
      </c>
      <c r="I650" s="471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1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3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4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8" t="s">
        <v>1047</v>
      </c>
      <c r="D651" t="s">
        <v>154</v>
      </c>
      <c r="E651" s="469">
        <v>3</v>
      </c>
      <c r="F651" s="470">
        <v>25</v>
      </c>
      <c r="G651">
        <v>1</v>
      </c>
      <c r="H651">
        <v>1</v>
      </c>
      <c r="I651" s="471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1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3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4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8" t="s">
        <v>1048</v>
      </c>
      <c r="D652" t="s">
        <v>154</v>
      </c>
      <c r="E652" s="469">
        <v>3</v>
      </c>
      <c r="F652" s="470">
        <v>0</v>
      </c>
      <c r="G652">
        <v>1</v>
      </c>
      <c r="H652">
        <v>1</v>
      </c>
      <c r="I652" s="471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1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3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4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8" t="s">
        <v>1049</v>
      </c>
      <c r="D653" t="s">
        <v>151</v>
      </c>
      <c r="E653" s="469">
        <v>2</v>
      </c>
      <c r="F653" s="470">
        <v>10</v>
      </c>
      <c r="G653">
        <v>1</v>
      </c>
      <c r="H653">
        <v>1</v>
      </c>
      <c r="I653" s="471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1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3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4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8" t="s">
        <v>1050</v>
      </c>
      <c r="D654" t="s">
        <v>151</v>
      </c>
      <c r="E654" s="469">
        <v>2</v>
      </c>
      <c r="F654" s="470">
        <v>0</v>
      </c>
      <c r="G654">
        <v>1</v>
      </c>
      <c r="H654">
        <v>1</v>
      </c>
      <c r="I654" s="471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1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3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4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8" t="s">
        <v>1051</v>
      </c>
      <c r="D655" t="s">
        <v>148</v>
      </c>
      <c r="E655" s="469">
        <v>1</v>
      </c>
      <c r="F655" s="470">
        <v>25</v>
      </c>
      <c r="G655">
        <v>1</v>
      </c>
      <c r="H655">
        <v>1</v>
      </c>
      <c r="I655" s="471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1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3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4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8" t="s">
        <v>1052</v>
      </c>
      <c r="D656" t="s">
        <v>148</v>
      </c>
      <c r="E656" s="469">
        <v>1</v>
      </c>
      <c r="F656" s="470">
        <v>0</v>
      </c>
      <c r="G656">
        <v>1</v>
      </c>
      <c r="H656">
        <v>1</v>
      </c>
      <c r="I656" s="471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1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3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4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8" t="s">
        <v>1053</v>
      </c>
      <c r="D657" t="s">
        <v>148</v>
      </c>
      <c r="E657" s="469">
        <v>1</v>
      </c>
      <c r="F657" s="470">
        <v>5</v>
      </c>
      <c r="G657">
        <v>1</v>
      </c>
      <c r="H657">
        <v>1</v>
      </c>
      <c r="I657" s="471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1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3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4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8" t="s">
        <v>1054</v>
      </c>
      <c r="D658" t="s">
        <v>148</v>
      </c>
      <c r="E658" s="469">
        <v>1</v>
      </c>
      <c r="F658" s="470">
        <v>0</v>
      </c>
      <c r="G658">
        <v>1</v>
      </c>
      <c r="H658">
        <v>1</v>
      </c>
      <c r="I658" s="471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1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3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4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5" t="s">
        <v>1055</v>
      </c>
      <c r="D659" t="s">
        <v>151</v>
      </c>
      <c r="E659" s="476">
        <v>2</v>
      </c>
      <c r="F659" s="470">
        <v>3</v>
      </c>
      <c r="G659">
        <v>1</v>
      </c>
      <c r="H659">
        <v>1</v>
      </c>
      <c r="I659" s="471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1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7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4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8" t="s">
        <v>1056</v>
      </c>
      <c r="D660" t="s">
        <v>148</v>
      </c>
      <c r="E660" s="469">
        <v>1</v>
      </c>
      <c r="F660" s="470">
        <v>9.5754716981132049</v>
      </c>
      <c r="G660">
        <v>1</v>
      </c>
      <c r="H660">
        <v>1</v>
      </c>
      <c r="I660" s="471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1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3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4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5" t="s">
        <v>1057</v>
      </c>
      <c r="D661" t="s">
        <v>151</v>
      </c>
      <c r="E661" s="476">
        <v>2</v>
      </c>
      <c r="F661" s="470">
        <v>9</v>
      </c>
      <c r="G661">
        <v>1</v>
      </c>
      <c r="H661">
        <v>1</v>
      </c>
      <c r="I661" s="471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1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7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4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5" t="s">
        <v>1058</v>
      </c>
      <c r="D662" t="s">
        <v>151</v>
      </c>
      <c r="E662" s="476">
        <v>2</v>
      </c>
      <c r="F662" s="470">
        <v>9</v>
      </c>
      <c r="G662">
        <v>1</v>
      </c>
      <c r="H662">
        <v>1</v>
      </c>
      <c r="I662" s="471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1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7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4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5" t="s">
        <v>1059</v>
      </c>
      <c r="D663" t="s">
        <v>151</v>
      </c>
      <c r="E663" s="476">
        <v>2</v>
      </c>
      <c r="F663" s="470">
        <v>3</v>
      </c>
      <c r="G663">
        <v>1</v>
      </c>
      <c r="H663">
        <v>1</v>
      </c>
      <c r="I663" s="471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1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7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4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5" t="s">
        <v>1060</v>
      </c>
      <c r="D664" t="s">
        <v>151</v>
      </c>
      <c r="E664" s="476">
        <v>2</v>
      </c>
      <c r="F664" s="470">
        <v>3</v>
      </c>
      <c r="G664">
        <v>1</v>
      </c>
      <c r="H664">
        <v>1</v>
      </c>
      <c r="I664" s="471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1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7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4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5" t="s">
        <v>1061</v>
      </c>
      <c r="D665" t="s">
        <v>151</v>
      </c>
      <c r="E665" s="476">
        <v>2</v>
      </c>
      <c r="F665" s="470">
        <v>3</v>
      </c>
      <c r="G665">
        <v>1</v>
      </c>
      <c r="H665">
        <v>1</v>
      </c>
      <c r="I665" s="471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1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7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4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5" t="s">
        <v>1062</v>
      </c>
      <c r="D666" t="s">
        <v>151</v>
      </c>
      <c r="E666" s="476">
        <v>2</v>
      </c>
      <c r="F666" s="470">
        <v>6</v>
      </c>
      <c r="G666">
        <v>1</v>
      </c>
      <c r="H666">
        <v>1</v>
      </c>
      <c r="I666" s="471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1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7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4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8" t="s">
        <v>1063</v>
      </c>
      <c r="D667" t="s">
        <v>148</v>
      </c>
      <c r="E667" s="469">
        <v>1</v>
      </c>
      <c r="F667" s="470">
        <v>60.424528301886795</v>
      </c>
      <c r="G667">
        <v>1</v>
      </c>
      <c r="H667">
        <v>1</v>
      </c>
      <c r="I667" s="471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1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3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4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8" t="s">
        <v>1064</v>
      </c>
      <c r="D668" t="s">
        <v>148</v>
      </c>
      <c r="E668" s="469">
        <v>1</v>
      </c>
      <c r="F668" s="470">
        <v>40.200000000000003</v>
      </c>
      <c r="G668">
        <v>1</v>
      </c>
      <c r="H668">
        <v>1</v>
      </c>
      <c r="I668" s="471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1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3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4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5" t="s">
        <v>1065</v>
      </c>
      <c r="D669" t="s">
        <v>151</v>
      </c>
      <c r="E669" s="476">
        <v>2</v>
      </c>
      <c r="F669" s="470">
        <v>6</v>
      </c>
      <c r="G669">
        <v>1</v>
      </c>
      <c r="H669">
        <v>1</v>
      </c>
      <c r="I669" s="471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1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7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4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5" t="s">
        <v>1066</v>
      </c>
      <c r="D670" t="s">
        <v>151</v>
      </c>
      <c r="E670" s="476">
        <v>2</v>
      </c>
      <c r="F670" s="470">
        <v>6</v>
      </c>
      <c r="G670">
        <v>1</v>
      </c>
      <c r="H670">
        <v>1</v>
      </c>
      <c r="I670" s="471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1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7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4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5" t="s">
        <v>1067</v>
      </c>
      <c r="D671" t="s">
        <v>151</v>
      </c>
      <c r="E671" s="476">
        <v>2</v>
      </c>
      <c r="F671" s="470">
        <v>6</v>
      </c>
      <c r="G671">
        <v>1</v>
      </c>
      <c r="H671">
        <v>1</v>
      </c>
      <c r="I671" s="471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1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7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4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5" t="s">
        <v>1068</v>
      </c>
      <c r="D672" t="s">
        <v>151</v>
      </c>
      <c r="E672" s="476">
        <v>2</v>
      </c>
      <c r="F672" s="470">
        <v>6</v>
      </c>
      <c r="G672">
        <v>1</v>
      </c>
      <c r="H672">
        <v>1</v>
      </c>
      <c r="I672" s="471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1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7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4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5" t="s">
        <v>1069</v>
      </c>
      <c r="D673" t="s">
        <v>151</v>
      </c>
      <c r="E673" s="476">
        <v>2</v>
      </c>
      <c r="F673" s="470">
        <v>6</v>
      </c>
      <c r="G673">
        <v>1</v>
      </c>
      <c r="H673">
        <v>1</v>
      </c>
      <c r="I673" s="471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1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7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4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5" t="s">
        <v>1070</v>
      </c>
      <c r="D674" t="s">
        <v>151</v>
      </c>
      <c r="E674" s="476">
        <v>2</v>
      </c>
      <c r="F674" s="470">
        <v>6</v>
      </c>
      <c r="G674">
        <v>1</v>
      </c>
      <c r="H674">
        <v>1</v>
      </c>
      <c r="I674" s="471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1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7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4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5" t="s">
        <v>1071</v>
      </c>
      <c r="D675" t="s">
        <v>151</v>
      </c>
      <c r="E675" s="476">
        <v>2</v>
      </c>
      <c r="F675" s="470">
        <v>3</v>
      </c>
      <c r="G675">
        <v>1</v>
      </c>
      <c r="H675">
        <v>1</v>
      </c>
      <c r="I675" s="471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1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7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4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8" t="s">
        <v>1072</v>
      </c>
      <c r="D676" t="s">
        <v>148</v>
      </c>
      <c r="E676" s="469">
        <v>1</v>
      </c>
      <c r="F676" s="470">
        <v>0</v>
      </c>
      <c r="G676">
        <v>1</v>
      </c>
      <c r="H676">
        <v>1</v>
      </c>
      <c r="I676" s="471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1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3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4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8" t="s">
        <v>1073</v>
      </c>
      <c r="D677" t="s">
        <v>148</v>
      </c>
      <c r="E677" s="469">
        <v>1</v>
      </c>
      <c r="F677" s="470">
        <v>2.8571657142857205</v>
      </c>
      <c r="G677">
        <v>1</v>
      </c>
      <c r="H677">
        <v>1</v>
      </c>
      <c r="I677" s="471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1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3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4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8" t="s">
        <v>1074</v>
      </c>
      <c r="D678" t="s">
        <v>148</v>
      </c>
      <c r="E678" s="469">
        <v>1</v>
      </c>
      <c r="F678" s="470">
        <v>57.142834285714279</v>
      </c>
      <c r="G678">
        <v>1</v>
      </c>
      <c r="H678">
        <v>1</v>
      </c>
      <c r="I678" s="471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1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3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4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5" t="s">
        <v>1075</v>
      </c>
      <c r="D679" t="s">
        <v>151</v>
      </c>
      <c r="E679" s="476">
        <v>2</v>
      </c>
      <c r="F679" s="470">
        <v>6</v>
      </c>
      <c r="G679">
        <v>1</v>
      </c>
      <c r="H679">
        <v>1</v>
      </c>
      <c r="I679" s="471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1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7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4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8" t="s">
        <v>1076</v>
      </c>
      <c r="D680" t="s">
        <v>148</v>
      </c>
      <c r="E680" s="469">
        <v>1</v>
      </c>
      <c r="F680" s="470">
        <v>17.391297391304349</v>
      </c>
      <c r="G680">
        <v>1</v>
      </c>
      <c r="H680">
        <v>1</v>
      </c>
      <c r="I680" s="471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1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3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4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5" t="s">
        <v>1077</v>
      </c>
      <c r="D681" t="s">
        <v>151</v>
      </c>
      <c r="E681" s="476">
        <v>2</v>
      </c>
      <c r="F681" s="470">
        <v>3</v>
      </c>
      <c r="G681">
        <v>1</v>
      </c>
      <c r="H681">
        <v>1</v>
      </c>
      <c r="I681" s="471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1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7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4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5" t="s">
        <v>1078</v>
      </c>
      <c r="D682" t="s">
        <v>151</v>
      </c>
      <c r="E682" s="476">
        <v>2</v>
      </c>
      <c r="F682" s="470">
        <v>6</v>
      </c>
      <c r="G682">
        <v>1</v>
      </c>
      <c r="H682">
        <v>1</v>
      </c>
      <c r="I682" s="471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1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7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4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8" t="s">
        <v>1079</v>
      </c>
      <c r="D683" t="s">
        <v>148</v>
      </c>
      <c r="E683" s="469">
        <v>1</v>
      </c>
      <c r="F683" s="470">
        <v>62.608702608695651</v>
      </c>
      <c r="G683">
        <v>1</v>
      </c>
      <c r="H683">
        <v>1</v>
      </c>
      <c r="I683" s="471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1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3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4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8" t="s">
        <v>1080</v>
      </c>
      <c r="D684" t="s">
        <v>148</v>
      </c>
      <c r="E684" s="469">
        <v>1</v>
      </c>
      <c r="F684" s="470">
        <v>8.6207862068965539</v>
      </c>
      <c r="G684">
        <v>1</v>
      </c>
      <c r="H684">
        <v>1</v>
      </c>
      <c r="I684" s="471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1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3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4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8" t="s">
        <v>1081</v>
      </c>
      <c r="D685" t="s">
        <v>148</v>
      </c>
      <c r="E685" s="469">
        <v>1</v>
      </c>
      <c r="F685" s="470">
        <v>41.379213793103446</v>
      </c>
      <c r="G685">
        <v>1</v>
      </c>
      <c r="H685">
        <v>1</v>
      </c>
      <c r="I685" s="471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1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3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4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8" t="s">
        <v>1082</v>
      </c>
      <c r="D686" t="s">
        <v>151</v>
      </c>
      <c r="E686" s="469">
        <v>2</v>
      </c>
      <c r="F686" s="470">
        <v>71.900000000000006</v>
      </c>
      <c r="G686">
        <v>1</v>
      </c>
      <c r="H686">
        <v>1</v>
      </c>
      <c r="I686" s="471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1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3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4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8" t="s">
        <v>1083</v>
      </c>
      <c r="D687" t="s">
        <v>151</v>
      </c>
      <c r="E687" s="469">
        <v>2</v>
      </c>
      <c r="F687" s="470">
        <v>0</v>
      </c>
      <c r="G687">
        <v>1</v>
      </c>
      <c r="H687">
        <v>1</v>
      </c>
      <c r="I687" s="471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1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3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4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5" t="s">
        <v>1084</v>
      </c>
      <c r="D688" t="s">
        <v>151</v>
      </c>
      <c r="E688" s="476">
        <v>2</v>
      </c>
      <c r="F688" s="470">
        <v>6</v>
      </c>
      <c r="G688">
        <v>1</v>
      </c>
      <c r="H688">
        <v>1</v>
      </c>
      <c r="I688" s="471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1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7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4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5" t="s">
        <v>1085</v>
      </c>
      <c r="D689" t="s">
        <v>151</v>
      </c>
      <c r="E689" s="476">
        <v>2</v>
      </c>
      <c r="F689" s="470">
        <v>6</v>
      </c>
      <c r="G689">
        <v>1</v>
      </c>
      <c r="H689">
        <v>1</v>
      </c>
      <c r="I689" s="471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1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7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4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5" t="s">
        <v>1086</v>
      </c>
      <c r="D690" t="s">
        <v>151</v>
      </c>
      <c r="E690" s="476">
        <v>2</v>
      </c>
      <c r="F690" s="470">
        <v>9</v>
      </c>
      <c r="G690">
        <v>1</v>
      </c>
      <c r="H690">
        <v>1</v>
      </c>
      <c r="I690" s="471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1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7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4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5" t="s">
        <v>1087</v>
      </c>
      <c r="D691" t="s">
        <v>151</v>
      </c>
      <c r="E691" s="476">
        <v>2</v>
      </c>
      <c r="F691" s="470">
        <v>6</v>
      </c>
      <c r="G691">
        <v>1</v>
      </c>
      <c r="H691">
        <v>1</v>
      </c>
      <c r="I691" s="471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1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7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4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5" t="s">
        <v>1088</v>
      </c>
      <c r="D692" t="s">
        <v>151</v>
      </c>
      <c r="E692" s="476">
        <v>2</v>
      </c>
      <c r="F692" s="470">
        <v>6</v>
      </c>
      <c r="G692">
        <v>1</v>
      </c>
      <c r="H692">
        <v>1</v>
      </c>
      <c r="I692" s="471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1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7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4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5" t="s">
        <v>1089</v>
      </c>
      <c r="D693" t="s">
        <v>151</v>
      </c>
      <c r="E693" s="476">
        <v>2</v>
      </c>
      <c r="F693" s="470">
        <v>6</v>
      </c>
      <c r="G693">
        <v>1</v>
      </c>
      <c r="H693">
        <v>1</v>
      </c>
      <c r="I693" s="471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1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7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4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5" t="s">
        <v>1090</v>
      </c>
      <c r="D694" t="s">
        <v>151</v>
      </c>
      <c r="E694" s="476">
        <v>2</v>
      </c>
      <c r="F694" s="470">
        <v>6</v>
      </c>
      <c r="G694">
        <v>1</v>
      </c>
      <c r="H694">
        <v>1</v>
      </c>
      <c r="I694" s="471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1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7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4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5" t="s">
        <v>1091</v>
      </c>
      <c r="D695" t="s">
        <v>154</v>
      </c>
      <c r="E695" s="476">
        <v>3</v>
      </c>
      <c r="F695" s="470">
        <v>28</v>
      </c>
      <c r="G695">
        <v>1</v>
      </c>
      <c r="H695">
        <v>1</v>
      </c>
      <c r="I695" s="471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1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7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4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8" t="s">
        <v>1092</v>
      </c>
      <c r="D696" t="s">
        <v>151</v>
      </c>
      <c r="E696" s="469">
        <v>2</v>
      </c>
      <c r="F696" s="470">
        <v>52</v>
      </c>
      <c r="G696">
        <v>1</v>
      </c>
      <c r="H696">
        <v>1</v>
      </c>
      <c r="I696" s="471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1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3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4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8" t="s">
        <v>1093</v>
      </c>
      <c r="D697" t="s">
        <v>151</v>
      </c>
      <c r="E697" s="469">
        <v>2</v>
      </c>
      <c r="F697" s="470">
        <v>0</v>
      </c>
      <c r="G697">
        <v>1</v>
      </c>
      <c r="H697">
        <v>1</v>
      </c>
      <c r="I697" s="471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1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3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4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8" t="s">
        <v>1094</v>
      </c>
      <c r="D698" t="s">
        <v>148</v>
      </c>
      <c r="E698" s="469">
        <v>1</v>
      </c>
      <c r="F698" s="470">
        <v>12.098000000000001</v>
      </c>
      <c r="G698">
        <v>1</v>
      </c>
      <c r="H698">
        <v>1</v>
      </c>
      <c r="I698" s="471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1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3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4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8" t="s">
        <v>1095</v>
      </c>
      <c r="D699" t="s">
        <v>148</v>
      </c>
      <c r="E699" s="469">
        <v>1</v>
      </c>
      <c r="F699" s="470">
        <v>0</v>
      </c>
      <c r="G699">
        <v>1</v>
      </c>
      <c r="H699">
        <v>1</v>
      </c>
      <c r="I699" s="471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1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3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4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8" t="s">
        <v>1096</v>
      </c>
      <c r="D700" t="s">
        <v>151</v>
      </c>
      <c r="E700" s="469">
        <v>2</v>
      </c>
      <c r="F700" s="470">
        <v>5</v>
      </c>
      <c r="G700">
        <v>1</v>
      </c>
      <c r="H700">
        <v>1</v>
      </c>
      <c r="I700" s="471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1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3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4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8" t="s">
        <v>1097</v>
      </c>
      <c r="D701" t="s">
        <v>151</v>
      </c>
      <c r="E701" s="469">
        <v>2</v>
      </c>
      <c r="F701" s="470">
        <v>0</v>
      </c>
      <c r="G701">
        <v>1</v>
      </c>
      <c r="H701">
        <v>1</v>
      </c>
      <c r="I701" s="471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1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3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4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8" t="s">
        <v>1098</v>
      </c>
      <c r="D702" t="s">
        <v>148</v>
      </c>
      <c r="E702" s="469">
        <v>1</v>
      </c>
      <c r="F702" s="470">
        <v>60</v>
      </c>
      <c r="G702">
        <v>1</v>
      </c>
      <c r="H702">
        <v>1</v>
      </c>
      <c r="I702" s="471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1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3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4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8" t="s">
        <v>1099</v>
      </c>
      <c r="D703" t="s">
        <v>148</v>
      </c>
      <c r="E703" s="469">
        <v>1</v>
      </c>
      <c r="F703" s="470">
        <v>0</v>
      </c>
      <c r="G703">
        <v>1</v>
      </c>
      <c r="H703">
        <v>1</v>
      </c>
      <c r="I703" s="471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1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3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4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8" t="s">
        <v>1100</v>
      </c>
      <c r="D704" t="s">
        <v>148</v>
      </c>
      <c r="E704" s="469">
        <v>1</v>
      </c>
      <c r="F704" s="470">
        <v>40</v>
      </c>
      <c r="G704">
        <v>1</v>
      </c>
      <c r="H704">
        <v>1</v>
      </c>
      <c r="I704" s="471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1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3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4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5" t="s">
        <v>1101</v>
      </c>
      <c r="D705" t="s">
        <v>151</v>
      </c>
      <c r="E705" s="476">
        <v>2</v>
      </c>
      <c r="F705" s="470">
        <v>9</v>
      </c>
      <c r="G705">
        <v>1</v>
      </c>
      <c r="H705">
        <v>1</v>
      </c>
      <c r="I705" s="471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1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7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4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5" t="s">
        <v>1102</v>
      </c>
      <c r="D706" t="s">
        <v>151</v>
      </c>
      <c r="E706" s="476">
        <v>2</v>
      </c>
      <c r="F706" s="470">
        <v>6</v>
      </c>
      <c r="G706">
        <v>1</v>
      </c>
      <c r="H706">
        <v>1</v>
      </c>
      <c r="I706" s="471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1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7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4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5" t="s">
        <v>1103</v>
      </c>
      <c r="D707" t="s">
        <v>151</v>
      </c>
      <c r="E707" s="476">
        <v>2</v>
      </c>
      <c r="F707" s="470">
        <v>6</v>
      </c>
      <c r="G707">
        <v>1</v>
      </c>
      <c r="H707">
        <v>1</v>
      </c>
      <c r="I707" s="471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1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7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4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5" t="s">
        <v>1104</v>
      </c>
      <c r="D708" t="s">
        <v>151</v>
      </c>
      <c r="E708" s="476">
        <v>2</v>
      </c>
      <c r="F708" s="470">
        <v>6</v>
      </c>
      <c r="G708">
        <v>1</v>
      </c>
      <c r="H708">
        <v>1</v>
      </c>
      <c r="I708" s="471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1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7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4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5" t="s">
        <v>1105</v>
      </c>
      <c r="D709" t="s">
        <v>151</v>
      </c>
      <c r="E709" s="476">
        <v>2</v>
      </c>
      <c r="F709" s="470">
        <v>6</v>
      </c>
      <c r="G709">
        <v>1</v>
      </c>
      <c r="H709">
        <v>1</v>
      </c>
      <c r="I709" s="471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1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7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4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5" t="s">
        <v>1106</v>
      </c>
      <c r="D710" t="s">
        <v>151</v>
      </c>
      <c r="E710" s="476">
        <v>2</v>
      </c>
      <c r="F710" s="470">
        <v>6</v>
      </c>
      <c r="G710">
        <v>1</v>
      </c>
      <c r="H710">
        <v>1</v>
      </c>
      <c r="I710" s="471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1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7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4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5" t="s">
        <v>1107</v>
      </c>
      <c r="D711" t="s">
        <v>151</v>
      </c>
      <c r="E711" s="476">
        <v>2</v>
      </c>
      <c r="F711" s="470">
        <v>6</v>
      </c>
      <c r="G711">
        <v>1</v>
      </c>
      <c r="H711">
        <v>1</v>
      </c>
      <c r="I711" s="471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1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7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4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5" t="s">
        <v>1108</v>
      </c>
      <c r="D712" t="s">
        <v>151</v>
      </c>
      <c r="E712" s="476">
        <v>2</v>
      </c>
      <c r="F712" s="470">
        <v>9</v>
      </c>
      <c r="G712">
        <v>1</v>
      </c>
      <c r="H712">
        <v>1</v>
      </c>
      <c r="I712" s="471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1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7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4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8" t="s">
        <v>1109</v>
      </c>
      <c r="D713" t="s">
        <v>148</v>
      </c>
      <c r="E713" s="469">
        <v>1</v>
      </c>
      <c r="F713" s="470">
        <v>0</v>
      </c>
      <c r="G713">
        <v>1</v>
      </c>
      <c r="H713">
        <v>1</v>
      </c>
      <c r="I713" s="471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1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3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4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8" t="s">
        <v>1110</v>
      </c>
      <c r="D714" t="s">
        <v>148</v>
      </c>
      <c r="E714" s="469">
        <v>1</v>
      </c>
      <c r="F714" s="470">
        <v>40</v>
      </c>
      <c r="G714">
        <v>1</v>
      </c>
      <c r="H714">
        <v>1</v>
      </c>
      <c r="I714" s="471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1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3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4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5" t="s">
        <v>1111</v>
      </c>
      <c r="D715" t="s">
        <v>151</v>
      </c>
      <c r="E715" s="476">
        <v>2</v>
      </c>
      <c r="F715" s="470">
        <v>9</v>
      </c>
      <c r="G715">
        <v>1</v>
      </c>
      <c r="H715">
        <v>1</v>
      </c>
      <c r="I715" s="471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1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7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4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8" t="s">
        <v>1112</v>
      </c>
      <c r="D716" t="s">
        <v>148</v>
      </c>
      <c r="E716" s="469">
        <v>1</v>
      </c>
      <c r="F716" s="470">
        <v>0</v>
      </c>
      <c r="G716">
        <v>1</v>
      </c>
      <c r="H716">
        <v>1</v>
      </c>
      <c r="I716" s="471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1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3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4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5" t="s">
        <v>1113</v>
      </c>
      <c r="D717" t="s">
        <v>151</v>
      </c>
      <c r="E717" s="476">
        <v>2</v>
      </c>
      <c r="F717" s="470">
        <v>3</v>
      </c>
      <c r="G717">
        <v>1</v>
      </c>
      <c r="H717">
        <v>1</v>
      </c>
      <c r="I717" s="471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1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7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4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5" t="s">
        <v>1114</v>
      </c>
      <c r="D718" t="s">
        <v>151</v>
      </c>
      <c r="E718" s="476">
        <v>2</v>
      </c>
      <c r="F718" s="470">
        <v>6</v>
      </c>
      <c r="G718">
        <v>1</v>
      </c>
      <c r="H718">
        <v>1</v>
      </c>
      <c r="I718" s="471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1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7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4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8" t="s">
        <v>1115</v>
      </c>
      <c r="D719" t="s">
        <v>148</v>
      </c>
      <c r="E719" s="469">
        <v>1</v>
      </c>
      <c r="F719" s="470">
        <v>12.03</v>
      </c>
      <c r="G719">
        <v>1</v>
      </c>
      <c r="H719">
        <v>1</v>
      </c>
      <c r="I719" s="471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1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3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4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8" t="s">
        <v>1116</v>
      </c>
      <c r="D720" t="s">
        <v>148</v>
      </c>
      <c r="E720" s="469">
        <v>1</v>
      </c>
      <c r="F720" s="470">
        <v>0</v>
      </c>
      <c r="G720">
        <v>1</v>
      </c>
      <c r="H720">
        <v>1</v>
      </c>
      <c r="I720" s="471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1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3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4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5" t="s">
        <v>1117</v>
      </c>
      <c r="D721" t="s">
        <v>154</v>
      </c>
      <c r="E721" s="476">
        <v>3</v>
      </c>
      <c r="F721" s="470">
        <v>26</v>
      </c>
      <c r="G721">
        <v>1</v>
      </c>
      <c r="H721">
        <v>1</v>
      </c>
      <c r="I721" s="471">
        <f t="shared" si="46"/>
        <v>0.47039166666666665</v>
      </c>
      <c r="J721" s="472">
        <v>0.36503333333333332</v>
      </c>
      <c r="K721" s="472">
        <v>0.44336666666666663</v>
      </c>
      <c r="L721" s="472">
        <v>0.58906666666666663</v>
      </c>
      <c r="M721" s="472">
        <v>0.48410000000000003</v>
      </c>
      <c r="N721" s="471">
        <f t="shared" si="47"/>
        <v>0.47039166666666665</v>
      </c>
      <c r="O721" s="472">
        <v>0.36503333333333332</v>
      </c>
      <c r="P721" s="472">
        <v>0.44336666666666663</v>
      </c>
      <c r="Q721" s="472">
        <v>0.58906666666666663</v>
      </c>
      <c r="R721" s="472">
        <v>0.48410000000000003</v>
      </c>
      <c r="S721" s="153">
        <v>0.01</v>
      </c>
      <c r="T721" s="153">
        <v>0.02</v>
      </c>
      <c r="U721" s="477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4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5" t="s">
        <v>1118</v>
      </c>
      <c r="D722" t="s">
        <v>154</v>
      </c>
      <c r="E722" s="476">
        <v>3</v>
      </c>
      <c r="F722" s="470">
        <v>30</v>
      </c>
      <c r="G722">
        <v>1</v>
      </c>
      <c r="H722">
        <v>1</v>
      </c>
      <c r="I722" s="471">
        <f t="shared" si="46"/>
        <v>0.47039166666666665</v>
      </c>
      <c r="J722" s="472">
        <v>0.36503333333333332</v>
      </c>
      <c r="K722" s="472">
        <v>0.44336666666666663</v>
      </c>
      <c r="L722" s="472">
        <v>0.58906666666666663</v>
      </c>
      <c r="M722" s="472">
        <v>0.48410000000000003</v>
      </c>
      <c r="N722" s="471">
        <f t="shared" si="47"/>
        <v>0.47039166666666665</v>
      </c>
      <c r="O722" s="472">
        <v>0.36503333333333332</v>
      </c>
      <c r="P722" s="472">
        <v>0.44336666666666663</v>
      </c>
      <c r="Q722" s="472">
        <v>0.58906666666666663</v>
      </c>
      <c r="R722" s="472">
        <v>0.48410000000000003</v>
      </c>
      <c r="S722" s="153">
        <v>0.01</v>
      </c>
      <c r="T722" s="153">
        <v>0.02</v>
      </c>
      <c r="U722" s="477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4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8" t="s">
        <v>1119</v>
      </c>
      <c r="D723" t="s">
        <v>154</v>
      </c>
      <c r="E723" s="469">
        <v>3</v>
      </c>
      <c r="F723" s="470">
        <v>62.5</v>
      </c>
      <c r="G723">
        <v>1</v>
      </c>
      <c r="H723">
        <v>1</v>
      </c>
      <c r="I723" s="471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1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3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4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8" t="s">
        <v>1120</v>
      </c>
      <c r="D724" t="s">
        <v>154</v>
      </c>
      <c r="E724" s="469">
        <v>3</v>
      </c>
      <c r="F724" s="470">
        <v>0</v>
      </c>
      <c r="G724">
        <v>1</v>
      </c>
      <c r="H724">
        <v>1</v>
      </c>
      <c r="I724" s="471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1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3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4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8" t="s">
        <v>1121</v>
      </c>
      <c r="D725" t="s">
        <v>148</v>
      </c>
      <c r="E725" s="469">
        <v>1</v>
      </c>
      <c r="F725" s="470">
        <v>28</v>
      </c>
      <c r="G725">
        <v>1</v>
      </c>
      <c r="H725">
        <v>1</v>
      </c>
      <c r="I725" s="471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1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3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4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5" t="s">
        <v>1122</v>
      </c>
      <c r="D726" t="s">
        <v>154</v>
      </c>
      <c r="E726" s="476">
        <v>3</v>
      </c>
      <c r="F726" s="470">
        <v>30</v>
      </c>
      <c r="G726">
        <v>1</v>
      </c>
      <c r="H726">
        <v>1</v>
      </c>
      <c r="I726" s="471">
        <f t="shared" si="46"/>
        <v>0.47039166666666665</v>
      </c>
      <c r="J726" s="472">
        <v>0.36503333333333332</v>
      </c>
      <c r="K726" s="472">
        <v>0.44336666666666663</v>
      </c>
      <c r="L726" s="472">
        <v>0.58906666666666663</v>
      </c>
      <c r="M726" s="472">
        <v>0.48410000000000003</v>
      </c>
      <c r="N726" s="471">
        <f t="shared" si="47"/>
        <v>0.47039166666666665</v>
      </c>
      <c r="O726" s="472">
        <v>0.36503333333333332</v>
      </c>
      <c r="P726" s="472">
        <v>0.44336666666666663</v>
      </c>
      <c r="Q726" s="472">
        <v>0.58906666666666663</v>
      </c>
      <c r="R726" s="472">
        <v>0.48410000000000003</v>
      </c>
      <c r="S726" s="153">
        <v>0.01</v>
      </c>
      <c r="T726" s="153">
        <v>0.02</v>
      </c>
      <c r="U726" s="477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4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8" t="s">
        <v>1123</v>
      </c>
      <c r="D727" t="s">
        <v>148</v>
      </c>
      <c r="E727" s="469">
        <v>1</v>
      </c>
      <c r="F727" s="470">
        <v>0</v>
      </c>
      <c r="G727">
        <v>1</v>
      </c>
      <c r="H727">
        <v>1</v>
      </c>
      <c r="I727" s="471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1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3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4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8" t="s">
        <v>1124</v>
      </c>
      <c r="D728" t="s">
        <v>148</v>
      </c>
      <c r="E728" s="469">
        <v>1</v>
      </c>
      <c r="F728" s="470">
        <v>0</v>
      </c>
      <c r="G728">
        <v>1</v>
      </c>
      <c r="H728">
        <v>1</v>
      </c>
      <c r="I728" s="471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1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3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4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8" t="s">
        <v>1125</v>
      </c>
      <c r="D729" t="s">
        <v>148</v>
      </c>
      <c r="E729" s="469">
        <v>1</v>
      </c>
      <c r="F729" s="470">
        <v>77.00003013043478</v>
      </c>
      <c r="G729">
        <v>1</v>
      </c>
      <c r="H729">
        <v>1</v>
      </c>
      <c r="I729" s="471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1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3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4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8" t="s">
        <v>1126</v>
      </c>
      <c r="D730" t="s">
        <v>154</v>
      </c>
      <c r="E730" s="469">
        <v>3</v>
      </c>
      <c r="F730" s="470">
        <v>25.52</v>
      </c>
      <c r="G730">
        <v>1</v>
      </c>
      <c r="H730">
        <v>1</v>
      </c>
      <c r="I730" s="471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1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3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4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8" t="s">
        <v>1127</v>
      </c>
      <c r="D731" t="s">
        <v>154</v>
      </c>
      <c r="E731" s="469">
        <v>3</v>
      </c>
      <c r="F731" s="470">
        <v>0</v>
      </c>
      <c r="G731">
        <v>1</v>
      </c>
      <c r="H731">
        <v>1</v>
      </c>
      <c r="I731" s="471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1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3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4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8" t="s">
        <v>1128</v>
      </c>
      <c r="D732" t="s">
        <v>148</v>
      </c>
      <c r="E732" s="469">
        <v>1</v>
      </c>
      <c r="F732" s="470">
        <v>37.974414186193798</v>
      </c>
      <c r="G732">
        <v>1</v>
      </c>
      <c r="H732">
        <v>1</v>
      </c>
      <c r="I732" s="471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1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3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4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5" t="s">
        <v>1129</v>
      </c>
      <c r="D733" t="s">
        <v>154</v>
      </c>
      <c r="E733" s="476">
        <v>3</v>
      </c>
      <c r="F733" s="470">
        <v>30</v>
      </c>
      <c r="G733">
        <v>1</v>
      </c>
      <c r="H733">
        <v>1</v>
      </c>
      <c r="I733" s="471">
        <f t="shared" si="46"/>
        <v>0.47039166666666665</v>
      </c>
      <c r="J733" s="472">
        <v>0.36503333333333332</v>
      </c>
      <c r="K733" s="472">
        <v>0.44336666666666663</v>
      </c>
      <c r="L733" s="472">
        <v>0.58906666666666663</v>
      </c>
      <c r="M733" s="472">
        <v>0.48410000000000003</v>
      </c>
      <c r="N733" s="471">
        <f t="shared" si="47"/>
        <v>0.47039166666666665</v>
      </c>
      <c r="O733" s="472">
        <v>0.36503333333333332</v>
      </c>
      <c r="P733" s="472">
        <v>0.44336666666666663</v>
      </c>
      <c r="Q733" s="472">
        <v>0.58906666666666663</v>
      </c>
      <c r="R733" s="472">
        <v>0.48410000000000003</v>
      </c>
      <c r="S733" s="153">
        <v>0.01</v>
      </c>
      <c r="T733" s="153">
        <v>0.02</v>
      </c>
      <c r="U733" s="477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4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5" t="s">
        <v>1130</v>
      </c>
      <c r="D734" t="s">
        <v>154</v>
      </c>
      <c r="E734" s="476">
        <v>3</v>
      </c>
      <c r="F734" s="470">
        <v>30</v>
      </c>
      <c r="G734">
        <v>1</v>
      </c>
      <c r="H734">
        <v>1</v>
      </c>
      <c r="I734" s="471">
        <f t="shared" si="46"/>
        <v>0.47039166666666665</v>
      </c>
      <c r="J734" s="472">
        <v>0.36503333333333332</v>
      </c>
      <c r="K734" s="472">
        <v>0.44336666666666663</v>
      </c>
      <c r="L734" s="472">
        <v>0.58906666666666663</v>
      </c>
      <c r="M734" s="472">
        <v>0.48410000000000003</v>
      </c>
      <c r="N734" s="471">
        <f t="shared" si="47"/>
        <v>0.47039166666666665</v>
      </c>
      <c r="O734" s="472">
        <v>0.36503333333333332</v>
      </c>
      <c r="P734" s="472">
        <v>0.44336666666666663</v>
      </c>
      <c r="Q734" s="472">
        <v>0.58906666666666663</v>
      </c>
      <c r="R734" s="472">
        <v>0.48410000000000003</v>
      </c>
      <c r="S734" s="153">
        <v>0.01</v>
      </c>
      <c r="T734" s="153">
        <v>0.02</v>
      </c>
      <c r="U734" s="477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4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5" t="s">
        <v>1131</v>
      </c>
      <c r="D735" t="s">
        <v>154</v>
      </c>
      <c r="E735" s="476">
        <v>3</v>
      </c>
      <c r="F735" s="470">
        <v>9.4</v>
      </c>
      <c r="G735">
        <v>1</v>
      </c>
      <c r="H735">
        <v>1</v>
      </c>
      <c r="I735" s="471">
        <f t="shared" si="46"/>
        <v>0.47039166666666665</v>
      </c>
      <c r="J735" s="472">
        <v>0.36503333333333332</v>
      </c>
      <c r="K735" s="472">
        <v>0.44336666666666663</v>
      </c>
      <c r="L735" s="472">
        <v>0.58906666666666663</v>
      </c>
      <c r="M735" s="472">
        <v>0.48410000000000003</v>
      </c>
      <c r="N735" s="471">
        <f t="shared" si="47"/>
        <v>0.47039166666666665</v>
      </c>
      <c r="O735" s="472">
        <v>0.36503333333333332</v>
      </c>
      <c r="P735" s="472">
        <v>0.44336666666666663</v>
      </c>
      <c r="Q735" s="472">
        <v>0.58906666666666663</v>
      </c>
      <c r="R735" s="472">
        <v>0.48410000000000003</v>
      </c>
      <c r="S735" s="153">
        <v>0.01</v>
      </c>
      <c r="T735" s="153">
        <v>0.02</v>
      </c>
      <c r="U735" s="477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4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8" t="s">
        <v>1132</v>
      </c>
      <c r="D736" t="s">
        <v>148</v>
      </c>
      <c r="E736" s="469">
        <v>1</v>
      </c>
      <c r="F736" s="470">
        <v>32.425585813806208</v>
      </c>
      <c r="G736">
        <v>1</v>
      </c>
      <c r="H736">
        <v>1</v>
      </c>
      <c r="I736" s="471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1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3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4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8" t="s">
        <v>1133</v>
      </c>
      <c r="D737" t="s">
        <v>148</v>
      </c>
      <c r="E737" s="469">
        <v>1</v>
      </c>
      <c r="F737" s="470">
        <v>39.5</v>
      </c>
      <c r="G737">
        <v>1</v>
      </c>
      <c r="H737">
        <v>1</v>
      </c>
      <c r="I737" s="471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1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3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4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5" t="s">
        <v>1134</v>
      </c>
      <c r="D738" t="s">
        <v>154</v>
      </c>
      <c r="E738" s="476">
        <v>3</v>
      </c>
      <c r="F738" s="470">
        <v>18.8</v>
      </c>
      <c r="G738">
        <v>1</v>
      </c>
      <c r="H738">
        <v>1</v>
      </c>
      <c r="I738" s="471">
        <f t="shared" si="46"/>
        <v>0.47039166666666665</v>
      </c>
      <c r="J738" s="472">
        <v>0.36503333333333332</v>
      </c>
      <c r="K738" s="472">
        <v>0.44336666666666663</v>
      </c>
      <c r="L738" s="472">
        <v>0.58906666666666663</v>
      </c>
      <c r="M738" s="472">
        <v>0.48410000000000003</v>
      </c>
      <c r="N738" s="471">
        <f t="shared" si="47"/>
        <v>0.47039166666666665</v>
      </c>
      <c r="O738" s="472">
        <v>0.36503333333333332</v>
      </c>
      <c r="P738" s="472">
        <v>0.44336666666666663</v>
      </c>
      <c r="Q738" s="472">
        <v>0.58906666666666663</v>
      </c>
      <c r="R738" s="472">
        <v>0.48410000000000003</v>
      </c>
      <c r="S738" s="153">
        <v>0.01</v>
      </c>
      <c r="T738" s="153">
        <v>0.02</v>
      </c>
      <c r="U738" s="477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4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5" t="s">
        <v>1135</v>
      </c>
      <c r="D739" t="s">
        <v>154</v>
      </c>
      <c r="E739" s="476">
        <v>3</v>
      </c>
      <c r="F739" s="470">
        <v>4.7</v>
      </c>
      <c r="G739">
        <v>1</v>
      </c>
      <c r="H739">
        <v>1</v>
      </c>
      <c r="I739" s="471">
        <f t="shared" si="46"/>
        <v>0.47039166666666665</v>
      </c>
      <c r="J739" s="472">
        <v>0.36503333333333332</v>
      </c>
      <c r="K739" s="472">
        <v>0.44336666666666663</v>
      </c>
      <c r="L739" s="472">
        <v>0.58906666666666663</v>
      </c>
      <c r="M739" s="472">
        <v>0.48410000000000003</v>
      </c>
      <c r="N739" s="471">
        <f t="shared" si="47"/>
        <v>0.47039166666666665</v>
      </c>
      <c r="O739" s="472">
        <v>0.36503333333333332</v>
      </c>
      <c r="P739" s="472">
        <v>0.44336666666666663</v>
      </c>
      <c r="Q739" s="472">
        <v>0.58906666666666663</v>
      </c>
      <c r="R739" s="472">
        <v>0.48410000000000003</v>
      </c>
      <c r="S739" s="153">
        <v>0.01</v>
      </c>
      <c r="T739" s="153">
        <v>0.02</v>
      </c>
      <c r="U739" s="477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4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8" t="s">
        <v>1136</v>
      </c>
      <c r="D740" t="s">
        <v>148</v>
      </c>
      <c r="E740" s="469">
        <v>1</v>
      </c>
      <c r="F740" s="470">
        <v>0</v>
      </c>
      <c r="G740">
        <v>1</v>
      </c>
      <c r="H740">
        <v>1</v>
      </c>
      <c r="I740" s="471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1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3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4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5" t="s">
        <v>1137</v>
      </c>
      <c r="D741" t="s">
        <v>154</v>
      </c>
      <c r="E741" s="476">
        <v>3</v>
      </c>
      <c r="F741" s="470">
        <v>11.75</v>
      </c>
      <c r="G741">
        <v>1</v>
      </c>
      <c r="H741">
        <v>1</v>
      </c>
      <c r="I741" s="471">
        <f t="shared" si="46"/>
        <v>0.47039166666666665</v>
      </c>
      <c r="J741" s="472">
        <v>0.36503333333333332</v>
      </c>
      <c r="K741" s="472">
        <v>0.44336666666666663</v>
      </c>
      <c r="L741" s="472">
        <v>0.58906666666666663</v>
      </c>
      <c r="M741" s="472">
        <v>0.48410000000000003</v>
      </c>
      <c r="N741" s="471">
        <f t="shared" si="47"/>
        <v>0.47039166666666665</v>
      </c>
      <c r="O741" s="472">
        <v>0.36503333333333332</v>
      </c>
      <c r="P741" s="472">
        <v>0.44336666666666663</v>
      </c>
      <c r="Q741" s="472">
        <v>0.58906666666666663</v>
      </c>
      <c r="R741" s="472">
        <v>0.48410000000000003</v>
      </c>
      <c r="S741" s="153">
        <v>0.01</v>
      </c>
      <c r="T741" s="153">
        <v>0.02</v>
      </c>
      <c r="U741" s="477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4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5" t="s">
        <v>1138</v>
      </c>
      <c r="D742" t="s">
        <v>154</v>
      </c>
      <c r="E742" s="476">
        <v>3</v>
      </c>
      <c r="F742" s="470">
        <v>11.75</v>
      </c>
      <c r="G742">
        <v>1</v>
      </c>
      <c r="H742">
        <v>1</v>
      </c>
      <c r="I742" s="471">
        <f t="shared" si="46"/>
        <v>0.47039166666666665</v>
      </c>
      <c r="J742" s="472">
        <v>0.36503333333333332</v>
      </c>
      <c r="K742" s="472">
        <v>0.44336666666666663</v>
      </c>
      <c r="L742" s="472">
        <v>0.58906666666666663</v>
      </c>
      <c r="M742" s="472">
        <v>0.48410000000000003</v>
      </c>
      <c r="N742" s="471">
        <f t="shared" si="47"/>
        <v>0.47039166666666665</v>
      </c>
      <c r="O742" s="472">
        <v>0.36503333333333332</v>
      </c>
      <c r="P742" s="472">
        <v>0.44336666666666663</v>
      </c>
      <c r="Q742" s="472">
        <v>0.58906666666666663</v>
      </c>
      <c r="R742" s="472">
        <v>0.48410000000000003</v>
      </c>
      <c r="S742" s="153">
        <v>0.01</v>
      </c>
      <c r="T742" s="153">
        <v>0.02</v>
      </c>
      <c r="U742" s="477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4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5" t="s">
        <v>1139</v>
      </c>
      <c r="D743" t="s">
        <v>154</v>
      </c>
      <c r="E743" s="476">
        <v>3</v>
      </c>
      <c r="F743" s="470">
        <v>9.4</v>
      </c>
      <c r="G743">
        <v>1</v>
      </c>
      <c r="H743">
        <v>1</v>
      </c>
      <c r="I743" s="471">
        <f t="shared" si="46"/>
        <v>0.47039166666666665</v>
      </c>
      <c r="J743" s="472">
        <v>0.36503333333333332</v>
      </c>
      <c r="K743" s="472">
        <v>0.44336666666666663</v>
      </c>
      <c r="L743" s="472">
        <v>0.58906666666666663</v>
      </c>
      <c r="M743" s="472">
        <v>0.48410000000000003</v>
      </c>
      <c r="N743" s="471">
        <f t="shared" si="47"/>
        <v>0.47039166666666665</v>
      </c>
      <c r="O743" s="472">
        <v>0.36503333333333332</v>
      </c>
      <c r="P743" s="472">
        <v>0.44336666666666663</v>
      </c>
      <c r="Q743" s="472">
        <v>0.58906666666666663</v>
      </c>
      <c r="R743" s="472">
        <v>0.48410000000000003</v>
      </c>
      <c r="S743" s="153">
        <v>0.01</v>
      </c>
      <c r="T743" s="153">
        <v>0.02</v>
      </c>
      <c r="U743" s="477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4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5" t="s">
        <v>1140</v>
      </c>
      <c r="D744" t="s">
        <v>154</v>
      </c>
      <c r="E744" s="476">
        <v>3</v>
      </c>
      <c r="F744" s="470">
        <v>11.75</v>
      </c>
      <c r="G744">
        <v>1</v>
      </c>
      <c r="H744">
        <v>1</v>
      </c>
      <c r="I744" s="471">
        <f t="shared" si="46"/>
        <v>0.47039166666666665</v>
      </c>
      <c r="J744" s="472">
        <v>0.36503333333333332</v>
      </c>
      <c r="K744" s="472">
        <v>0.44336666666666663</v>
      </c>
      <c r="L744" s="472">
        <v>0.58906666666666663</v>
      </c>
      <c r="M744" s="472">
        <v>0.48410000000000003</v>
      </c>
      <c r="N744" s="471">
        <f t="shared" si="47"/>
        <v>0.47039166666666665</v>
      </c>
      <c r="O744" s="472">
        <v>0.36503333333333332</v>
      </c>
      <c r="P744" s="472">
        <v>0.44336666666666663</v>
      </c>
      <c r="Q744" s="472">
        <v>0.58906666666666663</v>
      </c>
      <c r="R744" s="472">
        <v>0.48410000000000003</v>
      </c>
      <c r="S744" s="153">
        <v>0.01</v>
      </c>
      <c r="T744" s="153">
        <v>0.02</v>
      </c>
      <c r="U744" s="477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4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5" t="s">
        <v>1141</v>
      </c>
      <c r="D745" t="s">
        <v>154</v>
      </c>
      <c r="E745" s="476">
        <v>3</v>
      </c>
      <c r="F745" s="470">
        <v>4.7</v>
      </c>
      <c r="G745">
        <v>1</v>
      </c>
      <c r="H745">
        <v>1</v>
      </c>
      <c r="I745" s="471">
        <f t="shared" si="46"/>
        <v>0.47039166666666665</v>
      </c>
      <c r="J745" s="472">
        <v>0.36503333333333332</v>
      </c>
      <c r="K745" s="472">
        <v>0.44336666666666663</v>
      </c>
      <c r="L745" s="472">
        <v>0.58906666666666663</v>
      </c>
      <c r="M745" s="472">
        <v>0.48410000000000003</v>
      </c>
      <c r="N745" s="471">
        <f t="shared" si="47"/>
        <v>0.47039166666666665</v>
      </c>
      <c r="O745" s="472">
        <v>0.36503333333333332</v>
      </c>
      <c r="P745" s="472">
        <v>0.44336666666666663</v>
      </c>
      <c r="Q745" s="472">
        <v>0.58906666666666663</v>
      </c>
      <c r="R745" s="472">
        <v>0.48410000000000003</v>
      </c>
      <c r="S745" s="153">
        <v>0.01</v>
      </c>
      <c r="T745" s="153">
        <v>0.02</v>
      </c>
      <c r="U745" s="477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4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5" t="s">
        <v>1142</v>
      </c>
      <c r="D746" t="s">
        <v>154</v>
      </c>
      <c r="E746" s="476">
        <v>3</v>
      </c>
      <c r="F746" s="470">
        <v>16.2</v>
      </c>
      <c r="G746">
        <v>1</v>
      </c>
      <c r="H746">
        <v>1</v>
      </c>
      <c r="I746" s="471">
        <f t="shared" si="46"/>
        <v>0.47039166666666665</v>
      </c>
      <c r="J746" s="472">
        <v>0.36503333333333332</v>
      </c>
      <c r="K746" s="472">
        <v>0.44336666666666663</v>
      </c>
      <c r="L746" s="472">
        <v>0.58906666666666663</v>
      </c>
      <c r="M746" s="472">
        <v>0.48410000000000003</v>
      </c>
      <c r="N746" s="471">
        <f t="shared" si="47"/>
        <v>0.47039166666666665</v>
      </c>
      <c r="O746" s="472">
        <v>0.36503333333333332</v>
      </c>
      <c r="P746" s="472">
        <v>0.44336666666666663</v>
      </c>
      <c r="Q746" s="472">
        <v>0.58906666666666663</v>
      </c>
      <c r="R746" s="472">
        <v>0.48410000000000003</v>
      </c>
      <c r="S746" s="153">
        <v>0.01</v>
      </c>
      <c r="T746" s="153">
        <v>0.02</v>
      </c>
      <c r="U746" s="477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4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5" t="s">
        <v>1143</v>
      </c>
      <c r="D747" t="s">
        <v>154</v>
      </c>
      <c r="E747" s="476">
        <v>3</v>
      </c>
      <c r="F747" s="470">
        <v>2.5</v>
      </c>
      <c r="G747">
        <v>1</v>
      </c>
      <c r="H747">
        <v>1</v>
      </c>
      <c r="I747" s="471">
        <f t="shared" si="46"/>
        <v>0.47039166666666665</v>
      </c>
      <c r="J747" s="472">
        <v>0.36503333333333332</v>
      </c>
      <c r="K747" s="472">
        <v>0.44336666666666663</v>
      </c>
      <c r="L747" s="472">
        <v>0.58906666666666663</v>
      </c>
      <c r="M747" s="472">
        <v>0.48410000000000003</v>
      </c>
      <c r="N747" s="471">
        <f t="shared" si="47"/>
        <v>0.47039166666666665</v>
      </c>
      <c r="O747" s="472">
        <v>0.36503333333333332</v>
      </c>
      <c r="P747" s="472">
        <v>0.44336666666666663</v>
      </c>
      <c r="Q747" s="472">
        <v>0.58906666666666663</v>
      </c>
      <c r="R747" s="472">
        <v>0.48410000000000003</v>
      </c>
      <c r="S747" s="153">
        <v>0.01</v>
      </c>
      <c r="T747" s="153">
        <v>0.02</v>
      </c>
      <c r="U747" s="477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4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5" t="s">
        <v>1144</v>
      </c>
      <c r="D748" t="s">
        <v>154</v>
      </c>
      <c r="E748" s="476">
        <v>3</v>
      </c>
      <c r="F748" s="470">
        <v>12.5</v>
      </c>
      <c r="G748">
        <v>1</v>
      </c>
      <c r="H748">
        <v>1</v>
      </c>
      <c r="I748" s="471">
        <f t="shared" si="46"/>
        <v>0.47039166666666665</v>
      </c>
      <c r="J748" s="472">
        <v>0.36503333333333332</v>
      </c>
      <c r="K748" s="472">
        <v>0.44336666666666663</v>
      </c>
      <c r="L748" s="472">
        <v>0.58906666666666663</v>
      </c>
      <c r="M748" s="472">
        <v>0.48410000000000003</v>
      </c>
      <c r="N748" s="471">
        <f t="shared" si="47"/>
        <v>0.47039166666666665</v>
      </c>
      <c r="O748" s="472">
        <v>0.36503333333333332</v>
      </c>
      <c r="P748" s="472">
        <v>0.44336666666666663</v>
      </c>
      <c r="Q748" s="472">
        <v>0.58906666666666663</v>
      </c>
      <c r="R748" s="472">
        <v>0.48410000000000003</v>
      </c>
      <c r="S748" s="153">
        <v>0.01</v>
      </c>
      <c r="T748" s="153">
        <v>0.02</v>
      </c>
      <c r="U748" s="477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4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5" t="s">
        <v>1145</v>
      </c>
      <c r="D749" t="s">
        <v>154</v>
      </c>
      <c r="E749" s="476">
        <v>3</v>
      </c>
      <c r="F749" s="470">
        <v>21</v>
      </c>
      <c r="G749">
        <v>1</v>
      </c>
      <c r="H749">
        <v>1</v>
      </c>
      <c r="I749" s="471">
        <f t="shared" si="46"/>
        <v>0.47039166666666665</v>
      </c>
      <c r="J749" s="472">
        <v>0.36503333333333332</v>
      </c>
      <c r="K749" s="472">
        <v>0.44336666666666663</v>
      </c>
      <c r="L749" s="472">
        <v>0.58906666666666663</v>
      </c>
      <c r="M749" s="472">
        <v>0.48410000000000003</v>
      </c>
      <c r="N749" s="471">
        <f t="shared" si="47"/>
        <v>0.47039166666666665</v>
      </c>
      <c r="O749" s="472">
        <v>0.36503333333333332</v>
      </c>
      <c r="P749" s="472">
        <v>0.44336666666666663</v>
      </c>
      <c r="Q749" s="472">
        <v>0.58906666666666663</v>
      </c>
      <c r="R749" s="472">
        <v>0.48410000000000003</v>
      </c>
      <c r="S749" s="153">
        <v>0.01</v>
      </c>
      <c r="T749" s="153">
        <v>0.02</v>
      </c>
      <c r="U749" s="477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4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5" t="s">
        <v>1146</v>
      </c>
      <c r="D750" t="s">
        <v>154</v>
      </c>
      <c r="E750" s="476">
        <v>3</v>
      </c>
      <c r="F750" s="470">
        <v>4.2</v>
      </c>
      <c r="G750">
        <v>1</v>
      </c>
      <c r="H750">
        <v>1</v>
      </c>
      <c r="I750" s="471">
        <f t="shared" si="46"/>
        <v>0.47039166666666665</v>
      </c>
      <c r="J750" s="472">
        <v>0.36503333333333332</v>
      </c>
      <c r="K750" s="472">
        <v>0.44336666666666663</v>
      </c>
      <c r="L750" s="472">
        <v>0.58906666666666663</v>
      </c>
      <c r="M750" s="472">
        <v>0.48410000000000003</v>
      </c>
      <c r="N750" s="471">
        <f t="shared" si="47"/>
        <v>0.47039166666666665</v>
      </c>
      <c r="O750" s="472">
        <v>0.36503333333333332</v>
      </c>
      <c r="P750" s="472">
        <v>0.44336666666666663</v>
      </c>
      <c r="Q750" s="472">
        <v>0.58906666666666663</v>
      </c>
      <c r="R750" s="472">
        <v>0.48410000000000003</v>
      </c>
      <c r="S750" s="153">
        <v>0.01</v>
      </c>
      <c r="T750" s="153">
        <v>0.02</v>
      </c>
      <c r="U750" s="477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4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5" t="s">
        <v>1147</v>
      </c>
      <c r="D751" t="s">
        <v>154</v>
      </c>
      <c r="E751" s="476">
        <v>3</v>
      </c>
      <c r="F751" s="470">
        <v>2.1</v>
      </c>
      <c r="G751">
        <v>1</v>
      </c>
      <c r="H751">
        <v>1</v>
      </c>
      <c r="I751" s="471">
        <f t="shared" si="46"/>
        <v>0.47039166666666665</v>
      </c>
      <c r="J751" s="472">
        <v>0.36503333333333332</v>
      </c>
      <c r="K751" s="472">
        <v>0.44336666666666663</v>
      </c>
      <c r="L751" s="472">
        <v>0.58906666666666663</v>
      </c>
      <c r="M751" s="472">
        <v>0.48410000000000003</v>
      </c>
      <c r="N751" s="471">
        <f t="shared" si="47"/>
        <v>0.47039166666666665</v>
      </c>
      <c r="O751" s="472">
        <v>0.36503333333333332</v>
      </c>
      <c r="P751" s="472">
        <v>0.44336666666666663</v>
      </c>
      <c r="Q751" s="472">
        <v>0.58906666666666663</v>
      </c>
      <c r="R751" s="472">
        <v>0.48410000000000003</v>
      </c>
      <c r="S751" s="153">
        <v>0.01</v>
      </c>
      <c r="T751" s="153">
        <v>0.02</v>
      </c>
      <c r="U751" s="477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4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5" t="s">
        <v>1148</v>
      </c>
      <c r="D752" t="s">
        <v>154</v>
      </c>
      <c r="E752" s="476">
        <v>3</v>
      </c>
      <c r="F752" s="470">
        <v>12.6</v>
      </c>
      <c r="G752">
        <v>1</v>
      </c>
      <c r="H752">
        <v>1</v>
      </c>
      <c r="I752" s="471">
        <f t="shared" si="46"/>
        <v>0.47039166666666665</v>
      </c>
      <c r="J752" s="472">
        <v>0.36503333333333332</v>
      </c>
      <c r="K752" s="472">
        <v>0.44336666666666663</v>
      </c>
      <c r="L752" s="472">
        <v>0.58906666666666663</v>
      </c>
      <c r="M752" s="472">
        <v>0.48410000000000003</v>
      </c>
      <c r="N752" s="471">
        <f t="shared" si="47"/>
        <v>0.47039166666666665</v>
      </c>
      <c r="O752" s="472">
        <v>0.36503333333333332</v>
      </c>
      <c r="P752" s="472">
        <v>0.44336666666666663</v>
      </c>
      <c r="Q752" s="472">
        <v>0.58906666666666663</v>
      </c>
      <c r="R752" s="472">
        <v>0.48410000000000003</v>
      </c>
      <c r="S752" s="153">
        <v>0.01</v>
      </c>
      <c r="T752" s="153">
        <v>0.02</v>
      </c>
      <c r="U752" s="477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4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8" t="s">
        <v>1149</v>
      </c>
      <c r="D753" t="s">
        <v>151</v>
      </c>
      <c r="E753" s="469">
        <v>2</v>
      </c>
      <c r="F753" s="470">
        <v>50.5</v>
      </c>
      <c r="G753">
        <v>1</v>
      </c>
      <c r="H753">
        <v>1</v>
      </c>
      <c r="I753" s="471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1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3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4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8" t="s">
        <v>1150</v>
      </c>
      <c r="D754" t="s">
        <v>151</v>
      </c>
      <c r="E754" s="469">
        <v>2</v>
      </c>
      <c r="F754" s="470">
        <v>0</v>
      </c>
      <c r="G754">
        <v>1</v>
      </c>
      <c r="H754">
        <v>1</v>
      </c>
      <c r="I754" s="471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1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3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4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5" t="s">
        <v>1151</v>
      </c>
      <c r="D755" t="s">
        <v>154</v>
      </c>
      <c r="E755" s="476">
        <v>3</v>
      </c>
      <c r="F755" s="470">
        <v>4.2</v>
      </c>
      <c r="G755">
        <v>1</v>
      </c>
      <c r="H755">
        <v>1</v>
      </c>
      <c r="I755" s="471">
        <f t="shared" si="46"/>
        <v>0.47039166666666665</v>
      </c>
      <c r="J755" s="472">
        <v>0.36503333333333332</v>
      </c>
      <c r="K755" s="472">
        <v>0.44336666666666663</v>
      </c>
      <c r="L755" s="472">
        <v>0.58906666666666663</v>
      </c>
      <c r="M755" s="472">
        <v>0.48410000000000003</v>
      </c>
      <c r="N755" s="471">
        <f t="shared" si="47"/>
        <v>0.47039166666666665</v>
      </c>
      <c r="O755" s="472">
        <v>0.36503333333333332</v>
      </c>
      <c r="P755" s="472">
        <v>0.44336666666666663</v>
      </c>
      <c r="Q755" s="472">
        <v>0.58906666666666663</v>
      </c>
      <c r="R755" s="472">
        <v>0.48410000000000003</v>
      </c>
      <c r="S755" s="153">
        <v>0.01</v>
      </c>
      <c r="T755" s="153">
        <v>0.02</v>
      </c>
      <c r="U755" s="477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4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5" t="s">
        <v>1152</v>
      </c>
      <c r="D756" t="s">
        <v>154</v>
      </c>
      <c r="E756" s="476">
        <v>3</v>
      </c>
      <c r="F756" s="470">
        <v>6.3</v>
      </c>
      <c r="G756">
        <v>1</v>
      </c>
      <c r="H756">
        <v>1</v>
      </c>
      <c r="I756" s="471">
        <f t="shared" si="46"/>
        <v>0.47039166666666665</v>
      </c>
      <c r="J756" s="472">
        <v>0.36503333333333332</v>
      </c>
      <c r="K756" s="472">
        <v>0.44336666666666663</v>
      </c>
      <c r="L756" s="472">
        <v>0.58906666666666663</v>
      </c>
      <c r="M756" s="472">
        <v>0.48410000000000003</v>
      </c>
      <c r="N756" s="471">
        <f t="shared" si="47"/>
        <v>0.47039166666666665</v>
      </c>
      <c r="O756" s="472">
        <v>0.36503333333333332</v>
      </c>
      <c r="P756" s="472">
        <v>0.44336666666666663</v>
      </c>
      <c r="Q756" s="472">
        <v>0.58906666666666663</v>
      </c>
      <c r="R756" s="472">
        <v>0.48410000000000003</v>
      </c>
      <c r="S756" s="153">
        <v>0.01</v>
      </c>
      <c r="T756" s="153">
        <v>0.02</v>
      </c>
      <c r="U756" s="477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4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5" t="s">
        <v>1153</v>
      </c>
      <c r="D757" t="s">
        <v>154</v>
      </c>
      <c r="E757" s="476">
        <v>3</v>
      </c>
      <c r="F757" s="470">
        <v>4.2</v>
      </c>
      <c r="G757">
        <v>1</v>
      </c>
      <c r="H757">
        <v>1</v>
      </c>
      <c r="I757" s="471">
        <f t="shared" si="46"/>
        <v>0.47039166666666665</v>
      </c>
      <c r="J757" s="472">
        <v>0.36503333333333332</v>
      </c>
      <c r="K757" s="472">
        <v>0.44336666666666663</v>
      </c>
      <c r="L757" s="472">
        <v>0.58906666666666663</v>
      </c>
      <c r="M757" s="472">
        <v>0.48410000000000003</v>
      </c>
      <c r="N757" s="471">
        <f t="shared" si="47"/>
        <v>0.47039166666666665</v>
      </c>
      <c r="O757" s="472">
        <v>0.36503333333333332</v>
      </c>
      <c r="P757" s="472">
        <v>0.44336666666666663</v>
      </c>
      <c r="Q757" s="472">
        <v>0.58906666666666663</v>
      </c>
      <c r="R757" s="472">
        <v>0.48410000000000003</v>
      </c>
      <c r="S757" s="153">
        <v>0.01</v>
      </c>
      <c r="T757" s="153">
        <v>0.02</v>
      </c>
      <c r="U757" s="477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4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5" t="s">
        <v>1154</v>
      </c>
      <c r="D758" t="s">
        <v>154</v>
      </c>
      <c r="E758" s="476">
        <v>3</v>
      </c>
      <c r="F758" s="470">
        <v>18.899999999999999</v>
      </c>
      <c r="G758">
        <v>1</v>
      </c>
      <c r="H758">
        <v>1</v>
      </c>
      <c r="I758" s="471">
        <f t="shared" si="46"/>
        <v>0.47039166666666665</v>
      </c>
      <c r="J758" s="472">
        <v>0.36503333333333332</v>
      </c>
      <c r="K758" s="472">
        <v>0.44336666666666663</v>
      </c>
      <c r="L758" s="472">
        <v>0.58906666666666663</v>
      </c>
      <c r="M758" s="472">
        <v>0.48410000000000003</v>
      </c>
      <c r="N758" s="471">
        <f t="shared" si="47"/>
        <v>0.47039166666666665</v>
      </c>
      <c r="O758" s="472">
        <v>0.36503333333333332</v>
      </c>
      <c r="P758" s="472">
        <v>0.44336666666666663</v>
      </c>
      <c r="Q758" s="472">
        <v>0.58906666666666663</v>
      </c>
      <c r="R758" s="472">
        <v>0.48410000000000003</v>
      </c>
      <c r="S758" s="153">
        <v>0.01</v>
      </c>
      <c r="T758" s="153">
        <v>0.02</v>
      </c>
      <c r="U758" s="477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4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8" t="s">
        <v>1155</v>
      </c>
      <c r="D759" t="s">
        <v>148</v>
      </c>
      <c r="E759" s="469">
        <v>1</v>
      </c>
      <c r="F759" s="470">
        <v>12.004087401025643</v>
      </c>
      <c r="G759">
        <v>1</v>
      </c>
      <c r="H759">
        <v>1</v>
      </c>
      <c r="I759" s="471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1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3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4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8" t="s">
        <v>1156</v>
      </c>
      <c r="D760" t="s">
        <v>148</v>
      </c>
      <c r="E760" s="469">
        <v>1</v>
      </c>
      <c r="F760" s="470">
        <v>12.635912598974357</v>
      </c>
      <c r="G760">
        <v>1</v>
      </c>
      <c r="H760">
        <v>1</v>
      </c>
      <c r="I760" s="471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1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3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4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5" t="s">
        <v>1157</v>
      </c>
      <c r="D761" t="s">
        <v>154</v>
      </c>
      <c r="E761" s="476">
        <v>3</v>
      </c>
      <c r="F761" s="470">
        <v>4.2</v>
      </c>
      <c r="G761">
        <v>1</v>
      </c>
      <c r="H761">
        <v>1</v>
      </c>
      <c r="I761" s="471">
        <f t="shared" si="46"/>
        <v>0.47039166666666665</v>
      </c>
      <c r="J761" s="472">
        <v>0.36503333333333332</v>
      </c>
      <c r="K761" s="472">
        <v>0.44336666666666663</v>
      </c>
      <c r="L761" s="472">
        <v>0.58906666666666663</v>
      </c>
      <c r="M761" s="472">
        <v>0.48410000000000003</v>
      </c>
      <c r="N761" s="471">
        <f t="shared" si="47"/>
        <v>0.47039166666666665</v>
      </c>
      <c r="O761" s="472">
        <v>0.36503333333333332</v>
      </c>
      <c r="P761" s="472">
        <v>0.44336666666666663</v>
      </c>
      <c r="Q761" s="472">
        <v>0.58906666666666663</v>
      </c>
      <c r="R761" s="472">
        <v>0.48410000000000003</v>
      </c>
      <c r="S761" s="153">
        <v>0.01</v>
      </c>
      <c r="T761" s="153">
        <v>0.02</v>
      </c>
      <c r="U761" s="477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4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5" t="s">
        <v>1158</v>
      </c>
      <c r="D762" t="s">
        <v>154</v>
      </c>
      <c r="E762" s="476">
        <v>3</v>
      </c>
      <c r="F762" s="470">
        <v>12.6</v>
      </c>
      <c r="G762">
        <v>1</v>
      </c>
      <c r="H762">
        <v>1</v>
      </c>
      <c r="I762" s="471">
        <f t="shared" si="46"/>
        <v>0.47039166666666665</v>
      </c>
      <c r="J762" s="472">
        <v>0.36503333333333332</v>
      </c>
      <c r="K762" s="472">
        <v>0.44336666666666663</v>
      </c>
      <c r="L762" s="472">
        <v>0.58906666666666663</v>
      </c>
      <c r="M762" s="472">
        <v>0.48410000000000003</v>
      </c>
      <c r="N762" s="471">
        <f t="shared" si="47"/>
        <v>0.47039166666666665</v>
      </c>
      <c r="O762" s="472">
        <v>0.36503333333333332</v>
      </c>
      <c r="P762" s="472">
        <v>0.44336666666666663</v>
      </c>
      <c r="Q762" s="472">
        <v>0.58906666666666663</v>
      </c>
      <c r="R762" s="472">
        <v>0.48410000000000003</v>
      </c>
      <c r="S762" s="153">
        <v>0.01</v>
      </c>
      <c r="T762" s="153">
        <v>0.02</v>
      </c>
      <c r="U762" s="477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4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5" t="s">
        <v>1159</v>
      </c>
      <c r="D763" t="s">
        <v>154</v>
      </c>
      <c r="E763" s="476">
        <v>3</v>
      </c>
      <c r="F763" s="470">
        <v>20.16</v>
      </c>
      <c r="G763">
        <v>1</v>
      </c>
      <c r="H763">
        <v>1</v>
      </c>
      <c r="I763" s="471">
        <f t="shared" si="46"/>
        <v>0.47039166666666665</v>
      </c>
      <c r="J763" s="472">
        <v>0.36503333333333332</v>
      </c>
      <c r="K763" s="472">
        <v>0.44336666666666663</v>
      </c>
      <c r="L763" s="472">
        <v>0.58906666666666663</v>
      </c>
      <c r="M763" s="472">
        <v>0.48410000000000003</v>
      </c>
      <c r="N763" s="471">
        <f t="shared" si="47"/>
        <v>0.47039166666666665</v>
      </c>
      <c r="O763" s="472">
        <v>0.36503333333333332</v>
      </c>
      <c r="P763" s="472">
        <v>0.44336666666666663</v>
      </c>
      <c r="Q763" s="472">
        <v>0.58906666666666663</v>
      </c>
      <c r="R763" s="472">
        <v>0.48410000000000003</v>
      </c>
      <c r="S763" s="153">
        <v>0.01</v>
      </c>
      <c r="T763" s="153">
        <v>0.02</v>
      </c>
      <c r="U763" s="477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4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5" t="s">
        <v>1160</v>
      </c>
      <c r="D764" t="s">
        <v>154</v>
      </c>
      <c r="E764" s="476">
        <v>3</v>
      </c>
      <c r="F764" s="470">
        <v>20</v>
      </c>
      <c r="G764">
        <v>1</v>
      </c>
      <c r="H764">
        <v>1</v>
      </c>
      <c r="I764" s="471">
        <f t="shared" si="46"/>
        <v>0.47039166666666665</v>
      </c>
      <c r="J764" s="472">
        <v>0.36503333333333332</v>
      </c>
      <c r="K764" s="472">
        <v>0.44336666666666663</v>
      </c>
      <c r="L764" s="472">
        <v>0.58906666666666663</v>
      </c>
      <c r="M764" s="472">
        <v>0.48410000000000003</v>
      </c>
      <c r="N764" s="471">
        <f t="shared" si="47"/>
        <v>0.47039166666666665</v>
      </c>
      <c r="O764" s="472">
        <v>0.36503333333333332</v>
      </c>
      <c r="P764" s="472">
        <v>0.44336666666666663</v>
      </c>
      <c r="Q764" s="472">
        <v>0.58906666666666663</v>
      </c>
      <c r="R764" s="472">
        <v>0.48410000000000003</v>
      </c>
      <c r="S764" s="153">
        <v>0.01</v>
      </c>
      <c r="T764" s="153">
        <v>0.02</v>
      </c>
      <c r="U764" s="477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4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5" t="s">
        <v>1161</v>
      </c>
      <c r="D765" t="s">
        <v>154</v>
      </c>
      <c r="E765" s="476">
        <v>3</v>
      </c>
      <c r="F765" s="470">
        <v>26</v>
      </c>
      <c r="G765">
        <v>1</v>
      </c>
      <c r="H765">
        <v>1</v>
      </c>
      <c r="I765" s="471">
        <f t="shared" si="46"/>
        <v>0.47039166666666665</v>
      </c>
      <c r="J765" s="472">
        <v>0.36503333333333332</v>
      </c>
      <c r="K765" s="472">
        <v>0.44336666666666663</v>
      </c>
      <c r="L765" s="472">
        <v>0.58906666666666663</v>
      </c>
      <c r="M765" s="472">
        <v>0.48410000000000003</v>
      </c>
      <c r="N765" s="471">
        <f t="shared" si="47"/>
        <v>0.47039166666666665</v>
      </c>
      <c r="O765" s="472">
        <v>0.36503333333333332</v>
      </c>
      <c r="P765" s="472">
        <v>0.44336666666666663</v>
      </c>
      <c r="Q765" s="472">
        <v>0.58906666666666663</v>
      </c>
      <c r="R765" s="472">
        <v>0.48410000000000003</v>
      </c>
      <c r="S765" s="153">
        <v>0.01</v>
      </c>
      <c r="T765" s="153">
        <v>0.02</v>
      </c>
      <c r="U765" s="477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4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5" t="s">
        <v>1162</v>
      </c>
      <c r="D766" t="s">
        <v>154</v>
      </c>
      <c r="E766" s="476">
        <v>3</v>
      </c>
      <c r="F766" s="470">
        <v>2.7</v>
      </c>
      <c r="G766">
        <v>1</v>
      </c>
      <c r="H766">
        <v>1</v>
      </c>
      <c r="I766" s="471">
        <f t="shared" si="46"/>
        <v>0.47039166666666665</v>
      </c>
      <c r="J766" s="472">
        <v>0.36503333333333332</v>
      </c>
      <c r="K766" s="472">
        <v>0.44336666666666663</v>
      </c>
      <c r="L766" s="472">
        <v>0.58906666666666663</v>
      </c>
      <c r="M766" s="472">
        <v>0.48410000000000003</v>
      </c>
      <c r="N766" s="471">
        <f t="shared" si="47"/>
        <v>0.47039166666666665</v>
      </c>
      <c r="O766" s="472">
        <v>0.36503333333333332</v>
      </c>
      <c r="P766" s="472">
        <v>0.44336666666666663</v>
      </c>
      <c r="Q766" s="472">
        <v>0.58906666666666663</v>
      </c>
      <c r="R766" s="472">
        <v>0.48410000000000003</v>
      </c>
      <c r="S766" s="153">
        <v>0.01</v>
      </c>
      <c r="T766" s="153">
        <v>0.02</v>
      </c>
      <c r="U766" s="477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4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5" t="s">
        <v>1163</v>
      </c>
      <c r="D767" t="s">
        <v>154</v>
      </c>
      <c r="E767" s="476">
        <v>3</v>
      </c>
      <c r="F767" s="470">
        <v>5.4</v>
      </c>
      <c r="G767">
        <v>1</v>
      </c>
      <c r="H767">
        <v>1</v>
      </c>
      <c r="I767" s="471">
        <f t="shared" si="46"/>
        <v>0.47039166666666665</v>
      </c>
      <c r="J767" s="472">
        <v>0.36503333333333332</v>
      </c>
      <c r="K767" s="472">
        <v>0.44336666666666663</v>
      </c>
      <c r="L767" s="472">
        <v>0.58906666666666663</v>
      </c>
      <c r="M767" s="472">
        <v>0.48410000000000003</v>
      </c>
      <c r="N767" s="471">
        <f t="shared" si="47"/>
        <v>0.47039166666666665</v>
      </c>
      <c r="O767" s="472">
        <v>0.36503333333333332</v>
      </c>
      <c r="P767" s="472">
        <v>0.44336666666666663</v>
      </c>
      <c r="Q767" s="472">
        <v>0.58906666666666663</v>
      </c>
      <c r="R767" s="472">
        <v>0.48410000000000003</v>
      </c>
      <c r="S767" s="153">
        <v>0.01</v>
      </c>
      <c r="T767" s="153">
        <v>0.02</v>
      </c>
      <c r="U767" s="477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4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5" t="s">
        <v>1164</v>
      </c>
      <c r="D768" t="s">
        <v>154</v>
      </c>
      <c r="E768" s="476">
        <v>3</v>
      </c>
      <c r="F768" s="470">
        <v>5.4</v>
      </c>
      <c r="G768">
        <v>1</v>
      </c>
      <c r="H768">
        <v>1</v>
      </c>
      <c r="I768" s="471">
        <f t="shared" si="46"/>
        <v>0.47039166666666665</v>
      </c>
      <c r="J768" s="472">
        <v>0.36503333333333332</v>
      </c>
      <c r="K768" s="472">
        <v>0.44336666666666663</v>
      </c>
      <c r="L768" s="472">
        <v>0.58906666666666663</v>
      </c>
      <c r="M768" s="472">
        <v>0.48410000000000003</v>
      </c>
      <c r="N768" s="471">
        <f t="shared" si="47"/>
        <v>0.47039166666666665</v>
      </c>
      <c r="O768" s="472">
        <v>0.36503333333333332</v>
      </c>
      <c r="P768" s="472">
        <v>0.44336666666666663</v>
      </c>
      <c r="Q768" s="472">
        <v>0.58906666666666663</v>
      </c>
      <c r="R768" s="472">
        <v>0.48410000000000003</v>
      </c>
      <c r="S768" s="153">
        <v>0.01</v>
      </c>
      <c r="T768" s="153">
        <v>0.02</v>
      </c>
      <c r="U768" s="477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4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5" t="s">
        <v>1165</v>
      </c>
      <c r="D769" t="s">
        <v>154</v>
      </c>
      <c r="E769" s="476">
        <v>3</v>
      </c>
      <c r="F769" s="470">
        <v>5.4</v>
      </c>
      <c r="G769">
        <v>1</v>
      </c>
      <c r="H769">
        <v>1</v>
      </c>
      <c r="I769" s="471">
        <f t="shared" si="46"/>
        <v>0.47039166666666665</v>
      </c>
      <c r="J769" s="472">
        <v>0.36503333333333332</v>
      </c>
      <c r="K769" s="472">
        <v>0.44336666666666663</v>
      </c>
      <c r="L769" s="472">
        <v>0.58906666666666663</v>
      </c>
      <c r="M769" s="472">
        <v>0.48410000000000003</v>
      </c>
      <c r="N769" s="471">
        <f t="shared" si="47"/>
        <v>0.47039166666666665</v>
      </c>
      <c r="O769" s="472">
        <v>0.36503333333333332</v>
      </c>
      <c r="P769" s="472">
        <v>0.44336666666666663</v>
      </c>
      <c r="Q769" s="472">
        <v>0.58906666666666663</v>
      </c>
      <c r="R769" s="472">
        <v>0.48410000000000003</v>
      </c>
      <c r="S769" s="153">
        <v>0.01</v>
      </c>
      <c r="T769" s="153">
        <v>0.02</v>
      </c>
      <c r="U769" s="477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4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5" t="s">
        <v>1166</v>
      </c>
      <c r="D770" t="s">
        <v>154</v>
      </c>
      <c r="E770" s="476">
        <v>3</v>
      </c>
      <c r="F770" s="470">
        <v>30.24</v>
      </c>
      <c r="G770">
        <v>1</v>
      </c>
      <c r="H770">
        <v>1</v>
      </c>
      <c r="I770" s="471">
        <f t="shared" ref="I770:I833" si="58">AVERAGE(J770:M770)</f>
        <v>0.47039166666666665</v>
      </c>
      <c r="J770" s="472">
        <v>0.36503333333333332</v>
      </c>
      <c r="K770" s="472">
        <v>0.44336666666666663</v>
      </c>
      <c r="L770" s="472">
        <v>0.58906666666666663</v>
      </c>
      <c r="M770" s="472">
        <v>0.48410000000000003</v>
      </c>
      <c r="N770" s="471">
        <f t="shared" ref="N770:N833" si="59">AVERAGE(O770:R770)</f>
        <v>0.47039166666666665</v>
      </c>
      <c r="O770" s="472">
        <v>0.36503333333333332</v>
      </c>
      <c r="P770" s="472">
        <v>0.44336666666666663</v>
      </c>
      <c r="Q770" s="472">
        <v>0.58906666666666663</v>
      </c>
      <c r="R770" s="472">
        <v>0.48410000000000003</v>
      </c>
      <c r="S770" s="153">
        <v>0.01</v>
      </c>
      <c r="T770" s="153">
        <v>0.02</v>
      </c>
      <c r="U770" s="477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4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5" t="s">
        <v>1167</v>
      </c>
      <c r="D771" t="s">
        <v>154</v>
      </c>
      <c r="E771" s="476">
        <v>3</v>
      </c>
      <c r="F771" s="470">
        <v>12</v>
      </c>
      <c r="G771">
        <v>1</v>
      </c>
      <c r="H771">
        <v>1</v>
      </c>
      <c r="I771" s="471">
        <f t="shared" si="58"/>
        <v>0.47039166666666665</v>
      </c>
      <c r="J771" s="472">
        <v>0.36503333333333332</v>
      </c>
      <c r="K771" s="472">
        <v>0.44336666666666663</v>
      </c>
      <c r="L771" s="472">
        <v>0.58906666666666663</v>
      </c>
      <c r="M771" s="472">
        <v>0.48410000000000003</v>
      </c>
      <c r="N771" s="471">
        <f t="shared" si="59"/>
        <v>0.47039166666666665</v>
      </c>
      <c r="O771" s="472">
        <v>0.36503333333333332</v>
      </c>
      <c r="P771" s="472">
        <v>0.44336666666666663</v>
      </c>
      <c r="Q771" s="472">
        <v>0.58906666666666663</v>
      </c>
      <c r="R771" s="472">
        <v>0.48410000000000003</v>
      </c>
      <c r="S771" s="153">
        <v>0.01</v>
      </c>
      <c r="T771" s="153">
        <v>0.02</v>
      </c>
      <c r="U771" s="477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4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5" t="s">
        <v>1168</v>
      </c>
      <c r="D772" t="s">
        <v>154</v>
      </c>
      <c r="E772" s="476">
        <v>3</v>
      </c>
      <c r="F772" s="470">
        <v>9</v>
      </c>
      <c r="G772">
        <v>1</v>
      </c>
      <c r="H772">
        <v>1</v>
      </c>
      <c r="I772" s="471">
        <f t="shared" si="58"/>
        <v>0.47039166666666665</v>
      </c>
      <c r="J772" s="472">
        <v>0.36503333333333332</v>
      </c>
      <c r="K772" s="472">
        <v>0.44336666666666663</v>
      </c>
      <c r="L772" s="472">
        <v>0.58906666666666663</v>
      </c>
      <c r="M772" s="472">
        <v>0.48410000000000003</v>
      </c>
      <c r="N772" s="471">
        <f t="shared" si="59"/>
        <v>0.47039166666666665</v>
      </c>
      <c r="O772" s="472">
        <v>0.36503333333333332</v>
      </c>
      <c r="P772" s="472">
        <v>0.44336666666666663</v>
      </c>
      <c r="Q772" s="472">
        <v>0.58906666666666663</v>
      </c>
      <c r="R772" s="472">
        <v>0.48410000000000003</v>
      </c>
      <c r="S772" s="153">
        <v>0.01</v>
      </c>
      <c r="T772" s="153">
        <v>0.02</v>
      </c>
      <c r="U772" s="477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4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5" t="s">
        <v>1169</v>
      </c>
      <c r="D773" t="s">
        <v>154</v>
      </c>
      <c r="E773" s="476">
        <v>3</v>
      </c>
      <c r="F773" s="470">
        <v>3</v>
      </c>
      <c r="G773">
        <v>1</v>
      </c>
      <c r="H773">
        <v>1</v>
      </c>
      <c r="I773" s="471">
        <f t="shared" si="58"/>
        <v>0.47039166666666665</v>
      </c>
      <c r="J773" s="472">
        <v>0.36503333333333332</v>
      </c>
      <c r="K773" s="472">
        <v>0.44336666666666663</v>
      </c>
      <c r="L773" s="472">
        <v>0.58906666666666663</v>
      </c>
      <c r="M773" s="472">
        <v>0.48410000000000003</v>
      </c>
      <c r="N773" s="471">
        <f t="shared" si="59"/>
        <v>0.47039166666666665</v>
      </c>
      <c r="O773" s="472">
        <v>0.36503333333333332</v>
      </c>
      <c r="P773" s="472">
        <v>0.44336666666666663</v>
      </c>
      <c r="Q773" s="472">
        <v>0.58906666666666663</v>
      </c>
      <c r="R773" s="472">
        <v>0.48410000000000003</v>
      </c>
      <c r="S773" s="153">
        <v>0.01</v>
      </c>
      <c r="T773" s="153">
        <v>0.02</v>
      </c>
      <c r="U773" s="477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4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5" t="s">
        <v>1170</v>
      </c>
      <c r="D774" t="s">
        <v>154</v>
      </c>
      <c r="E774" s="476">
        <v>3</v>
      </c>
      <c r="F774" s="470">
        <v>3</v>
      </c>
      <c r="G774">
        <v>1</v>
      </c>
      <c r="H774">
        <v>1</v>
      </c>
      <c r="I774" s="471">
        <f t="shared" si="58"/>
        <v>0.47039166666666665</v>
      </c>
      <c r="J774" s="472">
        <v>0.36503333333333332</v>
      </c>
      <c r="K774" s="472">
        <v>0.44336666666666663</v>
      </c>
      <c r="L774" s="472">
        <v>0.58906666666666663</v>
      </c>
      <c r="M774" s="472">
        <v>0.48410000000000003</v>
      </c>
      <c r="N774" s="471">
        <f t="shared" si="59"/>
        <v>0.47039166666666665</v>
      </c>
      <c r="O774" s="472">
        <v>0.36503333333333332</v>
      </c>
      <c r="P774" s="472">
        <v>0.44336666666666663</v>
      </c>
      <c r="Q774" s="472">
        <v>0.58906666666666663</v>
      </c>
      <c r="R774" s="472">
        <v>0.48410000000000003</v>
      </c>
      <c r="S774" s="153">
        <v>0.01</v>
      </c>
      <c r="T774" s="153">
        <v>0.02</v>
      </c>
      <c r="U774" s="477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4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5" t="s">
        <v>1171</v>
      </c>
      <c r="D775" t="s">
        <v>154</v>
      </c>
      <c r="E775" s="476">
        <v>3</v>
      </c>
      <c r="F775" s="470">
        <v>15</v>
      </c>
      <c r="G775">
        <v>1</v>
      </c>
      <c r="H775">
        <v>1</v>
      </c>
      <c r="I775" s="471">
        <f t="shared" si="58"/>
        <v>0.47039166666666665</v>
      </c>
      <c r="J775" s="472">
        <v>0.36503333333333332</v>
      </c>
      <c r="K775" s="472">
        <v>0.44336666666666663</v>
      </c>
      <c r="L775" s="472">
        <v>0.58906666666666663</v>
      </c>
      <c r="M775" s="472">
        <v>0.48410000000000003</v>
      </c>
      <c r="N775" s="471">
        <f t="shared" si="59"/>
        <v>0.47039166666666665</v>
      </c>
      <c r="O775" s="472">
        <v>0.36503333333333332</v>
      </c>
      <c r="P775" s="472">
        <v>0.44336666666666663</v>
      </c>
      <c r="Q775" s="472">
        <v>0.58906666666666663</v>
      </c>
      <c r="R775" s="472">
        <v>0.48410000000000003</v>
      </c>
      <c r="S775" s="153">
        <v>0.01</v>
      </c>
      <c r="T775" s="153">
        <v>0.02</v>
      </c>
      <c r="U775" s="477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4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5" t="s">
        <v>1172</v>
      </c>
      <c r="D776" t="s">
        <v>154</v>
      </c>
      <c r="E776" s="476">
        <v>3</v>
      </c>
      <c r="F776" s="470">
        <v>3</v>
      </c>
      <c r="G776">
        <v>1</v>
      </c>
      <c r="H776">
        <v>1</v>
      </c>
      <c r="I776" s="471">
        <f t="shared" si="58"/>
        <v>0.47039166666666665</v>
      </c>
      <c r="J776" s="472">
        <v>0.36503333333333332</v>
      </c>
      <c r="K776" s="472">
        <v>0.44336666666666663</v>
      </c>
      <c r="L776" s="472">
        <v>0.58906666666666663</v>
      </c>
      <c r="M776" s="472">
        <v>0.48410000000000003</v>
      </c>
      <c r="N776" s="471">
        <f t="shared" si="59"/>
        <v>0.47039166666666665</v>
      </c>
      <c r="O776" s="472">
        <v>0.36503333333333332</v>
      </c>
      <c r="P776" s="472">
        <v>0.44336666666666663</v>
      </c>
      <c r="Q776" s="472">
        <v>0.58906666666666663</v>
      </c>
      <c r="R776" s="472">
        <v>0.48410000000000003</v>
      </c>
      <c r="S776" s="153">
        <v>0.01</v>
      </c>
      <c r="T776" s="153">
        <v>0.02</v>
      </c>
      <c r="U776" s="477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4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8" t="s">
        <v>1173</v>
      </c>
      <c r="D777" t="s">
        <v>148</v>
      </c>
      <c r="E777" s="469">
        <v>1</v>
      </c>
      <c r="F777" s="470">
        <v>25.2</v>
      </c>
      <c r="G777">
        <v>1</v>
      </c>
      <c r="H777">
        <v>1</v>
      </c>
      <c r="I777" s="471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1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3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4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5" t="s">
        <v>1174</v>
      </c>
      <c r="D778" t="s">
        <v>154</v>
      </c>
      <c r="E778" s="476">
        <v>3</v>
      </c>
      <c r="F778" s="470">
        <v>14</v>
      </c>
      <c r="G778">
        <v>1</v>
      </c>
      <c r="H778">
        <v>1</v>
      </c>
      <c r="I778" s="471">
        <f t="shared" si="58"/>
        <v>0.47039166666666665</v>
      </c>
      <c r="J778" s="472">
        <v>0.36503333333333332</v>
      </c>
      <c r="K778" s="472">
        <v>0.44336666666666663</v>
      </c>
      <c r="L778" s="472">
        <v>0.58906666666666663</v>
      </c>
      <c r="M778" s="472">
        <v>0.48410000000000003</v>
      </c>
      <c r="N778" s="471">
        <f t="shared" si="59"/>
        <v>0.47039166666666665</v>
      </c>
      <c r="O778" s="472">
        <v>0.36503333333333332</v>
      </c>
      <c r="P778" s="472">
        <v>0.44336666666666663</v>
      </c>
      <c r="Q778" s="472">
        <v>0.58906666666666663</v>
      </c>
      <c r="R778" s="472">
        <v>0.48410000000000003</v>
      </c>
      <c r="S778" s="153">
        <v>0.01</v>
      </c>
      <c r="T778" s="153">
        <v>0.02</v>
      </c>
      <c r="U778" s="477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4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8" t="s">
        <v>1175</v>
      </c>
      <c r="D779" t="s">
        <v>148</v>
      </c>
      <c r="E779" s="469">
        <v>1</v>
      </c>
      <c r="F779" s="470">
        <v>0</v>
      </c>
      <c r="G779">
        <v>1</v>
      </c>
      <c r="H779">
        <v>1</v>
      </c>
      <c r="I779" s="471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1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3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4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8" t="s">
        <v>1176</v>
      </c>
      <c r="D780" t="s">
        <v>154</v>
      </c>
      <c r="E780" s="469">
        <v>3</v>
      </c>
      <c r="F780" s="470">
        <v>19.73</v>
      </c>
      <c r="G780">
        <v>1</v>
      </c>
      <c r="H780">
        <v>1</v>
      </c>
      <c r="I780" s="471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1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3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4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5" t="s">
        <v>1177</v>
      </c>
      <c r="D781" t="s">
        <v>154</v>
      </c>
      <c r="E781" s="476">
        <v>3</v>
      </c>
      <c r="F781" s="470">
        <v>14</v>
      </c>
      <c r="G781">
        <v>1</v>
      </c>
      <c r="H781">
        <v>1</v>
      </c>
      <c r="I781" s="471">
        <f t="shared" si="58"/>
        <v>0.47039166666666665</v>
      </c>
      <c r="J781" s="472">
        <v>0.36503333333333332</v>
      </c>
      <c r="K781" s="472">
        <v>0.44336666666666663</v>
      </c>
      <c r="L781" s="472">
        <v>0.58906666666666663</v>
      </c>
      <c r="M781" s="472">
        <v>0.48410000000000003</v>
      </c>
      <c r="N781" s="471">
        <f t="shared" si="59"/>
        <v>0.47039166666666665</v>
      </c>
      <c r="O781" s="472">
        <v>0.36503333333333332</v>
      </c>
      <c r="P781" s="472">
        <v>0.44336666666666663</v>
      </c>
      <c r="Q781" s="472">
        <v>0.58906666666666663</v>
      </c>
      <c r="R781" s="472">
        <v>0.48410000000000003</v>
      </c>
      <c r="S781" s="153">
        <v>0.01</v>
      </c>
      <c r="T781" s="153">
        <v>0.02</v>
      </c>
      <c r="U781" s="477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4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5" t="s">
        <v>1178</v>
      </c>
      <c r="D782" t="s">
        <v>154</v>
      </c>
      <c r="E782" s="476">
        <v>3</v>
      </c>
      <c r="F782" s="470">
        <v>9.25</v>
      </c>
      <c r="G782">
        <v>1</v>
      </c>
      <c r="H782">
        <v>1</v>
      </c>
      <c r="I782" s="471">
        <f t="shared" si="58"/>
        <v>0.47039166666666665</v>
      </c>
      <c r="J782" s="472">
        <v>0.36503333333333332</v>
      </c>
      <c r="K782" s="472">
        <v>0.44336666666666663</v>
      </c>
      <c r="L782" s="472">
        <v>0.58906666666666663</v>
      </c>
      <c r="M782" s="472">
        <v>0.48410000000000003</v>
      </c>
      <c r="N782" s="471">
        <f t="shared" si="59"/>
        <v>0.47039166666666665</v>
      </c>
      <c r="O782" s="472">
        <v>0.36503333333333332</v>
      </c>
      <c r="P782" s="472">
        <v>0.44336666666666663</v>
      </c>
      <c r="Q782" s="472">
        <v>0.58906666666666663</v>
      </c>
      <c r="R782" s="472">
        <v>0.48410000000000003</v>
      </c>
      <c r="S782" s="153">
        <v>0.01</v>
      </c>
      <c r="T782" s="153">
        <v>0.02</v>
      </c>
      <c r="U782" s="477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4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8" t="s">
        <v>1179</v>
      </c>
      <c r="D783" t="s">
        <v>154</v>
      </c>
      <c r="E783" s="469">
        <v>3</v>
      </c>
      <c r="F783" s="470">
        <v>0</v>
      </c>
      <c r="G783">
        <v>1</v>
      </c>
      <c r="H783">
        <v>1</v>
      </c>
      <c r="I783" s="471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1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3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4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5" t="s">
        <v>1180</v>
      </c>
      <c r="D784" t="s">
        <v>154</v>
      </c>
      <c r="E784" s="476">
        <v>3</v>
      </c>
      <c r="F784" s="470">
        <v>12.95</v>
      </c>
      <c r="G784">
        <v>1</v>
      </c>
      <c r="H784">
        <v>1</v>
      </c>
      <c r="I784" s="471">
        <f t="shared" si="58"/>
        <v>0.47039166666666665</v>
      </c>
      <c r="J784" s="472">
        <v>0.36503333333333332</v>
      </c>
      <c r="K784" s="472">
        <v>0.44336666666666663</v>
      </c>
      <c r="L784" s="472">
        <v>0.58906666666666663</v>
      </c>
      <c r="M784" s="472">
        <v>0.48410000000000003</v>
      </c>
      <c r="N784" s="471">
        <f t="shared" si="59"/>
        <v>0.47039166666666665</v>
      </c>
      <c r="O784" s="472">
        <v>0.36503333333333332</v>
      </c>
      <c r="P784" s="472">
        <v>0.44336666666666663</v>
      </c>
      <c r="Q784" s="472">
        <v>0.58906666666666663</v>
      </c>
      <c r="R784" s="472">
        <v>0.48410000000000003</v>
      </c>
      <c r="S784" s="153">
        <v>0.01</v>
      </c>
      <c r="T784" s="153">
        <v>0.02</v>
      </c>
      <c r="U784" s="477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4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5" t="s">
        <v>1181</v>
      </c>
      <c r="D785" t="s">
        <v>154</v>
      </c>
      <c r="E785" s="476">
        <v>3</v>
      </c>
      <c r="F785" s="470">
        <v>30</v>
      </c>
      <c r="G785">
        <v>1</v>
      </c>
      <c r="H785">
        <v>1</v>
      </c>
      <c r="I785" s="471">
        <f t="shared" si="58"/>
        <v>0.47039166666666665</v>
      </c>
      <c r="J785" s="472">
        <v>0.36503333333333332</v>
      </c>
      <c r="K785" s="472">
        <v>0.44336666666666663</v>
      </c>
      <c r="L785" s="472">
        <v>0.58906666666666663</v>
      </c>
      <c r="M785" s="472">
        <v>0.48410000000000003</v>
      </c>
      <c r="N785" s="471">
        <f t="shared" si="59"/>
        <v>0.47039166666666665</v>
      </c>
      <c r="O785" s="472">
        <v>0.36503333333333332</v>
      </c>
      <c r="P785" s="472">
        <v>0.44336666666666663</v>
      </c>
      <c r="Q785" s="472">
        <v>0.58906666666666663</v>
      </c>
      <c r="R785" s="472">
        <v>0.48410000000000003</v>
      </c>
      <c r="S785" s="153">
        <v>0.01</v>
      </c>
      <c r="T785" s="153">
        <v>0.02</v>
      </c>
      <c r="U785" s="477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4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5" t="s">
        <v>1182</v>
      </c>
      <c r="D786" t="s">
        <v>154</v>
      </c>
      <c r="E786" s="476">
        <v>3</v>
      </c>
      <c r="F786" s="470">
        <v>30</v>
      </c>
      <c r="G786">
        <v>1</v>
      </c>
      <c r="H786">
        <v>1</v>
      </c>
      <c r="I786" s="471">
        <f t="shared" si="58"/>
        <v>0.47039166666666665</v>
      </c>
      <c r="J786" s="472">
        <v>0.36503333333333332</v>
      </c>
      <c r="K786" s="472">
        <v>0.44336666666666663</v>
      </c>
      <c r="L786" s="472">
        <v>0.58906666666666663</v>
      </c>
      <c r="M786" s="472">
        <v>0.48410000000000003</v>
      </c>
      <c r="N786" s="471">
        <f t="shared" si="59"/>
        <v>0.47039166666666665</v>
      </c>
      <c r="O786" s="472">
        <v>0.36503333333333332</v>
      </c>
      <c r="P786" s="472">
        <v>0.44336666666666663</v>
      </c>
      <c r="Q786" s="472">
        <v>0.58906666666666663</v>
      </c>
      <c r="R786" s="472">
        <v>0.48410000000000003</v>
      </c>
      <c r="S786" s="153">
        <v>0.01</v>
      </c>
      <c r="T786" s="153">
        <v>0.02</v>
      </c>
      <c r="U786" s="477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4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5" t="s">
        <v>1183</v>
      </c>
      <c r="D787" t="s">
        <v>154</v>
      </c>
      <c r="E787" s="476">
        <v>3</v>
      </c>
      <c r="F787" s="470">
        <v>30</v>
      </c>
      <c r="G787">
        <v>1</v>
      </c>
      <c r="H787">
        <v>1</v>
      </c>
      <c r="I787" s="471">
        <f t="shared" si="58"/>
        <v>0.47039166666666665</v>
      </c>
      <c r="J787" s="472">
        <v>0.36503333333333332</v>
      </c>
      <c r="K787" s="472">
        <v>0.44336666666666663</v>
      </c>
      <c r="L787" s="472">
        <v>0.58906666666666663</v>
      </c>
      <c r="M787" s="472">
        <v>0.48410000000000003</v>
      </c>
      <c r="N787" s="471">
        <f t="shared" si="59"/>
        <v>0.47039166666666665</v>
      </c>
      <c r="O787" s="472">
        <v>0.36503333333333332</v>
      </c>
      <c r="P787" s="472">
        <v>0.44336666666666663</v>
      </c>
      <c r="Q787" s="472">
        <v>0.58906666666666663</v>
      </c>
      <c r="R787" s="472">
        <v>0.48410000000000003</v>
      </c>
      <c r="S787" s="153">
        <v>0.01</v>
      </c>
      <c r="T787" s="153">
        <v>0.02</v>
      </c>
      <c r="U787" s="477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4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8" t="s">
        <v>1184</v>
      </c>
      <c r="D788" t="s">
        <v>148</v>
      </c>
      <c r="E788" s="469">
        <v>1</v>
      </c>
      <c r="F788" s="470">
        <v>42</v>
      </c>
      <c r="G788">
        <v>1</v>
      </c>
      <c r="H788">
        <v>1</v>
      </c>
      <c r="I788" s="471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1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3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4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8" t="s">
        <v>1185</v>
      </c>
      <c r="D789" t="s">
        <v>148</v>
      </c>
      <c r="E789" s="469">
        <v>1</v>
      </c>
      <c r="F789" s="470">
        <v>0</v>
      </c>
      <c r="G789">
        <v>1</v>
      </c>
      <c r="H789">
        <v>1</v>
      </c>
      <c r="I789" s="471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1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3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4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5" t="s">
        <v>1186</v>
      </c>
      <c r="D790" t="s">
        <v>154</v>
      </c>
      <c r="E790" s="476">
        <v>3</v>
      </c>
      <c r="F790" s="470">
        <v>30</v>
      </c>
      <c r="G790">
        <v>1</v>
      </c>
      <c r="H790">
        <v>1</v>
      </c>
      <c r="I790" s="471">
        <f t="shared" si="58"/>
        <v>0.47039166666666665</v>
      </c>
      <c r="J790" s="472">
        <v>0.36503333333333332</v>
      </c>
      <c r="K790" s="472">
        <v>0.44336666666666663</v>
      </c>
      <c r="L790" s="472">
        <v>0.58906666666666663</v>
      </c>
      <c r="M790" s="472">
        <v>0.48410000000000003</v>
      </c>
      <c r="N790" s="471">
        <f t="shared" si="59"/>
        <v>0.47039166666666665</v>
      </c>
      <c r="O790" s="472">
        <v>0.36503333333333332</v>
      </c>
      <c r="P790" s="472">
        <v>0.44336666666666663</v>
      </c>
      <c r="Q790" s="472">
        <v>0.58906666666666663</v>
      </c>
      <c r="R790" s="472">
        <v>0.48410000000000003</v>
      </c>
      <c r="S790" s="153">
        <v>0.01</v>
      </c>
      <c r="T790" s="153">
        <v>0.02</v>
      </c>
      <c r="U790" s="477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4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5" t="s">
        <v>1187</v>
      </c>
      <c r="D791" t="s">
        <v>154</v>
      </c>
      <c r="E791" s="476">
        <v>3</v>
      </c>
      <c r="F791" s="470">
        <v>30</v>
      </c>
      <c r="G791">
        <v>1</v>
      </c>
      <c r="H791">
        <v>1</v>
      </c>
      <c r="I791" s="471">
        <f t="shared" si="58"/>
        <v>0.47039166666666665</v>
      </c>
      <c r="J791" s="472">
        <v>0.36503333333333332</v>
      </c>
      <c r="K791" s="472">
        <v>0.44336666666666663</v>
      </c>
      <c r="L791" s="472">
        <v>0.58906666666666663</v>
      </c>
      <c r="M791" s="472">
        <v>0.48410000000000003</v>
      </c>
      <c r="N791" s="471">
        <f t="shared" si="59"/>
        <v>0.47039166666666665</v>
      </c>
      <c r="O791" s="472">
        <v>0.36503333333333332</v>
      </c>
      <c r="P791" s="472">
        <v>0.44336666666666663</v>
      </c>
      <c r="Q791" s="472">
        <v>0.58906666666666663</v>
      </c>
      <c r="R791" s="472">
        <v>0.48410000000000003</v>
      </c>
      <c r="S791" s="153">
        <v>0.01</v>
      </c>
      <c r="T791" s="153">
        <v>0.02</v>
      </c>
      <c r="U791" s="477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4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5" t="s">
        <v>1188</v>
      </c>
      <c r="D792" t="s">
        <v>154</v>
      </c>
      <c r="E792" s="476">
        <v>3</v>
      </c>
      <c r="F792" s="470">
        <v>30</v>
      </c>
      <c r="G792">
        <v>1</v>
      </c>
      <c r="H792">
        <v>1</v>
      </c>
      <c r="I792" s="471">
        <f t="shared" si="58"/>
        <v>0.47039166666666665</v>
      </c>
      <c r="J792" s="472">
        <v>0.36503333333333332</v>
      </c>
      <c r="K792" s="472">
        <v>0.44336666666666663</v>
      </c>
      <c r="L792" s="472">
        <v>0.58906666666666663</v>
      </c>
      <c r="M792" s="472">
        <v>0.48410000000000003</v>
      </c>
      <c r="N792" s="471">
        <f t="shared" si="59"/>
        <v>0.47039166666666665</v>
      </c>
      <c r="O792" s="472">
        <v>0.36503333333333332</v>
      </c>
      <c r="P792" s="472">
        <v>0.44336666666666663</v>
      </c>
      <c r="Q792" s="472">
        <v>0.58906666666666663</v>
      </c>
      <c r="R792" s="472">
        <v>0.48410000000000003</v>
      </c>
      <c r="S792" s="153">
        <v>0.01</v>
      </c>
      <c r="T792" s="153">
        <v>0.02</v>
      </c>
      <c r="U792" s="477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4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5" t="s">
        <v>1189</v>
      </c>
      <c r="D793" t="s">
        <v>154</v>
      </c>
      <c r="E793" s="476">
        <v>3</v>
      </c>
      <c r="F793" s="470">
        <v>4.2</v>
      </c>
      <c r="G793">
        <v>1</v>
      </c>
      <c r="H793">
        <v>1</v>
      </c>
      <c r="I793" s="471">
        <f t="shared" si="58"/>
        <v>0.47039166666666665</v>
      </c>
      <c r="J793" s="472">
        <v>0.36503333333333332</v>
      </c>
      <c r="K793" s="472">
        <v>0.44336666666666663</v>
      </c>
      <c r="L793" s="472">
        <v>0.58906666666666663</v>
      </c>
      <c r="M793" s="472">
        <v>0.48410000000000003</v>
      </c>
      <c r="N793" s="471">
        <f t="shared" si="59"/>
        <v>0.47039166666666665</v>
      </c>
      <c r="O793" s="472">
        <v>0.36503333333333332</v>
      </c>
      <c r="P793" s="472">
        <v>0.44336666666666663</v>
      </c>
      <c r="Q793" s="472">
        <v>0.58906666666666663</v>
      </c>
      <c r="R793" s="472">
        <v>0.48410000000000003</v>
      </c>
      <c r="S793" s="153">
        <v>0.01</v>
      </c>
      <c r="T793" s="153">
        <v>0.02</v>
      </c>
      <c r="U793" s="477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4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8" t="s">
        <v>1190</v>
      </c>
      <c r="D794" t="s">
        <v>148</v>
      </c>
      <c r="E794" s="469">
        <v>1</v>
      </c>
      <c r="F794" s="470">
        <v>30</v>
      </c>
      <c r="G794">
        <v>1</v>
      </c>
      <c r="H794">
        <v>1</v>
      </c>
      <c r="I794" s="471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1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3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4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8" t="s">
        <v>1191</v>
      </c>
      <c r="D795" t="s">
        <v>148</v>
      </c>
      <c r="E795" s="469">
        <v>1</v>
      </c>
      <c r="F795" s="470">
        <v>0</v>
      </c>
      <c r="G795">
        <v>1</v>
      </c>
      <c r="H795">
        <v>1</v>
      </c>
      <c r="I795" s="471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1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3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4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8" t="s">
        <v>1192</v>
      </c>
      <c r="D796" t="s">
        <v>148</v>
      </c>
      <c r="E796" s="469">
        <v>1</v>
      </c>
      <c r="F796" s="470">
        <v>58</v>
      </c>
      <c r="G796">
        <v>1</v>
      </c>
      <c r="H796">
        <v>1</v>
      </c>
      <c r="I796" s="471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1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3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4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8" t="s">
        <v>1193</v>
      </c>
      <c r="D797" t="s">
        <v>148</v>
      </c>
      <c r="E797" s="469">
        <v>1</v>
      </c>
      <c r="F797" s="470">
        <v>0</v>
      </c>
      <c r="G797">
        <v>1</v>
      </c>
      <c r="H797">
        <v>1</v>
      </c>
      <c r="I797" s="471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1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3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4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5" t="s">
        <v>1194</v>
      </c>
      <c r="D798" t="s">
        <v>154</v>
      </c>
      <c r="E798" s="476">
        <v>3</v>
      </c>
      <c r="F798" s="470">
        <v>4.2</v>
      </c>
      <c r="G798">
        <v>1</v>
      </c>
      <c r="H798">
        <v>1</v>
      </c>
      <c r="I798" s="471">
        <f t="shared" si="58"/>
        <v>0.47039166666666665</v>
      </c>
      <c r="J798" s="472">
        <v>0.36503333333333332</v>
      </c>
      <c r="K798" s="472">
        <v>0.44336666666666663</v>
      </c>
      <c r="L798" s="472">
        <v>0.58906666666666663</v>
      </c>
      <c r="M798" s="472">
        <v>0.48410000000000003</v>
      </c>
      <c r="N798" s="471">
        <f t="shared" si="59"/>
        <v>0.47039166666666665</v>
      </c>
      <c r="O798" s="472">
        <v>0.36503333333333332</v>
      </c>
      <c r="P798" s="472">
        <v>0.44336666666666663</v>
      </c>
      <c r="Q798" s="472">
        <v>0.58906666666666663</v>
      </c>
      <c r="R798" s="472">
        <v>0.48410000000000003</v>
      </c>
      <c r="S798" s="153">
        <v>0.01</v>
      </c>
      <c r="T798" s="153">
        <v>0.02</v>
      </c>
      <c r="U798" s="477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4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5" t="s">
        <v>1195</v>
      </c>
      <c r="D799" t="s">
        <v>154</v>
      </c>
      <c r="E799" s="476">
        <v>3</v>
      </c>
      <c r="F799" s="470">
        <v>4.2</v>
      </c>
      <c r="G799">
        <v>1</v>
      </c>
      <c r="H799">
        <v>1</v>
      </c>
      <c r="I799" s="471">
        <f t="shared" si="58"/>
        <v>0.47039166666666665</v>
      </c>
      <c r="J799" s="472">
        <v>0.36503333333333332</v>
      </c>
      <c r="K799" s="472">
        <v>0.44336666666666663</v>
      </c>
      <c r="L799" s="472">
        <v>0.58906666666666663</v>
      </c>
      <c r="M799" s="472">
        <v>0.48410000000000003</v>
      </c>
      <c r="N799" s="471">
        <f t="shared" si="59"/>
        <v>0.47039166666666665</v>
      </c>
      <c r="O799" s="472">
        <v>0.36503333333333332</v>
      </c>
      <c r="P799" s="472">
        <v>0.44336666666666663</v>
      </c>
      <c r="Q799" s="472">
        <v>0.58906666666666663</v>
      </c>
      <c r="R799" s="472">
        <v>0.48410000000000003</v>
      </c>
      <c r="S799" s="153">
        <v>0.01</v>
      </c>
      <c r="T799" s="153">
        <v>0.02</v>
      </c>
      <c r="U799" s="477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4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5" t="s">
        <v>1196</v>
      </c>
      <c r="D800" t="s">
        <v>154</v>
      </c>
      <c r="E800" s="476">
        <v>3</v>
      </c>
      <c r="F800" s="470">
        <v>2.1</v>
      </c>
      <c r="G800">
        <v>1</v>
      </c>
      <c r="H800">
        <v>1</v>
      </c>
      <c r="I800" s="471">
        <f t="shared" si="58"/>
        <v>0.47039166666666665</v>
      </c>
      <c r="J800" s="472">
        <v>0.36503333333333332</v>
      </c>
      <c r="K800" s="472">
        <v>0.44336666666666663</v>
      </c>
      <c r="L800" s="472">
        <v>0.58906666666666663</v>
      </c>
      <c r="M800" s="472">
        <v>0.48410000000000003</v>
      </c>
      <c r="N800" s="471">
        <f t="shared" si="59"/>
        <v>0.47039166666666665</v>
      </c>
      <c r="O800" s="472">
        <v>0.36503333333333332</v>
      </c>
      <c r="P800" s="472">
        <v>0.44336666666666663</v>
      </c>
      <c r="Q800" s="472">
        <v>0.58906666666666663</v>
      </c>
      <c r="R800" s="472">
        <v>0.48410000000000003</v>
      </c>
      <c r="S800" s="153">
        <v>0.01</v>
      </c>
      <c r="T800" s="153">
        <v>0.02</v>
      </c>
      <c r="U800" s="477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4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5" t="s">
        <v>1197</v>
      </c>
      <c r="D801" t="s">
        <v>154</v>
      </c>
      <c r="E801" s="476">
        <v>3</v>
      </c>
      <c r="F801" s="470">
        <v>2.1</v>
      </c>
      <c r="G801">
        <v>1</v>
      </c>
      <c r="H801">
        <v>1</v>
      </c>
      <c r="I801" s="471">
        <f t="shared" si="58"/>
        <v>0.47039166666666665</v>
      </c>
      <c r="J801" s="472">
        <v>0.36503333333333332</v>
      </c>
      <c r="K801" s="472">
        <v>0.44336666666666663</v>
      </c>
      <c r="L801" s="472">
        <v>0.58906666666666663</v>
      </c>
      <c r="M801" s="472">
        <v>0.48410000000000003</v>
      </c>
      <c r="N801" s="471">
        <f t="shared" si="59"/>
        <v>0.47039166666666665</v>
      </c>
      <c r="O801" s="472">
        <v>0.36503333333333332</v>
      </c>
      <c r="P801" s="472">
        <v>0.44336666666666663</v>
      </c>
      <c r="Q801" s="472">
        <v>0.58906666666666663</v>
      </c>
      <c r="R801" s="472">
        <v>0.48410000000000003</v>
      </c>
      <c r="S801" s="153">
        <v>0.01</v>
      </c>
      <c r="T801" s="153">
        <v>0.02</v>
      </c>
      <c r="U801" s="477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4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5" t="s">
        <v>1198</v>
      </c>
      <c r="D802" t="s">
        <v>154</v>
      </c>
      <c r="E802" s="476">
        <v>3</v>
      </c>
      <c r="F802" s="470">
        <v>2.1</v>
      </c>
      <c r="G802">
        <v>1</v>
      </c>
      <c r="H802">
        <v>1</v>
      </c>
      <c r="I802" s="471">
        <f t="shared" si="58"/>
        <v>0.47039166666666665</v>
      </c>
      <c r="J802" s="472">
        <v>0.36503333333333332</v>
      </c>
      <c r="K802" s="472">
        <v>0.44336666666666663</v>
      </c>
      <c r="L802" s="472">
        <v>0.58906666666666663</v>
      </c>
      <c r="M802" s="472">
        <v>0.48410000000000003</v>
      </c>
      <c r="N802" s="471">
        <f t="shared" si="59"/>
        <v>0.47039166666666665</v>
      </c>
      <c r="O802" s="472">
        <v>0.36503333333333332</v>
      </c>
      <c r="P802" s="472">
        <v>0.44336666666666663</v>
      </c>
      <c r="Q802" s="472">
        <v>0.58906666666666663</v>
      </c>
      <c r="R802" s="472">
        <v>0.48410000000000003</v>
      </c>
      <c r="S802" s="153">
        <v>0.01</v>
      </c>
      <c r="T802" s="153">
        <v>0.02</v>
      </c>
      <c r="U802" s="477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4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5" t="s">
        <v>1199</v>
      </c>
      <c r="D803" t="s">
        <v>154</v>
      </c>
      <c r="E803" s="476">
        <v>3</v>
      </c>
      <c r="F803" s="470">
        <v>6.3</v>
      </c>
      <c r="G803">
        <v>1</v>
      </c>
      <c r="H803">
        <v>1</v>
      </c>
      <c r="I803" s="471">
        <f t="shared" si="58"/>
        <v>0.47039166666666665</v>
      </c>
      <c r="J803" s="472">
        <v>0.36503333333333332</v>
      </c>
      <c r="K803" s="472">
        <v>0.44336666666666663</v>
      </c>
      <c r="L803" s="472">
        <v>0.58906666666666663</v>
      </c>
      <c r="M803" s="472">
        <v>0.48410000000000003</v>
      </c>
      <c r="N803" s="471">
        <f t="shared" si="59"/>
        <v>0.47039166666666665</v>
      </c>
      <c r="O803" s="472">
        <v>0.36503333333333332</v>
      </c>
      <c r="P803" s="472">
        <v>0.44336666666666663</v>
      </c>
      <c r="Q803" s="472">
        <v>0.58906666666666663</v>
      </c>
      <c r="R803" s="472">
        <v>0.48410000000000003</v>
      </c>
      <c r="S803" s="153">
        <v>0.01</v>
      </c>
      <c r="T803" s="153">
        <v>0.02</v>
      </c>
      <c r="U803" s="477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4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5" t="s">
        <v>1200</v>
      </c>
      <c r="D804" t="s">
        <v>154</v>
      </c>
      <c r="E804" s="476">
        <v>3</v>
      </c>
      <c r="F804" s="470">
        <v>8.4</v>
      </c>
      <c r="G804">
        <v>1</v>
      </c>
      <c r="H804">
        <v>1</v>
      </c>
      <c r="I804" s="471">
        <f t="shared" si="58"/>
        <v>0.47039166666666665</v>
      </c>
      <c r="J804" s="472">
        <v>0.36503333333333332</v>
      </c>
      <c r="K804" s="472">
        <v>0.44336666666666663</v>
      </c>
      <c r="L804" s="472">
        <v>0.58906666666666663</v>
      </c>
      <c r="M804" s="472">
        <v>0.48410000000000003</v>
      </c>
      <c r="N804" s="471">
        <f t="shared" si="59"/>
        <v>0.47039166666666665</v>
      </c>
      <c r="O804" s="472">
        <v>0.36503333333333332</v>
      </c>
      <c r="P804" s="472">
        <v>0.44336666666666663</v>
      </c>
      <c r="Q804" s="472">
        <v>0.58906666666666663</v>
      </c>
      <c r="R804" s="472">
        <v>0.48410000000000003</v>
      </c>
      <c r="S804" s="153">
        <v>0.01</v>
      </c>
      <c r="T804" s="153">
        <v>0.02</v>
      </c>
      <c r="U804" s="477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4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5" t="s">
        <v>1201</v>
      </c>
      <c r="D805" t="s">
        <v>154</v>
      </c>
      <c r="E805" s="476">
        <v>3</v>
      </c>
      <c r="F805" s="470">
        <v>8.4</v>
      </c>
      <c r="G805">
        <v>1</v>
      </c>
      <c r="H805">
        <v>1</v>
      </c>
      <c r="I805" s="471">
        <f t="shared" si="58"/>
        <v>0.47039166666666665</v>
      </c>
      <c r="J805" s="472">
        <v>0.36503333333333332</v>
      </c>
      <c r="K805" s="472">
        <v>0.44336666666666663</v>
      </c>
      <c r="L805" s="472">
        <v>0.58906666666666663</v>
      </c>
      <c r="M805" s="472">
        <v>0.48410000000000003</v>
      </c>
      <c r="N805" s="471">
        <f t="shared" si="59"/>
        <v>0.47039166666666665</v>
      </c>
      <c r="O805" s="472">
        <v>0.36503333333333332</v>
      </c>
      <c r="P805" s="472">
        <v>0.44336666666666663</v>
      </c>
      <c r="Q805" s="472">
        <v>0.58906666666666663</v>
      </c>
      <c r="R805" s="472">
        <v>0.48410000000000003</v>
      </c>
      <c r="S805" s="153">
        <v>0.01</v>
      </c>
      <c r="T805" s="153">
        <v>0.02</v>
      </c>
      <c r="U805" s="477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4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5" t="s">
        <v>1202</v>
      </c>
      <c r="D806" t="s">
        <v>154</v>
      </c>
      <c r="E806" s="476">
        <v>3</v>
      </c>
      <c r="F806" s="470">
        <v>6.3000000000000007</v>
      </c>
      <c r="G806">
        <v>1</v>
      </c>
      <c r="H806">
        <v>1</v>
      </c>
      <c r="I806" s="471">
        <f t="shared" si="58"/>
        <v>0.47039166666666665</v>
      </c>
      <c r="J806" s="472">
        <v>0.36503333333333332</v>
      </c>
      <c r="K806" s="472">
        <v>0.44336666666666663</v>
      </c>
      <c r="L806" s="472">
        <v>0.58906666666666663</v>
      </c>
      <c r="M806" s="472">
        <v>0.48410000000000003</v>
      </c>
      <c r="N806" s="471">
        <f t="shared" si="59"/>
        <v>0.47039166666666665</v>
      </c>
      <c r="O806" s="472">
        <v>0.36503333333333332</v>
      </c>
      <c r="P806" s="472">
        <v>0.44336666666666663</v>
      </c>
      <c r="Q806" s="472">
        <v>0.58906666666666663</v>
      </c>
      <c r="R806" s="472">
        <v>0.48410000000000003</v>
      </c>
      <c r="S806" s="153">
        <v>0.01</v>
      </c>
      <c r="T806" s="153">
        <v>0.02</v>
      </c>
      <c r="U806" s="477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4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5" t="s">
        <v>1203</v>
      </c>
      <c r="D807" t="s">
        <v>154</v>
      </c>
      <c r="E807" s="476">
        <v>3</v>
      </c>
      <c r="F807" s="470">
        <v>28</v>
      </c>
      <c r="G807">
        <v>1</v>
      </c>
      <c r="H807">
        <v>1</v>
      </c>
      <c r="I807" s="471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1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7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4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5" t="s">
        <v>1204</v>
      </c>
      <c r="D808" t="s">
        <v>154</v>
      </c>
      <c r="E808" s="476">
        <v>3</v>
      </c>
      <c r="F808" s="470">
        <v>28</v>
      </c>
      <c r="G808">
        <v>1</v>
      </c>
      <c r="H808">
        <v>1</v>
      </c>
      <c r="I808" s="471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1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7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4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5" t="s">
        <v>1205</v>
      </c>
      <c r="D809" t="s">
        <v>154</v>
      </c>
      <c r="E809" s="476">
        <v>3</v>
      </c>
      <c r="F809" s="470">
        <v>28</v>
      </c>
      <c r="G809">
        <v>1</v>
      </c>
      <c r="H809">
        <v>1</v>
      </c>
      <c r="I809" s="471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1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7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4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5" t="s">
        <v>1206</v>
      </c>
      <c r="D810" t="s">
        <v>154</v>
      </c>
      <c r="E810" s="476">
        <v>3</v>
      </c>
      <c r="F810" s="470">
        <v>28</v>
      </c>
      <c r="G810">
        <v>1</v>
      </c>
      <c r="H810">
        <v>1</v>
      </c>
      <c r="I810" s="471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1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7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4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8" t="s">
        <v>1207</v>
      </c>
      <c r="D811" t="s">
        <v>148</v>
      </c>
      <c r="E811" s="469">
        <v>1</v>
      </c>
      <c r="F811" s="470">
        <v>82</v>
      </c>
      <c r="G811">
        <v>1</v>
      </c>
      <c r="H811">
        <v>1</v>
      </c>
      <c r="I811" s="471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1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3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4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5" t="s">
        <v>1208</v>
      </c>
      <c r="D812" t="s">
        <v>154</v>
      </c>
      <c r="E812" s="476">
        <v>3</v>
      </c>
      <c r="F812" s="470">
        <v>2.0999999999999961</v>
      </c>
      <c r="G812">
        <v>1</v>
      </c>
      <c r="H812">
        <v>1</v>
      </c>
      <c r="I812" s="471">
        <f t="shared" si="58"/>
        <v>0.47039166666666665</v>
      </c>
      <c r="J812" s="472">
        <v>0.36503333333333332</v>
      </c>
      <c r="K812" s="472">
        <v>0.44336666666666663</v>
      </c>
      <c r="L812" s="472">
        <v>0.58906666666666663</v>
      </c>
      <c r="M812" s="472">
        <v>0.48410000000000003</v>
      </c>
      <c r="N812" s="471">
        <f t="shared" si="59"/>
        <v>0.47039166666666665</v>
      </c>
      <c r="O812" s="472">
        <v>0.36503333333333332</v>
      </c>
      <c r="P812" s="472">
        <v>0.44336666666666663</v>
      </c>
      <c r="Q812" s="472">
        <v>0.58906666666666663</v>
      </c>
      <c r="R812" s="472">
        <v>0.48410000000000003</v>
      </c>
      <c r="S812" s="153">
        <v>0.01</v>
      </c>
      <c r="T812" s="153">
        <v>0.02</v>
      </c>
      <c r="U812" s="477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4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8" t="s">
        <v>1209</v>
      </c>
      <c r="D813" t="s">
        <v>148</v>
      </c>
      <c r="E813" s="469">
        <v>1</v>
      </c>
      <c r="F813" s="470">
        <v>0</v>
      </c>
      <c r="G813">
        <v>1</v>
      </c>
      <c r="H813">
        <v>1</v>
      </c>
      <c r="I813" s="471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1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3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4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8" t="s">
        <v>1210</v>
      </c>
      <c r="D814" t="s">
        <v>148</v>
      </c>
      <c r="E814" s="469">
        <v>1</v>
      </c>
      <c r="F814" s="470">
        <v>53.181818181818173</v>
      </c>
      <c r="G814">
        <v>1</v>
      </c>
      <c r="H814">
        <v>1</v>
      </c>
      <c r="I814" s="471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1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3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4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5" t="s">
        <v>1211</v>
      </c>
      <c r="D815" t="s">
        <v>154</v>
      </c>
      <c r="E815" s="476">
        <v>3</v>
      </c>
      <c r="F815" s="470">
        <v>8.4</v>
      </c>
      <c r="G815">
        <v>1</v>
      </c>
      <c r="H815">
        <v>1</v>
      </c>
      <c r="I815" s="471">
        <f t="shared" si="58"/>
        <v>0.47039166666666665</v>
      </c>
      <c r="J815" s="472">
        <v>0.36503333333333332</v>
      </c>
      <c r="K815" s="472">
        <v>0.44336666666666663</v>
      </c>
      <c r="L815" s="472">
        <v>0.58906666666666663</v>
      </c>
      <c r="M815" s="472">
        <v>0.48410000000000003</v>
      </c>
      <c r="N815" s="471">
        <f t="shared" si="59"/>
        <v>0.47039166666666665</v>
      </c>
      <c r="O815" s="472">
        <v>0.36503333333333332</v>
      </c>
      <c r="P815" s="472">
        <v>0.44336666666666663</v>
      </c>
      <c r="Q815" s="472">
        <v>0.58906666666666663</v>
      </c>
      <c r="R815" s="472">
        <v>0.48410000000000003</v>
      </c>
      <c r="S815" s="153">
        <v>0.01</v>
      </c>
      <c r="T815" s="153">
        <v>0.02</v>
      </c>
      <c r="U815" s="477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4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8" t="s">
        <v>1212</v>
      </c>
      <c r="D816" t="s">
        <v>148</v>
      </c>
      <c r="E816" s="469">
        <v>1</v>
      </c>
      <c r="F816" s="470">
        <v>76.818181818181827</v>
      </c>
      <c r="G816">
        <v>1</v>
      </c>
      <c r="H816">
        <v>1</v>
      </c>
      <c r="I816" s="471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1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3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4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5" t="s">
        <v>1213</v>
      </c>
      <c r="D817" t="s">
        <v>154</v>
      </c>
      <c r="E817" s="476">
        <v>3</v>
      </c>
      <c r="F817" s="470">
        <v>6.3</v>
      </c>
      <c r="G817">
        <v>1</v>
      </c>
      <c r="H817">
        <v>1</v>
      </c>
      <c r="I817" s="471">
        <f t="shared" si="58"/>
        <v>0.47039166666666665</v>
      </c>
      <c r="J817" s="472">
        <v>0.36503333333333332</v>
      </c>
      <c r="K817" s="472">
        <v>0.44336666666666663</v>
      </c>
      <c r="L817" s="472">
        <v>0.58906666666666663</v>
      </c>
      <c r="M817" s="472">
        <v>0.48410000000000003</v>
      </c>
      <c r="N817" s="471">
        <f t="shared" si="59"/>
        <v>0.47039166666666665</v>
      </c>
      <c r="O817" s="472">
        <v>0.36503333333333332</v>
      </c>
      <c r="P817" s="472">
        <v>0.44336666666666663</v>
      </c>
      <c r="Q817" s="472">
        <v>0.58906666666666663</v>
      </c>
      <c r="R817" s="472">
        <v>0.48410000000000003</v>
      </c>
      <c r="S817" s="153">
        <v>0.01</v>
      </c>
      <c r="T817" s="153">
        <v>0.02</v>
      </c>
      <c r="U817" s="477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4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5" t="s">
        <v>1214</v>
      </c>
      <c r="D818" t="s">
        <v>154</v>
      </c>
      <c r="E818" s="476">
        <v>3</v>
      </c>
      <c r="F818" s="470">
        <v>2.1</v>
      </c>
      <c r="G818">
        <v>1</v>
      </c>
      <c r="H818">
        <v>1</v>
      </c>
      <c r="I818" s="471">
        <f t="shared" si="58"/>
        <v>0.47039166666666665</v>
      </c>
      <c r="J818" s="472">
        <v>0.36503333333333332</v>
      </c>
      <c r="K818" s="472">
        <v>0.44336666666666663</v>
      </c>
      <c r="L818" s="472">
        <v>0.58906666666666663</v>
      </c>
      <c r="M818" s="472">
        <v>0.48410000000000003</v>
      </c>
      <c r="N818" s="471">
        <f t="shared" si="59"/>
        <v>0.47039166666666665</v>
      </c>
      <c r="O818" s="472">
        <v>0.36503333333333332</v>
      </c>
      <c r="P818" s="472">
        <v>0.44336666666666663</v>
      </c>
      <c r="Q818" s="472">
        <v>0.58906666666666663</v>
      </c>
      <c r="R818" s="472">
        <v>0.48410000000000003</v>
      </c>
      <c r="S818" s="153">
        <v>0.01</v>
      </c>
      <c r="T818" s="153">
        <v>0.02</v>
      </c>
      <c r="U818" s="477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4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5" t="s">
        <v>1215</v>
      </c>
      <c r="D819" t="s">
        <v>154</v>
      </c>
      <c r="E819" s="476">
        <v>3</v>
      </c>
      <c r="F819" s="470">
        <v>2.1</v>
      </c>
      <c r="G819">
        <v>1</v>
      </c>
      <c r="H819">
        <v>1</v>
      </c>
      <c r="I819" s="471">
        <f t="shared" si="58"/>
        <v>0.47039166666666665</v>
      </c>
      <c r="J819" s="472">
        <v>0.36503333333333332</v>
      </c>
      <c r="K819" s="472">
        <v>0.44336666666666663</v>
      </c>
      <c r="L819" s="472">
        <v>0.58906666666666663</v>
      </c>
      <c r="M819" s="472">
        <v>0.48410000000000003</v>
      </c>
      <c r="N819" s="471">
        <f t="shared" si="59"/>
        <v>0.47039166666666665</v>
      </c>
      <c r="O819" s="472">
        <v>0.36503333333333332</v>
      </c>
      <c r="P819" s="472">
        <v>0.44336666666666663</v>
      </c>
      <c r="Q819" s="472">
        <v>0.58906666666666663</v>
      </c>
      <c r="R819" s="472">
        <v>0.48410000000000003</v>
      </c>
      <c r="S819" s="153">
        <v>0.01</v>
      </c>
      <c r="T819" s="153">
        <v>0.02</v>
      </c>
      <c r="U819" s="477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4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5" t="s">
        <v>1216</v>
      </c>
      <c r="D820" t="s">
        <v>154</v>
      </c>
      <c r="E820" s="476">
        <v>3</v>
      </c>
      <c r="F820" s="470">
        <v>2.1</v>
      </c>
      <c r="G820">
        <v>1</v>
      </c>
      <c r="H820">
        <v>1</v>
      </c>
      <c r="I820" s="471">
        <f t="shared" si="58"/>
        <v>0.47039166666666665</v>
      </c>
      <c r="J820" s="472">
        <v>0.36503333333333332</v>
      </c>
      <c r="K820" s="472">
        <v>0.44336666666666663</v>
      </c>
      <c r="L820" s="472">
        <v>0.58906666666666663</v>
      </c>
      <c r="M820" s="472">
        <v>0.48410000000000003</v>
      </c>
      <c r="N820" s="471">
        <f t="shared" si="59"/>
        <v>0.47039166666666665</v>
      </c>
      <c r="O820" s="472">
        <v>0.36503333333333332</v>
      </c>
      <c r="P820" s="472">
        <v>0.44336666666666663</v>
      </c>
      <c r="Q820" s="472">
        <v>0.58906666666666663</v>
      </c>
      <c r="R820" s="472">
        <v>0.48410000000000003</v>
      </c>
      <c r="S820" s="153">
        <v>0.01</v>
      </c>
      <c r="T820" s="153">
        <v>0.02</v>
      </c>
      <c r="U820" s="477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4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5" t="s">
        <v>1217</v>
      </c>
      <c r="D821" t="s">
        <v>154</v>
      </c>
      <c r="E821" s="476">
        <v>3</v>
      </c>
      <c r="F821" s="470">
        <v>4.1999999999999957</v>
      </c>
      <c r="G821">
        <v>1</v>
      </c>
      <c r="H821">
        <v>1</v>
      </c>
      <c r="I821" s="471">
        <f t="shared" si="58"/>
        <v>0.47039166666666665</v>
      </c>
      <c r="J821" s="472">
        <v>0.36503333333333332</v>
      </c>
      <c r="K821" s="472">
        <v>0.44336666666666663</v>
      </c>
      <c r="L821" s="472">
        <v>0.58906666666666663</v>
      </c>
      <c r="M821" s="472">
        <v>0.48410000000000003</v>
      </c>
      <c r="N821" s="471">
        <f t="shared" si="59"/>
        <v>0.47039166666666665</v>
      </c>
      <c r="O821" s="472">
        <v>0.36503333333333332</v>
      </c>
      <c r="P821" s="472">
        <v>0.44336666666666663</v>
      </c>
      <c r="Q821" s="472">
        <v>0.58906666666666663</v>
      </c>
      <c r="R821" s="472">
        <v>0.48410000000000003</v>
      </c>
      <c r="S821" s="153">
        <v>0.01</v>
      </c>
      <c r="T821" s="153">
        <v>0.02</v>
      </c>
      <c r="U821" s="477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4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5" t="s">
        <v>1218</v>
      </c>
      <c r="D822" t="s">
        <v>151</v>
      </c>
      <c r="E822" s="476">
        <v>2</v>
      </c>
      <c r="F822" s="470">
        <v>8</v>
      </c>
      <c r="G822">
        <v>1</v>
      </c>
      <c r="H822">
        <v>1</v>
      </c>
      <c r="I822" s="471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1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7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4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5" t="s">
        <v>1219</v>
      </c>
      <c r="D823" t="s">
        <v>151</v>
      </c>
      <c r="E823" s="476">
        <v>2</v>
      </c>
      <c r="F823" s="470">
        <v>2</v>
      </c>
      <c r="G823">
        <v>1</v>
      </c>
      <c r="H823">
        <v>1</v>
      </c>
      <c r="I823" s="471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1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7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4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8" t="s">
        <v>1220</v>
      </c>
      <c r="D824" t="s">
        <v>154</v>
      </c>
      <c r="E824" s="469">
        <v>3</v>
      </c>
      <c r="F824" s="470">
        <v>20.2</v>
      </c>
      <c r="G824">
        <v>1</v>
      </c>
      <c r="H824">
        <v>1</v>
      </c>
      <c r="I824" s="471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1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3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4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8" t="s">
        <v>1221</v>
      </c>
      <c r="D825" t="s">
        <v>154</v>
      </c>
      <c r="E825" s="469">
        <v>3</v>
      </c>
      <c r="F825" s="470">
        <v>0</v>
      </c>
      <c r="G825">
        <v>1</v>
      </c>
      <c r="H825">
        <v>1</v>
      </c>
      <c r="I825" s="471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1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3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4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5" t="s">
        <v>1222</v>
      </c>
      <c r="D826" t="s">
        <v>154</v>
      </c>
      <c r="E826" s="476">
        <v>3</v>
      </c>
      <c r="F826" s="470">
        <v>26</v>
      </c>
      <c r="G826">
        <v>1</v>
      </c>
      <c r="H826">
        <v>1</v>
      </c>
      <c r="I826" s="471">
        <f t="shared" si="58"/>
        <v>0.47039166666666665</v>
      </c>
      <c r="J826" s="472">
        <v>0.36503333333333332</v>
      </c>
      <c r="K826" s="472">
        <v>0.44336666666666663</v>
      </c>
      <c r="L826" s="472">
        <v>0.58906666666666663</v>
      </c>
      <c r="M826" s="472">
        <v>0.48410000000000003</v>
      </c>
      <c r="N826" s="471">
        <f t="shared" si="59"/>
        <v>0.47039166666666665</v>
      </c>
      <c r="O826" s="472">
        <v>0.36503333333333332</v>
      </c>
      <c r="P826" s="472">
        <v>0.44336666666666663</v>
      </c>
      <c r="Q826" s="472">
        <v>0.58906666666666663</v>
      </c>
      <c r="R826" s="472">
        <v>0.48410000000000003</v>
      </c>
      <c r="S826" s="153">
        <v>0.01</v>
      </c>
      <c r="T826" s="153">
        <v>0.02</v>
      </c>
      <c r="U826" s="477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4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5" t="s">
        <v>1223</v>
      </c>
      <c r="D827" t="s">
        <v>154</v>
      </c>
      <c r="E827" s="476">
        <v>3</v>
      </c>
      <c r="F827" s="470">
        <v>30</v>
      </c>
      <c r="G827">
        <v>1</v>
      </c>
      <c r="H827">
        <v>1</v>
      </c>
      <c r="I827" s="471">
        <f t="shared" si="58"/>
        <v>0.47039166666666665</v>
      </c>
      <c r="J827" s="472">
        <v>0.36503333333333332</v>
      </c>
      <c r="K827" s="472">
        <v>0.44336666666666663</v>
      </c>
      <c r="L827" s="472">
        <v>0.58906666666666663</v>
      </c>
      <c r="M827" s="472">
        <v>0.48410000000000003</v>
      </c>
      <c r="N827" s="471">
        <f t="shared" si="59"/>
        <v>0.47039166666666665</v>
      </c>
      <c r="O827" s="472">
        <v>0.36503333333333332</v>
      </c>
      <c r="P827" s="472">
        <v>0.44336666666666663</v>
      </c>
      <c r="Q827" s="472">
        <v>0.58906666666666663</v>
      </c>
      <c r="R827" s="472">
        <v>0.48410000000000003</v>
      </c>
      <c r="S827" s="153">
        <v>0.01</v>
      </c>
      <c r="T827" s="153">
        <v>0.02</v>
      </c>
      <c r="U827" s="477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4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5" t="s">
        <v>1224</v>
      </c>
      <c r="D828" t="s">
        <v>154</v>
      </c>
      <c r="E828" s="476">
        <v>3</v>
      </c>
      <c r="F828" s="470">
        <v>28</v>
      </c>
      <c r="G828">
        <v>1</v>
      </c>
      <c r="H828">
        <v>1</v>
      </c>
      <c r="I828" s="471">
        <f t="shared" si="58"/>
        <v>0.47039166666666665</v>
      </c>
      <c r="J828" s="472">
        <v>0.36503333333333332</v>
      </c>
      <c r="K828" s="472">
        <v>0.44336666666666663</v>
      </c>
      <c r="L828" s="472">
        <v>0.58906666666666663</v>
      </c>
      <c r="M828" s="472">
        <v>0.48410000000000003</v>
      </c>
      <c r="N828" s="471">
        <f t="shared" si="59"/>
        <v>0.47039166666666665</v>
      </c>
      <c r="O828" s="472">
        <v>0.36503333333333332</v>
      </c>
      <c r="P828" s="472">
        <v>0.44336666666666663</v>
      </c>
      <c r="Q828" s="472">
        <v>0.58906666666666663</v>
      </c>
      <c r="R828" s="472">
        <v>0.48410000000000003</v>
      </c>
      <c r="S828" s="153">
        <v>0.01</v>
      </c>
      <c r="T828" s="153">
        <v>0.02</v>
      </c>
      <c r="U828" s="477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4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5" t="s">
        <v>1225</v>
      </c>
      <c r="D829" t="s">
        <v>154</v>
      </c>
      <c r="E829" s="476">
        <v>3</v>
      </c>
      <c r="F829" s="470">
        <v>10</v>
      </c>
      <c r="G829">
        <v>1</v>
      </c>
      <c r="H829">
        <v>1</v>
      </c>
      <c r="I829" s="471">
        <f t="shared" si="58"/>
        <v>0.47039166666666665</v>
      </c>
      <c r="J829" s="472">
        <v>0.36503333333333332</v>
      </c>
      <c r="K829" s="472">
        <v>0.44336666666666663</v>
      </c>
      <c r="L829" s="472">
        <v>0.58906666666666663</v>
      </c>
      <c r="M829" s="472">
        <v>0.48410000000000003</v>
      </c>
      <c r="N829" s="471">
        <f t="shared" si="59"/>
        <v>0.47039166666666665</v>
      </c>
      <c r="O829" s="472">
        <v>0.36503333333333332</v>
      </c>
      <c r="P829" s="472">
        <v>0.44336666666666663</v>
      </c>
      <c r="Q829" s="472">
        <v>0.58906666666666663</v>
      </c>
      <c r="R829" s="472">
        <v>0.48410000000000003</v>
      </c>
      <c r="S829" s="153">
        <v>0.01</v>
      </c>
      <c r="T829" s="153">
        <v>0.02</v>
      </c>
      <c r="U829" s="477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4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5" t="s">
        <v>1226</v>
      </c>
      <c r="D830" t="s">
        <v>154</v>
      </c>
      <c r="E830" s="476">
        <v>3</v>
      </c>
      <c r="F830" s="470">
        <v>27</v>
      </c>
      <c r="G830">
        <v>1</v>
      </c>
      <c r="H830">
        <v>1</v>
      </c>
      <c r="I830" s="471">
        <f t="shared" si="58"/>
        <v>0.47039166666666665</v>
      </c>
      <c r="J830" s="472">
        <v>0.36503333333333332</v>
      </c>
      <c r="K830" s="472">
        <v>0.44336666666666663</v>
      </c>
      <c r="L830" s="472">
        <v>0.58906666666666663</v>
      </c>
      <c r="M830" s="472">
        <v>0.48410000000000003</v>
      </c>
      <c r="N830" s="471">
        <f t="shared" si="59"/>
        <v>0.47039166666666665</v>
      </c>
      <c r="O830" s="472">
        <v>0.36503333333333332</v>
      </c>
      <c r="P830" s="472">
        <v>0.44336666666666663</v>
      </c>
      <c r="Q830" s="472">
        <v>0.58906666666666663</v>
      </c>
      <c r="R830" s="472">
        <v>0.48410000000000003</v>
      </c>
      <c r="S830" s="153">
        <v>0.01</v>
      </c>
      <c r="T830" s="153">
        <v>0.02</v>
      </c>
      <c r="U830" s="477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4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5" t="s">
        <v>1227</v>
      </c>
      <c r="D831" t="s">
        <v>154</v>
      </c>
      <c r="E831" s="476">
        <v>3</v>
      </c>
      <c r="F831" s="470">
        <v>28</v>
      </c>
      <c r="G831">
        <v>1</v>
      </c>
      <c r="H831">
        <v>1</v>
      </c>
      <c r="I831" s="471">
        <f t="shared" si="58"/>
        <v>0.47039166666666665</v>
      </c>
      <c r="J831" s="472">
        <v>0.36503333333333332</v>
      </c>
      <c r="K831" s="472">
        <v>0.44336666666666663</v>
      </c>
      <c r="L831" s="472">
        <v>0.58906666666666663</v>
      </c>
      <c r="M831" s="472">
        <v>0.48410000000000003</v>
      </c>
      <c r="N831" s="471">
        <f t="shared" si="59"/>
        <v>0.47039166666666665</v>
      </c>
      <c r="O831" s="472">
        <v>0.36503333333333332</v>
      </c>
      <c r="P831" s="472">
        <v>0.44336666666666663</v>
      </c>
      <c r="Q831" s="472">
        <v>0.58906666666666663</v>
      </c>
      <c r="R831" s="472">
        <v>0.48410000000000003</v>
      </c>
      <c r="S831" s="153">
        <v>0.01</v>
      </c>
      <c r="T831" s="153">
        <v>0.02</v>
      </c>
      <c r="U831" s="477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4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5" t="s">
        <v>1228</v>
      </c>
      <c r="D832" t="s">
        <v>154</v>
      </c>
      <c r="E832" s="476">
        <v>3</v>
      </c>
      <c r="F832" s="470">
        <v>24</v>
      </c>
      <c r="G832">
        <v>1</v>
      </c>
      <c r="H832">
        <v>1</v>
      </c>
      <c r="I832" s="471">
        <f t="shared" si="58"/>
        <v>0.47039166666666665</v>
      </c>
      <c r="J832" s="472">
        <v>0.36503333333333332</v>
      </c>
      <c r="K832" s="472">
        <v>0.44336666666666663</v>
      </c>
      <c r="L832" s="472">
        <v>0.58906666666666663</v>
      </c>
      <c r="M832" s="472">
        <v>0.48410000000000003</v>
      </c>
      <c r="N832" s="471">
        <f t="shared" si="59"/>
        <v>0.47039166666666665</v>
      </c>
      <c r="O832" s="472">
        <v>0.36503333333333332</v>
      </c>
      <c r="P832" s="472">
        <v>0.44336666666666663</v>
      </c>
      <c r="Q832" s="472">
        <v>0.58906666666666663</v>
      </c>
      <c r="R832" s="472">
        <v>0.48410000000000003</v>
      </c>
      <c r="S832" s="153">
        <v>0.01</v>
      </c>
      <c r="T832" s="153">
        <v>0.02</v>
      </c>
      <c r="U832" s="477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4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5" t="s">
        <v>1229</v>
      </c>
      <c r="D833" t="s">
        <v>154</v>
      </c>
      <c r="E833" s="476">
        <v>3</v>
      </c>
      <c r="F833" s="470">
        <v>30</v>
      </c>
      <c r="G833">
        <v>1</v>
      </c>
      <c r="H833">
        <v>1</v>
      </c>
      <c r="I833" s="471">
        <f t="shared" si="58"/>
        <v>0.47039166666666665</v>
      </c>
      <c r="J833" s="472">
        <v>0.36503333333333332</v>
      </c>
      <c r="K833" s="472">
        <v>0.44336666666666663</v>
      </c>
      <c r="L833" s="472">
        <v>0.58906666666666663</v>
      </c>
      <c r="M833" s="472">
        <v>0.48410000000000003</v>
      </c>
      <c r="N833" s="471">
        <f t="shared" si="59"/>
        <v>0.47039166666666665</v>
      </c>
      <c r="O833" s="472">
        <v>0.36503333333333332</v>
      </c>
      <c r="P833" s="472">
        <v>0.44336666666666663</v>
      </c>
      <c r="Q833" s="472">
        <v>0.58906666666666663</v>
      </c>
      <c r="R833" s="472">
        <v>0.48410000000000003</v>
      </c>
      <c r="S833" s="153">
        <v>0.01</v>
      </c>
      <c r="T833" s="153">
        <v>0.02</v>
      </c>
      <c r="U833" s="477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4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5" t="s">
        <v>1230</v>
      </c>
      <c r="D834" t="s">
        <v>154</v>
      </c>
      <c r="E834" s="476">
        <v>3</v>
      </c>
      <c r="F834" s="470">
        <v>30</v>
      </c>
      <c r="G834">
        <v>1</v>
      </c>
      <c r="H834">
        <v>1</v>
      </c>
      <c r="I834" s="471">
        <f t="shared" ref="I834:I897" si="70">AVERAGE(J834:M834)</f>
        <v>0.47039166666666665</v>
      </c>
      <c r="J834" s="472">
        <v>0.36503333333333332</v>
      </c>
      <c r="K834" s="472">
        <v>0.44336666666666663</v>
      </c>
      <c r="L834" s="472">
        <v>0.58906666666666663</v>
      </c>
      <c r="M834" s="472">
        <v>0.48410000000000003</v>
      </c>
      <c r="N834" s="471">
        <f t="shared" ref="N834:N897" si="71">AVERAGE(O834:R834)</f>
        <v>0.47039166666666665</v>
      </c>
      <c r="O834" s="472">
        <v>0.36503333333333332</v>
      </c>
      <c r="P834" s="472">
        <v>0.44336666666666663</v>
      </c>
      <c r="Q834" s="472">
        <v>0.58906666666666663</v>
      </c>
      <c r="R834" s="472">
        <v>0.48410000000000003</v>
      </c>
      <c r="S834" s="153">
        <v>0.01</v>
      </c>
      <c r="T834" s="153">
        <v>0.02</v>
      </c>
      <c r="U834" s="477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4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8" t="s">
        <v>1231</v>
      </c>
      <c r="D835" t="s">
        <v>148</v>
      </c>
      <c r="E835" s="469">
        <v>1</v>
      </c>
      <c r="F835" s="470">
        <v>40</v>
      </c>
      <c r="G835">
        <v>1</v>
      </c>
      <c r="H835">
        <v>1</v>
      </c>
      <c r="I835" s="471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1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3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4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5" t="s">
        <v>1232</v>
      </c>
      <c r="D836" t="s">
        <v>154</v>
      </c>
      <c r="E836" s="476">
        <v>3</v>
      </c>
      <c r="F836" s="470">
        <v>28</v>
      </c>
      <c r="G836">
        <v>1</v>
      </c>
      <c r="H836">
        <v>1</v>
      </c>
      <c r="I836" s="471">
        <f t="shared" si="70"/>
        <v>0.47039166666666665</v>
      </c>
      <c r="J836" s="472">
        <v>0.36503333333333332</v>
      </c>
      <c r="K836" s="472">
        <v>0.44336666666666663</v>
      </c>
      <c r="L836" s="472">
        <v>0.58906666666666663</v>
      </c>
      <c r="M836" s="472">
        <v>0.48410000000000003</v>
      </c>
      <c r="N836" s="471">
        <f t="shared" si="71"/>
        <v>0.47039166666666665</v>
      </c>
      <c r="O836" s="472">
        <v>0.36503333333333332</v>
      </c>
      <c r="P836" s="472">
        <v>0.44336666666666663</v>
      </c>
      <c r="Q836" s="472">
        <v>0.58906666666666663</v>
      </c>
      <c r="R836" s="472">
        <v>0.48410000000000003</v>
      </c>
      <c r="S836" s="153">
        <v>0.01</v>
      </c>
      <c r="T836" s="153">
        <v>0.02</v>
      </c>
      <c r="U836" s="477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4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5" t="s">
        <v>1233</v>
      </c>
      <c r="D837" t="s">
        <v>154</v>
      </c>
      <c r="E837" s="476">
        <v>3</v>
      </c>
      <c r="F837" s="470">
        <v>12</v>
      </c>
      <c r="G837">
        <v>1</v>
      </c>
      <c r="H837">
        <v>1</v>
      </c>
      <c r="I837" s="471">
        <f t="shared" si="70"/>
        <v>0.47039166666666665</v>
      </c>
      <c r="J837" s="472">
        <v>0.36503333333333332</v>
      </c>
      <c r="K837" s="472">
        <v>0.44336666666666663</v>
      </c>
      <c r="L837" s="472">
        <v>0.58906666666666663</v>
      </c>
      <c r="M837" s="472">
        <v>0.48410000000000003</v>
      </c>
      <c r="N837" s="471">
        <f t="shared" si="71"/>
        <v>0.47039166666666665</v>
      </c>
      <c r="O837" s="472">
        <v>0.36503333333333332</v>
      </c>
      <c r="P837" s="472">
        <v>0.44336666666666663</v>
      </c>
      <c r="Q837" s="472">
        <v>0.58906666666666663</v>
      </c>
      <c r="R837" s="472">
        <v>0.48410000000000003</v>
      </c>
      <c r="S837" s="153">
        <v>0.01</v>
      </c>
      <c r="T837" s="153">
        <v>0.02</v>
      </c>
      <c r="U837" s="477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4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5" t="s">
        <v>1234</v>
      </c>
      <c r="D838" t="s">
        <v>154</v>
      </c>
      <c r="E838" s="476">
        <v>3</v>
      </c>
      <c r="F838" s="470">
        <v>20</v>
      </c>
      <c r="G838">
        <v>1</v>
      </c>
      <c r="H838">
        <v>1</v>
      </c>
      <c r="I838" s="471">
        <f t="shared" si="70"/>
        <v>0.47039166666666665</v>
      </c>
      <c r="J838" s="472">
        <v>0.36503333333333332</v>
      </c>
      <c r="K838" s="472">
        <v>0.44336666666666663</v>
      </c>
      <c r="L838" s="472">
        <v>0.58906666666666663</v>
      </c>
      <c r="M838" s="472">
        <v>0.48410000000000003</v>
      </c>
      <c r="N838" s="471">
        <f t="shared" si="71"/>
        <v>0.47039166666666665</v>
      </c>
      <c r="O838" s="472">
        <v>0.36503333333333332</v>
      </c>
      <c r="P838" s="472">
        <v>0.44336666666666663</v>
      </c>
      <c r="Q838" s="472">
        <v>0.58906666666666663</v>
      </c>
      <c r="R838" s="472">
        <v>0.48410000000000003</v>
      </c>
      <c r="S838" s="153">
        <v>0.01</v>
      </c>
      <c r="T838" s="153">
        <v>0.02</v>
      </c>
      <c r="U838" s="477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4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5" t="s">
        <v>1235</v>
      </c>
      <c r="D839" t="s">
        <v>154</v>
      </c>
      <c r="E839" s="476">
        <v>3</v>
      </c>
      <c r="F839" s="470">
        <v>7.4</v>
      </c>
      <c r="G839">
        <v>1</v>
      </c>
      <c r="H839">
        <v>1</v>
      </c>
      <c r="I839" s="471">
        <f t="shared" si="70"/>
        <v>0.47039166666666665</v>
      </c>
      <c r="J839" s="472">
        <v>0.36503333333333332</v>
      </c>
      <c r="K839" s="472">
        <v>0.44336666666666663</v>
      </c>
      <c r="L839" s="472">
        <v>0.58906666666666663</v>
      </c>
      <c r="M839" s="472">
        <v>0.48410000000000003</v>
      </c>
      <c r="N839" s="471">
        <f t="shared" si="71"/>
        <v>0.47039166666666665</v>
      </c>
      <c r="O839" s="472">
        <v>0.36503333333333332</v>
      </c>
      <c r="P839" s="472">
        <v>0.44336666666666663</v>
      </c>
      <c r="Q839" s="472">
        <v>0.58906666666666663</v>
      </c>
      <c r="R839" s="472">
        <v>0.48410000000000003</v>
      </c>
      <c r="S839" s="153">
        <v>0.01</v>
      </c>
      <c r="T839" s="153">
        <v>0.02</v>
      </c>
      <c r="U839" s="477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4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5" t="s">
        <v>1236</v>
      </c>
      <c r="D840" t="s">
        <v>154</v>
      </c>
      <c r="E840" s="476">
        <v>3</v>
      </c>
      <c r="F840" s="470">
        <v>22.2</v>
      </c>
      <c r="G840">
        <v>1</v>
      </c>
      <c r="H840">
        <v>1</v>
      </c>
      <c r="I840" s="471">
        <f t="shared" si="70"/>
        <v>0.47039166666666665</v>
      </c>
      <c r="J840" s="472">
        <v>0.36503333333333332</v>
      </c>
      <c r="K840" s="472">
        <v>0.44336666666666663</v>
      </c>
      <c r="L840" s="472">
        <v>0.58906666666666663</v>
      </c>
      <c r="M840" s="472">
        <v>0.48410000000000003</v>
      </c>
      <c r="N840" s="471">
        <f t="shared" si="71"/>
        <v>0.47039166666666665</v>
      </c>
      <c r="O840" s="472">
        <v>0.36503333333333332</v>
      </c>
      <c r="P840" s="472">
        <v>0.44336666666666663</v>
      </c>
      <c r="Q840" s="472">
        <v>0.58906666666666663</v>
      </c>
      <c r="R840" s="472">
        <v>0.48410000000000003</v>
      </c>
      <c r="S840" s="153">
        <v>0.01</v>
      </c>
      <c r="T840" s="153">
        <v>0.02</v>
      </c>
      <c r="U840" s="477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4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5" t="s">
        <v>1237</v>
      </c>
      <c r="D841" t="s">
        <v>154</v>
      </c>
      <c r="E841" s="476">
        <v>3</v>
      </c>
      <c r="F841" s="470">
        <v>14</v>
      </c>
      <c r="G841">
        <v>1</v>
      </c>
      <c r="H841">
        <v>1</v>
      </c>
      <c r="I841" s="471">
        <f t="shared" si="70"/>
        <v>0.47039166666666665</v>
      </c>
      <c r="J841" s="472">
        <v>0.36503333333333332</v>
      </c>
      <c r="K841" s="472">
        <v>0.44336666666666663</v>
      </c>
      <c r="L841" s="472">
        <v>0.58906666666666663</v>
      </c>
      <c r="M841" s="472">
        <v>0.48410000000000003</v>
      </c>
      <c r="N841" s="471">
        <f t="shared" si="71"/>
        <v>0.47039166666666665</v>
      </c>
      <c r="O841" s="472">
        <v>0.36503333333333332</v>
      </c>
      <c r="P841" s="472">
        <v>0.44336666666666663</v>
      </c>
      <c r="Q841" s="472">
        <v>0.58906666666666663</v>
      </c>
      <c r="R841" s="472">
        <v>0.48410000000000003</v>
      </c>
      <c r="S841" s="153">
        <v>0.01</v>
      </c>
      <c r="T841" s="153">
        <v>0.02</v>
      </c>
      <c r="U841" s="477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4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5" t="s">
        <v>1238</v>
      </c>
      <c r="D842" t="s">
        <v>154</v>
      </c>
      <c r="E842" s="476">
        <v>3</v>
      </c>
      <c r="F842" s="470">
        <v>27.75</v>
      </c>
      <c r="G842">
        <v>1</v>
      </c>
      <c r="H842">
        <v>1</v>
      </c>
      <c r="I842" s="471">
        <f t="shared" si="70"/>
        <v>0.47039166666666665</v>
      </c>
      <c r="J842" s="472">
        <v>0.36503333333333332</v>
      </c>
      <c r="K842" s="472">
        <v>0.44336666666666663</v>
      </c>
      <c r="L842" s="472">
        <v>0.58906666666666663</v>
      </c>
      <c r="M842" s="472">
        <v>0.48410000000000003</v>
      </c>
      <c r="N842" s="471">
        <f t="shared" si="71"/>
        <v>0.47039166666666665</v>
      </c>
      <c r="O842" s="472">
        <v>0.36503333333333332</v>
      </c>
      <c r="P842" s="472">
        <v>0.44336666666666663</v>
      </c>
      <c r="Q842" s="472">
        <v>0.58906666666666663</v>
      </c>
      <c r="R842" s="472">
        <v>0.48410000000000003</v>
      </c>
      <c r="S842" s="153">
        <v>0.01</v>
      </c>
      <c r="T842" s="153">
        <v>0.02</v>
      </c>
      <c r="U842" s="477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4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5" t="s">
        <v>1239</v>
      </c>
      <c r="D843" t="s">
        <v>151</v>
      </c>
      <c r="E843" s="476">
        <v>2</v>
      </c>
      <c r="F843" s="470">
        <v>2</v>
      </c>
      <c r="G843">
        <v>1</v>
      </c>
      <c r="H843">
        <v>1</v>
      </c>
      <c r="I843" s="471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1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7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4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5" t="s">
        <v>1240</v>
      </c>
      <c r="D844" t="s">
        <v>151</v>
      </c>
      <c r="E844" s="476">
        <v>2</v>
      </c>
      <c r="F844" s="470">
        <v>18</v>
      </c>
      <c r="G844">
        <v>1</v>
      </c>
      <c r="H844">
        <v>1</v>
      </c>
      <c r="I844" s="471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1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7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4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5" t="s">
        <v>1241</v>
      </c>
      <c r="D845" t="s">
        <v>151</v>
      </c>
      <c r="E845" s="476">
        <v>2</v>
      </c>
      <c r="F845" s="470">
        <v>10</v>
      </c>
      <c r="G845">
        <v>1</v>
      </c>
      <c r="H845">
        <v>1</v>
      </c>
      <c r="I845" s="471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1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7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4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5" t="s">
        <v>1242</v>
      </c>
      <c r="D846" t="s">
        <v>154</v>
      </c>
      <c r="E846" s="476">
        <v>3</v>
      </c>
      <c r="F846" s="470">
        <v>29.9</v>
      </c>
      <c r="G846">
        <v>1</v>
      </c>
      <c r="H846">
        <v>1</v>
      </c>
      <c r="I846" s="471">
        <f t="shared" si="70"/>
        <v>0.47039166666666665</v>
      </c>
      <c r="J846" s="472">
        <v>0.36503333333333332</v>
      </c>
      <c r="K846" s="472">
        <v>0.44336666666666663</v>
      </c>
      <c r="L846" s="472">
        <v>0.58906666666666663</v>
      </c>
      <c r="M846" s="472">
        <v>0.48410000000000003</v>
      </c>
      <c r="N846" s="471">
        <f t="shared" si="71"/>
        <v>0.47039166666666665</v>
      </c>
      <c r="O846" s="472">
        <v>0.36503333333333332</v>
      </c>
      <c r="P846" s="472">
        <v>0.44336666666666663</v>
      </c>
      <c r="Q846" s="472">
        <v>0.58906666666666663</v>
      </c>
      <c r="R846" s="472">
        <v>0.48410000000000003</v>
      </c>
      <c r="S846" s="153">
        <v>0.01</v>
      </c>
      <c r="T846" s="153">
        <v>0.02</v>
      </c>
      <c r="U846" s="477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4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5" t="s">
        <v>1243</v>
      </c>
      <c r="D847" t="s">
        <v>154</v>
      </c>
      <c r="E847" s="476">
        <v>3</v>
      </c>
      <c r="F847" s="470">
        <v>30</v>
      </c>
      <c r="G847">
        <v>1</v>
      </c>
      <c r="H847">
        <v>1</v>
      </c>
      <c r="I847" s="471">
        <f t="shared" si="70"/>
        <v>0.47039166666666665</v>
      </c>
      <c r="J847" s="472">
        <v>0.36503333333333332</v>
      </c>
      <c r="K847" s="472">
        <v>0.44336666666666663</v>
      </c>
      <c r="L847" s="472">
        <v>0.58906666666666663</v>
      </c>
      <c r="M847" s="472">
        <v>0.48410000000000003</v>
      </c>
      <c r="N847" s="471">
        <f t="shared" si="71"/>
        <v>0.47039166666666665</v>
      </c>
      <c r="O847" s="472">
        <v>0.36503333333333332</v>
      </c>
      <c r="P847" s="472">
        <v>0.44336666666666663</v>
      </c>
      <c r="Q847" s="472">
        <v>0.58906666666666663</v>
      </c>
      <c r="R847" s="472">
        <v>0.48410000000000003</v>
      </c>
      <c r="S847" s="153">
        <v>0.01</v>
      </c>
      <c r="T847" s="153">
        <v>0.02</v>
      </c>
      <c r="U847" s="477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4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8" t="s">
        <v>1244</v>
      </c>
      <c r="D848" t="s">
        <v>148</v>
      </c>
      <c r="E848" s="469">
        <v>1</v>
      </c>
      <c r="F848" s="470">
        <v>0</v>
      </c>
      <c r="G848">
        <v>1</v>
      </c>
      <c r="H848">
        <v>1</v>
      </c>
      <c r="I848" s="471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1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3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4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5" t="s">
        <v>1245</v>
      </c>
      <c r="D849" t="s">
        <v>154</v>
      </c>
      <c r="E849" s="476">
        <v>3</v>
      </c>
      <c r="F849" s="470">
        <v>30</v>
      </c>
      <c r="G849">
        <v>1</v>
      </c>
      <c r="H849">
        <v>1</v>
      </c>
      <c r="I849" s="471">
        <f t="shared" si="70"/>
        <v>0.47039166666666665</v>
      </c>
      <c r="J849" s="472">
        <v>0.36503333333333332</v>
      </c>
      <c r="K849" s="472">
        <v>0.44336666666666663</v>
      </c>
      <c r="L849" s="472">
        <v>0.58906666666666663</v>
      </c>
      <c r="M849" s="472">
        <v>0.48410000000000003</v>
      </c>
      <c r="N849" s="471">
        <f t="shared" si="71"/>
        <v>0.47039166666666665</v>
      </c>
      <c r="O849" s="472">
        <v>0.36503333333333332</v>
      </c>
      <c r="P849" s="472">
        <v>0.44336666666666663</v>
      </c>
      <c r="Q849" s="472">
        <v>0.58906666666666663</v>
      </c>
      <c r="R849" s="472">
        <v>0.48410000000000003</v>
      </c>
      <c r="S849" s="153">
        <v>0.01</v>
      </c>
      <c r="T849" s="153">
        <v>0.02</v>
      </c>
      <c r="U849" s="477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4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5" t="s">
        <v>1246</v>
      </c>
      <c r="D850" t="s">
        <v>154</v>
      </c>
      <c r="E850" s="476">
        <v>3</v>
      </c>
      <c r="F850" s="470">
        <v>30</v>
      </c>
      <c r="G850">
        <v>1</v>
      </c>
      <c r="H850">
        <v>1</v>
      </c>
      <c r="I850" s="471">
        <f t="shared" si="70"/>
        <v>0.47039166666666665</v>
      </c>
      <c r="J850" s="472">
        <v>0.36503333333333332</v>
      </c>
      <c r="K850" s="472">
        <v>0.44336666666666663</v>
      </c>
      <c r="L850" s="472">
        <v>0.58906666666666663</v>
      </c>
      <c r="M850" s="472">
        <v>0.48410000000000003</v>
      </c>
      <c r="N850" s="471">
        <f t="shared" si="71"/>
        <v>0.47039166666666665</v>
      </c>
      <c r="O850" s="472">
        <v>0.36503333333333332</v>
      </c>
      <c r="P850" s="472">
        <v>0.44336666666666663</v>
      </c>
      <c r="Q850" s="472">
        <v>0.58906666666666663</v>
      </c>
      <c r="R850" s="472">
        <v>0.48410000000000003</v>
      </c>
      <c r="S850" s="153">
        <v>0.01</v>
      </c>
      <c r="T850" s="153">
        <v>0.02</v>
      </c>
      <c r="U850" s="477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4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5" t="s">
        <v>1247</v>
      </c>
      <c r="D851" t="s">
        <v>154</v>
      </c>
      <c r="E851" s="476">
        <v>3</v>
      </c>
      <c r="F851" s="470">
        <v>20</v>
      </c>
      <c r="G851">
        <v>1</v>
      </c>
      <c r="H851">
        <v>1</v>
      </c>
      <c r="I851" s="471">
        <f t="shared" si="70"/>
        <v>0.47039166666666665</v>
      </c>
      <c r="J851" s="472">
        <v>0.36503333333333332</v>
      </c>
      <c r="K851" s="472">
        <v>0.44336666666666663</v>
      </c>
      <c r="L851" s="472">
        <v>0.58906666666666663</v>
      </c>
      <c r="M851" s="472">
        <v>0.48410000000000003</v>
      </c>
      <c r="N851" s="471">
        <f t="shared" si="71"/>
        <v>0.47039166666666665</v>
      </c>
      <c r="O851" s="472">
        <v>0.36503333333333332</v>
      </c>
      <c r="P851" s="472">
        <v>0.44336666666666663</v>
      </c>
      <c r="Q851" s="472">
        <v>0.58906666666666663</v>
      </c>
      <c r="R851" s="472">
        <v>0.48410000000000003</v>
      </c>
      <c r="S851" s="153">
        <v>0.01</v>
      </c>
      <c r="T851" s="153">
        <v>0.02</v>
      </c>
      <c r="U851" s="477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4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5" t="s">
        <v>1248</v>
      </c>
      <c r="D852" t="s">
        <v>154</v>
      </c>
      <c r="E852" s="476">
        <v>3</v>
      </c>
      <c r="F852" s="470">
        <v>30</v>
      </c>
      <c r="G852">
        <v>1</v>
      </c>
      <c r="H852">
        <v>1</v>
      </c>
      <c r="I852" s="471">
        <f t="shared" si="70"/>
        <v>0.47039166666666665</v>
      </c>
      <c r="J852" s="472">
        <v>0.36503333333333332</v>
      </c>
      <c r="K852" s="472">
        <v>0.44336666666666663</v>
      </c>
      <c r="L852" s="472">
        <v>0.58906666666666663</v>
      </c>
      <c r="M852" s="472">
        <v>0.48410000000000003</v>
      </c>
      <c r="N852" s="471">
        <f t="shared" si="71"/>
        <v>0.47039166666666665</v>
      </c>
      <c r="O852" s="472">
        <v>0.36503333333333332</v>
      </c>
      <c r="P852" s="472">
        <v>0.44336666666666663</v>
      </c>
      <c r="Q852" s="472">
        <v>0.58906666666666663</v>
      </c>
      <c r="R852" s="472">
        <v>0.48410000000000003</v>
      </c>
      <c r="S852" s="153">
        <v>0.01</v>
      </c>
      <c r="T852" s="153">
        <v>0.02</v>
      </c>
      <c r="U852" s="477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4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8" t="s">
        <v>1249</v>
      </c>
      <c r="D853" t="s">
        <v>148</v>
      </c>
      <c r="E853" s="469">
        <v>1</v>
      </c>
      <c r="F853" s="470">
        <v>23</v>
      </c>
      <c r="G853">
        <v>1</v>
      </c>
      <c r="H853">
        <v>1</v>
      </c>
      <c r="I853" s="471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1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3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4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5" t="s">
        <v>1250</v>
      </c>
      <c r="D854" t="s">
        <v>154</v>
      </c>
      <c r="E854" s="476">
        <v>3</v>
      </c>
      <c r="F854" s="470">
        <v>30</v>
      </c>
      <c r="G854">
        <v>1</v>
      </c>
      <c r="H854">
        <v>1</v>
      </c>
      <c r="I854" s="471">
        <f t="shared" si="70"/>
        <v>0.47039166666666665</v>
      </c>
      <c r="J854" s="472">
        <v>0.36503333333333332</v>
      </c>
      <c r="K854" s="472">
        <v>0.44336666666666663</v>
      </c>
      <c r="L854" s="472">
        <v>0.58906666666666663</v>
      </c>
      <c r="M854" s="472">
        <v>0.48410000000000003</v>
      </c>
      <c r="N854" s="471">
        <f t="shared" si="71"/>
        <v>0.47039166666666665</v>
      </c>
      <c r="O854" s="472">
        <v>0.36503333333333332</v>
      </c>
      <c r="P854" s="472">
        <v>0.44336666666666663</v>
      </c>
      <c r="Q854" s="472">
        <v>0.58906666666666663</v>
      </c>
      <c r="R854" s="472">
        <v>0.48410000000000003</v>
      </c>
      <c r="S854" s="153">
        <v>0.01</v>
      </c>
      <c r="T854" s="153">
        <v>0.02</v>
      </c>
      <c r="U854" s="477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4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5" t="s">
        <v>1251</v>
      </c>
      <c r="D855" t="s">
        <v>154</v>
      </c>
      <c r="E855" s="476">
        <v>3</v>
      </c>
      <c r="F855" s="470">
        <v>20</v>
      </c>
      <c r="G855">
        <v>1</v>
      </c>
      <c r="H855">
        <v>1</v>
      </c>
      <c r="I855" s="471">
        <f t="shared" si="70"/>
        <v>0.47039166666666665</v>
      </c>
      <c r="J855" s="472">
        <v>0.36503333333333332</v>
      </c>
      <c r="K855" s="472">
        <v>0.44336666666666663</v>
      </c>
      <c r="L855" s="472">
        <v>0.58906666666666663</v>
      </c>
      <c r="M855" s="472">
        <v>0.48410000000000003</v>
      </c>
      <c r="N855" s="471">
        <f t="shared" si="71"/>
        <v>0.47039166666666665</v>
      </c>
      <c r="O855" s="472">
        <v>0.36503333333333332</v>
      </c>
      <c r="P855" s="472">
        <v>0.44336666666666663</v>
      </c>
      <c r="Q855" s="472">
        <v>0.58906666666666663</v>
      </c>
      <c r="R855" s="472">
        <v>0.48410000000000003</v>
      </c>
      <c r="S855" s="153">
        <v>0.01</v>
      </c>
      <c r="T855" s="153">
        <v>0.02</v>
      </c>
      <c r="U855" s="477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4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5" t="s">
        <v>1252</v>
      </c>
      <c r="D856" t="s">
        <v>151</v>
      </c>
      <c r="E856" s="476">
        <v>2</v>
      </c>
      <c r="F856" s="470">
        <v>23.1</v>
      </c>
      <c r="G856">
        <v>1</v>
      </c>
      <c r="H856">
        <v>1</v>
      </c>
      <c r="I856" s="471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1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7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4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5" t="s">
        <v>1253</v>
      </c>
      <c r="D857" t="s">
        <v>154</v>
      </c>
      <c r="E857" s="476">
        <v>3</v>
      </c>
      <c r="F857" s="470">
        <v>30</v>
      </c>
      <c r="G857">
        <v>1</v>
      </c>
      <c r="H857">
        <v>1</v>
      </c>
      <c r="I857" s="471">
        <f t="shared" si="70"/>
        <v>0.47039166666666665</v>
      </c>
      <c r="J857" s="472">
        <v>0.36503333333333332</v>
      </c>
      <c r="K857" s="472">
        <v>0.44336666666666663</v>
      </c>
      <c r="L857" s="472">
        <v>0.58906666666666663</v>
      </c>
      <c r="M857" s="472">
        <v>0.48410000000000003</v>
      </c>
      <c r="N857" s="471">
        <f t="shared" si="71"/>
        <v>0.47039166666666665</v>
      </c>
      <c r="O857" s="472">
        <v>0.36503333333333332</v>
      </c>
      <c r="P857" s="472">
        <v>0.44336666666666663</v>
      </c>
      <c r="Q857" s="472">
        <v>0.58906666666666663</v>
      </c>
      <c r="R857" s="472">
        <v>0.48410000000000003</v>
      </c>
      <c r="S857" s="153">
        <v>0.01</v>
      </c>
      <c r="T857" s="153">
        <v>0.02</v>
      </c>
      <c r="U857" s="477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4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5" t="s">
        <v>1254</v>
      </c>
      <c r="D858" t="s">
        <v>154</v>
      </c>
      <c r="E858" s="476">
        <v>3</v>
      </c>
      <c r="F858" s="470">
        <v>28</v>
      </c>
      <c r="G858">
        <v>1</v>
      </c>
      <c r="H858">
        <v>1</v>
      </c>
      <c r="I858" s="471">
        <f t="shared" si="70"/>
        <v>0.47039166666666665</v>
      </c>
      <c r="J858" s="472">
        <v>0.36503333333333332</v>
      </c>
      <c r="K858" s="472">
        <v>0.44336666666666663</v>
      </c>
      <c r="L858" s="472">
        <v>0.58906666666666663</v>
      </c>
      <c r="M858" s="472">
        <v>0.48410000000000003</v>
      </c>
      <c r="N858" s="471">
        <f t="shared" si="71"/>
        <v>0.47039166666666665</v>
      </c>
      <c r="O858" s="472">
        <v>0.36503333333333332</v>
      </c>
      <c r="P858" s="472">
        <v>0.44336666666666663</v>
      </c>
      <c r="Q858" s="472">
        <v>0.58906666666666663</v>
      </c>
      <c r="R858" s="472">
        <v>0.48410000000000003</v>
      </c>
      <c r="S858" s="153">
        <v>0.01</v>
      </c>
      <c r="T858" s="153">
        <v>0.02</v>
      </c>
      <c r="U858" s="477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4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8" t="s">
        <v>1255</v>
      </c>
      <c r="D859" t="s">
        <v>148</v>
      </c>
      <c r="E859" s="469">
        <v>1</v>
      </c>
      <c r="F859" s="470">
        <v>0</v>
      </c>
      <c r="G859">
        <v>1</v>
      </c>
      <c r="H859">
        <v>1</v>
      </c>
      <c r="I859" s="471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1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3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4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5" t="s">
        <v>1256</v>
      </c>
      <c r="D860" t="s">
        <v>154</v>
      </c>
      <c r="E860" s="476">
        <v>3</v>
      </c>
      <c r="F860" s="470">
        <v>28</v>
      </c>
      <c r="G860">
        <v>1</v>
      </c>
      <c r="H860">
        <v>1</v>
      </c>
      <c r="I860" s="471">
        <f t="shared" si="70"/>
        <v>0.47039166666666665</v>
      </c>
      <c r="J860" s="472">
        <v>0.36503333333333332</v>
      </c>
      <c r="K860" s="472">
        <v>0.44336666666666663</v>
      </c>
      <c r="L860" s="472">
        <v>0.58906666666666663</v>
      </c>
      <c r="M860" s="472">
        <v>0.48410000000000003</v>
      </c>
      <c r="N860" s="471">
        <f t="shared" si="71"/>
        <v>0.47039166666666665</v>
      </c>
      <c r="O860" s="472">
        <v>0.36503333333333332</v>
      </c>
      <c r="P860" s="472">
        <v>0.44336666666666663</v>
      </c>
      <c r="Q860" s="472">
        <v>0.58906666666666663</v>
      </c>
      <c r="R860" s="472">
        <v>0.48410000000000003</v>
      </c>
      <c r="S860" s="153">
        <v>0.01</v>
      </c>
      <c r="T860" s="153">
        <v>0.02</v>
      </c>
      <c r="U860" s="477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4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5" t="s">
        <v>1257</v>
      </c>
      <c r="D861" t="s">
        <v>154</v>
      </c>
      <c r="E861" s="476">
        <v>3</v>
      </c>
      <c r="F861" s="470">
        <v>28</v>
      </c>
      <c r="G861">
        <v>1</v>
      </c>
      <c r="H861">
        <v>1</v>
      </c>
      <c r="I861" s="471">
        <f t="shared" si="70"/>
        <v>0.47039166666666665</v>
      </c>
      <c r="J861" s="472">
        <v>0.36503333333333332</v>
      </c>
      <c r="K861" s="472">
        <v>0.44336666666666663</v>
      </c>
      <c r="L861" s="472">
        <v>0.58906666666666663</v>
      </c>
      <c r="M861" s="472">
        <v>0.48410000000000003</v>
      </c>
      <c r="N861" s="471">
        <f t="shared" si="71"/>
        <v>0.47039166666666665</v>
      </c>
      <c r="O861" s="472">
        <v>0.36503333333333332</v>
      </c>
      <c r="P861" s="472">
        <v>0.44336666666666663</v>
      </c>
      <c r="Q861" s="472">
        <v>0.58906666666666663</v>
      </c>
      <c r="R861" s="472">
        <v>0.48410000000000003</v>
      </c>
      <c r="S861" s="153">
        <v>0.01</v>
      </c>
      <c r="T861" s="153">
        <v>0.02</v>
      </c>
      <c r="U861" s="477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4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8" t="s">
        <v>1258</v>
      </c>
      <c r="D862" t="s">
        <v>151</v>
      </c>
      <c r="E862" s="469">
        <v>2</v>
      </c>
      <c r="F862" s="470">
        <v>10.897410256410257</v>
      </c>
      <c r="G862">
        <v>1</v>
      </c>
      <c r="H862">
        <v>1</v>
      </c>
      <c r="I862" s="471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1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3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4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8" t="s">
        <v>1259</v>
      </c>
      <c r="D863" t="s">
        <v>151</v>
      </c>
      <c r="E863" s="469">
        <v>2</v>
      </c>
      <c r="F863" s="470">
        <v>1.6025897435897436</v>
      </c>
      <c r="G863">
        <v>1</v>
      </c>
      <c r="H863">
        <v>1</v>
      </c>
      <c r="I863" s="471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1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3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4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8" t="s">
        <v>1260</v>
      </c>
      <c r="D864" t="s">
        <v>148</v>
      </c>
      <c r="E864" s="469">
        <v>1</v>
      </c>
      <c r="F864" s="470">
        <v>12</v>
      </c>
      <c r="G864">
        <v>1</v>
      </c>
      <c r="H864">
        <v>1</v>
      </c>
      <c r="I864" s="471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1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3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4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5" t="s">
        <v>1261</v>
      </c>
      <c r="D865" t="s">
        <v>154</v>
      </c>
      <c r="E865" s="476">
        <v>3</v>
      </c>
      <c r="F865" s="470">
        <v>28</v>
      </c>
      <c r="G865">
        <v>1</v>
      </c>
      <c r="H865">
        <v>1</v>
      </c>
      <c r="I865" s="471">
        <f t="shared" si="70"/>
        <v>0.47039166666666665</v>
      </c>
      <c r="J865" s="472">
        <v>0.36503333333333332</v>
      </c>
      <c r="K865" s="472">
        <v>0.44336666666666663</v>
      </c>
      <c r="L865" s="472">
        <v>0.58906666666666663</v>
      </c>
      <c r="M865" s="472">
        <v>0.48410000000000003</v>
      </c>
      <c r="N865" s="471">
        <f t="shared" si="71"/>
        <v>0.47039166666666665</v>
      </c>
      <c r="O865" s="472">
        <v>0.36503333333333332</v>
      </c>
      <c r="P865" s="472">
        <v>0.44336666666666663</v>
      </c>
      <c r="Q865" s="472">
        <v>0.58906666666666663</v>
      </c>
      <c r="R865" s="472">
        <v>0.48410000000000003</v>
      </c>
      <c r="S865" s="153">
        <v>0.01</v>
      </c>
      <c r="T865" s="153">
        <v>0.02</v>
      </c>
      <c r="U865" s="477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4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5" t="s">
        <v>1262</v>
      </c>
      <c r="D866" t="s">
        <v>154</v>
      </c>
      <c r="E866" s="476">
        <v>3</v>
      </c>
      <c r="F866" s="470">
        <v>30</v>
      </c>
      <c r="G866">
        <v>1</v>
      </c>
      <c r="H866">
        <v>1</v>
      </c>
      <c r="I866" s="471">
        <f t="shared" si="70"/>
        <v>0.47039166666666665</v>
      </c>
      <c r="J866" s="472">
        <v>0.36503333333333332</v>
      </c>
      <c r="K866" s="472">
        <v>0.44336666666666663</v>
      </c>
      <c r="L866" s="472">
        <v>0.58906666666666663</v>
      </c>
      <c r="M866" s="472">
        <v>0.48410000000000003</v>
      </c>
      <c r="N866" s="471">
        <f t="shared" si="71"/>
        <v>0.47039166666666665</v>
      </c>
      <c r="O866" s="472">
        <v>0.36503333333333332</v>
      </c>
      <c r="P866" s="472">
        <v>0.44336666666666663</v>
      </c>
      <c r="Q866" s="472">
        <v>0.58906666666666663</v>
      </c>
      <c r="R866" s="472">
        <v>0.48410000000000003</v>
      </c>
      <c r="S866" s="153">
        <v>0.01</v>
      </c>
      <c r="T866" s="153">
        <v>0.02</v>
      </c>
      <c r="U866" s="477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4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5" t="s">
        <v>1263</v>
      </c>
      <c r="D867" t="s">
        <v>154</v>
      </c>
      <c r="E867" s="476">
        <v>3</v>
      </c>
      <c r="F867" s="470">
        <v>30</v>
      </c>
      <c r="G867">
        <v>1</v>
      </c>
      <c r="H867">
        <v>1</v>
      </c>
      <c r="I867" s="471">
        <f t="shared" si="70"/>
        <v>0.47039166666666665</v>
      </c>
      <c r="J867" s="472">
        <v>0.36503333333333332</v>
      </c>
      <c r="K867" s="472">
        <v>0.44336666666666663</v>
      </c>
      <c r="L867" s="472">
        <v>0.58906666666666663</v>
      </c>
      <c r="M867" s="472">
        <v>0.48410000000000003</v>
      </c>
      <c r="N867" s="471">
        <f t="shared" si="71"/>
        <v>0.47039166666666665</v>
      </c>
      <c r="O867" s="472">
        <v>0.36503333333333332</v>
      </c>
      <c r="P867" s="472">
        <v>0.44336666666666663</v>
      </c>
      <c r="Q867" s="472">
        <v>0.58906666666666663</v>
      </c>
      <c r="R867" s="472">
        <v>0.48410000000000003</v>
      </c>
      <c r="S867" s="153">
        <v>0.01</v>
      </c>
      <c r="T867" s="153">
        <v>0.02</v>
      </c>
      <c r="U867" s="477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4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5" t="s">
        <v>1264</v>
      </c>
      <c r="D868" t="s">
        <v>154</v>
      </c>
      <c r="E868" s="476">
        <v>3</v>
      </c>
      <c r="F868" s="470">
        <v>18</v>
      </c>
      <c r="G868">
        <v>1</v>
      </c>
      <c r="H868">
        <v>1</v>
      </c>
      <c r="I868" s="471">
        <f t="shared" si="70"/>
        <v>0.47039166666666665</v>
      </c>
      <c r="J868" s="472">
        <v>0.36503333333333332</v>
      </c>
      <c r="K868" s="472">
        <v>0.44336666666666663</v>
      </c>
      <c r="L868" s="472">
        <v>0.58906666666666663</v>
      </c>
      <c r="M868" s="472">
        <v>0.48410000000000003</v>
      </c>
      <c r="N868" s="471">
        <f t="shared" si="71"/>
        <v>0.47039166666666665</v>
      </c>
      <c r="O868" s="472">
        <v>0.36503333333333332</v>
      </c>
      <c r="P868" s="472">
        <v>0.44336666666666663</v>
      </c>
      <c r="Q868" s="472">
        <v>0.58906666666666663</v>
      </c>
      <c r="R868" s="472">
        <v>0.48410000000000003</v>
      </c>
      <c r="S868" s="153">
        <v>0.01</v>
      </c>
      <c r="T868" s="153">
        <v>0.02</v>
      </c>
      <c r="U868" s="477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4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5" t="s">
        <v>1265</v>
      </c>
      <c r="D869" t="s">
        <v>154</v>
      </c>
      <c r="E869" s="476">
        <v>3</v>
      </c>
      <c r="F869" s="470">
        <v>18</v>
      </c>
      <c r="G869">
        <v>1</v>
      </c>
      <c r="H869">
        <v>1</v>
      </c>
      <c r="I869" s="471">
        <f t="shared" si="70"/>
        <v>0.47039166666666665</v>
      </c>
      <c r="J869" s="472">
        <v>0.36503333333333332</v>
      </c>
      <c r="K869" s="472">
        <v>0.44336666666666663</v>
      </c>
      <c r="L869" s="472">
        <v>0.58906666666666663</v>
      </c>
      <c r="M869" s="472">
        <v>0.48410000000000003</v>
      </c>
      <c r="N869" s="471">
        <f t="shared" si="71"/>
        <v>0.47039166666666665</v>
      </c>
      <c r="O869" s="472">
        <v>0.36503333333333332</v>
      </c>
      <c r="P869" s="472">
        <v>0.44336666666666663</v>
      </c>
      <c r="Q869" s="472">
        <v>0.58906666666666663</v>
      </c>
      <c r="R869" s="472">
        <v>0.48410000000000003</v>
      </c>
      <c r="S869" s="153">
        <v>0.01</v>
      </c>
      <c r="T869" s="153">
        <v>0.02</v>
      </c>
      <c r="U869" s="477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4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5" t="s">
        <v>1266</v>
      </c>
      <c r="D870" t="s">
        <v>154</v>
      </c>
      <c r="E870" s="476">
        <v>3</v>
      </c>
      <c r="F870" s="470">
        <v>25.2</v>
      </c>
      <c r="G870">
        <v>1</v>
      </c>
      <c r="H870">
        <v>1</v>
      </c>
      <c r="I870" s="471">
        <f t="shared" si="70"/>
        <v>0.47039166666666665</v>
      </c>
      <c r="J870" s="472">
        <v>0.36503333333333332</v>
      </c>
      <c r="K870" s="472">
        <v>0.44336666666666663</v>
      </c>
      <c r="L870" s="472">
        <v>0.58906666666666663</v>
      </c>
      <c r="M870" s="472">
        <v>0.48410000000000003</v>
      </c>
      <c r="N870" s="471">
        <f t="shared" si="71"/>
        <v>0.47039166666666665</v>
      </c>
      <c r="O870" s="472">
        <v>0.36503333333333332</v>
      </c>
      <c r="P870" s="472">
        <v>0.44336666666666663</v>
      </c>
      <c r="Q870" s="472">
        <v>0.58906666666666663</v>
      </c>
      <c r="R870" s="472">
        <v>0.48410000000000003</v>
      </c>
      <c r="S870" s="153">
        <v>0.01</v>
      </c>
      <c r="T870" s="153">
        <v>0.02</v>
      </c>
      <c r="U870" s="477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4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5" t="s">
        <v>1267</v>
      </c>
      <c r="D871" t="s">
        <v>154</v>
      </c>
      <c r="E871" s="476">
        <v>3</v>
      </c>
      <c r="F871" s="470">
        <v>21.6</v>
      </c>
      <c r="G871">
        <v>1</v>
      </c>
      <c r="H871">
        <v>1</v>
      </c>
      <c r="I871" s="471">
        <f t="shared" si="70"/>
        <v>0.47039166666666665</v>
      </c>
      <c r="J871" s="472">
        <v>0.36503333333333332</v>
      </c>
      <c r="K871" s="472">
        <v>0.44336666666666663</v>
      </c>
      <c r="L871" s="472">
        <v>0.58906666666666663</v>
      </c>
      <c r="M871" s="472">
        <v>0.48410000000000003</v>
      </c>
      <c r="N871" s="471">
        <f t="shared" si="71"/>
        <v>0.47039166666666665</v>
      </c>
      <c r="O871" s="472">
        <v>0.36503333333333332</v>
      </c>
      <c r="P871" s="472">
        <v>0.44336666666666663</v>
      </c>
      <c r="Q871" s="472">
        <v>0.58906666666666663</v>
      </c>
      <c r="R871" s="472">
        <v>0.48410000000000003</v>
      </c>
      <c r="S871" s="153">
        <v>0.01</v>
      </c>
      <c r="T871" s="153">
        <v>0.02</v>
      </c>
      <c r="U871" s="477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4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5" t="s">
        <v>1268</v>
      </c>
      <c r="D872" t="s">
        <v>154</v>
      </c>
      <c r="E872" s="476">
        <v>3</v>
      </c>
      <c r="F872" s="470">
        <v>30</v>
      </c>
      <c r="G872">
        <v>1</v>
      </c>
      <c r="H872">
        <v>1</v>
      </c>
      <c r="I872" s="471">
        <f t="shared" si="70"/>
        <v>0.47039166666666665</v>
      </c>
      <c r="J872" s="472">
        <v>0.36503333333333332</v>
      </c>
      <c r="K872" s="472">
        <v>0.44336666666666663</v>
      </c>
      <c r="L872" s="472">
        <v>0.58906666666666663</v>
      </c>
      <c r="M872" s="472">
        <v>0.48410000000000003</v>
      </c>
      <c r="N872" s="471">
        <f t="shared" si="71"/>
        <v>0.47039166666666665</v>
      </c>
      <c r="O872" s="472">
        <v>0.36503333333333332</v>
      </c>
      <c r="P872" s="472">
        <v>0.44336666666666663</v>
      </c>
      <c r="Q872" s="472">
        <v>0.58906666666666663</v>
      </c>
      <c r="R872" s="472">
        <v>0.48410000000000003</v>
      </c>
      <c r="S872" s="153">
        <v>0.01</v>
      </c>
      <c r="T872" s="153">
        <v>0.02</v>
      </c>
      <c r="U872" s="477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4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5" t="s">
        <v>1269</v>
      </c>
      <c r="D873" t="s">
        <v>154</v>
      </c>
      <c r="E873" s="476">
        <v>3</v>
      </c>
      <c r="F873" s="470">
        <v>28</v>
      </c>
      <c r="G873">
        <v>1</v>
      </c>
      <c r="H873">
        <v>1</v>
      </c>
      <c r="I873" s="471">
        <f t="shared" si="70"/>
        <v>0.47039166666666665</v>
      </c>
      <c r="J873" s="472">
        <v>0.36503333333333332</v>
      </c>
      <c r="K873" s="472">
        <v>0.44336666666666663</v>
      </c>
      <c r="L873" s="472">
        <v>0.58906666666666663</v>
      </c>
      <c r="M873" s="472">
        <v>0.48410000000000003</v>
      </c>
      <c r="N873" s="471">
        <f t="shared" si="71"/>
        <v>0.47039166666666665</v>
      </c>
      <c r="O873" s="472">
        <v>0.36503333333333332</v>
      </c>
      <c r="P873" s="472">
        <v>0.44336666666666663</v>
      </c>
      <c r="Q873" s="472">
        <v>0.58906666666666663</v>
      </c>
      <c r="R873" s="472">
        <v>0.48410000000000003</v>
      </c>
      <c r="S873" s="153">
        <v>0.01</v>
      </c>
      <c r="T873" s="153">
        <v>0.02</v>
      </c>
      <c r="U873" s="477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4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8" t="s">
        <v>1270</v>
      </c>
      <c r="D874" t="s">
        <v>148</v>
      </c>
      <c r="E874" s="469">
        <v>1</v>
      </c>
      <c r="F874" s="470">
        <v>0</v>
      </c>
      <c r="G874">
        <v>1</v>
      </c>
      <c r="H874">
        <v>1</v>
      </c>
      <c r="I874" s="471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1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3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4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5" t="s">
        <v>1271</v>
      </c>
      <c r="D875" t="s">
        <v>154</v>
      </c>
      <c r="E875" s="476">
        <v>3</v>
      </c>
      <c r="F875" s="470">
        <v>10.08</v>
      </c>
      <c r="G875">
        <v>1</v>
      </c>
      <c r="H875">
        <v>1</v>
      </c>
      <c r="I875" s="471">
        <f t="shared" si="70"/>
        <v>0.47039166666666665</v>
      </c>
      <c r="J875" s="472">
        <v>0.36503333333333332</v>
      </c>
      <c r="K875" s="472">
        <v>0.44336666666666663</v>
      </c>
      <c r="L875" s="472">
        <v>0.58906666666666663</v>
      </c>
      <c r="M875" s="472">
        <v>0.48410000000000003</v>
      </c>
      <c r="N875" s="471">
        <f t="shared" si="71"/>
        <v>0.47039166666666665</v>
      </c>
      <c r="O875" s="472">
        <v>0.36503333333333332</v>
      </c>
      <c r="P875" s="472">
        <v>0.44336666666666663</v>
      </c>
      <c r="Q875" s="472">
        <v>0.58906666666666663</v>
      </c>
      <c r="R875" s="472">
        <v>0.48410000000000003</v>
      </c>
      <c r="S875" s="153">
        <v>0.01</v>
      </c>
      <c r="T875" s="153">
        <v>0.02</v>
      </c>
      <c r="U875" s="477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4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8" t="s">
        <v>1272</v>
      </c>
      <c r="D876" t="s">
        <v>148</v>
      </c>
      <c r="E876" s="469">
        <v>1</v>
      </c>
      <c r="F876" s="470">
        <v>50</v>
      </c>
      <c r="G876">
        <v>1</v>
      </c>
      <c r="H876">
        <v>1</v>
      </c>
      <c r="I876" s="471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1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3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4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8" t="s">
        <v>1273</v>
      </c>
      <c r="D877" t="s">
        <v>148</v>
      </c>
      <c r="E877" s="469">
        <v>1</v>
      </c>
      <c r="F877" s="470">
        <v>0</v>
      </c>
      <c r="G877">
        <v>1</v>
      </c>
      <c r="H877">
        <v>1</v>
      </c>
      <c r="I877" s="471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1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3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4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5" t="s">
        <v>1274</v>
      </c>
      <c r="D878" t="s">
        <v>154</v>
      </c>
      <c r="E878" s="476">
        <v>3</v>
      </c>
      <c r="F878" s="470">
        <v>10.8</v>
      </c>
      <c r="G878">
        <v>1</v>
      </c>
      <c r="H878">
        <v>1</v>
      </c>
      <c r="I878" s="471">
        <f t="shared" si="70"/>
        <v>0.47039166666666665</v>
      </c>
      <c r="J878" s="472">
        <v>0.36503333333333332</v>
      </c>
      <c r="K878" s="472">
        <v>0.44336666666666663</v>
      </c>
      <c r="L878" s="472">
        <v>0.58906666666666663</v>
      </c>
      <c r="M878" s="472">
        <v>0.48410000000000003</v>
      </c>
      <c r="N878" s="471">
        <f t="shared" si="71"/>
        <v>0.47039166666666665</v>
      </c>
      <c r="O878" s="472">
        <v>0.36503333333333332</v>
      </c>
      <c r="P878" s="472">
        <v>0.44336666666666663</v>
      </c>
      <c r="Q878" s="472">
        <v>0.58906666666666663</v>
      </c>
      <c r="R878" s="472">
        <v>0.48410000000000003</v>
      </c>
      <c r="S878" s="153">
        <v>0.01</v>
      </c>
      <c r="T878" s="153">
        <v>0.02</v>
      </c>
      <c r="U878" s="477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4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8" t="s">
        <v>1275</v>
      </c>
      <c r="D879" t="s">
        <v>148</v>
      </c>
      <c r="E879" s="469">
        <v>1</v>
      </c>
      <c r="F879" s="470">
        <v>30.481751824817518</v>
      </c>
      <c r="G879">
        <v>1</v>
      </c>
      <c r="H879">
        <v>1</v>
      </c>
      <c r="I879" s="471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1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3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4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8" t="s">
        <v>1276</v>
      </c>
      <c r="D880" t="s">
        <v>148</v>
      </c>
      <c r="E880" s="469">
        <v>1</v>
      </c>
      <c r="F880" s="470">
        <v>17.518248175182482</v>
      </c>
      <c r="G880">
        <v>1</v>
      </c>
      <c r="H880">
        <v>1</v>
      </c>
      <c r="I880" s="471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1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3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4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5" t="s">
        <v>1277</v>
      </c>
      <c r="D881" t="s">
        <v>154</v>
      </c>
      <c r="E881" s="476">
        <v>3</v>
      </c>
      <c r="F881" s="470">
        <v>10.8</v>
      </c>
      <c r="G881">
        <v>1</v>
      </c>
      <c r="H881">
        <v>1</v>
      </c>
      <c r="I881" s="471">
        <f t="shared" si="70"/>
        <v>0.47039166666666665</v>
      </c>
      <c r="J881" s="472">
        <v>0.36503333333333332</v>
      </c>
      <c r="K881" s="472">
        <v>0.44336666666666663</v>
      </c>
      <c r="L881" s="472">
        <v>0.58906666666666663</v>
      </c>
      <c r="M881" s="472">
        <v>0.48410000000000003</v>
      </c>
      <c r="N881" s="471">
        <f t="shared" si="71"/>
        <v>0.47039166666666665</v>
      </c>
      <c r="O881" s="472">
        <v>0.36503333333333332</v>
      </c>
      <c r="P881" s="472">
        <v>0.44336666666666663</v>
      </c>
      <c r="Q881" s="472">
        <v>0.58906666666666663</v>
      </c>
      <c r="R881" s="472">
        <v>0.48410000000000003</v>
      </c>
      <c r="S881" s="153">
        <v>0.01</v>
      </c>
      <c r="T881" s="153">
        <v>0.02</v>
      </c>
      <c r="U881" s="477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4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5" t="s">
        <v>1278</v>
      </c>
      <c r="D882" t="s">
        <v>154</v>
      </c>
      <c r="E882" s="476">
        <v>3</v>
      </c>
      <c r="F882" s="470">
        <v>8.1</v>
      </c>
      <c r="G882">
        <v>1</v>
      </c>
      <c r="H882">
        <v>1</v>
      </c>
      <c r="I882" s="471">
        <f t="shared" si="70"/>
        <v>0.47039166666666665</v>
      </c>
      <c r="J882" s="472">
        <v>0.36503333333333332</v>
      </c>
      <c r="K882" s="472">
        <v>0.44336666666666663</v>
      </c>
      <c r="L882" s="472">
        <v>0.58906666666666663</v>
      </c>
      <c r="M882" s="472">
        <v>0.48410000000000003</v>
      </c>
      <c r="N882" s="471">
        <f t="shared" si="71"/>
        <v>0.47039166666666665</v>
      </c>
      <c r="O882" s="472">
        <v>0.36503333333333332</v>
      </c>
      <c r="P882" s="472">
        <v>0.44336666666666663</v>
      </c>
      <c r="Q882" s="472">
        <v>0.58906666666666663</v>
      </c>
      <c r="R882" s="472">
        <v>0.48410000000000003</v>
      </c>
      <c r="S882" s="153">
        <v>0.01</v>
      </c>
      <c r="T882" s="153">
        <v>0.02</v>
      </c>
      <c r="U882" s="477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4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5" t="s">
        <v>1279</v>
      </c>
      <c r="D883" t="s">
        <v>154</v>
      </c>
      <c r="E883" s="476">
        <v>3</v>
      </c>
      <c r="F883" s="470">
        <v>16.5</v>
      </c>
      <c r="G883">
        <v>1</v>
      </c>
      <c r="H883">
        <v>1</v>
      </c>
      <c r="I883" s="471">
        <f t="shared" si="70"/>
        <v>0.47039166666666665</v>
      </c>
      <c r="J883" s="472">
        <v>0.36503333333333332</v>
      </c>
      <c r="K883" s="472">
        <v>0.44336666666666663</v>
      </c>
      <c r="L883" s="472">
        <v>0.58906666666666663</v>
      </c>
      <c r="M883" s="472">
        <v>0.48410000000000003</v>
      </c>
      <c r="N883" s="471">
        <f t="shared" si="71"/>
        <v>0.47039166666666665</v>
      </c>
      <c r="O883" s="472">
        <v>0.36503333333333332</v>
      </c>
      <c r="P883" s="472">
        <v>0.44336666666666663</v>
      </c>
      <c r="Q883" s="472">
        <v>0.58906666666666663</v>
      </c>
      <c r="R883" s="472">
        <v>0.48410000000000003</v>
      </c>
      <c r="S883" s="153">
        <v>0.01</v>
      </c>
      <c r="T883" s="153">
        <v>0.02</v>
      </c>
      <c r="U883" s="477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4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5" t="s">
        <v>1280</v>
      </c>
      <c r="D884" t="s">
        <v>151</v>
      </c>
      <c r="E884" s="476">
        <v>2</v>
      </c>
      <c r="F884" s="470">
        <v>21</v>
      </c>
      <c r="G884">
        <v>1</v>
      </c>
      <c r="H884">
        <v>1</v>
      </c>
      <c r="I884" s="471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1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7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4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5" t="s">
        <v>1281</v>
      </c>
      <c r="D885" t="s">
        <v>154</v>
      </c>
      <c r="E885" s="476">
        <v>3</v>
      </c>
      <c r="F885" s="470">
        <v>21</v>
      </c>
      <c r="G885">
        <v>1</v>
      </c>
      <c r="H885">
        <v>1</v>
      </c>
      <c r="I885" s="471">
        <f t="shared" si="70"/>
        <v>0.47039166666666665</v>
      </c>
      <c r="J885" s="472">
        <v>0.36503333333333332</v>
      </c>
      <c r="K885" s="472">
        <v>0.44336666666666663</v>
      </c>
      <c r="L885" s="472">
        <v>0.58906666666666663</v>
      </c>
      <c r="M885" s="472">
        <v>0.48410000000000003</v>
      </c>
      <c r="N885" s="471">
        <f t="shared" si="71"/>
        <v>0.47039166666666665</v>
      </c>
      <c r="O885" s="472">
        <v>0.36503333333333332</v>
      </c>
      <c r="P885" s="472">
        <v>0.44336666666666663</v>
      </c>
      <c r="Q885" s="472">
        <v>0.58906666666666663</v>
      </c>
      <c r="R885" s="472">
        <v>0.48410000000000003</v>
      </c>
      <c r="S885" s="153">
        <v>0.01</v>
      </c>
      <c r="T885" s="153">
        <v>0.02</v>
      </c>
      <c r="U885" s="477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4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5" t="s">
        <v>1282</v>
      </c>
      <c r="D886" t="s">
        <v>151</v>
      </c>
      <c r="E886" s="476">
        <v>2</v>
      </c>
      <c r="F886" s="470">
        <v>6</v>
      </c>
      <c r="G886">
        <v>1</v>
      </c>
      <c r="H886">
        <v>1</v>
      </c>
      <c r="I886" s="471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1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7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4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8" t="s">
        <v>1283</v>
      </c>
      <c r="D887" t="s">
        <v>148</v>
      </c>
      <c r="E887" s="469">
        <v>1</v>
      </c>
      <c r="F887" s="470">
        <v>40.75</v>
      </c>
      <c r="G887">
        <v>1</v>
      </c>
      <c r="H887">
        <v>1</v>
      </c>
      <c r="I887" s="471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1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3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4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8" t="s">
        <v>1284</v>
      </c>
      <c r="D888" t="s">
        <v>148</v>
      </c>
      <c r="E888" s="469">
        <v>1</v>
      </c>
      <c r="F888" s="470">
        <v>0</v>
      </c>
      <c r="G888">
        <v>1</v>
      </c>
      <c r="H888">
        <v>1</v>
      </c>
      <c r="I888" s="471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1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3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4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8" t="s">
        <v>1285</v>
      </c>
      <c r="D889" t="s">
        <v>148</v>
      </c>
      <c r="E889" s="469">
        <v>1</v>
      </c>
      <c r="F889" s="470">
        <v>0.63603392226148259</v>
      </c>
      <c r="G889">
        <v>1</v>
      </c>
      <c r="H889">
        <v>1</v>
      </c>
      <c r="I889" s="471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1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3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4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5" t="s">
        <v>1286</v>
      </c>
      <c r="D890" t="s">
        <v>151</v>
      </c>
      <c r="E890" s="476">
        <v>2</v>
      </c>
      <c r="F890" s="470">
        <v>2</v>
      </c>
      <c r="G890">
        <v>1</v>
      </c>
      <c r="H890">
        <v>1</v>
      </c>
      <c r="I890" s="471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1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7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4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5" t="s">
        <v>1287</v>
      </c>
      <c r="D891" t="s">
        <v>154</v>
      </c>
      <c r="E891" s="476">
        <v>3</v>
      </c>
      <c r="F891" s="470">
        <v>30</v>
      </c>
      <c r="G891">
        <v>1</v>
      </c>
      <c r="H891">
        <v>1</v>
      </c>
      <c r="I891" s="471">
        <f t="shared" si="70"/>
        <v>0.47039166666666665</v>
      </c>
      <c r="J891" s="472">
        <v>0.36503333333333332</v>
      </c>
      <c r="K891" s="472">
        <v>0.44336666666666663</v>
      </c>
      <c r="L891" s="472">
        <v>0.58906666666666663</v>
      </c>
      <c r="M891" s="472">
        <v>0.48410000000000003</v>
      </c>
      <c r="N891" s="471">
        <f t="shared" si="71"/>
        <v>0.47039166666666665</v>
      </c>
      <c r="O891" s="472">
        <v>0.36503333333333332</v>
      </c>
      <c r="P891" s="472">
        <v>0.44336666666666663</v>
      </c>
      <c r="Q891" s="472">
        <v>0.58906666666666663</v>
      </c>
      <c r="R891" s="472">
        <v>0.48410000000000003</v>
      </c>
      <c r="S891" s="153">
        <v>0.01</v>
      </c>
      <c r="T891" s="153">
        <v>0.02</v>
      </c>
      <c r="U891" s="477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4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5" t="s">
        <v>1288</v>
      </c>
      <c r="D892" t="s">
        <v>154</v>
      </c>
      <c r="E892" s="476">
        <v>3</v>
      </c>
      <c r="F892" s="470">
        <v>30</v>
      </c>
      <c r="G892">
        <v>1</v>
      </c>
      <c r="H892">
        <v>1</v>
      </c>
      <c r="I892" s="471">
        <f t="shared" si="70"/>
        <v>0.47039166666666665</v>
      </c>
      <c r="J892" s="472">
        <v>0.36503333333333332</v>
      </c>
      <c r="K892" s="472">
        <v>0.44336666666666663</v>
      </c>
      <c r="L892" s="472">
        <v>0.58906666666666663</v>
      </c>
      <c r="M892" s="472">
        <v>0.48410000000000003</v>
      </c>
      <c r="N892" s="471">
        <f t="shared" si="71"/>
        <v>0.47039166666666665</v>
      </c>
      <c r="O892" s="472">
        <v>0.36503333333333332</v>
      </c>
      <c r="P892" s="472">
        <v>0.44336666666666663</v>
      </c>
      <c r="Q892" s="472">
        <v>0.58906666666666663</v>
      </c>
      <c r="R892" s="472">
        <v>0.48410000000000003</v>
      </c>
      <c r="S892" s="153">
        <v>0.01</v>
      </c>
      <c r="T892" s="153">
        <v>0.02</v>
      </c>
      <c r="U892" s="477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4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5" t="s">
        <v>1289</v>
      </c>
      <c r="D893" t="s">
        <v>154</v>
      </c>
      <c r="E893" s="476">
        <v>3</v>
      </c>
      <c r="F893" s="470">
        <v>23.1</v>
      </c>
      <c r="G893">
        <v>1</v>
      </c>
      <c r="H893">
        <v>1</v>
      </c>
      <c r="I893" s="471">
        <f t="shared" si="70"/>
        <v>0.47039166666666665</v>
      </c>
      <c r="J893" s="472">
        <v>0.36503333333333332</v>
      </c>
      <c r="K893" s="472">
        <v>0.44336666666666663</v>
      </c>
      <c r="L893" s="472">
        <v>0.58906666666666663</v>
      </c>
      <c r="M893" s="472">
        <v>0.48410000000000003</v>
      </c>
      <c r="N893" s="471">
        <f t="shared" si="71"/>
        <v>0.47039166666666665</v>
      </c>
      <c r="O893" s="472">
        <v>0.36503333333333332</v>
      </c>
      <c r="P893" s="472">
        <v>0.44336666666666663</v>
      </c>
      <c r="Q893" s="472">
        <v>0.58906666666666663</v>
      </c>
      <c r="R893" s="472">
        <v>0.48410000000000003</v>
      </c>
      <c r="S893" s="153">
        <v>0.01</v>
      </c>
      <c r="T893" s="153">
        <v>0.02</v>
      </c>
      <c r="U893" s="477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4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5" t="s">
        <v>1290</v>
      </c>
      <c r="D894" t="s">
        <v>154</v>
      </c>
      <c r="E894" s="476">
        <v>3</v>
      </c>
      <c r="F894" s="470">
        <v>16.2</v>
      </c>
      <c r="G894">
        <v>1</v>
      </c>
      <c r="H894">
        <v>1</v>
      </c>
      <c r="I894" s="471">
        <f t="shared" si="70"/>
        <v>0.47039166666666665</v>
      </c>
      <c r="J894" s="472">
        <v>0.36503333333333332</v>
      </c>
      <c r="K894" s="472">
        <v>0.44336666666666663</v>
      </c>
      <c r="L894" s="472">
        <v>0.58906666666666663</v>
      </c>
      <c r="M894" s="472">
        <v>0.48410000000000003</v>
      </c>
      <c r="N894" s="471">
        <f t="shared" si="71"/>
        <v>0.47039166666666665</v>
      </c>
      <c r="O894" s="472">
        <v>0.36503333333333332</v>
      </c>
      <c r="P894" s="472">
        <v>0.44336666666666663</v>
      </c>
      <c r="Q894" s="472">
        <v>0.58906666666666663</v>
      </c>
      <c r="R894" s="472">
        <v>0.48410000000000003</v>
      </c>
      <c r="S894" s="153">
        <v>0.01</v>
      </c>
      <c r="T894" s="153">
        <v>0.02</v>
      </c>
      <c r="U894" s="477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4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5" t="s">
        <v>1291</v>
      </c>
      <c r="D895" t="s">
        <v>154</v>
      </c>
      <c r="E895" s="476">
        <v>3</v>
      </c>
      <c r="F895" s="470">
        <v>31.45</v>
      </c>
      <c r="G895">
        <v>1</v>
      </c>
      <c r="H895">
        <v>1</v>
      </c>
      <c r="I895" s="471">
        <f t="shared" si="70"/>
        <v>0.47039166666666665</v>
      </c>
      <c r="J895" s="472">
        <v>0.36503333333333332</v>
      </c>
      <c r="K895" s="472">
        <v>0.44336666666666663</v>
      </c>
      <c r="L895" s="472">
        <v>0.58906666666666663</v>
      </c>
      <c r="M895" s="472">
        <v>0.48410000000000003</v>
      </c>
      <c r="N895" s="471">
        <f t="shared" si="71"/>
        <v>0.47039166666666665</v>
      </c>
      <c r="O895" s="472">
        <v>0.36503333333333332</v>
      </c>
      <c r="P895" s="472">
        <v>0.44336666666666663</v>
      </c>
      <c r="Q895" s="472">
        <v>0.58906666666666663</v>
      </c>
      <c r="R895" s="472">
        <v>0.48410000000000003</v>
      </c>
      <c r="S895" s="153">
        <v>0.01</v>
      </c>
      <c r="T895" s="153">
        <v>0.02</v>
      </c>
      <c r="U895" s="477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4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5" t="s">
        <v>1292</v>
      </c>
      <c r="D896" t="s">
        <v>154</v>
      </c>
      <c r="E896" s="476">
        <v>3</v>
      </c>
      <c r="F896" s="470">
        <v>28</v>
      </c>
      <c r="G896">
        <v>1</v>
      </c>
      <c r="H896">
        <v>1</v>
      </c>
      <c r="I896" s="471">
        <f t="shared" si="70"/>
        <v>0.47039166666666665</v>
      </c>
      <c r="J896" s="472">
        <v>0.36503333333333332</v>
      </c>
      <c r="K896" s="472">
        <v>0.44336666666666663</v>
      </c>
      <c r="L896" s="472">
        <v>0.58906666666666663</v>
      </c>
      <c r="M896" s="472">
        <v>0.48410000000000003</v>
      </c>
      <c r="N896" s="471">
        <f t="shared" si="71"/>
        <v>0.47039166666666665</v>
      </c>
      <c r="O896" s="472">
        <v>0.36503333333333332</v>
      </c>
      <c r="P896" s="472">
        <v>0.44336666666666663</v>
      </c>
      <c r="Q896" s="472">
        <v>0.58906666666666663</v>
      </c>
      <c r="R896" s="472">
        <v>0.48410000000000003</v>
      </c>
      <c r="S896" s="153">
        <v>0.01</v>
      </c>
      <c r="T896" s="153">
        <v>0.02</v>
      </c>
      <c r="U896" s="477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4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5" t="s">
        <v>1293</v>
      </c>
      <c r="D897" t="s">
        <v>154</v>
      </c>
      <c r="E897" s="476">
        <v>3</v>
      </c>
      <c r="F897" s="470">
        <v>15</v>
      </c>
      <c r="G897">
        <v>1</v>
      </c>
      <c r="H897">
        <v>1</v>
      </c>
      <c r="I897" s="471">
        <f t="shared" si="70"/>
        <v>0.47039166666666665</v>
      </c>
      <c r="J897" s="472">
        <v>0.36503333333333332</v>
      </c>
      <c r="K897" s="472">
        <v>0.44336666666666663</v>
      </c>
      <c r="L897" s="472">
        <v>0.58906666666666663</v>
      </c>
      <c r="M897" s="472">
        <v>0.48410000000000003</v>
      </c>
      <c r="N897" s="471">
        <f t="shared" si="71"/>
        <v>0.47039166666666665</v>
      </c>
      <c r="O897" s="472">
        <v>0.36503333333333332</v>
      </c>
      <c r="P897" s="472">
        <v>0.44336666666666663</v>
      </c>
      <c r="Q897" s="472">
        <v>0.58906666666666663</v>
      </c>
      <c r="R897" s="472">
        <v>0.48410000000000003</v>
      </c>
      <c r="S897" s="153">
        <v>0.01</v>
      </c>
      <c r="T897" s="153">
        <v>0.02</v>
      </c>
      <c r="U897" s="477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4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5" t="s">
        <v>1294</v>
      </c>
      <c r="D898" t="s">
        <v>154</v>
      </c>
      <c r="E898" s="476">
        <v>3</v>
      </c>
      <c r="F898" s="470">
        <v>12</v>
      </c>
      <c r="G898">
        <v>1</v>
      </c>
      <c r="H898">
        <v>1</v>
      </c>
      <c r="I898" s="471">
        <f t="shared" ref="I898:I961" si="82">AVERAGE(J898:M898)</f>
        <v>0.47039166666666665</v>
      </c>
      <c r="J898" s="472">
        <v>0.36503333333333332</v>
      </c>
      <c r="K898" s="472">
        <v>0.44336666666666663</v>
      </c>
      <c r="L898" s="472">
        <v>0.58906666666666663</v>
      </c>
      <c r="M898" s="472">
        <v>0.48410000000000003</v>
      </c>
      <c r="N898" s="471">
        <f t="shared" ref="N898:N961" si="83">AVERAGE(O898:R898)</f>
        <v>0.47039166666666665</v>
      </c>
      <c r="O898" s="472">
        <v>0.36503333333333332</v>
      </c>
      <c r="P898" s="472">
        <v>0.44336666666666663</v>
      </c>
      <c r="Q898" s="472">
        <v>0.58906666666666663</v>
      </c>
      <c r="R898" s="472">
        <v>0.48410000000000003</v>
      </c>
      <c r="S898" s="153">
        <v>0.01</v>
      </c>
      <c r="T898" s="153">
        <v>0.02</v>
      </c>
      <c r="U898" s="477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4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5" t="s">
        <v>1295</v>
      </c>
      <c r="D899" t="s">
        <v>154</v>
      </c>
      <c r="E899" s="476">
        <v>3</v>
      </c>
      <c r="F899" s="470">
        <v>18</v>
      </c>
      <c r="G899">
        <v>1</v>
      </c>
      <c r="H899">
        <v>1</v>
      </c>
      <c r="I899" s="471">
        <f t="shared" si="82"/>
        <v>0.47039166666666665</v>
      </c>
      <c r="J899" s="472">
        <v>0.36503333333333332</v>
      </c>
      <c r="K899" s="472">
        <v>0.44336666666666663</v>
      </c>
      <c r="L899" s="472">
        <v>0.58906666666666663</v>
      </c>
      <c r="M899" s="472">
        <v>0.48410000000000003</v>
      </c>
      <c r="N899" s="471">
        <f t="shared" si="83"/>
        <v>0.47039166666666665</v>
      </c>
      <c r="O899" s="472">
        <v>0.36503333333333332</v>
      </c>
      <c r="P899" s="472">
        <v>0.44336666666666663</v>
      </c>
      <c r="Q899" s="472">
        <v>0.58906666666666663</v>
      </c>
      <c r="R899" s="472">
        <v>0.48410000000000003</v>
      </c>
      <c r="S899" s="153">
        <v>0.01</v>
      </c>
      <c r="T899" s="153">
        <v>0.02</v>
      </c>
      <c r="U899" s="477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4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5" t="s">
        <v>1296</v>
      </c>
      <c r="D900" t="s">
        <v>154</v>
      </c>
      <c r="E900" s="476">
        <v>3</v>
      </c>
      <c r="F900" s="470">
        <v>3</v>
      </c>
      <c r="G900">
        <v>1</v>
      </c>
      <c r="H900">
        <v>1</v>
      </c>
      <c r="I900" s="471">
        <f t="shared" si="82"/>
        <v>0.47039166666666665</v>
      </c>
      <c r="J900" s="472">
        <v>0.36503333333333332</v>
      </c>
      <c r="K900" s="472">
        <v>0.44336666666666663</v>
      </c>
      <c r="L900" s="472">
        <v>0.58906666666666663</v>
      </c>
      <c r="M900" s="472">
        <v>0.48410000000000003</v>
      </c>
      <c r="N900" s="471">
        <f t="shared" si="83"/>
        <v>0.47039166666666665</v>
      </c>
      <c r="O900" s="472">
        <v>0.36503333333333332</v>
      </c>
      <c r="P900" s="472">
        <v>0.44336666666666663</v>
      </c>
      <c r="Q900" s="472">
        <v>0.58906666666666663</v>
      </c>
      <c r="R900" s="472">
        <v>0.48410000000000003</v>
      </c>
      <c r="S900" s="153">
        <v>0.01</v>
      </c>
      <c r="T900" s="153">
        <v>0.02</v>
      </c>
      <c r="U900" s="477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4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5" t="s">
        <v>1297</v>
      </c>
      <c r="D901" t="s">
        <v>154</v>
      </c>
      <c r="E901" s="476">
        <v>3</v>
      </c>
      <c r="F901" s="470">
        <v>6</v>
      </c>
      <c r="G901">
        <v>1</v>
      </c>
      <c r="H901">
        <v>1</v>
      </c>
      <c r="I901" s="471">
        <f t="shared" si="82"/>
        <v>0.47039166666666665</v>
      </c>
      <c r="J901" s="472">
        <v>0.36503333333333332</v>
      </c>
      <c r="K901" s="472">
        <v>0.44336666666666663</v>
      </c>
      <c r="L901" s="472">
        <v>0.58906666666666663</v>
      </c>
      <c r="M901" s="472">
        <v>0.48410000000000003</v>
      </c>
      <c r="N901" s="471">
        <f t="shared" si="83"/>
        <v>0.47039166666666665</v>
      </c>
      <c r="O901" s="472">
        <v>0.36503333333333332</v>
      </c>
      <c r="P901" s="472">
        <v>0.44336666666666663</v>
      </c>
      <c r="Q901" s="472">
        <v>0.58906666666666663</v>
      </c>
      <c r="R901" s="472">
        <v>0.48410000000000003</v>
      </c>
      <c r="S901" s="153">
        <v>0.01</v>
      </c>
      <c r="T901" s="153">
        <v>0.02</v>
      </c>
      <c r="U901" s="477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4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5" t="s">
        <v>1298</v>
      </c>
      <c r="D902" t="s">
        <v>154</v>
      </c>
      <c r="E902" s="476">
        <v>3</v>
      </c>
      <c r="F902" s="470">
        <v>15</v>
      </c>
      <c r="G902">
        <v>1</v>
      </c>
      <c r="H902">
        <v>1</v>
      </c>
      <c r="I902" s="471">
        <f t="shared" si="82"/>
        <v>0.47039166666666665</v>
      </c>
      <c r="J902" s="472">
        <v>0.36503333333333332</v>
      </c>
      <c r="K902" s="472">
        <v>0.44336666666666663</v>
      </c>
      <c r="L902" s="472">
        <v>0.58906666666666663</v>
      </c>
      <c r="M902" s="472">
        <v>0.48410000000000003</v>
      </c>
      <c r="N902" s="471">
        <f t="shared" si="83"/>
        <v>0.47039166666666665</v>
      </c>
      <c r="O902" s="472">
        <v>0.36503333333333332</v>
      </c>
      <c r="P902" s="472">
        <v>0.44336666666666663</v>
      </c>
      <c r="Q902" s="472">
        <v>0.58906666666666663</v>
      </c>
      <c r="R902" s="472">
        <v>0.48410000000000003</v>
      </c>
      <c r="S902" s="153">
        <v>0.01</v>
      </c>
      <c r="T902" s="153">
        <v>0.02</v>
      </c>
      <c r="U902" s="477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4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5" t="s">
        <v>1299</v>
      </c>
      <c r="D903" t="s">
        <v>154</v>
      </c>
      <c r="E903" s="476">
        <v>3</v>
      </c>
      <c r="F903" s="470">
        <v>21</v>
      </c>
      <c r="G903">
        <v>1</v>
      </c>
      <c r="H903">
        <v>1</v>
      </c>
      <c r="I903" s="471">
        <f t="shared" si="82"/>
        <v>0.47039166666666665</v>
      </c>
      <c r="J903" s="472">
        <v>0.36503333333333332</v>
      </c>
      <c r="K903" s="472">
        <v>0.44336666666666663</v>
      </c>
      <c r="L903" s="472">
        <v>0.58906666666666663</v>
      </c>
      <c r="M903" s="472">
        <v>0.48410000000000003</v>
      </c>
      <c r="N903" s="471">
        <f t="shared" si="83"/>
        <v>0.47039166666666665</v>
      </c>
      <c r="O903" s="472">
        <v>0.36503333333333332</v>
      </c>
      <c r="P903" s="472">
        <v>0.44336666666666663</v>
      </c>
      <c r="Q903" s="472">
        <v>0.58906666666666663</v>
      </c>
      <c r="R903" s="472">
        <v>0.48410000000000003</v>
      </c>
      <c r="S903" s="153">
        <v>0.01</v>
      </c>
      <c r="T903" s="153">
        <v>0.02</v>
      </c>
      <c r="U903" s="477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4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5" t="s">
        <v>1300</v>
      </c>
      <c r="D904" t="s">
        <v>154</v>
      </c>
      <c r="E904" s="476">
        <v>3</v>
      </c>
      <c r="F904" s="470">
        <v>30</v>
      </c>
      <c r="G904">
        <v>1</v>
      </c>
      <c r="H904">
        <v>1</v>
      </c>
      <c r="I904" s="471">
        <f t="shared" si="82"/>
        <v>0.47039166666666665</v>
      </c>
      <c r="J904" s="472">
        <v>0.36503333333333332</v>
      </c>
      <c r="K904" s="472">
        <v>0.44336666666666663</v>
      </c>
      <c r="L904" s="472">
        <v>0.58906666666666663</v>
      </c>
      <c r="M904" s="472">
        <v>0.48410000000000003</v>
      </c>
      <c r="N904" s="471">
        <f t="shared" si="83"/>
        <v>0.47039166666666665</v>
      </c>
      <c r="O904" s="472">
        <v>0.36503333333333332</v>
      </c>
      <c r="P904" s="472">
        <v>0.44336666666666663</v>
      </c>
      <c r="Q904" s="472">
        <v>0.58906666666666663</v>
      </c>
      <c r="R904" s="472">
        <v>0.48410000000000003</v>
      </c>
      <c r="S904" s="153">
        <v>0.01</v>
      </c>
      <c r="T904" s="153">
        <v>0.02</v>
      </c>
      <c r="U904" s="477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4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8" t="s">
        <v>1301</v>
      </c>
      <c r="D905" t="s">
        <v>148</v>
      </c>
      <c r="E905" s="469">
        <v>1</v>
      </c>
      <c r="F905" s="470">
        <v>59.363966077738517</v>
      </c>
      <c r="G905">
        <v>1</v>
      </c>
      <c r="H905">
        <v>1</v>
      </c>
      <c r="I905" s="471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1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3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4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8" t="s">
        <v>1302</v>
      </c>
      <c r="D906" t="s">
        <v>148</v>
      </c>
      <c r="E906" s="469">
        <v>1</v>
      </c>
      <c r="F906" s="470">
        <v>28.643137254901958</v>
      </c>
      <c r="G906">
        <v>1</v>
      </c>
      <c r="H906">
        <v>1</v>
      </c>
      <c r="I906" s="471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1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3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4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8" t="s">
        <v>1303</v>
      </c>
      <c r="D907" t="s">
        <v>148</v>
      </c>
      <c r="E907" s="469">
        <v>1</v>
      </c>
      <c r="F907" s="470">
        <v>54.356862745098042</v>
      </c>
      <c r="G907">
        <v>1</v>
      </c>
      <c r="H907">
        <v>1</v>
      </c>
      <c r="I907" s="471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1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3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4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8" t="s">
        <v>1304</v>
      </c>
      <c r="D908" t="s">
        <v>148</v>
      </c>
      <c r="E908" s="469">
        <v>1</v>
      </c>
      <c r="F908" s="470">
        <v>42.5</v>
      </c>
      <c r="G908">
        <v>1</v>
      </c>
      <c r="H908">
        <v>1</v>
      </c>
      <c r="I908" s="471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1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3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4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8" t="s">
        <v>1305</v>
      </c>
      <c r="D909" t="s">
        <v>148</v>
      </c>
      <c r="E909" s="469">
        <v>1</v>
      </c>
      <c r="F909" s="470">
        <v>0</v>
      </c>
      <c r="G909">
        <v>1</v>
      </c>
      <c r="H909">
        <v>1</v>
      </c>
      <c r="I909" s="471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1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3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4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5" t="s">
        <v>1306</v>
      </c>
      <c r="D910" t="s">
        <v>154</v>
      </c>
      <c r="E910" s="476">
        <v>3</v>
      </c>
      <c r="F910" s="470">
        <v>21</v>
      </c>
      <c r="G910">
        <v>1</v>
      </c>
      <c r="H910">
        <v>1</v>
      </c>
      <c r="I910" s="471">
        <f t="shared" si="82"/>
        <v>0.47039166666666665</v>
      </c>
      <c r="J910" s="472">
        <v>0.36503333333333332</v>
      </c>
      <c r="K910" s="472">
        <v>0.44336666666666663</v>
      </c>
      <c r="L910" s="472">
        <v>0.58906666666666663</v>
      </c>
      <c r="M910" s="472">
        <v>0.48410000000000003</v>
      </c>
      <c r="N910" s="471">
        <f t="shared" si="83"/>
        <v>0.47039166666666665</v>
      </c>
      <c r="O910" s="472">
        <v>0.36503333333333332</v>
      </c>
      <c r="P910" s="472">
        <v>0.44336666666666663</v>
      </c>
      <c r="Q910" s="472">
        <v>0.58906666666666663</v>
      </c>
      <c r="R910" s="472">
        <v>0.48410000000000003</v>
      </c>
      <c r="S910" s="153">
        <v>0.01</v>
      </c>
      <c r="T910" s="153">
        <v>0.02</v>
      </c>
      <c r="U910" s="477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4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8" t="s">
        <v>1307</v>
      </c>
      <c r="D911" t="s">
        <v>154</v>
      </c>
      <c r="E911" s="469">
        <v>3</v>
      </c>
      <c r="F911" s="470">
        <v>14.7</v>
      </c>
      <c r="G911">
        <v>1</v>
      </c>
      <c r="H911">
        <v>1</v>
      </c>
      <c r="I911" s="471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1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3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4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8" t="s">
        <v>1308</v>
      </c>
      <c r="D912" t="s">
        <v>154</v>
      </c>
      <c r="E912" s="469">
        <v>3</v>
      </c>
      <c r="F912" s="470">
        <v>0</v>
      </c>
      <c r="G912">
        <v>1</v>
      </c>
      <c r="H912">
        <v>1</v>
      </c>
      <c r="I912" s="471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1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3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4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8" t="s">
        <v>1309</v>
      </c>
      <c r="D913" t="s">
        <v>148</v>
      </c>
      <c r="E913" s="469">
        <v>1</v>
      </c>
      <c r="F913" s="470">
        <v>56</v>
      </c>
      <c r="G913">
        <v>1</v>
      </c>
      <c r="H913">
        <v>1</v>
      </c>
      <c r="I913" s="471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1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3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4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8" t="s">
        <v>1310</v>
      </c>
      <c r="D914" t="s">
        <v>148</v>
      </c>
      <c r="E914" s="469">
        <v>1</v>
      </c>
      <c r="F914" s="470">
        <v>0</v>
      </c>
      <c r="G914">
        <v>1</v>
      </c>
      <c r="H914">
        <v>1</v>
      </c>
      <c r="I914" s="471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1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3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4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8" t="s">
        <v>1311</v>
      </c>
      <c r="D915" t="s">
        <v>148</v>
      </c>
      <c r="E915" s="469">
        <v>1</v>
      </c>
      <c r="F915" s="470">
        <v>16</v>
      </c>
      <c r="G915">
        <v>1</v>
      </c>
      <c r="H915">
        <v>1</v>
      </c>
      <c r="I915" s="471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1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3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4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8" t="s">
        <v>1312</v>
      </c>
      <c r="D916" t="s">
        <v>148</v>
      </c>
      <c r="E916" s="469">
        <v>1</v>
      </c>
      <c r="F916" s="470">
        <v>0</v>
      </c>
      <c r="G916">
        <v>1</v>
      </c>
      <c r="H916">
        <v>1</v>
      </c>
      <c r="I916" s="471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1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3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4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5" t="s">
        <v>1313</v>
      </c>
      <c r="D917" t="s">
        <v>154</v>
      </c>
      <c r="E917" s="476">
        <v>3</v>
      </c>
      <c r="F917" s="470">
        <v>24</v>
      </c>
      <c r="G917">
        <v>1</v>
      </c>
      <c r="H917">
        <v>1</v>
      </c>
      <c r="I917" s="471">
        <f t="shared" si="82"/>
        <v>0.47039166666666665</v>
      </c>
      <c r="J917" s="472">
        <v>0.36503333333333332</v>
      </c>
      <c r="K917" s="472">
        <v>0.44336666666666663</v>
      </c>
      <c r="L917" s="472">
        <v>0.58906666666666663</v>
      </c>
      <c r="M917" s="472">
        <v>0.48410000000000003</v>
      </c>
      <c r="N917" s="471">
        <f t="shared" si="83"/>
        <v>0.47039166666666665</v>
      </c>
      <c r="O917" s="472">
        <v>0.36503333333333332</v>
      </c>
      <c r="P917" s="472">
        <v>0.44336666666666663</v>
      </c>
      <c r="Q917" s="472">
        <v>0.58906666666666663</v>
      </c>
      <c r="R917" s="472">
        <v>0.48410000000000003</v>
      </c>
      <c r="S917" s="153">
        <v>0.01</v>
      </c>
      <c r="T917" s="153">
        <v>0.02</v>
      </c>
      <c r="U917" s="477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4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5" t="s">
        <v>1314</v>
      </c>
      <c r="D918" t="s">
        <v>154</v>
      </c>
      <c r="E918" s="476">
        <v>3</v>
      </c>
      <c r="F918" s="470">
        <v>28</v>
      </c>
      <c r="G918">
        <v>1</v>
      </c>
      <c r="H918">
        <v>1</v>
      </c>
      <c r="I918" s="471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1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7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4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5" t="s">
        <v>1315</v>
      </c>
      <c r="D919" t="s">
        <v>154</v>
      </c>
      <c r="E919" s="476">
        <v>3</v>
      </c>
      <c r="F919" s="470">
        <v>28</v>
      </c>
      <c r="G919">
        <v>1</v>
      </c>
      <c r="H919">
        <v>1</v>
      </c>
      <c r="I919" s="471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1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7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4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5" t="s">
        <v>1316</v>
      </c>
      <c r="D920" t="s">
        <v>154</v>
      </c>
      <c r="E920" s="476">
        <v>3</v>
      </c>
      <c r="F920" s="470">
        <v>29.835000000000001</v>
      </c>
      <c r="G920">
        <v>1</v>
      </c>
      <c r="H920">
        <v>1</v>
      </c>
      <c r="I920" s="471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1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7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4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8" t="s">
        <v>1317</v>
      </c>
      <c r="D921" t="s">
        <v>148</v>
      </c>
      <c r="E921" s="469">
        <v>1</v>
      </c>
      <c r="F921" s="470">
        <v>73</v>
      </c>
      <c r="G921">
        <v>1</v>
      </c>
      <c r="H921">
        <v>1</v>
      </c>
      <c r="I921" s="471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1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3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4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8" t="s">
        <v>1318</v>
      </c>
      <c r="D922" t="s">
        <v>148</v>
      </c>
      <c r="E922" s="469">
        <v>1</v>
      </c>
      <c r="F922" s="470">
        <v>0</v>
      </c>
      <c r="G922">
        <v>1</v>
      </c>
      <c r="H922">
        <v>1</v>
      </c>
      <c r="I922" s="471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1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3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4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8" t="s">
        <v>1319</v>
      </c>
      <c r="D923" t="s">
        <v>154</v>
      </c>
      <c r="E923" s="469">
        <v>3</v>
      </c>
      <c r="F923" s="470">
        <v>13.2</v>
      </c>
      <c r="G923">
        <v>1</v>
      </c>
      <c r="H923">
        <v>1</v>
      </c>
      <c r="I923" s="471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1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3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4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5" t="s">
        <v>1320</v>
      </c>
      <c r="D924" t="s">
        <v>154</v>
      </c>
      <c r="E924" s="476">
        <v>3</v>
      </c>
      <c r="F924" s="470">
        <v>21</v>
      </c>
      <c r="G924">
        <v>1</v>
      </c>
      <c r="H924">
        <v>1</v>
      </c>
      <c r="I924" s="471">
        <f t="shared" si="82"/>
        <v>0.47039166666666665</v>
      </c>
      <c r="J924" s="472">
        <v>0.36503333333333332</v>
      </c>
      <c r="K924" s="472">
        <v>0.44336666666666663</v>
      </c>
      <c r="L924" s="472">
        <v>0.58906666666666663</v>
      </c>
      <c r="M924" s="472">
        <v>0.48410000000000003</v>
      </c>
      <c r="N924" s="471">
        <f t="shared" si="83"/>
        <v>0.47039166666666665</v>
      </c>
      <c r="O924" s="472">
        <v>0.36503333333333332</v>
      </c>
      <c r="P924" s="472">
        <v>0.44336666666666663</v>
      </c>
      <c r="Q924" s="472">
        <v>0.58906666666666663</v>
      </c>
      <c r="R924" s="472">
        <v>0.48410000000000003</v>
      </c>
      <c r="S924" s="153">
        <v>0.01</v>
      </c>
      <c r="T924" s="153">
        <v>0.02</v>
      </c>
      <c r="U924" s="477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4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5" t="s">
        <v>1321</v>
      </c>
      <c r="D925" t="s">
        <v>154</v>
      </c>
      <c r="E925" s="476">
        <v>3</v>
      </c>
      <c r="F925" s="470">
        <v>21</v>
      </c>
      <c r="G925">
        <v>1</v>
      </c>
      <c r="H925">
        <v>1</v>
      </c>
      <c r="I925" s="471">
        <f t="shared" si="82"/>
        <v>0.47039166666666665</v>
      </c>
      <c r="J925" s="472">
        <v>0.36503333333333332</v>
      </c>
      <c r="K925" s="472">
        <v>0.44336666666666663</v>
      </c>
      <c r="L925" s="472">
        <v>0.58906666666666663</v>
      </c>
      <c r="M925" s="472">
        <v>0.48410000000000003</v>
      </c>
      <c r="N925" s="471">
        <f t="shared" si="83"/>
        <v>0.47039166666666665</v>
      </c>
      <c r="O925" s="472">
        <v>0.36503333333333332</v>
      </c>
      <c r="P925" s="472">
        <v>0.44336666666666663</v>
      </c>
      <c r="Q925" s="472">
        <v>0.58906666666666663</v>
      </c>
      <c r="R925" s="472">
        <v>0.48410000000000003</v>
      </c>
      <c r="S925" s="153">
        <v>0.01</v>
      </c>
      <c r="T925" s="153">
        <v>0.02</v>
      </c>
      <c r="U925" s="477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4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5" t="s">
        <v>1322</v>
      </c>
      <c r="D926" t="s">
        <v>154</v>
      </c>
      <c r="E926" s="476">
        <v>3</v>
      </c>
      <c r="F926" s="470">
        <v>9</v>
      </c>
      <c r="G926">
        <v>1</v>
      </c>
      <c r="H926">
        <v>1</v>
      </c>
      <c r="I926" s="471">
        <f t="shared" si="82"/>
        <v>0.47039166666666665</v>
      </c>
      <c r="J926" s="472">
        <v>0.36503333333333332</v>
      </c>
      <c r="K926" s="472">
        <v>0.44336666666666663</v>
      </c>
      <c r="L926" s="472">
        <v>0.58906666666666663</v>
      </c>
      <c r="M926" s="472">
        <v>0.48410000000000003</v>
      </c>
      <c r="N926" s="471">
        <f t="shared" si="83"/>
        <v>0.47039166666666665</v>
      </c>
      <c r="O926" s="472">
        <v>0.36503333333333332</v>
      </c>
      <c r="P926" s="472">
        <v>0.44336666666666663</v>
      </c>
      <c r="Q926" s="472">
        <v>0.58906666666666663</v>
      </c>
      <c r="R926" s="472">
        <v>0.48410000000000003</v>
      </c>
      <c r="S926" s="153">
        <v>0.01</v>
      </c>
      <c r="T926" s="153">
        <v>0.02</v>
      </c>
      <c r="U926" s="477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4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5" t="s">
        <v>1323</v>
      </c>
      <c r="D927" t="s">
        <v>154</v>
      </c>
      <c r="E927" s="476">
        <v>3</v>
      </c>
      <c r="F927" s="470">
        <v>21</v>
      </c>
      <c r="G927">
        <v>1</v>
      </c>
      <c r="H927">
        <v>1</v>
      </c>
      <c r="I927" s="471">
        <f t="shared" si="82"/>
        <v>0.47039166666666665</v>
      </c>
      <c r="J927" s="472">
        <v>0.36503333333333332</v>
      </c>
      <c r="K927" s="472">
        <v>0.44336666666666663</v>
      </c>
      <c r="L927" s="472">
        <v>0.58906666666666663</v>
      </c>
      <c r="M927" s="472">
        <v>0.48410000000000003</v>
      </c>
      <c r="N927" s="471">
        <f t="shared" si="83"/>
        <v>0.47039166666666665</v>
      </c>
      <c r="O927" s="472">
        <v>0.36503333333333332</v>
      </c>
      <c r="P927" s="472">
        <v>0.44336666666666663</v>
      </c>
      <c r="Q927" s="472">
        <v>0.58906666666666663</v>
      </c>
      <c r="R927" s="472">
        <v>0.48410000000000003</v>
      </c>
      <c r="S927" s="153">
        <v>0.01</v>
      </c>
      <c r="T927" s="153">
        <v>0.02</v>
      </c>
      <c r="U927" s="477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4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8" t="s">
        <v>1324</v>
      </c>
      <c r="D928" t="s">
        <v>154</v>
      </c>
      <c r="E928" s="469">
        <v>3</v>
      </c>
      <c r="F928" s="470">
        <v>0</v>
      </c>
      <c r="G928">
        <v>1</v>
      </c>
      <c r="H928">
        <v>1</v>
      </c>
      <c r="I928" s="471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1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3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4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8" t="s">
        <v>1325</v>
      </c>
      <c r="D929" t="s">
        <v>148</v>
      </c>
      <c r="E929" s="469">
        <v>1</v>
      </c>
      <c r="F929" s="470">
        <v>11.4</v>
      </c>
      <c r="G929">
        <v>1</v>
      </c>
      <c r="H929">
        <v>1</v>
      </c>
      <c r="I929" s="471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1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3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4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8" t="s">
        <v>1326</v>
      </c>
      <c r="D930" t="s">
        <v>148</v>
      </c>
      <c r="E930" s="469">
        <v>1</v>
      </c>
      <c r="F930" s="470">
        <v>0</v>
      </c>
      <c r="G930">
        <v>1</v>
      </c>
      <c r="H930">
        <v>1</v>
      </c>
      <c r="I930" s="471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1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3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4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5" t="s">
        <v>1327</v>
      </c>
      <c r="D931" t="s">
        <v>154</v>
      </c>
      <c r="E931" s="476">
        <v>3</v>
      </c>
      <c r="F931" s="470">
        <v>16.2</v>
      </c>
      <c r="G931">
        <v>1</v>
      </c>
      <c r="H931">
        <v>1</v>
      </c>
      <c r="I931" s="471">
        <f t="shared" si="82"/>
        <v>0.47039166666666665</v>
      </c>
      <c r="J931" s="472">
        <v>0.36503333333333332</v>
      </c>
      <c r="K931" s="472">
        <v>0.44336666666666663</v>
      </c>
      <c r="L931" s="472">
        <v>0.58906666666666663</v>
      </c>
      <c r="M931" s="472">
        <v>0.48410000000000003</v>
      </c>
      <c r="N931" s="471">
        <f t="shared" si="83"/>
        <v>0.47039166666666665</v>
      </c>
      <c r="O931" s="472">
        <v>0.36503333333333332</v>
      </c>
      <c r="P931" s="472">
        <v>0.44336666666666663</v>
      </c>
      <c r="Q931" s="472">
        <v>0.58906666666666663</v>
      </c>
      <c r="R931" s="472">
        <v>0.48410000000000003</v>
      </c>
      <c r="S931" s="153">
        <v>0.01</v>
      </c>
      <c r="T931" s="153">
        <v>0.02</v>
      </c>
      <c r="U931" s="477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4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5" t="s">
        <v>1328</v>
      </c>
      <c r="D932" t="s">
        <v>154</v>
      </c>
      <c r="E932" s="476">
        <v>3</v>
      </c>
      <c r="F932" s="470">
        <v>30</v>
      </c>
      <c r="G932">
        <v>1</v>
      </c>
      <c r="H932">
        <v>1</v>
      </c>
      <c r="I932" s="471">
        <f t="shared" si="82"/>
        <v>0.47039166666666665</v>
      </c>
      <c r="J932" s="472">
        <v>0.36503333333333332</v>
      </c>
      <c r="K932" s="472">
        <v>0.44336666666666663</v>
      </c>
      <c r="L932" s="472">
        <v>0.58906666666666663</v>
      </c>
      <c r="M932" s="472">
        <v>0.48410000000000003</v>
      </c>
      <c r="N932" s="471">
        <f t="shared" si="83"/>
        <v>0.47039166666666665</v>
      </c>
      <c r="O932" s="472">
        <v>0.36503333333333332</v>
      </c>
      <c r="P932" s="472">
        <v>0.44336666666666663</v>
      </c>
      <c r="Q932" s="472">
        <v>0.58906666666666663</v>
      </c>
      <c r="R932" s="472">
        <v>0.48410000000000003</v>
      </c>
      <c r="S932" s="153">
        <v>0.01</v>
      </c>
      <c r="T932" s="153">
        <v>0.02</v>
      </c>
      <c r="U932" s="477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4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5" t="s">
        <v>1329</v>
      </c>
      <c r="D933" t="s">
        <v>154</v>
      </c>
      <c r="E933" s="476">
        <v>3</v>
      </c>
      <c r="F933" s="470">
        <v>18.899999999999999</v>
      </c>
      <c r="G933">
        <v>1</v>
      </c>
      <c r="H933">
        <v>1</v>
      </c>
      <c r="I933" s="471">
        <f t="shared" si="82"/>
        <v>0.47039166666666665</v>
      </c>
      <c r="J933" s="472">
        <v>0.36503333333333332</v>
      </c>
      <c r="K933" s="472">
        <v>0.44336666666666663</v>
      </c>
      <c r="L933" s="472">
        <v>0.58906666666666663</v>
      </c>
      <c r="M933" s="472">
        <v>0.48410000000000003</v>
      </c>
      <c r="N933" s="471">
        <f t="shared" si="83"/>
        <v>0.47039166666666665</v>
      </c>
      <c r="O933" s="472">
        <v>0.36503333333333332</v>
      </c>
      <c r="P933" s="472">
        <v>0.44336666666666663</v>
      </c>
      <c r="Q933" s="472">
        <v>0.58906666666666663</v>
      </c>
      <c r="R933" s="472">
        <v>0.48410000000000003</v>
      </c>
      <c r="S933" s="153">
        <v>0.01</v>
      </c>
      <c r="T933" s="153">
        <v>0.02</v>
      </c>
      <c r="U933" s="477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4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5" t="s">
        <v>1330</v>
      </c>
      <c r="D934" t="s">
        <v>154</v>
      </c>
      <c r="E934" s="476">
        <v>3</v>
      </c>
      <c r="F934" s="470">
        <v>6</v>
      </c>
      <c r="G934">
        <v>1</v>
      </c>
      <c r="H934">
        <v>1</v>
      </c>
      <c r="I934" s="471">
        <f t="shared" si="82"/>
        <v>0.47039166666666665</v>
      </c>
      <c r="J934" s="472">
        <v>0.36503333333333332</v>
      </c>
      <c r="K934" s="472">
        <v>0.44336666666666663</v>
      </c>
      <c r="L934" s="472">
        <v>0.58906666666666663</v>
      </c>
      <c r="M934" s="472">
        <v>0.48410000000000003</v>
      </c>
      <c r="N934" s="471">
        <f t="shared" si="83"/>
        <v>0.47039166666666665</v>
      </c>
      <c r="O934" s="472">
        <v>0.36503333333333332</v>
      </c>
      <c r="P934" s="472">
        <v>0.44336666666666663</v>
      </c>
      <c r="Q934" s="472">
        <v>0.58906666666666663</v>
      </c>
      <c r="R934" s="472">
        <v>0.48410000000000003</v>
      </c>
      <c r="S934" s="153">
        <v>0.01</v>
      </c>
      <c r="T934" s="153">
        <v>0.02</v>
      </c>
      <c r="U934" s="477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4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5" t="s">
        <v>1331</v>
      </c>
      <c r="D935" t="s">
        <v>154</v>
      </c>
      <c r="E935" s="476">
        <v>3</v>
      </c>
      <c r="F935" s="470">
        <v>9</v>
      </c>
      <c r="G935">
        <v>1</v>
      </c>
      <c r="H935">
        <v>1</v>
      </c>
      <c r="I935" s="471">
        <f t="shared" si="82"/>
        <v>0.47039166666666665</v>
      </c>
      <c r="J935" s="472">
        <v>0.36503333333333332</v>
      </c>
      <c r="K935" s="472">
        <v>0.44336666666666663</v>
      </c>
      <c r="L935" s="472">
        <v>0.58906666666666663</v>
      </c>
      <c r="M935" s="472">
        <v>0.48410000000000003</v>
      </c>
      <c r="N935" s="471">
        <f t="shared" si="83"/>
        <v>0.47039166666666665</v>
      </c>
      <c r="O935" s="472">
        <v>0.36503333333333332</v>
      </c>
      <c r="P935" s="472">
        <v>0.44336666666666663</v>
      </c>
      <c r="Q935" s="472">
        <v>0.58906666666666663</v>
      </c>
      <c r="R935" s="472">
        <v>0.48410000000000003</v>
      </c>
      <c r="S935" s="153">
        <v>0.01</v>
      </c>
      <c r="T935" s="153">
        <v>0.02</v>
      </c>
      <c r="U935" s="477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4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5" t="s">
        <v>1332</v>
      </c>
      <c r="D936" t="s">
        <v>154</v>
      </c>
      <c r="E936" s="476">
        <v>3</v>
      </c>
      <c r="F936" s="470">
        <v>9</v>
      </c>
      <c r="G936">
        <v>1</v>
      </c>
      <c r="H936">
        <v>1</v>
      </c>
      <c r="I936" s="471">
        <f t="shared" si="82"/>
        <v>0.47039166666666665</v>
      </c>
      <c r="J936" s="472">
        <v>0.36503333333333332</v>
      </c>
      <c r="K936" s="472">
        <v>0.44336666666666663</v>
      </c>
      <c r="L936" s="472">
        <v>0.58906666666666663</v>
      </c>
      <c r="M936" s="472">
        <v>0.48410000000000003</v>
      </c>
      <c r="N936" s="471">
        <f t="shared" si="83"/>
        <v>0.47039166666666665</v>
      </c>
      <c r="O936" s="472">
        <v>0.36503333333333332</v>
      </c>
      <c r="P936" s="472">
        <v>0.44336666666666663</v>
      </c>
      <c r="Q936" s="472">
        <v>0.58906666666666663</v>
      </c>
      <c r="R936" s="472">
        <v>0.48410000000000003</v>
      </c>
      <c r="S936" s="153">
        <v>0.01</v>
      </c>
      <c r="T936" s="153">
        <v>0.02</v>
      </c>
      <c r="U936" s="477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4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5" t="s">
        <v>1333</v>
      </c>
      <c r="D937" t="s">
        <v>154</v>
      </c>
      <c r="E937" s="476">
        <v>3</v>
      </c>
      <c r="F937" s="470">
        <v>6</v>
      </c>
      <c r="G937">
        <v>1</v>
      </c>
      <c r="H937">
        <v>1</v>
      </c>
      <c r="I937" s="471">
        <f t="shared" si="82"/>
        <v>0.47039166666666665</v>
      </c>
      <c r="J937" s="472">
        <v>0.36503333333333332</v>
      </c>
      <c r="K937" s="472">
        <v>0.44336666666666663</v>
      </c>
      <c r="L937" s="472">
        <v>0.58906666666666663</v>
      </c>
      <c r="M937" s="472">
        <v>0.48410000000000003</v>
      </c>
      <c r="N937" s="471">
        <f t="shared" si="83"/>
        <v>0.47039166666666665</v>
      </c>
      <c r="O937" s="472">
        <v>0.36503333333333332</v>
      </c>
      <c r="P937" s="472">
        <v>0.44336666666666663</v>
      </c>
      <c r="Q937" s="472">
        <v>0.58906666666666663</v>
      </c>
      <c r="R937" s="472">
        <v>0.48410000000000003</v>
      </c>
      <c r="S937" s="153">
        <v>0.01</v>
      </c>
      <c r="T937" s="153">
        <v>0.02</v>
      </c>
      <c r="U937" s="477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4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5" t="s">
        <v>1334</v>
      </c>
      <c r="D938" t="s">
        <v>154</v>
      </c>
      <c r="E938" s="476">
        <v>3</v>
      </c>
      <c r="F938" s="470">
        <v>12</v>
      </c>
      <c r="G938">
        <v>1</v>
      </c>
      <c r="H938">
        <v>1</v>
      </c>
      <c r="I938" s="471">
        <f t="shared" si="82"/>
        <v>0.47039166666666665</v>
      </c>
      <c r="J938" s="472">
        <v>0.36503333333333332</v>
      </c>
      <c r="K938" s="472">
        <v>0.44336666666666663</v>
      </c>
      <c r="L938" s="472">
        <v>0.58906666666666663</v>
      </c>
      <c r="M938" s="472">
        <v>0.48410000000000003</v>
      </c>
      <c r="N938" s="471">
        <f t="shared" si="83"/>
        <v>0.47039166666666665</v>
      </c>
      <c r="O938" s="472">
        <v>0.36503333333333332</v>
      </c>
      <c r="P938" s="472">
        <v>0.44336666666666663</v>
      </c>
      <c r="Q938" s="472">
        <v>0.58906666666666663</v>
      </c>
      <c r="R938" s="472">
        <v>0.48410000000000003</v>
      </c>
      <c r="S938" s="153">
        <v>0.01</v>
      </c>
      <c r="T938" s="153">
        <v>0.02</v>
      </c>
      <c r="U938" s="477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4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5" t="s">
        <v>1335</v>
      </c>
      <c r="D939" t="s">
        <v>154</v>
      </c>
      <c r="E939" s="476">
        <v>3</v>
      </c>
      <c r="F939" s="470">
        <v>6</v>
      </c>
      <c r="G939">
        <v>1</v>
      </c>
      <c r="H939">
        <v>1</v>
      </c>
      <c r="I939" s="471">
        <f t="shared" si="82"/>
        <v>0.47039166666666665</v>
      </c>
      <c r="J939" s="472">
        <v>0.36503333333333332</v>
      </c>
      <c r="K939" s="472">
        <v>0.44336666666666663</v>
      </c>
      <c r="L939" s="472">
        <v>0.58906666666666663</v>
      </c>
      <c r="M939" s="472">
        <v>0.48410000000000003</v>
      </c>
      <c r="N939" s="471">
        <f t="shared" si="83"/>
        <v>0.47039166666666665</v>
      </c>
      <c r="O939" s="472">
        <v>0.36503333333333332</v>
      </c>
      <c r="P939" s="472">
        <v>0.44336666666666663</v>
      </c>
      <c r="Q939" s="472">
        <v>0.58906666666666663</v>
      </c>
      <c r="R939" s="472">
        <v>0.48410000000000003</v>
      </c>
      <c r="S939" s="153">
        <v>0.01</v>
      </c>
      <c r="T939" s="153">
        <v>0.02</v>
      </c>
      <c r="U939" s="477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4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5" t="s">
        <v>1336</v>
      </c>
      <c r="D940" t="s">
        <v>154</v>
      </c>
      <c r="E940" s="476">
        <v>3</v>
      </c>
      <c r="F940" s="470">
        <v>8.1</v>
      </c>
      <c r="G940">
        <v>1</v>
      </c>
      <c r="H940">
        <v>1</v>
      </c>
      <c r="I940" s="471">
        <f t="shared" si="82"/>
        <v>0.47039166666666665</v>
      </c>
      <c r="J940" s="472">
        <v>0.36503333333333332</v>
      </c>
      <c r="K940" s="472">
        <v>0.44336666666666663</v>
      </c>
      <c r="L940" s="472">
        <v>0.58906666666666663</v>
      </c>
      <c r="M940" s="472">
        <v>0.48410000000000003</v>
      </c>
      <c r="N940" s="471">
        <f t="shared" si="83"/>
        <v>0.47039166666666665</v>
      </c>
      <c r="O940" s="472">
        <v>0.36503333333333332</v>
      </c>
      <c r="P940" s="472">
        <v>0.44336666666666663</v>
      </c>
      <c r="Q940" s="472">
        <v>0.58906666666666663</v>
      </c>
      <c r="R940" s="472">
        <v>0.48410000000000003</v>
      </c>
      <c r="S940" s="153">
        <v>0.01</v>
      </c>
      <c r="T940" s="153">
        <v>0.02</v>
      </c>
      <c r="U940" s="477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4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5" t="s">
        <v>1337</v>
      </c>
      <c r="D941" t="s">
        <v>154</v>
      </c>
      <c r="E941" s="476">
        <v>3</v>
      </c>
      <c r="F941" s="470">
        <v>28</v>
      </c>
      <c r="G941">
        <v>1</v>
      </c>
      <c r="H941">
        <v>1</v>
      </c>
      <c r="I941" s="471">
        <f t="shared" si="82"/>
        <v>0.47039166666666665</v>
      </c>
      <c r="J941" s="472">
        <v>0.36503333333333332</v>
      </c>
      <c r="K941" s="472">
        <v>0.44336666666666663</v>
      </c>
      <c r="L941" s="472">
        <v>0.58906666666666663</v>
      </c>
      <c r="M941" s="472">
        <v>0.48410000000000003</v>
      </c>
      <c r="N941" s="471">
        <f t="shared" si="83"/>
        <v>0.47039166666666665</v>
      </c>
      <c r="O941" s="472">
        <v>0.36503333333333332</v>
      </c>
      <c r="P941" s="472">
        <v>0.44336666666666663</v>
      </c>
      <c r="Q941" s="472">
        <v>0.58906666666666663</v>
      </c>
      <c r="R941" s="472">
        <v>0.48410000000000003</v>
      </c>
      <c r="S941" s="153">
        <v>0.01</v>
      </c>
      <c r="T941" s="153">
        <v>0.02</v>
      </c>
      <c r="U941" s="477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4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5" t="s">
        <v>1338</v>
      </c>
      <c r="D942" t="s">
        <v>154</v>
      </c>
      <c r="E942" s="476">
        <v>3</v>
      </c>
      <c r="F942" s="470">
        <v>30</v>
      </c>
      <c r="G942">
        <v>1</v>
      </c>
      <c r="H942">
        <v>1</v>
      </c>
      <c r="I942" s="471">
        <f t="shared" si="82"/>
        <v>0.47039166666666665</v>
      </c>
      <c r="J942" s="472">
        <v>0.36503333333333332</v>
      </c>
      <c r="K942" s="472">
        <v>0.44336666666666663</v>
      </c>
      <c r="L942" s="472">
        <v>0.58906666666666663</v>
      </c>
      <c r="M942" s="472">
        <v>0.48410000000000003</v>
      </c>
      <c r="N942" s="471">
        <f t="shared" si="83"/>
        <v>0.47039166666666665</v>
      </c>
      <c r="O942" s="472">
        <v>0.36503333333333332</v>
      </c>
      <c r="P942" s="472">
        <v>0.44336666666666663</v>
      </c>
      <c r="Q942" s="472">
        <v>0.58906666666666663</v>
      </c>
      <c r="R942" s="472">
        <v>0.48410000000000003</v>
      </c>
      <c r="S942" s="153">
        <v>0.01</v>
      </c>
      <c r="T942" s="153">
        <v>0.02</v>
      </c>
      <c r="U942" s="477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4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5" t="s">
        <v>1339</v>
      </c>
      <c r="D943" t="s">
        <v>154</v>
      </c>
      <c r="E943" s="476">
        <v>3</v>
      </c>
      <c r="F943" s="470">
        <v>26</v>
      </c>
      <c r="G943">
        <v>1</v>
      </c>
      <c r="H943">
        <v>1</v>
      </c>
      <c r="I943" s="471">
        <f t="shared" si="82"/>
        <v>0.47039166666666665</v>
      </c>
      <c r="J943" s="472">
        <v>0.36503333333333332</v>
      </c>
      <c r="K943" s="472">
        <v>0.44336666666666663</v>
      </c>
      <c r="L943" s="472">
        <v>0.58906666666666663</v>
      </c>
      <c r="M943" s="472">
        <v>0.48410000000000003</v>
      </c>
      <c r="N943" s="471">
        <f t="shared" si="83"/>
        <v>0.47039166666666665</v>
      </c>
      <c r="O943" s="472">
        <v>0.36503333333333332</v>
      </c>
      <c r="P943" s="472">
        <v>0.44336666666666663</v>
      </c>
      <c r="Q943" s="472">
        <v>0.58906666666666663</v>
      </c>
      <c r="R943" s="472">
        <v>0.48410000000000003</v>
      </c>
      <c r="S943" s="153">
        <v>0.01</v>
      </c>
      <c r="T943" s="153">
        <v>0.02</v>
      </c>
      <c r="U943" s="477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4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5" t="s">
        <v>1340</v>
      </c>
      <c r="D944" t="s">
        <v>154</v>
      </c>
      <c r="E944" s="476">
        <v>3</v>
      </c>
      <c r="F944" s="470">
        <v>18</v>
      </c>
      <c r="G944">
        <v>1</v>
      </c>
      <c r="H944">
        <v>1</v>
      </c>
      <c r="I944" s="471">
        <f t="shared" si="82"/>
        <v>0.47039166666666665</v>
      </c>
      <c r="J944" s="472">
        <v>0.36503333333333332</v>
      </c>
      <c r="K944" s="472">
        <v>0.44336666666666663</v>
      </c>
      <c r="L944" s="472">
        <v>0.58906666666666663</v>
      </c>
      <c r="M944" s="472">
        <v>0.48410000000000003</v>
      </c>
      <c r="N944" s="471">
        <f t="shared" si="83"/>
        <v>0.47039166666666665</v>
      </c>
      <c r="O944" s="472">
        <v>0.36503333333333332</v>
      </c>
      <c r="P944" s="472">
        <v>0.44336666666666663</v>
      </c>
      <c r="Q944" s="472">
        <v>0.58906666666666663</v>
      </c>
      <c r="R944" s="472">
        <v>0.48410000000000003</v>
      </c>
      <c r="S944" s="153">
        <v>0.01</v>
      </c>
      <c r="T944" s="153">
        <v>0.02</v>
      </c>
      <c r="U944" s="477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4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5" t="s">
        <v>1341</v>
      </c>
      <c r="D945" t="s">
        <v>154</v>
      </c>
      <c r="E945" s="476">
        <v>3</v>
      </c>
      <c r="F945" s="470">
        <v>18</v>
      </c>
      <c r="G945">
        <v>1</v>
      </c>
      <c r="H945">
        <v>1</v>
      </c>
      <c r="I945" s="471">
        <f t="shared" si="82"/>
        <v>0.47039166666666665</v>
      </c>
      <c r="J945" s="472">
        <v>0.36503333333333332</v>
      </c>
      <c r="K945" s="472">
        <v>0.44336666666666663</v>
      </c>
      <c r="L945" s="472">
        <v>0.58906666666666663</v>
      </c>
      <c r="M945" s="472">
        <v>0.48410000000000003</v>
      </c>
      <c r="N945" s="471">
        <f t="shared" si="83"/>
        <v>0.47039166666666665</v>
      </c>
      <c r="O945" s="472">
        <v>0.36503333333333332</v>
      </c>
      <c r="P945" s="472">
        <v>0.44336666666666663</v>
      </c>
      <c r="Q945" s="472">
        <v>0.58906666666666663</v>
      </c>
      <c r="R945" s="472">
        <v>0.48410000000000003</v>
      </c>
      <c r="S945" s="153">
        <v>0.01</v>
      </c>
      <c r="T945" s="153">
        <v>0.02</v>
      </c>
      <c r="U945" s="477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4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5" t="s">
        <v>1342</v>
      </c>
      <c r="D946" t="s">
        <v>154</v>
      </c>
      <c r="E946" s="476">
        <v>3</v>
      </c>
      <c r="F946" s="470">
        <v>23.1</v>
      </c>
      <c r="G946">
        <v>1</v>
      </c>
      <c r="H946">
        <v>1</v>
      </c>
      <c r="I946" s="471">
        <f t="shared" si="82"/>
        <v>0.47039166666666665</v>
      </c>
      <c r="J946" s="472">
        <v>0.36503333333333332</v>
      </c>
      <c r="K946" s="472">
        <v>0.44336666666666663</v>
      </c>
      <c r="L946" s="472">
        <v>0.58906666666666663</v>
      </c>
      <c r="M946" s="472">
        <v>0.48410000000000003</v>
      </c>
      <c r="N946" s="471">
        <f t="shared" si="83"/>
        <v>0.47039166666666665</v>
      </c>
      <c r="O946" s="472">
        <v>0.36503333333333332</v>
      </c>
      <c r="P946" s="472">
        <v>0.44336666666666663</v>
      </c>
      <c r="Q946" s="472">
        <v>0.58906666666666663</v>
      </c>
      <c r="R946" s="472">
        <v>0.48410000000000003</v>
      </c>
      <c r="S946" s="153">
        <v>0.01</v>
      </c>
      <c r="T946" s="153">
        <v>0.02</v>
      </c>
      <c r="U946" s="477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4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5" t="s">
        <v>1343</v>
      </c>
      <c r="D947" t="s">
        <v>154</v>
      </c>
      <c r="E947" s="476">
        <v>3</v>
      </c>
      <c r="F947" s="470">
        <v>30</v>
      </c>
      <c r="G947">
        <v>1</v>
      </c>
      <c r="H947">
        <v>1</v>
      </c>
      <c r="I947" s="471">
        <f t="shared" si="82"/>
        <v>0.47039166666666665</v>
      </c>
      <c r="J947" s="472">
        <v>0.36503333333333332</v>
      </c>
      <c r="K947" s="472">
        <v>0.44336666666666663</v>
      </c>
      <c r="L947" s="472">
        <v>0.58906666666666663</v>
      </c>
      <c r="M947" s="472">
        <v>0.48410000000000003</v>
      </c>
      <c r="N947" s="471">
        <f t="shared" si="83"/>
        <v>0.47039166666666665</v>
      </c>
      <c r="O947" s="472">
        <v>0.36503333333333332</v>
      </c>
      <c r="P947" s="472">
        <v>0.44336666666666663</v>
      </c>
      <c r="Q947" s="472">
        <v>0.58906666666666663</v>
      </c>
      <c r="R947" s="472">
        <v>0.48410000000000003</v>
      </c>
      <c r="S947" s="153">
        <v>0.01</v>
      </c>
      <c r="T947" s="153">
        <v>0.02</v>
      </c>
      <c r="U947" s="477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4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5" t="s">
        <v>1344</v>
      </c>
      <c r="D948" t="s">
        <v>154</v>
      </c>
      <c r="E948" s="476">
        <v>3</v>
      </c>
      <c r="F948" s="470">
        <v>14.4</v>
      </c>
      <c r="G948">
        <v>1</v>
      </c>
      <c r="H948">
        <v>1</v>
      </c>
      <c r="I948" s="471">
        <f t="shared" si="82"/>
        <v>0.47039166666666665</v>
      </c>
      <c r="J948" s="472">
        <v>0.36503333333333332</v>
      </c>
      <c r="K948" s="472">
        <v>0.44336666666666663</v>
      </c>
      <c r="L948" s="472">
        <v>0.58906666666666663</v>
      </c>
      <c r="M948" s="472">
        <v>0.48410000000000003</v>
      </c>
      <c r="N948" s="471">
        <f t="shared" si="83"/>
        <v>0.47039166666666665</v>
      </c>
      <c r="O948" s="472">
        <v>0.36503333333333332</v>
      </c>
      <c r="P948" s="472">
        <v>0.44336666666666663</v>
      </c>
      <c r="Q948" s="472">
        <v>0.58906666666666663</v>
      </c>
      <c r="R948" s="472">
        <v>0.48410000000000003</v>
      </c>
      <c r="S948" s="153">
        <v>0.01</v>
      </c>
      <c r="T948" s="153">
        <v>0.02</v>
      </c>
      <c r="U948" s="477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4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5" t="s">
        <v>1345</v>
      </c>
      <c r="D949" t="s">
        <v>154</v>
      </c>
      <c r="E949" s="476">
        <v>3</v>
      </c>
      <c r="F949" s="470">
        <v>7.05</v>
      </c>
      <c r="G949">
        <v>1</v>
      </c>
      <c r="H949">
        <v>1</v>
      </c>
      <c r="I949" s="471">
        <f t="shared" si="82"/>
        <v>0.47039166666666665</v>
      </c>
      <c r="J949" s="472">
        <v>0.36503333333333332</v>
      </c>
      <c r="K949" s="472">
        <v>0.44336666666666663</v>
      </c>
      <c r="L949" s="472">
        <v>0.58906666666666663</v>
      </c>
      <c r="M949" s="472">
        <v>0.48410000000000003</v>
      </c>
      <c r="N949" s="471">
        <f t="shared" si="83"/>
        <v>0.47039166666666665</v>
      </c>
      <c r="O949" s="472">
        <v>0.36503333333333332</v>
      </c>
      <c r="P949" s="472">
        <v>0.44336666666666663</v>
      </c>
      <c r="Q949" s="472">
        <v>0.58906666666666663</v>
      </c>
      <c r="R949" s="472">
        <v>0.48410000000000003</v>
      </c>
      <c r="S949" s="153">
        <v>0.01</v>
      </c>
      <c r="T949" s="153">
        <v>0.02</v>
      </c>
      <c r="U949" s="477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4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5" t="s">
        <v>1346</v>
      </c>
      <c r="D950" t="s">
        <v>154</v>
      </c>
      <c r="E950" s="476">
        <v>3</v>
      </c>
      <c r="F950" s="470">
        <v>2.35</v>
      </c>
      <c r="G950">
        <v>1</v>
      </c>
      <c r="H950">
        <v>1</v>
      </c>
      <c r="I950" s="471">
        <f t="shared" si="82"/>
        <v>0.47039166666666665</v>
      </c>
      <c r="J950" s="472">
        <v>0.36503333333333332</v>
      </c>
      <c r="K950" s="472">
        <v>0.44336666666666663</v>
      </c>
      <c r="L950" s="472">
        <v>0.58906666666666663</v>
      </c>
      <c r="M950" s="472">
        <v>0.48410000000000003</v>
      </c>
      <c r="N950" s="471">
        <f t="shared" si="83"/>
        <v>0.47039166666666665</v>
      </c>
      <c r="O950" s="472">
        <v>0.36503333333333332</v>
      </c>
      <c r="P950" s="472">
        <v>0.44336666666666663</v>
      </c>
      <c r="Q950" s="472">
        <v>0.58906666666666663</v>
      </c>
      <c r="R950" s="472">
        <v>0.48410000000000003</v>
      </c>
      <c r="S950" s="153">
        <v>0.01</v>
      </c>
      <c r="T950" s="153">
        <v>0.02</v>
      </c>
      <c r="U950" s="477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4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5" t="s">
        <v>1347</v>
      </c>
      <c r="D951" t="s">
        <v>154</v>
      </c>
      <c r="E951" s="476">
        <v>3</v>
      </c>
      <c r="F951" s="470">
        <v>9.4</v>
      </c>
      <c r="G951">
        <v>1</v>
      </c>
      <c r="H951">
        <v>1</v>
      </c>
      <c r="I951" s="471">
        <f t="shared" si="82"/>
        <v>0.47039166666666665</v>
      </c>
      <c r="J951" s="472">
        <v>0.36503333333333332</v>
      </c>
      <c r="K951" s="472">
        <v>0.44336666666666663</v>
      </c>
      <c r="L951" s="472">
        <v>0.58906666666666663</v>
      </c>
      <c r="M951" s="472">
        <v>0.48410000000000003</v>
      </c>
      <c r="N951" s="471">
        <f t="shared" si="83"/>
        <v>0.47039166666666665</v>
      </c>
      <c r="O951" s="472">
        <v>0.36503333333333332</v>
      </c>
      <c r="P951" s="472">
        <v>0.44336666666666663</v>
      </c>
      <c r="Q951" s="472">
        <v>0.58906666666666663</v>
      </c>
      <c r="R951" s="472">
        <v>0.48410000000000003</v>
      </c>
      <c r="S951" s="153">
        <v>0.01</v>
      </c>
      <c r="T951" s="153">
        <v>0.02</v>
      </c>
      <c r="U951" s="477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4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5" t="s">
        <v>1348</v>
      </c>
      <c r="D952" t="s">
        <v>154</v>
      </c>
      <c r="E952" s="476">
        <v>3</v>
      </c>
      <c r="F952" s="470">
        <v>2.35</v>
      </c>
      <c r="G952">
        <v>1</v>
      </c>
      <c r="H952">
        <v>1</v>
      </c>
      <c r="I952" s="471">
        <f t="shared" si="82"/>
        <v>0.47039166666666665</v>
      </c>
      <c r="J952" s="472">
        <v>0.36503333333333332</v>
      </c>
      <c r="K952" s="472">
        <v>0.44336666666666663</v>
      </c>
      <c r="L952" s="472">
        <v>0.58906666666666663</v>
      </c>
      <c r="M952" s="472">
        <v>0.48410000000000003</v>
      </c>
      <c r="N952" s="471">
        <f t="shared" si="83"/>
        <v>0.47039166666666665</v>
      </c>
      <c r="O952" s="472">
        <v>0.36503333333333332</v>
      </c>
      <c r="P952" s="472">
        <v>0.44336666666666663</v>
      </c>
      <c r="Q952" s="472">
        <v>0.58906666666666663</v>
      </c>
      <c r="R952" s="472">
        <v>0.48410000000000003</v>
      </c>
      <c r="S952" s="153">
        <v>0.01</v>
      </c>
      <c r="T952" s="153">
        <v>0.02</v>
      </c>
      <c r="U952" s="477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4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8" t="s">
        <v>1349</v>
      </c>
      <c r="D953" t="s">
        <v>148</v>
      </c>
      <c r="E953" s="469">
        <v>1</v>
      </c>
      <c r="F953" s="470">
        <v>15</v>
      </c>
      <c r="G953">
        <v>1</v>
      </c>
      <c r="H953">
        <v>1</v>
      </c>
      <c r="I953" s="471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1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3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4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8" t="s">
        <v>1350</v>
      </c>
      <c r="D954" t="s">
        <v>148</v>
      </c>
      <c r="E954" s="469">
        <v>1</v>
      </c>
      <c r="F954" s="470">
        <v>0</v>
      </c>
      <c r="G954">
        <v>1</v>
      </c>
      <c r="H954">
        <v>1</v>
      </c>
      <c r="I954" s="471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1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3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4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5" t="s">
        <v>1351</v>
      </c>
      <c r="D955" t="s">
        <v>154</v>
      </c>
      <c r="E955" s="476">
        <v>3</v>
      </c>
      <c r="F955" s="470">
        <v>14.7</v>
      </c>
      <c r="G955">
        <v>1</v>
      </c>
      <c r="H955">
        <v>1</v>
      </c>
      <c r="I955" s="471">
        <f t="shared" si="82"/>
        <v>0.47039166666666665</v>
      </c>
      <c r="J955" s="472">
        <v>0.36503333333333332</v>
      </c>
      <c r="K955" s="472">
        <v>0.44336666666666663</v>
      </c>
      <c r="L955" s="472">
        <v>0.58906666666666663</v>
      </c>
      <c r="M955" s="472">
        <v>0.48410000000000003</v>
      </c>
      <c r="N955" s="471">
        <f t="shared" si="83"/>
        <v>0.47039166666666665</v>
      </c>
      <c r="O955" s="472">
        <v>0.36503333333333332</v>
      </c>
      <c r="P955" s="472">
        <v>0.44336666666666663</v>
      </c>
      <c r="Q955" s="472">
        <v>0.58906666666666663</v>
      </c>
      <c r="R955" s="472">
        <v>0.48410000000000003</v>
      </c>
      <c r="S955" s="153">
        <v>0.01</v>
      </c>
      <c r="T955" s="153">
        <v>0.02</v>
      </c>
      <c r="U955" s="477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4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5" t="s">
        <v>1352</v>
      </c>
      <c r="D956" t="s">
        <v>154</v>
      </c>
      <c r="E956" s="476">
        <v>3</v>
      </c>
      <c r="F956" s="470">
        <v>2.35</v>
      </c>
      <c r="G956">
        <v>1</v>
      </c>
      <c r="H956">
        <v>1</v>
      </c>
      <c r="I956" s="471">
        <f t="shared" si="82"/>
        <v>0.47039166666666665</v>
      </c>
      <c r="J956" s="472">
        <v>0.36503333333333332</v>
      </c>
      <c r="K956" s="472">
        <v>0.44336666666666663</v>
      </c>
      <c r="L956" s="472">
        <v>0.58906666666666663</v>
      </c>
      <c r="M956" s="472">
        <v>0.48410000000000003</v>
      </c>
      <c r="N956" s="471">
        <f t="shared" si="83"/>
        <v>0.47039166666666665</v>
      </c>
      <c r="O956" s="472">
        <v>0.36503333333333332</v>
      </c>
      <c r="P956" s="472">
        <v>0.44336666666666663</v>
      </c>
      <c r="Q956" s="472">
        <v>0.58906666666666663</v>
      </c>
      <c r="R956" s="472">
        <v>0.48410000000000003</v>
      </c>
      <c r="S956" s="153">
        <v>0.01</v>
      </c>
      <c r="T956" s="153">
        <v>0.02</v>
      </c>
      <c r="U956" s="477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4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5" t="s">
        <v>1353</v>
      </c>
      <c r="D957" t="s">
        <v>154</v>
      </c>
      <c r="E957" s="476">
        <v>3</v>
      </c>
      <c r="F957" s="470">
        <v>9.4</v>
      </c>
      <c r="G957">
        <v>1</v>
      </c>
      <c r="H957">
        <v>1</v>
      </c>
      <c r="I957" s="471">
        <f t="shared" si="82"/>
        <v>0.47039166666666665</v>
      </c>
      <c r="J957" s="472">
        <v>0.36503333333333332</v>
      </c>
      <c r="K957" s="472">
        <v>0.44336666666666663</v>
      </c>
      <c r="L957" s="472">
        <v>0.58906666666666663</v>
      </c>
      <c r="M957" s="472">
        <v>0.48410000000000003</v>
      </c>
      <c r="N957" s="471">
        <f t="shared" si="83"/>
        <v>0.47039166666666665</v>
      </c>
      <c r="O957" s="472">
        <v>0.36503333333333332</v>
      </c>
      <c r="P957" s="472">
        <v>0.44336666666666663</v>
      </c>
      <c r="Q957" s="472">
        <v>0.58906666666666663</v>
      </c>
      <c r="R957" s="472">
        <v>0.48410000000000003</v>
      </c>
      <c r="S957" s="153">
        <v>0.01</v>
      </c>
      <c r="T957" s="153">
        <v>0.02</v>
      </c>
      <c r="U957" s="477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4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5" t="s">
        <v>1354</v>
      </c>
      <c r="D958" t="s">
        <v>154</v>
      </c>
      <c r="E958" s="476">
        <v>3</v>
      </c>
      <c r="F958" s="470">
        <v>2.5</v>
      </c>
      <c r="G958">
        <v>1</v>
      </c>
      <c r="H958">
        <v>1</v>
      </c>
      <c r="I958" s="471">
        <f t="shared" si="82"/>
        <v>0.47039166666666665</v>
      </c>
      <c r="J958" s="472">
        <v>0.36503333333333332</v>
      </c>
      <c r="K958" s="472">
        <v>0.44336666666666663</v>
      </c>
      <c r="L958" s="472">
        <v>0.58906666666666663</v>
      </c>
      <c r="M958" s="472">
        <v>0.48410000000000003</v>
      </c>
      <c r="N958" s="471">
        <f t="shared" si="83"/>
        <v>0.47039166666666665</v>
      </c>
      <c r="O958" s="472">
        <v>0.36503333333333332</v>
      </c>
      <c r="P958" s="472">
        <v>0.44336666666666663</v>
      </c>
      <c r="Q958" s="472">
        <v>0.58906666666666663</v>
      </c>
      <c r="R958" s="472">
        <v>0.48410000000000003</v>
      </c>
      <c r="S958" s="153">
        <v>0.01</v>
      </c>
      <c r="T958" s="153">
        <v>0.02</v>
      </c>
      <c r="U958" s="477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4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5" t="s">
        <v>1355</v>
      </c>
      <c r="D959" t="s">
        <v>154</v>
      </c>
      <c r="E959" s="476">
        <v>3</v>
      </c>
      <c r="F959" s="470">
        <v>25</v>
      </c>
      <c r="G959">
        <v>1</v>
      </c>
      <c r="H959">
        <v>1</v>
      </c>
      <c r="I959" s="471">
        <f t="shared" si="82"/>
        <v>0.47039166666666665</v>
      </c>
      <c r="J959" s="472">
        <v>0.36503333333333332</v>
      </c>
      <c r="K959" s="472">
        <v>0.44336666666666663</v>
      </c>
      <c r="L959" s="472">
        <v>0.58906666666666663</v>
      </c>
      <c r="M959" s="472">
        <v>0.48410000000000003</v>
      </c>
      <c r="N959" s="471">
        <f t="shared" si="83"/>
        <v>0.47039166666666665</v>
      </c>
      <c r="O959" s="472">
        <v>0.36503333333333332</v>
      </c>
      <c r="P959" s="472">
        <v>0.44336666666666663</v>
      </c>
      <c r="Q959" s="472">
        <v>0.58906666666666663</v>
      </c>
      <c r="R959" s="472">
        <v>0.48410000000000003</v>
      </c>
      <c r="S959" s="153">
        <v>0.01</v>
      </c>
      <c r="T959" s="153">
        <v>0.02</v>
      </c>
      <c r="U959" s="477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4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5" t="s">
        <v>1356</v>
      </c>
      <c r="D960" t="s">
        <v>154</v>
      </c>
      <c r="E960" s="476">
        <v>3</v>
      </c>
      <c r="F960" s="470">
        <v>2.5</v>
      </c>
      <c r="G960">
        <v>1</v>
      </c>
      <c r="H960">
        <v>1</v>
      </c>
      <c r="I960" s="471">
        <f t="shared" si="82"/>
        <v>0.47039166666666665</v>
      </c>
      <c r="J960" s="472">
        <v>0.36503333333333332</v>
      </c>
      <c r="K960" s="472">
        <v>0.44336666666666663</v>
      </c>
      <c r="L960" s="472">
        <v>0.58906666666666663</v>
      </c>
      <c r="M960" s="472">
        <v>0.48410000000000003</v>
      </c>
      <c r="N960" s="471">
        <f t="shared" si="83"/>
        <v>0.47039166666666665</v>
      </c>
      <c r="O960" s="472">
        <v>0.36503333333333332</v>
      </c>
      <c r="P960" s="472">
        <v>0.44336666666666663</v>
      </c>
      <c r="Q960" s="472">
        <v>0.58906666666666663</v>
      </c>
      <c r="R960" s="472">
        <v>0.48410000000000003</v>
      </c>
      <c r="S960" s="153">
        <v>0.01</v>
      </c>
      <c r="T960" s="153">
        <v>0.02</v>
      </c>
      <c r="U960" s="477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4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5" t="s">
        <v>1357</v>
      </c>
      <c r="D961" t="s">
        <v>154</v>
      </c>
      <c r="E961" s="476">
        <v>3</v>
      </c>
      <c r="F961" s="470">
        <v>27.5</v>
      </c>
      <c r="G961">
        <v>1</v>
      </c>
      <c r="H961">
        <v>1</v>
      </c>
      <c r="I961" s="471">
        <f t="shared" si="82"/>
        <v>0.47039166666666665</v>
      </c>
      <c r="J961" s="472">
        <v>0.36503333333333332</v>
      </c>
      <c r="K961" s="472">
        <v>0.44336666666666663</v>
      </c>
      <c r="L961" s="472">
        <v>0.58906666666666663</v>
      </c>
      <c r="M961" s="472">
        <v>0.48410000000000003</v>
      </c>
      <c r="N961" s="471">
        <f t="shared" si="83"/>
        <v>0.47039166666666665</v>
      </c>
      <c r="O961" s="472">
        <v>0.36503333333333332</v>
      </c>
      <c r="P961" s="472">
        <v>0.44336666666666663</v>
      </c>
      <c r="Q961" s="472">
        <v>0.58906666666666663</v>
      </c>
      <c r="R961" s="472">
        <v>0.48410000000000003</v>
      </c>
      <c r="S961" s="153">
        <v>0.01</v>
      </c>
      <c r="T961" s="153">
        <v>0.02</v>
      </c>
      <c r="U961" s="477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4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5" t="s">
        <v>1358</v>
      </c>
      <c r="D962" t="s">
        <v>154</v>
      </c>
      <c r="E962" s="476">
        <v>3</v>
      </c>
      <c r="F962" s="470">
        <v>2.5</v>
      </c>
      <c r="G962">
        <v>1</v>
      </c>
      <c r="H962">
        <v>1</v>
      </c>
      <c r="I962" s="471">
        <f t="shared" ref="I962:I1025" si="91">AVERAGE(J962:M962)</f>
        <v>0.47039166666666665</v>
      </c>
      <c r="J962" s="472">
        <v>0.36503333333333332</v>
      </c>
      <c r="K962" s="472">
        <v>0.44336666666666663</v>
      </c>
      <c r="L962" s="472">
        <v>0.58906666666666663</v>
      </c>
      <c r="M962" s="472">
        <v>0.48410000000000003</v>
      </c>
      <c r="N962" s="471">
        <f t="shared" ref="N962:N1025" si="92">AVERAGE(O962:R962)</f>
        <v>0.47039166666666665</v>
      </c>
      <c r="O962" s="472">
        <v>0.36503333333333332</v>
      </c>
      <c r="P962" s="472">
        <v>0.44336666666666663</v>
      </c>
      <c r="Q962" s="472">
        <v>0.58906666666666663</v>
      </c>
      <c r="R962" s="472">
        <v>0.48410000000000003</v>
      </c>
      <c r="S962" s="153">
        <v>0.01</v>
      </c>
      <c r="T962" s="153">
        <v>0.02</v>
      </c>
      <c r="U962" s="477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4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5" t="s">
        <v>1359</v>
      </c>
      <c r="D963" t="s">
        <v>154</v>
      </c>
      <c r="E963" s="476">
        <v>3</v>
      </c>
      <c r="F963" s="470">
        <v>22.5</v>
      </c>
      <c r="G963">
        <v>1</v>
      </c>
      <c r="H963">
        <v>1</v>
      </c>
      <c r="I963" s="471">
        <f t="shared" si="91"/>
        <v>0.47039166666666665</v>
      </c>
      <c r="J963" s="472">
        <v>0.36503333333333332</v>
      </c>
      <c r="K963" s="472">
        <v>0.44336666666666663</v>
      </c>
      <c r="L963" s="472">
        <v>0.58906666666666663</v>
      </c>
      <c r="M963" s="472">
        <v>0.48410000000000003</v>
      </c>
      <c r="N963" s="471">
        <f t="shared" si="92"/>
        <v>0.47039166666666665</v>
      </c>
      <c r="O963" s="472">
        <v>0.36503333333333332</v>
      </c>
      <c r="P963" s="472">
        <v>0.44336666666666663</v>
      </c>
      <c r="Q963" s="472">
        <v>0.58906666666666663</v>
      </c>
      <c r="R963" s="472">
        <v>0.48410000000000003</v>
      </c>
      <c r="S963" s="153">
        <v>0.01</v>
      </c>
      <c r="T963" s="153">
        <v>0.02</v>
      </c>
      <c r="U963" s="477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4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5" t="s">
        <v>1360</v>
      </c>
      <c r="D964" t="s">
        <v>154</v>
      </c>
      <c r="E964" s="476">
        <v>3</v>
      </c>
      <c r="F964" s="470">
        <v>29.835000000000001</v>
      </c>
      <c r="G964">
        <v>1</v>
      </c>
      <c r="H964">
        <v>1</v>
      </c>
      <c r="I964" s="471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1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7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4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5" t="s">
        <v>1361</v>
      </c>
      <c r="D965" t="s">
        <v>148</v>
      </c>
      <c r="E965" s="476">
        <v>1</v>
      </c>
      <c r="F965" s="470">
        <v>30</v>
      </c>
      <c r="G965">
        <v>1</v>
      </c>
      <c r="H965">
        <v>1</v>
      </c>
      <c r="I965" s="471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1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7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4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5" t="s">
        <v>1362</v>
      </c>
      <c r="D966" t="s">
        <v>154</v>
      </c>
      <c r="E966" s="476">
        <v>3</v>
      </c>
      <c r="F966" s="470">
        <v>13.5</v>
      </c>
      <c r="G966">
        <v>1</v>
      </c>
      <c r="H966">
        <v>1</v>
      </c>
      <c r="I966" s="471">
        <f t="shared" si="91"/>
        <v>0.47039166666666665</v>
      </c>
      <c r="J966" s="472">
        <v>0.36503333333333332</v>
      </c>
      <c r="K966" s="472">
        <v>0.44336666666666663</v>
      </c>
      <c r="L966" s="472">
        <v>0.58906666666666663</v>
      </c>
      <c r="M966" s="472">
        <v>0.48410000000000003</v>
      </c>
      <c r="N966" s="471">
        <f t="shared" si="92"/>
        <v>0.47039166666666665</v>
      </c>
      <c r="O966" s="472">
        <v>0.36503333333333332</v>
      </c>
      <c r="P966" s="472">
        <v>0.44336666666666663</v>
      </c>
      <c r="Q966" s="472">
        <v>0.58906666666666663</v>
      </c>
      <c r="R966" s="472">
        <v>0.48410000000000003</v>
      </c>
      <c r="S966" s="153">
        <v>0.01</v>
      </c>
      <c r="T966" s="153">
        <v>0.02</v>
      </c>
      <c r="U966" s="477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4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5" t="s">
        <v>1363</v>
      </c>
      <c r="D967" t="s">
        <v>154</v>
      </c>
      <c r="E967" s="476">
        <v>3</v>
      </c>
      <c r="F967" s="470">
        <v>2.7</v>
      </c>
      <c r="G967">
        <v>1</v>
      </c>
      <c r="H967">
        <v>1</v>
      </c>
      <c r="I967" s="471">
        <f t="shared" si="91"/>
        <v>0.47039166666666665</v>
      </c>
      <c r="J967" s="472">
        <v>0.36503333333333332</v>
      </c>
      <c r="K967" s="472">
        <v>0.44336666666666663</v>
      </c>
      <c r="L967" s="472">
        <v>0.58906666666666663</v>
      </c>
      <c r="M967" s="472">
        <v>0.48410000000000003</v>
      </c>
      <c r="N967" s="471">
        <f t="shared" si="92"/>
        <v>0.47039166666666665</v>
      </c>
      <c r="O967" s="472">
        <v>0.36503333333333332</v>
      </c>
      <c r="P967" s="472">
        <v>0.44336666666666663</v>
      </c>
      <c r="Q967" s="472">
        <v>0.58906666666666663</v>
      </c>
      <c r="R967" s="472">
        <v>0.48410000000000003</v>
      </c>
      <c r="S967" s="153">
        <v>0.01</v>
      </c>
      <c r="T967" s="153">
        <v>0.02</v>
      </c>
      <c r="U967" s="477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4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5" t="s">
        <v>1364</v>
      </c>
      <c r="D968" t="s">
        <v>154</v>
      </c>
      <c r="E968" s="476">
        <v>3</v>
      </c>
      <c r="F968" s="470">
        <v>13.5</v>
      </c>
      <c r="G968">
        <v>1</v>
      </c>
      <c r="H968">
        <v>1</v>
      </c>
      <c r="I968" s="471">
        <f t="shared" si="91"/>
        <v>0.47039166666666665</v>
      </c>
      <c r="J968" s="472">
        <v>0.36503333333333332</v>
      </c>
      <c r="K968" s="472">
        <v>0.44336666666666663</v>
      </c>
      <c r="L968" s="472">
        <v>0.58906666666666663</v>
      </c>
      <c r="M968" s="472">
        <v>0.48410000000000003</v>
      </c>
      <c r="N968" s="471">
        <f t="shared" si="92"/>
        <v>0.47039166666666665</v>
      </c>
      <c r="O968" s="472">
        <v>0.36503333333333332</v>
      </c>
      <c r="P968" s="472">
        <v>0.44336666666666663</v>
      </c>
      <c r="Q968" s="472">
        <v>0.58906666666666663</v>
      </c>
      <c r="R968" s="472">
        <v>0.48410000000000003</v>
      </c>
      <c r="S968" s="153">
        <v>0.01</v>
      </c>
      <c r="T968" s="153">
        <v>0.02</v>
      </c>
      <c r="U968" s="477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4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5" t="s">
        <v>1365</v>
      </c>
      <c r="D969" t="s">
        <v>154</v>
      </c>
      <c r="E969" s="476">
        <v>3</v>
      </c>
      <c r="F969" s="470">
        <v>18</v>
      </c>
      <c r="G969">
        <v>1</v>
      </c>
      <c r="H969">
        <v>1</v>
      </c>
      <c r="I969" s="471">
        <f t="shared" si="91"/>
        <v>0.47039166666666665</v>
      </c>
      <c r="J969" s="472">
        <v>0.36503333333333332</v>
      </c>
      <c r="K969" s="472">
        <v>0.44336666666666663</v>
      </c>
      <c r="L969" s="472">
        <v>0.58906666666666663</v>
      </c>
      <c r="M969" s="472">
        <v>0.48410000000000003</v>
      </c>
      <c r="N969" s="471">
        <f t="shared" si="92"/>
        <v>0.47039166666666665</v>
      </c>
      <c r="O969" s="472">
        <v>0.36503333333333332</v>
      </c>
      <c r="P969" s="472">
        <v>0.44336666666666663</v>
      </c>
      <c r="Q969" s="472">
        <v>0.58906666666666663</v>
      </c>
      <c r="R969" s="472">
        <v>0.48410000000000003</v>
      </c>
      <c r="S969" s="153">
        <v>0.01</v>
      </c>
      <c r="T969" s="153">
        <v>0.02</v>
      </c>
      <c r="U969" s="477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4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5" t="s">
        <v>1366</v>
      </c>
      <c r="D970" t="s">
        <v>154</v>
      </c>
      <c r="E970" s="476">
        <v>3</v>
      </c>
      <c r="F970" s="470">
        <v>30</v>
      </c>
      <c r="G970">
        <v>1</v>
      </c>
      <c r="H970">
        <v>1</v>
      </c>
      <c r="I970" s="471">
        <f t="shared" si="91"/>
        <v>0.47039166666666665</v>
      </c>
      <c r="J970" s="472">
        <v>0.36503333333333332</v>
      </c>
      <c r="K970" s="472">
        <v>0.44336666666666663</v>
      </c>
      <c r="L970" s="472">
        <v>0.58906666666666663</v>
      </c>
      <c r="M970" s="472">
        <v>0.48410000000000003</v>
      </c>
      <c r="N970" s="471">
        <f t="shared" si="92"/>
        <v>0.47039166666666665</v>
      </c>
      <c r="O970" s="472">
        <v>0.36503333333333332</v>
      </c>
      <c r="P970" s="472">
        <v>0.44336666666666663</v>
      </c>
      <c r="Q970" s="472">
        <v>0.58906666666666663</v>
      </c>
      <c r="R970" s="472">
        <v>0.48410000000000003</v>
      </c>
      <c r="S970" s="153">
        <v>0.01</v>
      </c>
      <c r="T970" s="153">
        <v>0.02</v>
      </c>
      <c r="U970" s="477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4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5" t="s">
        <v>1367</v>
      </c>
      <c r="D971" t="s">
        <v>154</v>
      </c>
      <c r="E971" s="476">
        <v>3</v>
      </c>
      <c r="F971" s="470">
        <v>26</v>
      </c>
      <c r="G971">
        <v>1</v>
      </c>
      <c r="H971">
        <v>1</v>
      </c>
      <c r="I971" s="471">
        <f t="shared" si="91"/>
        <v>0.47039166666666665</v>
      </c>
      <c r="J971" s="472">
        <v>0.36503333333333332</v>
      </c>
      <c r="K971" s="472">
        <v>0.44336666666666663</v>
      </c>
      <c r="L971" s="472">
        <v>0.58906666666666663</v>
      </c>
      <c r="M971" s="472">
        <v>0.48410000000000003</v>
      </c>
      <c r="N971" s="471">
        <f t="shared" si="92"/>
        <v>0.47039166666666665</v>
      </c>
      <c r="O971" s="472">
        <v>0.36503333333333332</v>
      </c>
      <c r="P971" s="472">
        <v>0.44336666666666663</v>
      </c>
      <c r="Q971" s="472">
        <v>0.58906666666666663</v>
      </c>
      <c r="R971" s="472">
        <v>0.48410000000000003</v>
      </c>
      <c r="S971" s="153">
        <v>0.01</v>
      </c>
      <c r="T971" s="153">
        <v>0.02</v>
      </c>
      <c r="U971" s="477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4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5" t="s">
        <v>1368</v>
      </c>
      <c r="D972" t="s">
        <v>154</v>
      </c>
      <c r="E972" s="476">
        <v>3</v>
      </c>
      <c r="F972" s="470">
        <v>26</v>
      </c>
      <c r="G972">
        <v>1</v>
      </c>
      <c r="H972">
        <v>1</v>
      </c>
      <c r="I972" s="471">
        <f t="shared" si="91"/>
        <v>0.47039166666666665</v>
      </c>
      <c r="J972" s="472">
        <v>0.36503333333333332</v>
      </c>
      <c r="K972" s="472">
        <v>0.44336666666666663</v>
      </c>
      <c r="L972" s="472">
        <v>0.58906666666666663</v>
      </c>
      <c r="M972" s="472">
        <v>0.48410000000000003</v>
      </c>
      <c r="N972" s="471">
        <f t="shared" si="92"/>
        <v>0.47039166666666665</v>
      </c>
      <c r="O972" s="472">
        <v>0.36503333333333332</v>
      </c>
      <c r="P972" s="472">
        <v>0.44336666666666663</v>
      </c>
      <c r="Q972" s="472">
        <v>0.58906666666666663</v>
      </c>
      <c r="R972" s="472">
        <v>0.48410000000000003</v>
      </c>
      <c r="S972" s="153">
        <v>0.01</v>
      </c>
      <c r="T972" s="153">
        <v>0.02</v>
      </c>
      <c r="U972" s="477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4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5" t="s">
        <v>1369</v>
      </c>
      <c r="D973" t="s">
        <v>154</v>
      </c>
      <c r="E973" s="476">
        <v>3</v>
      </c>
      <c r="F973" s="470">
        <v>18</v>
      </c>
      <c r="G973">
        <v>1</v>
      </c>
      <c r="H973">
        <v>1</v>
      </c>
      <c r="I973" s="471">
        <f t="shared" si="91"/>
        <v>0.47039166666666665</v>
      </c>
      <c r="J973" s="472">
        <v>0.36503333333333332</v>
      </c>
      <c r="K973" s="472">
        <v>0.44336666666666663</v>
      </c>
      <c r="L973" s="472">
        <v>0.58906666666666663</v>
      </c>
      <c r="M973" s="472">
        <v>0.48410000000000003</v>
      </c>
      <c r="N973" s="471">
        <f t="shared" si="92"/>
        <v>0.47039166666666665</v>
      </c>
      <c r="O973" s="472">
        <v>0.36503333333333332</v>
      </c>
      <c r="P973" s="472">
        <v>0.44336666666666663</v>
      </c>
      <c r="Q973" s="472">
        <v>0.58906666666666663</v>
      </c>
      <c r="R973" s="472">
        <v>0.48410000000000003</v>
      </c>
      <c r="S973" s="153">
        <v>0.01</v>
      </c>
      <c r="T973" s="153">
        <v>0.02</v>
      </c>
      <c r="U973" s="477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4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5" t="s">
        <v>1370</v>
      </c>
      <c r="D974" t="s">
        <v>154</v>
      </c>
      <c r="E974" s="476">
        <v>3</v>
      </c>
      <c r="F974" s="470">
        <v>28</v>
      </c>
      <c r="G974">
        <v>1</v>
      </c>
      <c r="H974">
        <v>1</v>
      </c>
      <c r="I974" s="471">
        <f t="shared" si="91"/>
        <v>0.47039166666666665</v>
      </c>
      <c r="J974" s="472">
        <v>0.36503333333333332</v>
      </c>
      <c r="K974" s="472">
        <v>0.44336666666666663</v>
      </c>
      <c r="L974" s="472">
        <v>0.58906666666666663</v>
      </c>
      <c r="M974" s="472">
        <v>0.48410000000000003</v>
      </c>
      <c r="N974" s="471">
        <f t="shared" si="92"/>
        <v>0.47039166666666665</v>
      </c>
      <c r="O974" s="472">
        <v>0.36503333333333332</v>
      </c>
      <c r="P974" s="472">
        <v>0.44336666666666663</v>
      </c>
      <c r="Q974" s="472">
        <v>0.58906666666666663</v>
      </c>
      <c r="R974" s="472">
        <v>0.48410000000000003</v>
      </c>
      <c r="S974" s="153">
        <v>0.01</v>
      </c>
      <c r="T974" s="153">
        <v>0.02</v>
      </c>
      <c r="U974" s="477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4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5" t="s">
        <v>1371</v>
      </c>
      <c r="D975" t="s">
        <v>154</v>
      </c>
      <c r="E975" s="476">
        <v>3</v>
      </c>
      <c r="F975" s="470">
        <v>20</v>
      </c>
      <c r="G975">
        <v>1</v>
      </c>
      <c r="H975">
        <v>1</v>
      </c>
      <c r="I975" s="471">
        <f t="shared" si="91"/>
        <v>0.47039166666666665</v>
      </c>
      <c r="J975" s="472">
        <v>0.36503333333333332</v>
      </c>
      <c r="K975" s="472">
        <v>0.44336666666666663</v>
      </c>
      <c r="L975" s="472">
        <v>0.58906666666666663</v>
      </c>
      <c r="M975" s="472">
        <v>0.48410000000000003</v>
      </c>
      <c r="N975" s="471">
        <f t="shared" si="92"/>
        <v>0.47039166666666665</v>
      </c>
      <c r="O975" s="472">
        <v>0.36503333333333332</v>
      </c>
      <c r="P975" s="472">
        <v>0.44336666666666663</v>
      </c>
      <c r="Q975" s="472">
        <v>0.58906666666666663</v>
      </c>
      <c r="R975" s="472">
        <v>0.48410000000000003</v>
      </c>
      <c r="S975" s="153">
        <v>0.01</v>
      </c>
      <c r="T975" s="153">
        <v>0.02</v>
      </c>
      <c r="U975" s="477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4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5" t="s">
        <v>1372</v>
      </c>
      <c r="D976" t="s">
        <v>154</v>
      </c>
      <c r="E976" s="476">
        <v>3</v>
      </c>
      <c r="F976" s="470">
        <v>18</v>
      </c>
      <c r="G976">
        <v>1</v>
      </c>
      <c r="H976">
        <v>1</v>
      </c>
      <c r="I976" s="471">
        <f t="shared" si="91"/>
        <v>0.47039166666666665</v>
      </c>
      <c r="J976" s="472">
        <v>0.36503333333333332</v>
      </c>
      <c r="K976" s="472">
        <v>0.44336666666666663</v>
      </c>
      <c r="L976" s="472">
        <v>0.58906666666666663</v>
      </c>
      <c r="M976" s="472">
        <v>0.48410000000000003</v>
      </c>
      <c r="N976" s="471">
        <f t="shared" si="92"/>
        <v>0.47039166666666665</v>
      </c>
      <c r="O976" s="472">
        <v>0.36503333333333332</v>
      </c>
      <c r="P976" s="472">
        <v>0.44336666666666663</v>
      </c>
      <c r="Q976" s="472">
        <v>0.58906666666666663</v>
      </c>
      <c r="R976" s="472">
        <v>0.48410000000000003</v>
      </c>
      <c r="S976" s="153">
        <v>0.01</v>
      </c>
      <c r="T976" s="153">
        <v>0.02</v>
      </c>
      <c r="U976" s="477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4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5" t="s">
        <v>1373</v>
      </c>
      <c r="D977" t="s">
        <v>154</v>
      </c>
      <c r="E977" s="476">
        <v>3</v>
      </c>
      <c r="F977" s="470">
        <v>18</v>
      </c>
      <c r="G977">
        <v>1</v>
      </c>
      <c r="H977">
        <v>1</v>
      </c>
      <c r="I977" s="471">
        <f t="shared" si="91"/>
        <v>0.47039166666666665</v>
      </c>
      <c r="J977" s="472">
        <v>0.36503333333333332</v>
      </c>
      <c r="K977" s="472">
        <v>0.44336666666666663</v>
      </c>
      <c r="L977" s="472">
        <v>0.58906666666666663</v>
      </c>
      <c r="M977" s="472">
        <v>0.48410000000000003</v>
      </c>
      <c r="N977" s="471">
        <f t="shared" si="92"/>
        <v>0.47039166666666665</v>
      </c>
      <c r="O977" s="472">
        <v>0.36503333333333332</v>
      </c>
      <c r="P977" s="472">
        <v>0.44336666666666663</v>
      </c>
      <c r="Q977" s="472">
        <v>0.58906666666666663</v>
      </c>
      <c r="R977" s="472">
        <v>0.48410000000000003</v>
      </c>
      <c r="S977" s="153">
        <v>0.01</v>
      </c>
      <c r="T977" s="153">
        <v>0.02</v>
      </c>
      <c r="U977" s="477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4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5" t="s">
        <v>1374</v>
      </c>
      <c r="D978" t="s">
        <v>154</v>
      </c>
      <c r="E978" s="476">
        <v>3</v>
      </c>
      <c r="F978" s="470">
        <v>12</v>
      </c>
      <c r="G978">
        <v>1</v>
      </c>
      <c r="H978">
        <v>1</v>
      </c>
      <c r="I978" s="471">
        <f t="shared" si="91"/>
        <v>0.47039166666666665</v>
      </c>
      <c r="J978" s="472">
        <v>0.36503333333333332</v>
      </c>
      <c r="K978" s="472">
        <v>0.44336666666666663</v>
      </c>
      <c r="L978" s="472">
        <v>0.58906666666666663</v>
      </c>
      <c r="M978" s="472">
        <v>0.48410000000000003</v>
      </c>
      <c r="N978" s="471">
        <f t="shared" si="92"/>
        <v>0.47039166666666665</v>
      </c>
      <c r="O978" s="472">
        <v>0.36503333333333332</v>
      </c>
      <c r="P978" s="472">
        <v>0.44336666666666663</v>
      </c>
      <c r="Q978" s="472">
        <v>0.58906666666666663</v>
      </c>
      <c r="R978" s="472">
        <v>0.48410000000000003</v>
      </c>
      <c r="S978" s="153">
        <v>0.01</v>
      </c>
      <c r="T978" s="153">
        <v>0.02</v>
      </c>
      <c r="U978" s="477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4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8" t="s">
        <v>1375</v>
      </c>
      <c r="D979" t="s">
        <v>154</v>
      </c>
      <c r="E979" s="469">
        <v>3</v>
      </c>
      <c r="F979" s="470">
        <v>17.2</v>
      </c>
      <c r="G979">
        <v>1</v>
      </c>
      <c r="H979">
        <v>1</v>
      </c>
      <c r="I979" s="471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1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3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4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5" t="s">
        <v>1376</v>
      </c>
      <c r="D980" t="s">
        <v>154</v>
      </c>
      <c r="E980" s="476">
        <v>3</v>
      </c>
      <c r="F980" s="470">
        <v>12</v>
      </c>
      <c r="G980">
        <v>1</v>
      </c>
      <c r="H980">
        <v>1</v>
      </c>
      <c r="I980" s="471">
        <f t="shared" si="91"/>
        <v>0.47039166666666665</v>
      </c>
      <c r="J980" s="472">
        <v>0.36503333333333332</v>
      </c>
      <c r="K980" s="472">
        <v>0.44336666666666663</v>
      </c>
      <c r="L980" s="472">
        <v>0.58906666666666663</v>
      </c>
      <c r="M980" s="472">
        <v>0.48410000000000003</v>
      </c>
      <c r="N980" s="471">
        <f t="shared" si="92"/>
        <v>0.47039166666666665</v>
      </c>
      <c r="O980" s="472">
        <v>0.36503333333333332</v>
      </c>
      <c r="P980" s="472">
        <v>0.44336666666666663</v>
      </c>
      <c r="Q980" s="472">
        <v>0.58906666666666663</v>
      </c>
      <c r="R980" s="472">
        <v>0.48410000000000003</v>
      </c>
      <c r="S980" s="153">
        <v>0.01</v>
      </c>
      <c r="T980" s="153">
        <v>0.02</v>
      </c>
      <c r="U980" s="477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4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5" t="s">
        <v>1377</v>
      </c>
      <c r="D981" t="s">
        <v>154</v>
      </c>
      <c r="E981" s="476">
        <v>3</v>
      </c>
      <c r="F981" s="470">
        <v>26</v>
      </c>
      <c r="G981">
        <v>1</v>
      </c>
      <c r="H981">
        <v>1</v>
      </c>
      <c r="I981" s="471">
        <f t="shared" si="91"/>
        <v>0.47039166666666665</v>
      </c>
      <c r="J981" s="472">
        <v>0.36503333333333332</v>
      </c>
      <c r="K981" s="472">
        <v>0.44336666666666663</v>
      </c>
      <c r="L981" s="472">
        <v>0.58906666666666663</v>
      </c>
      <c r="M981" s="472">
        <v>0.48410000000000003</v>
      </c>
      <c r="N981" s="471">
        <f t="shared" si="92"/>
        <v>0.47039166666666665</v>
      </c>
      <c r="O981" s="472">
        <v>0.36503333333333332</v>
      </c>
      <c r="P981" s="472">
        <v>0.44336666666666663</v>
      </c>
      <c r="Q981" s="472">
        <v>0.58906666666666663</v>
      </c>
      <c r="R981" s="472">
        <v>0.48410000000000003</v>
      </c>
      <c r="S981" s="153">
        <v>0.01</v>
      </c>
      <c r="T981" s="153">
        <v>0.02</v>
      </c>
      <c r="U981" s="477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4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5" t="s">
        <v>1378</v>
      </c>
      <c r="D982" t="s">
        <v>154</v>
      </c>
      <c r="E982" s="476">
        <v>3</v>
      </c>
      <c r="F982" s="470">
        <v>20</v>
      </c>
      <c r="G982">
        <v>1</v>
      </c>
      <c r="H982">
        <v>1</v>
      </c>
      <c r="I982" s="471">
        <f t="shared" si="91"/>
        <v>0.47039166666666665</v>
      </c>
      <c r="J982" s="472">
        <v>0.36503333333333332</v>
      </c>
      <c r="K982" s="472">
        <v>0.44336666666666663</v>
      </c>
      <c r="L982" s="472">
        <v>0.58906666666666663</v>
      </c>
      <c r="M982" s="472">
        <v>0.48410000000000003</v>
      </c>
      <c r="N982" s="471">
        <f t="shared" si="92"/>
        <v>0.47039166666666665</v>
      </c>
      <c r="O982" s="472">
        <v>0.36503333333333332</v>
      </c>
      <c r="P982" s="472">
        <v>0.44336666666666663</v>
      </c>
      <c r="Q982" s="472">
        <v>0.58906666666666663</v>
      </c>
      <c r="R982" s="472">
        <v>0.48410000000000003</v>
      </c>
      <c r="S982" s="153">
        <v>0.01</v>
      </c>
      <c r="T982" s="153">
        <v>0.02</v>
      </c>
      <c r="U982" s="477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4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5" t="s">
        <v>1379</v>
      </c>
      <c r="D983" t="s">
        <v>154</v>
      </c>
      <c r="E983" s="476">
        <v>3</v>
      </c>
      <c r="F983" s="470">
        <v>20</v>
      </c>
      <c r="G983">
        <v>1</v>
      </c>
      <c r="H983">
        <v>1</v>
      </c>
      <c r="I983" s="471">
        <f t="shared" si="91"/>
        <v>0.47039166666666665</v>
      </c>
      <c r="J983" s="472">
        <v>0.36503333333333332</v>
      </c>
      <c r="K983" s="472">
        <v>0.44336666666666663</v>
      </c>
      <c r="L983" s="472">
        <v>0.58906666666666663</v>
      </c>
      <c r="M983" s="472">
        <v>0.48410000000000003</v>
      </c>
      <c r="N983" s="471">
        <f t="shared" si="92"/>
        <v>0.47039166666666665</v>
      </c>
      <c r="O983" s="472">
        <v>0.36503333333333332</v>
      </c>
      <c r="P983" s="472">
        <v>0.44336666666666663</v>
      </c>
      <c r="Q983" s="472">
        <v>0.58906666666666663</v>
      </c>
      <c r="R983" s="472">
        <v>0.48410000000000003</v>
      </c>
      <c r="S983" s="153">
        <v>0.01</v>
      </c>
      <c r="T983" s="153">
        <v>0.02</v>
      </c>
      <c r="U983" s="477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4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5" t="s">
        <v>1380</v>
      </c>
      <c r="D984" t="s">
        <v>154</v>
      </c>
      <c r="E984" s="476">
        <v>3</v>
      </c>
      <c r="F984" s="470">
        <v>20</v>
      </c>
      <c r="G984">
        <v>1</v>
      </c>
      <c r="H984">
        <v>1</v>
      </c>
      <c r="I984" s="471">
        <f t="shared" si="91"/>
        <v>0.47039166666666665</v>
      </c>
      <c r="J984" s="472">
        <v>0.36503333333333332</v>
      </c>
      <c r="K984" s="472">
        <v>0.44336666666666663</v>
      </c>
      <c r="L984" s="472">
        <v>0.58906666666666663</v>
      </c>
      <c r="M984" s="472">
        <v>0.48410000000000003</v>
      </c>
      <c r="N984" s="471">
        <f t="shared" si="92"/>
        <v>0.47039166666666665</v>
      </c>
      <c r="O984" s="472">
        <v>0.36503333333333332</v>
      </c>
      <c r="P984" s="472">
        <v>0.44336666666666663</v>
      </c>
      <c r="Q984" s="472">
        <v>0.58906666666666663</v>
      </c>
      <c r="R984" s="472">
        <v>0.48410000000000003</v>
      </c>
      <c r="S984" s="153">
        <v>0.01</v>
      </c>
      <c r="T984" s="153">
        <v>0.02</v>
      </c>
      <c r="U984" s="477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4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5" t="s">
        <v>1381</v>
      </c>
      <c r="D985" t="s">
        <v>154</v>
      </c>
      <c r="E985" s="476">
        <v>3</v>
      </c>
      <c r="F985" s="470">
        <v>21.84</v>
      </c>
      <c r="G985">
        <v>1</v>
      </c>
      <c r="H985">
        <v>1</v>
      </c>
      <c r="I985" s="471">
        <f t="shared" si="91"/>
        <v>0.47039166666666665</v>
      </c>
      <c r="J985" s="472">
        <v>0.36503333333333332</v>
      </c>
      <c r="K985" s="472">
        <v>0.44336666666666663</v>
      </c>
      <c r="L985" s="472">
        <v>0.58906666666666663</v>
      </c>
      <c r="M985" s="472">
        <v>0.48410000000000003</v>
      </c>
      <c r="N985" s="471">
        <f t="shared" si="92"/>
        <v>0.47039166666666665</v>
      </c>
      <c r="O985" s="472">
        <v>0.36503333333333332</v>
      </c>
      <c r="P985" s="472">
        <v>0.44336666666666663</v>
      </c>
      <c r="Q985" s="472">
        <v>0.58906666666666663</v>
      </c>
      <c r="R985" s="472">
        <v>0.48410000000000003</v>
      </c>
      <c r="S985" s="153">
        <v>0.01</v>
      </c>
      <c r="T985" s="153">
        <v>0.02</v>
      </c>
      <c r="U985" s="477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4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5" t="s">
        <v>1382</v>
      </c>
      <c r="D986" t="s">
        <v>154</v>
      </c>
      <c r="E986" s="476">
        <v>3</v>
      </c>
      <c r="F986" s="470">
        <v>27.3</v>
      </c>
      <c r="G986">
        <v>1</v>
      </c>
      <c r="H986">
        <v>1</v>
      </c>
      <c r="I986" s="471">
        <f t="shared" si="91"/>
        <v>0.47039166666666665</v>
      </c>
      <c r="J986" s="472">
        <v>0.36503333333333332</v>
      </c>
      <c r="K986" s="472">
        <v>0.44336666666666663</v>
      </c>
      <c r="L986" s="472">
        <v>0.58906666666666663</v>
      </c>
      <c r="M986" s="472">
        <v>0.48410000000000003</v>
      </c>
      <c r="N986" s="471">
        <f t="shared" si="92"/>
        <v>0.47039166666666665</v>
      </c>
      <c r="O986" s="472">
        <v>0.36503333333333332</v>
      </c>
      <c r="P986" s="472">
        <v>0.44336666666666663</v>
      </c>
      <c r="Q986" s="472">
        <v>0.58906666666666663</v>
      </c>
      <c r="R986" s="472">
        <v>0.48410000000000003</v>
      </c>
      <c r="S986" s="153">
        <v>0.01</v>
      </c>
      <c r="T986" s="153">
        <v>0.02</v>
      </c>
      <c r="U986" s="477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4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5" t="s">
        <v>1383</v>
      </c>
      <c r="D987" t="s">
        <v>151</v>
      </c>
      <c r="E987" s="476">
        <v>2</v>
      </c>
      <c r="F987" s="470">
        <v>21.6</v>
      </c>
      <c r="G987">
        <v>1</v>
      </c>
      <c r="H987">
        <v>1</v>
      </c>
      <c r="I987" s="471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1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7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4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5" t="s">
        <v>1384</v>
      </c>
      <c r="D988" t="s">
        <v>151</v>
      </c>
      <c r="E988" s="476">
        <v>2</v>
      </c>
      <c r="F988" s="470">
        <v>27</v>
      </c>
      <c r="G988">
        <v>1</v>
      </c>
      <c r="H988">
        <v>1</v>
      </c>
      <c r="I988" s="471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1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7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4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5" t="s">
        <v>1385</v>
      </c>
      <c r="D989" t="s">
        <v>154</v>
      </c>
      <c r="E989" s="476">
        <v>3</v>
      </c>
      <c r="F989" s="470">
        <v>30.8</v>
      </c>
      <c r="G989">
        <v>1</v>
      </c>
      <c r="H989">
        <v>1</v>
      </c>
      <c r="I989" s="471">
        <f t="shared" si="91"/>
        <v>0.47039166666666665</v>
      </c>
      <c r="J989" s="472">
        <v>0.36503333333333332</v>
      </c>
      <c r="K989" s="472">
        <v>0.44336666666666663</v>
      </c>
      <c r="L989" s="472">
        <v>0.58906666666666663</v>
      </c>
      <c r="M989" s="472">
        <v>0.48410000000000003</v>
      </c>
      <c r="N989" s="471">
        <f t="shared" si="92"/>
        <v>0.47039166666666665</v>
      </c>
      <c r="O989" s="472">
        <v>0.36503333333333332</v>
      </c>
      <c r="P989" s="472">
        <v>0.44336666666666663</v>
      </c>
      <c r="Q989" s="472">
        <v>0.58906666666666663</v>
      </c>
      <c r="R989" s="472">
        <v>0.48410000000000003</v>
      </c>
      <c r="S989" s="153">
        <v>0.01</v>
      </c>
      <c r="T989" s="153">
        <v>0.02</v>
      </c>
      <c r="U989" s="477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4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8" t="s">
        <v>1386</v>
      </c>
      <c r="D990" t="s">
        <v>154</v>
      </c>
      <c r="E990" s="469">
        <v>3</v>
      </c>
      <c r="F990" s="470">
        <v>0</v>
      </c>
      <c r="G990">
        <v>1</v>
      </c>
      <c r="H990">
        <v>1</v>
      </c>
      <c r="I990" s="471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1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3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4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8" t="s">
        <v>1387</v>
      </c>
      <c r="D991" t="s">
        <v>148</v>
      </c>
      <c r="E991" s="469">
        <v>1</v>
      </c>
      <c r="F991" s="470">
        <v>4.9969999999999999</v>
      </c>
      <c r="G991">
        <v>1</v>
      </c>
      <c r="H991">
        <v>1</v>
      </c>
      <c r="I991" s="471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1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3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4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8" t="s">
        <v>1388</v>
      </c>
      <c r="D992" t="s">
        <v>148</v>
      </c>
      <c r="E992" s="469">
        <v>1</v>
      </c>
      <c r="F992" s="470">
        <v>0</v>
      </c>
      <c r="G992">
        <v>1</v>
      </c>
      <c r="H992">
        <v>1</v>
      </c>
      <c r="I992" s="471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1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3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4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8" t="s">
        <v>1389</v>
      </c>
      <c r="D993" t="s">
        <v>156</v>
      </c>
      <c r="E993" s="469">
        <v>4</v>
      </c>
      <c r="F993" s="470">
        <v>8</v>
      </c>
      <c r="G993">
        <v>1</v>
      </c>
      <c r="H993">
        <v>1</v>
      </c>
      <c r="I993" s="471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1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3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4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5" t="s">
        <v>1390</v>
      </c>
      <c r="D994" t="s">
        <v>154</v>
      </c>
      <c r="E994" s="476">
        <v>3</v>
      </c>
      <c r="F994" s="470">
        <v>28.8</v>
      </c>
      <c r="G994">
        <v>1</v>
      </c>
      <c r="H994">
        <v>1</v>
      </c>
      <c r="I994" s="471">
        <f t="shared" si="91"/>
        <v>0.47039166666666665</v>
      </c>
      <c r="J994" s="472">
        <v>0.36503333333333332</v>
      </c>
      <c r="K994" s="472">
        <v>0.44336666666666663</v>
      </c>
      <c r="L994" s="472">
        <v>0.58906666666666663</v>
      </c>
      <c r="M994" s="472">
        <v>0.48410000000000003</v>
      </c>
      <c r="N994" s="471">
        <f t="shared" si="92"/>
        <v>0.47039166666666665</v>
      </c>
      <c r="O994" s="472">
        <v>0.36503333333333332</v>
      </c>
      <c r="P994" s="472">
        <v>0.44336666666666663</v>
      </c>
      <c r="Q994" s="472">
        <v>0.58906666666666663</v>
      </c>
      <c r="R994" s="472">
        <v>0.48410000000000003</v>
      </c>
      <c r="S994" s="153">
        <v>0.01</v>
      </c>
      <c r="T994" s="153">
        <v>0.02</v>
      </c>
      <c r="U994" s="477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4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5" t="s">
        <v>1391</v>
      </c>
      <c r="D995" t="s">
        <v>151</v>
      </c>
      <c r="E995" s="476">
        <v>2</v>
      </c>
      <c r="F995" s="470">
        <v>8.4</v>
      </c>
      <c r="G995">
        <v>1</v>
      </c>
      <c r="H995">
        <v>1</v>
      </c>
      <c r="I995" s="471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1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7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4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5" t="s">
        <v>1392</v>
      </c>
      <c r="D996" t="s">
        <v>154</v>
      </c>
      <c r="E996" s="476">
        <v>3</v>
      </c>
      <c r="F996" s="470">
        <v>29.9</v>
      </c>
      <c r="G996">
        <v>1</v>
      </c>
      <c r="H996">
        <v>1</v>
      </c>
      <c r="I996" s="471">
        <f t="shared" si="91"/>
        <v>0.47039166666666665</v>
      </c>
      <c r="J996" s="472">
        <v>0.36503333333333332</v>
      </c>
      <c r="K996" s="472">
        <v>0.44336666666666663</v>
      </c>
      <c r="L996" s="472">
        <v>0.58906666666666663</v>
      </c>
      <c r="M996" s="472">
        <v>0.48410000000000003</v>
      </c>
      <c r="N996" s="471">
        <f t="shared" si="92"/>
        <v>0.47039166666666665</v>
      </c>
      <c r="O996" s="472">
        <v>0.36503333333333332</v>
      </c>
      <c r="P996" s="472">
        <v>0.44336666666666663</v>
      </c>
      <c r="Q996" s="472">
        <v>0.58906666666666663</v>
      </c>
      <c r="R996" s="472">
        <v>0.48410000000000003</v>
      </c>
      <c r="S996" s="153">
        <v>0.01</v>
      </c>
      <c r="T996" s="153">
        <v>0.02</v>
      </c>
      <c r="U996" s="477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4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5" t="s">
        <v>1393</v>
      </c>
      <c r="D997" t="s">
        <v>154</v>
      </c>
      <c r="E997" s="476">
        <v>3</v>
      </c>
      <c r="F997" s="470">
        <v>10.8</v>
      </c>
      <c r="G997">
        <v>1</v>
      </c>
      <c r="H997">
        <v>1</v>
      </c>
      <c r="I997" s="471">
        <f t="shared" si="91"/>
        <v>0.47039166666666665</v>
      </c>
      <c r="J997" s="472">
        <v>0.36503333333333332</v>
      </c>
      <c r="K997" s="472">
        <v>0.44336666666666663</v>
      </c>
      <c r="L997" s="472">
        <v>0.58906666666666663</v>
      </c>
      <c r="M997" s="472">
        <v>0.48410000000000003</v>
      </c>
      <c r="N997" s="471">
        <f t="shared" si="92"/>
        <v>0.47039166666666665</v>
      </c>
      <c r="O997" s="472">
        <v>0.36503333333333332</v>
      </c>
      <c r="P997" s="472">
        <v>0.44336666666666663</v>
      </c>
      <c r="Q997" s="472">
        <v>0.58906666666666663</v>
      </c>
      <c r="R997" s="472">
        <v>0.48410000000000003</v>
      </c>
      <c r="S997" s="153">
        <v>0.01</v>
      </c>
      <c r="T997" s="153">
        <v>0.02</v>
      </c>
      <c r="U997" s="477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4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5" t="s">
        <v>1394</v>
      </c>
      <c r="D998" t="s">
        <v>154</v>
      </c>
      <c r="E998" s="476">
        <v>3</v>
      </c>
      <c r="F998" s="470">
        <v>27</v>
      </c>
      <c r="G998">
        <v>1</v>
      </c>
      <c r="H998">
        <v>1</v>
      </c>
      <c r="I998" s="471">
        <f t="shared" si="91"/>
        <v>0.47039166666666665</v>
      </c>
      <c r="J998" s="472">
        <v>0.36503333333333332</v>
      </c>
      <c r="K998" s="472">
        <v>0.44336666666666663</v>
      </c>
      <c r="L998" s="472">
        <v>0.58906666666666663</v>
      </c>
      <c r="M998" s="472">
        <v>0.48410000000000003</v>
      </c>
      <c r="N998" s="471">
        <f t="shared" si="92"/>
        <v>0.47039166666666665</v>
      </c>
      <c r="O998" s="472">
        <v>0.36503333333333332</v>
      </c>
      <c r="P998" s="472">
        <v>0.44336666666666663</v>
      </c>
      <c r="Q998" s="472">
        <v>0.58906666666666663</v>
      </c>
      <c r="R998" s="472">
        <v>0.48410000000000003</v>
      </c>
      <c r="S998" s="153">
        <v>0.01</v>
      </c>
      <c r="T998" s="153">
        <v>0.02</v>
      </c>
      <c r="U998" s="477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4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5" t="s">
        <v>1395</v>
      </c>
      <c r="D999" t="s">
        <v>154</v>
      </c>
      <c r="E999" s="476">
        <v>3</v>
      </c>
      <c r="F999" s="470">
        <v>1.67</v>
      </c>
      <c r="G999">
        <v>1</v>
      </c>
      <c r="H999">
        <v>1</v>
      </c>
      <c r="I999" s="471">
        <f t="shared" si="91"/>
        <v>0.47039166666666665</v>
      </c>
      <c r="J999" s="472">
        <v>0.36503333333333332</v>
      </c>
      <c r="K999" s="472">
        <v>0.44336666666666663</v>
      </c>
      <c r="L999" s="472">
        <v>0.58906666666666663</v>
      </c>
      <c r="M999" s="472">
        <v>0.48410000000000003</v>
      </c>
      <c r="N999" s="471">
        <f t="shared" si="92"/>
        <v>0.47039166666666665</v>
      </c>
      <c r="O999" s="472">
        <v>0.36503333333333332</v>
      </c>
      <c r="P999" s="472">
        <v>0.44336666666666663</v>
      </c>
      <c r="Q999" s="472">
        <v>0.58906666666666663</v>
      </c>
      <c r="R999" s="472">
        <v>0.48410000000000003</v>
      </c>
      <c r="S999" s="153">
        <v>0.01</v>
      </c>
      <c r="T999" s="153">
        <v>0.02</v>
      </c>
      <c r="U999" s="477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4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5" t="s">
        <v>1396</v>
      </c>
      <c r="D1000" t="s">
        <v>154</v>
      </c>
      <c r="E1000" s="476">
        <v>3</v>
      </c>
      <c r="F1000" s="470">
        <v>1.67</v>
      </c>
      <c r="G1000">
        <v>1</v>
      </c>
      <c r="H1000">
        <v>1</v>
      </c>
      <c r="I1000" s="471">
        <f t="shared" si="91"/>
        <v>0.47039166666666665</v>
      </c>
      <c r="J1000" s="472">
        <v>0.36503333333333332</v>
      </c>
      <c r="K1000" s="472">
        <v>0.44336666666666663</v>
      </c>
      <c r="L1000" s="472">
        <v>0.58906666666666663</v>
      </c>
      <c r="M1000" s="472">
        <v>0.48410000000000003</v>
      </c>
      <c r="N1000" s="471">
        <f t="shared" si="92"/>
        <v>0.47039166666666665</v>
      </c>
      <c r="O1000" s="472">
        <v>0.36503333333333332</v>
      </c>
      <c r="P1000" s="472">
        <v>0.44336666666666663</v>
      </c>
      <c r="Q1000" s="472">
        <v>0.58906666666666663</v>
      </c>
      <c r="R1000" s="472">
        <v>0.48410000000000003</v>
      </c>
      <c r="S1000" s="153">
        <v>0.01</v>
      </c>
      <c r="T1000" s="153">
        <v>0.02</v>
      </c>
      <c r="U1000" s="477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4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5" t="s">
        <v>1397</v>
      </c>
      <c r="D1001" t="s">
        <v>154</v>
      </c>
      <c r="E1001" s="476">
        <v>3</v>
      </c>
      <c r="F1001" s="470">
        <v>13.5</v>
      </c>
      <c r="G1001">
        <v>1</v>
      </c>
      <c r="H1001">
        <v>1</v>
      </c>
      <c r="I1001" s="471">
        <f t="shared" si="91"/>
        <v>0.47039166666666665</v>
      </c>
      <c r="J1001" s="472">
        <v>0.36503333333333332</v>
      </c>
      <c r="K1001" s="472">
        <v>0.44336666666666663</v>
      </c>
      <c r="L1001" s="472">
        <v>0.58906666666666663</v>
      </c>
      <c r="M1001" s="472">
        <v>0.48410000000000003</v>
      </c>
      <c r="N1001" s="471">
        <f t="shared" si="92"/>
        <v>0.47039166666666665</v>
      </c>
      <c r="O1001" s="472">
        <v>0.36503333333333332</v>
      </c>
      <c r="P1001" s="472">
        <v>0.44336666666666663</v>
      </c>
      <c r="Q1001" s="472">
        <v>0.58906666666666663</v>
      </c>
      <c r="R1001" s="472">
        <v>0.48410000000000003</v>
      </c>
      <c r="S1001" s="153">
        <v>0.01</v>
      </c>
      <c r="T1001" s="153">
        <v>0.02</v>
      </c>
      <c r="U1001" s="477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4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5" t="s">
        <v>1398</v>
      </c>
      <c r="D1002" t="s">
        <v>154</v>
      </c>
      <c r="E1002" s="476">
        <v>3</v>
      </c>
      <c r="F1002" s="470">
        <v>13.5</v>
      </c>
      <c r="G1002">
        <v>1</v>
      </c>
      <c r="H1002">
        <v>1</v>
      </c>
      <c r="I1002" s="471">
        <f t="shared" si="91"/>
        <v>0.47039166666666665</v>
      </c>
      <c r="J1002" s="472">
        <v>0.36503333333333332</v>
      </c>
      <c r="K1002" s="472">
        <v>0.44336666666666663</v>
      </c>
      <c r="L1002" s="472">
        <v>0.58906666666666663</v>
      </c>
      <c r="M1002" s="472">
        <v>0.48410000000000003</v>
      </c>
      <c r="N1002" s="471">
        <f t="shared" si="92"/>
        <v>0.47039166666666665</v>
      </c>
      <c r="O1002" s="472">
        <v>0.36503333333333332</v>
      </c>
      <c r="P1002" s="472">
        <v>0.44336666666666663</v>
      </c>
      <c r="Q1002" s="472">
        <v>0.58906666666666663</v>
      </c>
      <c r="R1002" s="472">
        <v>0.48410000000000003</v>
      </c>
      <c r="S1002" s="153">
        <v>0.01</v>
      </c>
      <c r="T1002" s="153">
        <v>0.02</v>
      </c>
      <c r="U1002" s="477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4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5" t="s">
        <v>1399</v>
      </c>
      <c r="D1003" t="s">
        <v>154</v>
      </c>
      <c r="E1003" s="476">
        <v>3</v>
      </c>
      <c r="F1003" s="470">
        <v>18.899999999999999</v>
      </c>
      <c r="G1003">
        <v>1</v>
      </c>
      <c r="H1003">
        <v>1</v>
      </c>
      <c r="I1003" s="471">
        <f t="shared" si="91"/>
        <v>0.47039166666666665</v>
      </c>
      <c r="J1003" s="472">
        <v>0.36503333333333332</v>
      </c>
      <c r="K1003" s="472">
        <v>0.44336666666666663</v>
      </c>
      <c r="L1003" s="472">
        <v>0.58906666666666663</v>
      </c>
      <c r="M1003" s="472">
        <v>0.48410000000000003</v>
      </c>
      <c r="N1003" s="471">
        <f t="shared" si="92"/>
        <v>0.47039166666666665</v>
      </c>
      <c r="O1003" s="472">
        <v>0.36503333333333332</v>
      </c>
      <c r="P1003" s="472">
        <v>0.44336666666666663</v>
      </c>
      <c r="Q1003" s="472">
        <v>0.58906666666666663</v>
      </c>
      <c r="R1003" s="472">
        <v>0.48410000000000003</v>
      </c>
      <c r="S1003" s="153">
        <v>0.01</v>
      </c>
      <c r="T1003" s="153">
        <v>0.02</v>
      </c>
      <c r="U1003" s="477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4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5" t="s">
        <v>1400</v>
      </c>
      <c r="D1004" t="s">
        <v>154</v>
      </c>
      <c r="E1004" s="476">
        <v>3</v>
      </c>
      <c r="F1004" s="470">
        <v>2.7</v>
      </c>
      <c r="G1004">
        <v>1</v>
      </c>
      <c r="H1004">
        <v>1</v>
      </c>
      <c r="I1004" s="471">
        <f t="shared" si="91"/>
        <v>0.47039166666666665</v>
      </c>
      <c r="J1004" s="472">
        <v>0.36503333333333332</v>
      </c>
      <c r="K1004" s="472">
        <v>0.44336666666666663</v>
      </c>
      <c r="L1004" s="472">
        <v>0.58906666666666663</v>
      </c>
      <c r="M1004" s="472">
        <v>0.48410000000000003</v>
      </c>
      <c r="N1004" s="471">
        <f t="shared" si="92"/>
        <v>0.47039166666666665</v>
      </c>
      <c r="O1004" s="472">
        <v>0.36503333333333332</v>
      </c>
      <c r="P1004" s="472">
        <v>0.44336666666666663</v>
      </c>
      <c r="Q1004" s="472">
        <v>0.58906666666666663</v>
      </c>
      <c r="R1004" s="472">
        <v>0.48410000000000003</v>
      </c>
      <c r="S1004" s="153">
        <v>0.01</v>
      </c>
      <c r="T1004" s="153">
        <v>0.02</v>
      </c>
      <c r="U1004" s="477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4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5" t="s">
        <v>1401</v>
      </c>
      <c r="D1005" t="s">
        <v>154</v>
      </c>
      <c r="E1005" s="476">
        <v>3</v>
      </c>
      <c r="F1005" s="470">
        <v>2.7</v>
      </c>
      <c r="G1005">
        <v>1</v>
      </c>
      <c r="H1005">
        <v>1</v>
      </c>
      <c r="I1005" s="471">
        <f t="shared" si="91"/>
        <v>0.47039166666666665</v>
      </c>
      <c r="J1005" s="472">
        <v>0.36503333333333332</v>
      </c>
      <c r="K1005" s="472">
        <v>0.44336666666666663</v>
      </c>
      <c r="L1005" s="472">
        <v>0.58906666666666663</v>
      </c>
      <c r="M1005" s="472">
        <v>0.48410000000000003</v>
      </c>
      <c r="N1005" s="471">
        <f t="shared" si="92"/>
        <v>0.47039166666666665</v>
      </c>
      <c r="O1005" s="472">
        <v>0.36503333333333332</v>
      </c>
      <c r="P1005" s="472">
        <v>0.44336666666666663</v>
      </c>
      <c r="Q1005" s="472">
        <v>0.58906666666666663</v>
      </c>
      <c r="R1005" s="472">
        <v>0.48410000000000003</v>
      </c>
      <c r="S1005" s="153">
        <v>0.01</v>
      </c>
      <c r="T1005" s="153">
        <v>0.02</v>
      </c>
      <c r="U1005" s="477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4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5" t="s">
        <v>1402</v>
      </c>
      <c r="D1006" t="s">
        <v>154</v>
      </c>
      <c r="E1006" s="476">
        <v>3</v>
      </c>
      <c r="F1006" s="470">
        <v>2.7</v>
      </c>
      <c r="G1006">
        <v>1</v>
      </c>
      <c r="H1006">
        <v>1</v>
      </c>
      <c r="I1006" s="471">
        <f t="shared" si="91"/>
        <v>0.47039166666666665</v>
      </c>
      <c r="J1006" s="472">
        <v>0.36503333333333332</v>
      </c>
      <c r="K1006" s="472">
        <v>0.44336666666666663</v>
      </c>
      <c r="L1006" s="472">
        <v>0.58906666666666663</v>
      </c>
      <c r="M1006" s="472">
        <v>0.48410000000000003</v>
      </c>
      <c r="N1006" s="471">
        <f t="shared" si="92"/>
        <v>0.47039166666666665</v>
      </c>
      <c r="O1006" s="472">
        <v>0.36503333333333332</v>
      </c>
      <c r="P1006" s="472">
        <v>0.44336666666666663</v>
      </c>
      <c r="Q1006" s="472">
        <v>0.58906666666666663</v>
      </c>
      <c r="R1006" s="472">
        <v>0.48410000000000003</v>
      </c>
      <c r="S1006" s="153">
        <v>0.01</v>
      </c>
      <c r="T1006" s="153">
        <v>0.02</v>
      </c>
      <c r="U1006" s="477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4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5" t="s">
        <v>1403</v>
      </c>
      <c r="D1007" t="s">
        <v>154</v>
      </c>
      <c r="E1007" s="476">
        <v>3</v>
      </c>
      <c r="F1007" s="470">
        <v>2.7</v>
      </c>
      <c r="G1007">
        <v>1</v>
      </c>
      <c r="H1007">
        <v>1</v>
      </c>
      <c r="I1007" s="471">
        <f t="shared" si="91"/>
        <v>0.47039166666666665</v>
      </c>
      <c r="J1007" s="472">
        <v>0.36503333333333332</v>
      </c>
      <c r="K1007" s="472">
        <v>0.44336666666666663</v>
      </c>
      <c r="L1007" s="472">
        <v>0.58906666666666663</v>
      </c>
      <c r="M1007" s="472">
        <v>0.48410000000000003</v>
      </c>
      <c r="N1007" s="471">
        <f t="shared" si="92"/>
        <v>0.47039166666666665</v>
      </c>
      <c r="O1007" s="472">
        <v>0.36503333333333332</v>
      </c>
      <c r="P1007" s="472">
        <v>0.44336666666666663</v>
      </c>
      <c r="Q1007" s="472">
        <v>0.58906666666666663</v>
      </c>
      <c r="R1007" s="472">
        <v>0.48410000000000003</v>
      </c>
      <c r="S1007" s="153">
        <v>0.01</v>
      </c>
      <c r="T1007" s="153">
        <v>0.02</v>
      </c>
      <c r="U1007" s="477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4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5" t="s">
        <v>1404</v>
      </c>
      <c r="D1008" t="s">
        <v>154</v>
      </c>
      <c r="E1008" s="476">
        <v>3</v>
      </c>
      <c r="F1008" s="470">
        <v>2.7</v>
      </c>
      <c r="G1008">
        <v>1</v>
      </c>
      <c r="H1008">
        <v>1</v>
      </c>
      <c r="I1008" s="471">
        <f t="shared" si="91"/>
        <v>0.47039166666666665</v>
      </c>
      <c r="J1008" s="472">
        <v>0.36503333333333332</v>
      </c>
      <c r="K1008" s="472">
        <v>0.44336666666666663</v>
      </c>
      <c r="L1008" s="472">
        <v>0.58906666666666663</v>
      </c>
      <c r="M1008" s="472">
        <v>0.48410000000000003</v>
      </c>
      <c r="N1008" s="471">
        <f t="shared" si="92"/>
        <v>0.47039166666666665</v>
      </c>
      <c r="O1008" s="472">
        <v>0.36503333333333332</v>
      </c>
      <c r="P1008" s="472">
        <v>0.44336666666666663</v>
      </c>
      <c r="Q1008" s="472">
        <v>0.58906666666666663</v>
      </c>
      <c r="R1008" s="472">
        <v>0.48410000000000003</v>
      </c>
      <c r="S1008" s="153">
        <v>0.01</v>
      </c>
      <c r="T1008" s="153">
        <v>0.02</v>
      </c>
      <c r="U1008" s="477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4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5" t="s">
        <v>1405</v>
      </c>
      <c r="D1009" t="s">
        <v>154</v>
      </c>
      <c r="E1009" s="476">
        <v>3</v>
      </c>
      <c r="F1009" s="470">
        <v>2.7</v>
      </c>
      <c r="G1009">
        <v>1</v>
      </c>
      <c r="H1009">
        <v>1</v>
      </c>
      <c r="I1009" s="471">
        <f t="shared" si="91"/>
        <v>0.47039166666666665</v>
      </c>
      <c r="J1009" s="472">
        <v>0.36503333333333332</v>
      </c>
      <c r="K1009" s="472">
        <v>0.44336666666666663</v>
      </c>
      <c r="L1009" s="472">
        <v>0.58906666666666663</v>
      </c>
      <c r="M1009" s="472">
        <v>0.48410000000000003</v>
      </c>
      <c r="N1009" s="471">
        <f t="shared" si="92"/>
        <v>0.47039166666666665</v>
      </c>
      <c r="O1009" s="472">
        <v>0.36503333333333332</v>
      </c>
      <c r="P1009" s="472">
        <v>0.44336666666666663</v>
      </c>
      <c r="Q1009" s="472">
        <v>0.58906666666666663</v>
      </c>
      <c r="R1009" s="472">
        <v>0.48410000000000003</v>
      </c>
      <c r="S1009" s="153">
        <v>0.01</v>
      </c>
      <c r="T1009" s="153">
        <v>0.02</v>
      </c>
      <c r="U1009" s="477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4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5" t="s">
        <v>1406</v>
      </c>
      <c r="D1010" t="s">
        <v>154</v>
      </c>
      <c r="E1010" s="476">
        <v>3</v>
      </c>
      <c r="F1010" s="470">
        <v>2.7</v>
      </c>
      <c r="G1010">
        <v>1</v>
      </c>
      <c r="H1010">
        <v>1</v>
      </c>
      <c r="I1010" s="471">
        <f t="shared" si="91"/>
        <v>0.47039166666666665</v>
      </c>
      <c r="J1010" s="472">
        <v>0.36503333333333332</v>
      </c>
      <c r="K1010" s="472">
        <v>0.44336666666666663</v>
      </c>
      <c r="L1010" s="472">
        <v>0.58906666666666663</v>
      </c>
      <c r="M1010" s="472">
        <v>0.48410000000000003</v>
      </c>
      <c r="N1010" s="471">
        <f t="shared" si="92"/>
        <v>0.47039166666666665</v>
      </c>
      <c r="O1010" s="472">
        <v>0.36503333333333332</v>
      </c>
      <c r="P1010" s="472">
        <v>0.44336666666666663</v>
      </c>
      <c r="Q1010" s="472">
        <v>0.58906666666666663</v>
      </c>
      <c r="R1010" s="472">
        <v>0.48410000000000003</v>
      </c>
      <c r="S1010" s="153">
        <v>0.01</v>
      </c>
      <c r="T1010" s="153">
        <v>0.02</v>
      </c>
      <c r="U1010" s="477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4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5" t="s">
        <v>1407</v>
      </c>
      <c r="D1011" t="s">
        <v>154</v>
      </c>
      <c r="E1011" s="476">
        <v>3</v>
      </c>
      <c r="F1011" s="470">
        <v>29.4</v>
      </c>
      <c r="G1011">
        <v>1</v>
      </c>
      <c r="H1011">
        <v>1</v>
      </c>
      <c r="I1011" s="471">
        <f t="shared" si="91"/>
        <v>0.47039166666666665</v>
      </c>
      <c r="J1011" s="472">
        <v>0.36503333333333332</v>
      </c>
      <c r="K1011" s="472">
        <v>0.44336666666666663</v>
      </c>
      <c r="L1011" s="472">
        <v>0.58906666666666663</v>
      </c>
      <c r="M1011" s="472">
        <v>0.48410000000000003</v>
      </c>
      <c r="N1011" s="471">
        <f t="shared" si="92"/>
        <v>0.47039166666666665</v>
      </c>
      <c r="O1011" s="472">
        <v>0.36503333333333332</v>
      </c>
      <c r="P1011" s="472">
        <v>0.44336666666666663</v>
      </c>
      <c r="Q1011" s="472">
        <v>0.58906666666666663</v>
      </c>
      <c r="R1011" s="472">
        <v>0.48410000000000003</v>
      </c>
      <c r="S1011" s="153">
        <v>0.01</v>
      </c>
      <c r="T1011" s="153">
        <v>0.02</v>
      </c>
      <c r="U1011" s="477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4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5" t="s">
        <v>1408</v>
      </c>
      <c r="D1012" t="s">
        <v>154</v>
      </c>
      <c r="E1012" s="476">
        <v>3</v>
      </c>
      <c r="F1012" s="470">
        <v>4</v>
      </c>
      <c r="G1012">
        <v>1</v>
      </c>
      <c r="H1012">
        <v>1</v>
      </c>
      <c r="I1012" s="471">
        <f t="shared" si="91"/>
        <v>0.47039166666666665</v>
      </c>
      <c r="J1012" s="472">
        <v>0.36503333333333332</v>
      </c>
      <c r="K1012" s="472">
        <v>0.44336666666666663</v>
      </c>
      <c r="L1012" s="472">
        <v>0.58906666666666663</v>
      </c>
      <c r="M1012" s="472">
        <v>0.48410000000000003</v>
      </c>
      <c r="N1012" s="471">
        <f t="shared" si="92"/>
        <v>0.47039166666666665</v>
      </c>
      <c r="O1012" s="472">
        <v>0.36503333333333332</v>
      </c>
      <c r="P1012" s="472">
        <v>0.44336666666666663</v>
      </c>
      <c r="Q1012" s="472">
        <v>0.58906666666666663</v>
      </c>
      <c r="R1012" s="472">
        <v>0.48410000000000003</v>
      </c>
      <c r="S1012" s="153">
        <v>0.01</v>
      </c>
      <c r="T1012" s="153">
        <v>0.02</v>
      </c>
      <c r="U1012" s="477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4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5" t="s">
        <v>1409</v>
      </c>
      <c r="D1013" t="s">
        <v>154</v>
      </c>
      <c r="E1013" s="476">
        <v>3</v>
      </c>
      <c r="F1013" s="470">
        <v>4</v>
      </c>
      <c r="G1013">
        <v>1</v>
      </c>
      <c r="H1013">
        <v>1</v>
      </c>
      <c r="I1013" s="471">
        <f t="shared" si="91"/>
        <v>0.47039166666666665</v>
      </c>
      <c r="J1013" s="472">
        <v>0.36503333333333332</v>
      </c>
      <c r="K1013" s="472">
        <v>0.44336666666666663</v>
      </c>
      <c r="L1013" s="472">
        <v>0.58906666666666663</v>
      </c>
      <c r="M1013" s="472">
        <v>0.48410000000000003</v>
      </c>
      <c r="N1013" s="471">
        <f t="shared" si="92"/>
        <v>0.47039166666666665</v>
      </c>
      <c r="O1013" s="472">
        <v>0.36503333333333332</v>
      </c>
      <c r="P1013" s="472">
        <v>0.44336666666666663</v>
      </c>
      <c r="Q1013" s="472">
        <v>0.58906666666666663</v>
      </c>
      <c r="R1013" s="472">
        <v>0.48410000000000003</v>
      </c>
      <c r="S1013" s="153">
        <v>0.01</v>
      </c>
      <c r="T1013" s="153">
        <v>0.02</v>
      </c>
      <c r="U1013" s="477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4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5" t="s">
        <v>1410</v>
      </c>
      <c r="D1014" t="s">
        <v>154</v>
      </c>
      <c r="E1014" s="476">
        <v>3</v>
      </c>
      <c r="F1014" s="470">
        <v>4</v>
      </c>
      <c r="G1014">
        <v>1</v>
      </c>
      <c r="H1014">
        <v>1</v>
      </c>
      <c r="I1014" s="471">
        <f t="shared" si="91"/>
        <v>0.47039166666666665</v>
      </c>
      <c r="J1014" s="472">
        <v>0.36503333333333332</v>
      </c>
      <c r="K1014" s="472">
        <v>0.44336666666666663</v>
      </c>
      <c r="L1014" s="472">
        <v>0.58906666666666663</v>
      </c>
      <c r="M1014" s="472">
        <v>0.48410000000000003</v>
      </c>
      <c r="N1014" s="471">
        <f t="shared" si="92"/>
        <v>0.47039166666666665</v>
      </c>
      <c r="O1014" s="472">
        <v>0.36503333333333332</v>
      </c>
      <c r="P1014" s="472">
        <v>0.44336666666666663</v>
      </c>
      <c r="Q1014" s="472">
        <v>0.58906666666666663</v>
      </c>
      <c r="R1014" s="472">
        <v>0.48410000000000003</v>
      </c>
      <c r="S1014" s="153">
        <v>0.01</v>
      </c>
      <c r="T1014" s="153">
        <v>0.02</v>
      </c>
      <c r="U1014" s="477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4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5" t="s">
        <v>1411</v>
      </c>
      <c r="D1015" t="s">
        <v>154</v>
      </c>
      <c r="E1015" s="476">
        <v>3</v>
      </c>
      <c r="F1015" s="470">
        <v>6</v>
      </c>
      <c r="G1015">
        <v>1</v>
      </c>
      <c r="H1015">
        <v>1</v>
      </c>
      <c r="I1015" s="471">
        <f t="shared" si="91"/>
        <v>0.47039166666666665</v>
      </c>
      <c r="J1015" s="472">
        <v>0.36503333333333332</v>
      </c>
      <c r="K1015" s="472">
        <v>0.44336666666666663</v>
      </c>
      <c r="L1015" s="472">
        <v>0.58906666666666663</v>
      </c>
      <c r="M1015" s="472">
        <v>0.48410000000000003</v>
      </c>
      <c r="N1015" s="471">
        <f t="shared" si="92"/>
        <v>0.47039166666666665</v>
      </c>
      <c r="O1015" s="472">
        <v>0.36503333333333332</v>
      </c>
      <c r="P1015" s="472">
        <v>0.44336666666666663</v>
      </c>
      <c r="Q1015" s="472">
        <v>0.58906666666666663</v>
      </c>
      <c r="R1015" s="472">
        <v>0.48410000000000003</v>
      </c>
      <c r="S1015" s="153">
        <v>0.01</v>
      </c>
      <c r="T1015" s="153">
        <v>0.02</v>
      </c>
      <c r="U1015" s="477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4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5" t="s">
        <v>1412</v>
      </c>
      <c r="D1016" t="s">
        <v>154</v>
      </c>
      <c r="E1016" s="476">
        <v>3</v>
      </c>
      <c r="F1016" s="470">
        <v>2</v>
      </c>
      <c r="G1016">
        <v>1</v>
      </c>
      <c r="H1016">
        <v>1</v>
      </c>
      <c r="I1016" s="471">
        <f t="shared" si="91"/>
        <v>0.47039166666666665</v>
      </c>
      <c r="J1016" s="472">
        <v>0.36503333333333332</v>
      </c>
      <c r="K1016" s="472">
        <v>0.44336666666666663</v>
      </c>
      <c r="L1016" s="472">
        <v>0.58906666666666663</v>
      </c>
      <c r="M1016" s="472">
        <v>0.48410000000000003</v>
      </c>
      <c r="N1016" s="471">
        <f t="shared" si="92"/>
        <v>0.47039166666666665</v>
      </c>
      <c r="O1016" s="472">
        <v>0.36503333333333332</v>
      </c>
      <c r="P1016" s="472">
        <v>0.44336666666666663</v>
      </c>
      <c r="Q1016" s="472">
        <v>0.58906666666666663</v>
      </c>
      <c r="R1016" s="472">
        <v>0.48410000000000003</v>
      </c>
      <c r="S1016" s="153">
        <v>0.01</v>
      </c>
      <c r="T1016" s="153">
        <v>0.02</v>
      </c>
      <c r="U1016" s="477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4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5" t="s">
        <v>1413</v>
      </c>
      <c r="D1017" t="s">
        <v>154</v>
      </c>
      <c r="E1017" s="476">
        <v>3</v>
      </c>
      <c r="F1017" s="470">
        <v>27.3</v>
      </c>
      <c r="G1017">
        <v>1</v>
      </c>
      <c r="H1017">
        <v>1</v>
      </c>
      <c r="I1017" s="471">
        <f t="shared" si="91"/>
        <v>0.47039166666666665</v>
      </c>
      <c r="J1017" s="472">
        <v>0.36503333333333332</v>
      </c>
      <c r="K1017" s="472">
        <v>0.44336666666666663</v>
      </c>
      <c r="L1017" s="472">
        <v>0.58906666666666663</v>
      </c>
      <c r="M1017" s="472">
        <v>0.48410000000000003</v>
      </c>
      <c r="N1017" s="471">
        <f t="shared" si="92"/>
        <v>0.47039166666666665</v>
      </c>
      <c r="O1017" s="472">
        <v>0.36503333333333332</v>
      </c>
      <c r="P1017" s="472">
        <v>0.44336666666666663</v>
      </c>
      <c r="Q1017" s="472">
        <v>0.58906666666666663</v>
      </c>
      <c r="R1017" s="472">
        <v>0.48410000000000003</v>
      </c>
      <c r="S1017" s="153">
        <v>0.01</v>
      </c>
      <c r="T1017" s="153">
        <v>0.02</v>
      </c>
      <c r="U1017" s="477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4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5" t="s">
        <v>1414</v>
      </c>
      <c r="D1018" t="s">
        <v>154</v>
      </c>
      <c r="E1018" s="476">
        <v>3</v>
      </c>
      <c r="F1018" s="470">
        <v>29.7</v>
      </c>
      <c r="G1018">
        <v>1</v>
      </c>
      <c r="H1018">
        <v>1</v>
      </c>
      <c r="I1018" s="471">
        <f t="shared" si="91"/>
        <v>0.47039166666666665</v>
      </c>
      <c r="J1018" s="472">
        <v>0.36503333333333332</v>
      </c>
      <c r="K1018" s="472">
        <v>0.44336666666666663</v>
      </c>
      <c r="L1018" s="472">
        <v>0.58906666666666663</v>
      </c>
      <c r="M1018" s="472">
        <v>0.48410000000000003</v>
      </c>
      <c r="N1018" s="471">
        <f t="shared" si="92"/>
        <v>0.47039166666666665</v>
      </c>
      <c r="O1018" s="472">
        <v>0.36503333333333332</v>
      </c>
      <c r="P1018" s="472">
        <v>0.44336666666666663</v>
      </c>
      <c r="Q1018" s="472">
        <v>0.58906666666666663</v>
      </c>
      <c r="R1018" s="472">
        <v>0.48410000000000003</v>
      </c>
      <c r="S1018" s="153">
        <v>0.01</v>
      </c>
      <c r="T1018" s="153">
        <v>0.02</v>
      </c>
      <c r="U1018" s="477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4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5" t="s">
        <v>1415</v>
      </c>
      <c r="D1019" t="s">
        <v>154</v>
      </c>
      <c r="E1019" s="476">
        <v>3</v>
      </c>
      <c r="F1019" s="470">
        <v>30</v>
      </c>
      <c r="G1019">
        <v>1</v>
      </c>
      <c r="H1019">
        <v>1</v>
      </c>
      <c r="I1019" s="471">
        <f t="shared" si="91"/>
        <v>0.47039166666666665</v>
      </c>
      <c r="J1019" s="472">
        <v>0.36503333333333332</v>
      </c>
      <c r="K1019" s="472">
        <v>0.44336666666666663</v>
      </c>
      <c r="L1019" s="472">
        <v>0.58906666666666663</v>
      </c>
      <c r="M1019" s="472">
        <v>0.48410000000000003</v>
      </c>
      <c r="N1019" s="471">
        <f t="shared" si="92"/>
        <v>0.47039166666666665</v>
      </c>
      <c r="O1019" s="472">
        <v>0.36503333333333332</v>
      </c>
      <c r="P1019" s="472">
        <v>0.44336666666666663</v>
      </c>
      <c r="Q1019" s="472">
        <v>0.58906666666666663</v>
      </c>
      <c r="R1019" s="472">
        <v>0.48410000000000003</v>
      </c>
      <c r="S1019" s="153">
        <v>0.01</v>
      </c>
      <c r="T1019" s="153">
        <v>0.02</v>
      </c>
      <c r="U1019" s="477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4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5" t="s">
        <v>1416</v>
      </c>
      <c r="D1020" t="s">
        <v>154</v>
      </c>
      <c r="E1020" s="476">
        <v>3</v>
      </c>
      <c r="F1020" s="470">
        <v>24</v>
      </c>
      <c r="G1020">
        <v>1</v>
      </c>
      <c r="H1020">
        <v>1</v>
      </c>
      <c r="I1020" s="471">
        <f t="shared" si="91"/>
        <v>0.47039166666666665</v>
      </c>
      <c r="J1020" s="472">
        <v>0.36503333333333332</v>
      </c>
      <c r="K1020" s="472">
        <v>0.44336666666666663</v>
      </c>
      <c r="L1020" s="472">
        <v>0.58906666666666663</v>
      </c>
      <c r="M1020" s="472">
        <v>0.48410000000000003</v>
      </c>
      <c r="N1020" s="471">
        <f t="shared" si="92"/>
        <v>0.47039166666666665</v>
      </c>
      <c r="O1020" s="472">
        <v>0.36503333333333332</v>
      </c>
      <c r="P1020" s="472">
        <v>0.44336666666666663</v>
      </c>
      <c r="Q1020" s="472">
        <v>0.58906666666666663</v>
      </c>
      <c r="R1020" s="472">
        <v>0.48410000000000003</v>
      </c>
      <c r="S1020" s="153">
        <v>0.01</v>
      </c>
      <c r="T1020" s="153">
        <v>0.02</v>
      </c>
      <c r="U1020" s="477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4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5" t="s">
        <v>1417</v>
      </c>
      <c r="D1021" t="s">
        <v>154</v>
      </c>
      <c r="E1021" s="476">
        <v>3</v>
      </c>
      <c r="F1021" s="470">
        <v>29.7</v>
      </c>
      <c r="G1021">
        <v>1</v>
      </c>
      <c r="H1021">
        <v>1</v>
      </c>
      <c r="I1021" s="471">
        <f t="shared" si="91"/>
        <v>0.47039166666666665</v>
      </c>
      <c r="J1021" s="472">
        <v>0.36503333333333332</v>
      </c>
      <c r="K1021" s="472">
        <v>0.44336666666666663</v>
      </c>
      <c r="L1021" s="472">
        <v>0.58906666666666663</v>
      </c>
      <c r="M1021" s="472">
        <v>0.48410000000000003</v>
      </c>
      <c r="N1021" s="471">
        <f t="shared" si="92"/>
        <v>0.47039166666666665</v>
      </c>
      <c r="O1021" s="472">
        <v>0.36503333333333332</v>
      </c>
      <c r="P1021" s="472">
        <v>0.44336666666666663</v>
      </c>
      <c r="Q1021" s="472">
        <v>0.58906666666666663</v>
      </c>
      <c r="R1021" s="472">
        <v>0.48410000000000003</v>
      </c>
      <c r="S1021" s="153">
        <v>0.01</v>
      </c>
      <c r="T1021" s="153">
        <v>0.02</v>
      </c>
      <c r="U1021" s="477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4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5" t="s">
        <v>1418</v>
      </c>
      <c r="D1022" t="s">
        <v>154</v>
      </c>
      <c r="E1022" s="476">
        <v>3</v>
      </c>
      <c r="F1022" s="470">
        <v>29.7</v>
      </c>
      <c r="G1022">
        <v>1</v>
      </c>
      <c r="H1022">
        <v>1</v>
      </c>
      <c r="I1022" s="471">
        <f t="shared" si="91"/>
        <v>0.47039166666666665</v>
      </c>
      <c r="J1022" s="472">
        <v>0.36503333333333332</v>
      </c>
      <c r="K1022" s="472">
        <v>0.44336666666666663</v>
      </c>
      <c r="L1022" s="472">
        <v>0.58906666666666663</v>
      </c>
      <c r="M1022" s="472">
        <v>0.48410000000000003</v>
      </c>
      <c r="N1022" s="471">
        <f t="shared" si="92"/>
        <v>0.47039166666666665</v>
      </c>
      <c r="O1022" s="472">
        <v>0.36503333333333332</v>
      </c>
      <c r="P1022" s="472">
        <v>0.44336666666666663</v>
      </c>
      <c r="Q1022" s="472">
        <v>0.58906666666666663</v>
      </c>
      <c r="R1022" s="472">
        <v>0.48410000000000003</v>
      </c>
      <c r="S1022" s="153">
        <v>0.01</v>
      </c>
      <c r="T1022" s="153">
        <v>0.02</v>
      </c>
      <c r="U1022" s="477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4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5" t="s">
        <v>1419</v>
      </c>
      <c r="D1023" t="s">
        <v>154</v>
      </c>
      <c r="E1023" s="476">
        <v>3</v>
      </c>
      <c r="F1023" s="470">
        <v>27</v>
      </c>
      <c r="G1023">
        <v>1</v>
      </c>
      <c r="H1023">
        <v>1</v>
      </c>
      <c r="I1023" s="471">
        <f t="shared" si="91"/>
        <v>0.47039166666666665</v>
      </c>
      <c r="J1023" s="472">
        <v>0.36503333333333332</v>
      </c>
      <c r="K1023" s="472">
        <v>0.44336666666666663</v>
      </c>
      <c r="L1023" s="472">
        <v>0.58906666666666663</v>
      </c>
      <c r="M1023" s="472">
        <v>0.48410000000000003</v>
      </c>
      <c r="N1023" s="471">
        <f t="shared" si="92"/>
        <v>0.47039166666666665</v>
      </c>
      <c r="O1023" s="472">
        <v>0.36503333333333332</v>
      </c>
      <c r="P1023" s="472">
        <v>0.44336666666666663</v>
      </c>
      <c r="Q1023" s="472">
        <v>0.58906666666666663</v>
      </c>
      <c r="R1023" s="472">
        <v>0.48410000000000003</v>
      </c>
      <c r="S1023" s="153">
        <v>0.01</v>
      </c>
      <c r="T1023" s="153">
        <v>0.02</v>
      </c>
      <c r="U1023" s="477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4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5" t="s">
        <v>1420</v>
      </c>
      <c r="D1024" t="s">
        <v>154</v>
      </c>
      <c r="E1024" s="476">
        <v>3</v>
      </c>
      <c r="F1024" s="470">
        <v>29.7</v>
      </c>
      <c r="G1024">
        <v>1</v>
      </c>
      <c r="H1024">
        <v>1</v>
      </c>
      <c r="I1024" s="471">
        <f t="shared" si="91"/>
        <v>0.47039166666666665</v>
      </c>
      <c r="J1024" s="472">
        <v>0.36503333333333332</v>
      </c>
      <c r="K1024" s="472">
        <v>0.44336666666666663</v>
      </c>
      <c r="L1024" s="472">
        <v>0.58906666666666663</v>
      </c>
      <c r="M1024" s="472">
        <v>0.48410000000000003</v>
      </c>
      <c r="N1024" s="471">
        <f t="shared" si="92"/>
        <v>0.47039166666666665</v>
      </c>
      <c r="O1024" s="472">
        <v>0.36503333333333332</v>
      </c>
      <c r="P1024" s="472">
        <v>0.44336666666666663</v>
      </c>
      <c r="Q1024" s="472">
        <v>0.58906666666666663</v>
      </c>
      <c r="R1024" s="472">
        <v>0.48410000000000003</v>
      </c>
      <c r="S1024" s="153">
        <v>0.01</v>
      </c>
      <c r="T1024" s="153">
        <v>0.02</v>
      </c>
      <c r="U1024" s="477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4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5" t="s">
        <v>1421</v>
      </c>
      <c r="D1025" t="s">
        <v>148</v>
      </c>
      <c r="E1025" s="476">
        <v>1</v>
      </c>
      <c r="F1025" s="470">
        <v>30</v>
      </c>
      <c r="G1025">
        <v>1</v>
      </c>
      <c r="H1025">
        <v>1</v>
      </c>
      <c r="I1025" s="471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1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7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4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5" t="s">
        <v>1422</v>
      </c>
      <c r="D1026" t="s">
        <v>148</v>
      </c>
      <c r="E1026" s="476">
        <v>1</v>
      </c>
      <c r="F1026" s="470">
        <v>30</v>
      </c>
      <c r="G1026">
        <v>1</v>
      </c>
      <c r="H1026">
        <v>1</v>
      </c>
      <c r="I1026" s="471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1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7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4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5" t="s">
        <v>1423</v>
      </c>
      <c r="D1027" t="s">
        <v>148</v>
      </c>
      <c r="E1027" s="476">
        <v>1</v>
      </c>
      <c r="F1027" s="470">
        <v>30</v>
      </c>
      <c r="G1027">
        <v>1</v>
      </c>
      <c r="H1027">
        <v>1</v>
      </c>
      <c r="I1027" s="471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1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7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4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5" t="s">
        <v>1424</v>
      </c>
      <c r="D1028" t="s">
        <v>148</v>
      </c>
      <c r="E1028" s="476">
        <v>1</v>
      </c>
      <c r="F1028" s="470">
        <v>30</v>
      </c>
      <c r="G1028">
        <v>1</v>
      </c>
      <c r="H1028">
        <v>1</v>
      </c>
      <c r="I1028" s="471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1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7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4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5" t="s">
        <v>1425</v>
      </c>
      <c r="D1029" t="s">
        <v>154</v>
      </c>
      <c r="E1029" s="476">
        <v>3</v>
      </c>
      <c r="F1029" s="470">
        <v>30</v>
      </c>
      <c r="G1029">
        <v>1</v>
      </c>
      <c r="H1029">
        <v>1</v>
      </c>
      <c r="I1029" s="471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1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7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4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5" t="s">
        <v>1426</v>
      </c>
      <c r="D1030" t="s">
        <v>154</v>
      </c>
      <c r="E1030" s="476">
        <v>3</v>
      </c>
      <c r="F1030" s="470">
        <v>30</v>
      </c>
      <c r="G1030">
        <v>1</v>
      </c>
      <c r="H1030">
        <v>1</v>
      </c>
      <c r="I1030" s="471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1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7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4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5" t="s">
        <v>1427</v>
      </c>
      <c r="D1031" t="s">
        <v>154</v>
      </c>
      <c r="E1031" s="476">
        <v>3</v>
      </c>
      <c r="F1031" s="470">
        <v>30</v>
      </c>
      <c r="G1031">
        <v>1</v>
      </c>
      <c r="H1031">
        <v>1</v>
      </c>
      <c r="I1031" s="471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1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7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4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8" t="s">
        <v>1428</v>
      </c>
      <c r="D1032" t="s">
        <v>156</v>
      </c>
      <c r="E1032" s="469">
        <v>4</v>
      </c>
      <c r="F1032" s="470">
        <v>0</v>
      </c>
      <c r="G1032">
        <v>1</v>
      </c>
      <c r="H1032">
        <v>1</v>
      </c>
      <c r="I1032" s="471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1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3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4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8" t="s">
        <v>1429</v>
      </c>
      <c r="D1033" t="s">
        <v>148</v>
      </c>
      <c r="E1033" s="469">
        <v>1</v>
      </c>
      <c r="F1033" s="470">
        <v>147.30000000000001</v>
      </c>
      <c r="G1033">
        <v>1</v>
      </c>
      <c r="H1033">
        <v>1</v>
      </c>
      <c r="I1033" s="471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1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3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4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8" t="s">
        <v>1430</v>
      </c>
      <c r="D1034" t="s">
        <v>148</v>
      </c>
      <c r="E1034" s="469">
        <v>1</v>
      </c>
      <c r="F1034" s="470">
        <v>0</v>
      </c>
      <c r="G1034">
        <v>1</v>
      </c>
      <c r="H1034">
        <v>1</v>
      </c>
      <c r="I1034" s="471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1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3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4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8" t="s">
        <v>1431</v>
      </c>
      <c r="D1035" t="s">
        <v>151</v>
      </c>
      <c r="E1035" s="469">
        <v>2</v>
      </c>
      <c r="F1035" s="470">
        <v>36</v>
      </c>
      <c r="G1035">
        <v>1</v>
      </c>
      <c r="H1035">
        <v>1</v>
      </c>
      <c r="I1035" s="471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1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3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4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5" t="s">
        <v>1432</v>
      </c>
      <c r="D1036" t="s">
        <v>154</v>
      </c>
      <c r="E1036" s="476">
        <v>3</v>
      </c>
      <c r="F1036" s="470">
        <v>6.3</v>
      </c>
      <c r="G1036">
        <v>1</v>
      </c>
      <c r="H1036">
        <v>1</v>
      </c>
      <c r="I1036" s="471">
        <f t="shared" si="103"/>
        <v>0.47039166666666665</v>
      </c>
      <c r="J1036" s="472">
        <v>0.36503333333333332</v>
      </c>
      <c r="K1036" s="472">
        <v>0.44336666666666663</v>
      </c>
      <c r="L1036" s="472">
        <v>0.58906666666666663</v>
      </c>
      <c r="M1036" s="472">
        <v>0.48410000000000003</v>
      </c>
      <c r="N1036" s="471">
        <f t="shared" si="104"/>
        <v>0.47039166666666665</v>
      </c>
      <c r="O1036" s="472">
        <v>0.36503333333333332</v>
      </c>
      <c r="P1036" s="472">
        <v>0.44336666666666663</v>
      </c>
      <c r="Q1036" s="472">
        <v>0.58906666666666663</v>
      </c>
      <c r="R1036" s="472">
        <v>0.48410000000000003</v>
      </c>
      <c r="S1036" s="153">
        <v>0.01</v>
      </c>
      <c r="T1036" s="153">
        <v>0.02</v>
      </c>
      <c r="U1036" s="477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4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5" t="s">
        <v>1433</v>
      </c>
      <c r="D1037" t="s">
        <v>154</v>
      </c>
      <c r="E1037" s="476">
        <v>3</v>
      </c>
      <c r="F1037" s="470">
        <v>8.4</v>
      </c>
      <c r="G1037">
        <v>1</v>
      </c>
      <c r="H1037">
        <v>1</v>
      </c>
      <c r="I1037" s="471">
        <f t="shared" si="103"/>
        <v>0.47039166666666665</v>
      </c>
      <c r="J1037" s="472">
        <v>0.36503333333333332</v>
      </c>
      <c r="K1037" s="472">
        <v>0.44336666666666663</v>
      </c>
      <c r="L1037" s="472">
        <v>0.58906666666666663</v>
      </c>
      <c r="M1037" s="472">
        <v>0.48410000000000003</v>
      </c>
      <c r="N1037" s="471">
        <f t="shared" si="104"/>
        <v>0.47039166666666665</v>
      </c>
      <c r="O1037" s="472">
        <v>0.36503333333333332</v>
      </c>
      <c r="P1037" s="472">
        <v>0.44336666666666663</v>
      </c>
      <c r="Q1037" s="472">
        <v>0.58906666666666663</v>
      </c>
      <c r="R1037" s="472">
        <v>0.48410000000000003</v>
      </c>
      <c r="S1037" s="153">
        <v>0.01</v>
      </c>
      <c r="T1037" s="153">
        <v>0.02</v>
      </c>
      <c r="U1037" s="477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4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5" t="s">
        <v>1434</v>
      </c>
      <c r="D1038" t="s">
        <v>154</v>
      </c>
      <c r="E1038" s="476">
        <v>3</v>
      </c>
      <c r="F1038" s="470">
        <v>4.2</v>
      </c>
      <c r="G1038">
        <v>1</v>
      </c>
      <c r="H1038">
        <v>1</v>
      </c>
      <c r="I1038" s="471">
        <f t="shared" si="103"/>
        <v>0.47039166666666665</v>
      </c>
      <c r="J1038" s="472">
        <v>0.36503333333333332</v>
      </c>
      <c r="K1038" s="472">
        <v>0.44336666666666663</v>
      </c>
      <c r="L1038" s="472">
        <v>0.58906666666666663</v>
      </c>
      <c r="M1038" s="472">
        <v>0.48410000000000003</v>
      </c>
      <c r="N1038" s="471">
        <f t="shared" si="104"/>
        <v>0.47039166666666665</v>
      </c>
      <c r="O1038" s="472">
        <v>0.36503333333333332</v>
      </c>
      <c r="P1038" s="472">
        <v>0.44336666666666663</v>
      </c>
      <c r="Q1038" s="472">
        <v>0.58906666666666663</v>
      </c>
      <c r="R1038" s="472">
        <v>0.48410000000000003</v>
      </c>
      <c r="S1038" s="153">
        <v>0.01</v>
      </c>
      <c r="T1038" s="153">
        <v>0.02</v>
      </c>
      <c r="U1038" s="477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4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5" t="s">
        <v>1435</v>
      </c>
      <c r="D1039" t="s">
        <v>154</v>
      </c>
      <c r="E1039" s="476">
        <v>3</v>
      </c>
      <c r="F1039" s="470">
        <v>4.2</v>
      </c>
      <c r="G1039">
        <v>1</v>
      </c>
      <c r="H1039">
        <v>1</v>
      </c>
      <c r="I1039" s="471">
        <f t="shared" si="103"/>
        <v>0.47039166666666665</v>
      </c>
      <c r="J1039" s="472">
        <v>0.36503333333333332</v>
      </c>
      <c r="K1039" s="472">
        <v>0.44336666666666663</v>
      </c>
      <c r="L1039" s="472">
        <v>0.58906666666666663</v>
      </c>
      <c r="M1039" s="472">
        <v>0.48410000000000003</v>
      </c>
      <c r="N1039" s="471">
        <f t="shared" si="104"/>
        <v>0.47039166666666665</v>
      </c>
      <c r="O1039" s="472">
        <v>0.36503333333333332</v>
      </c>
      <c r="P1039" s="472">
        <v>0.44336666666666663</v>
      </c>
      <c r="Q1039" s="472">
        <v>0.58906666666666663</v>
      </c>
      <c r="R1039" s="472">
        <v>0.48410000000000003</v>
      </c>
      <c r="S1039" s="153">
        <v>0.01</v>
      </c>
      <c r="T1039" s="153">
        <v>0.02</v>
      </c>
      <c r="U1039" s="477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4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5" t="s">
        <v>1436</v>
      </c>
      <c r="D1040" t="s">
        <v>154</v>
      </c>
      <c r="E1040" s="476">
        <v>3</v>
      </c>
      <c r="F1040" s="470">
        <v>2.0999999999999979</v>
      </c>
      <c r="G1040">
        <v>1</v>
      </c>
      <c r="H1040">
        <v>1</v>
      </c>
      <c r="I1040" s="471">
        <f t="shared" si="103"/>
        <v>0.47039166666666665</v>
      </c>
      <c r="J1040" s="472">
        <v>0.36503333333333332</v>
      </c>
      <c r="K1040" s="472">
        <v>0.44336666666666663</v>
      </c>
      <c r="L1040" s="472">
        <v>0.58906666666666663</v>
      </c>
      <c r="M1040" s="472">
        <v>0.48410000000000003</v>
      </c>
      <c r="N1040" s="471">
        <f t="shared" si="104"/>
        <v>0.47039166666666665</v>
      </c>
      <c r="O1040" s="472">
        <v>0.36503333333333332</v>
      </c>
      <c r="P1040" s="472">
        <v>0.44336666666666663</v>
      </c>
      <c r="Q1040" s="472">
        <v>0.58906666666666663</v>
      </c>
      <c r="R1040" s="472">
        <v>0.48410000000000003</v>
      </c>
      <c r="S1040" s="153">
        <v>0.01</v>
      </c>
      <c r="T1040" s="153">
        <v>0.02</v>
      </c>
      <c r="U1040" s="477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4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5" t="s">
        <v>1437</v>
      </c>
      <c r="D1041" t="s">
        <v>154</v>
      </c>
      <c r="E1041" s="476">
        <v>3</v>
      </c>
      <c r="F1041" s="470">
        <v>29.7</v>
      </c>
      <c r="G1041">
        <v>1</v>
      </c>
      <c r="H1041">
        <v>1</v>
      </c>
      <c r="I1041" s="471">
        <f t="shared" si="103"/>
        <v>0.47039166666666665</v>
      </c>
      <c r="J1041" s="472">
        <v>0.36503333333333332</v>
      </c>
      <c r="K1041" s="472">
        <v>0.44336666666666663</v>
      </c>
      <c r="L1041" s="472">
        <v>0.58906666666666663</v>
      </c>
      <c r="M1041" s="472">
        <v>0.48410000000000003</v>
      </c>
      <c r="N1041" s="471">
        <f t="shared" si="104"/>
        <v>0.47039166666666665</v>
      </c>
      <c r="O1041" s="472">
        <v>0.36503333333333332</v>
      </c>
      <c r="P1041" s="472">
        <v>0.44336666666666663</v>
      </c>
      <c r="Q1041" s="472">
        <v>0.58906666666666663</v>
      </c>
      <c r="R1041" s="472">
        <v>0.48410000000000003</v>
      </c>
      <c r="S1041" s="153">
        <v>0.01</v>
      </c>
      <c r="T1041" s="153">
        <v>0.02</v>
      </c>
      <c r="U1041" s="477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4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5" t="s">
        <v>1438</v>
      </c>
      <c r="D1042" t="s">
        <v>154</v>
      </c>
      <c r="E1042" s="476">
        <v>3</v>
      </c>
      <c r="F1042" s="470">
        <v>27</v>
      </c>
      <c r="G1042">
        <v>1</v>
      </c>
      <c r="H1042">
        <v>1</v>
      </c>
      <c r="I1042" s="471">
        <f t="shared" si="103"/>
        <v>0.47039166666666665</v>
      </c>
      <c r="J1042" s="472">
        <v>0.36503333333333332</v>
      </c>
      <c r="K1042" s="472">
        <v>0.44336666666666663</v>
      </c>
      <c r="L1042" s="472">
        <v>0.58906666666666663</v>
      </c>
      <c r="M1042" s="472">
        <v>0.48410000000000003</v>
      </c>
      <c r="N1042" s="471">
        <f t="shared" si="104"/>
        <v>0.47039166666666665</v>
      </c>
      <c r="O1042" s="472">
        <v>0.36503333333333332</v>
      </c>
      <c r="P1042" s="472">
        <v>0.44336666666666663</v>
      </c>
      <c r="Q1042" s="472">
        <v>0.58906666666666663</v>
      </c>
      <c r="R1042" s="472">
        <v>0.48410000000000003</v>
      </c>
      <c r="S1042" s="153">
        <v>0.01</v>
      </c>
      <c r="T1042" s="153">
        <v>0.02</v>
      </c>
      <c r="U1042" s="477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4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5" t="s">
        <v>1439</v>
      </c>
      <c r="D1043" t="s">
        <v>154</v>
      </c>
      <c r="E1043" s="476">
        <v>3</v>
      </c>
      <c r="F1043" s="470">
        <v>29.9</v>
      </c>
      <c r="G1043">
        <v>1</v>
      </c>
      <c r="H1043">
        <v>1</v>
      </c>
      <c r="I1043" s="471">
        <f t="shared" si="103"/>
        <v>0.47039166666666665</v>
      </c>
      <c r="J1043" s="472">
        <v>0.36503333333333332</v>
      </c>
      <c r="K1043" s="472">
        <v>0.44336666666666663</v>
      </c>
      <c r="L1043" s="472">
        <v>0.58906666666666663</v>
      </c>
      <c r="M1043" s="472">
        <v>0.48410000000000003</v>
      </c>
      <c r="N1043" s="471">
        <f t="shared" si="104"/>
        <v>0.47039166666666665</v>
      </c>
      <c r="O1043" s="472">
        <v>0.36503333333333332</v>
      </c>
      <c r="P1043" s="472">
        <v>0.44336666666666663</v>
      </c>
      <c r="Q1043" s="472">
        <v>0.58906666666666663</v>
      </c>
      <c r="R1043" s="472">
        <v>0.48410000000000003</v>
      </c>
      <c r="S1043" s="153">
        <v>0.01</v>
      </c>
      <c r="T1043" s="153">
        <v>0.02</v>
      </c>
      <c r="U1043" s="477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4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5" t="s">
        <v>1440</v>
      </c>
      <c r="D1044" t="s">
        <v>154</v>
      </c>
      <c r="E1044" s="476">
        <v>3</v>
      </c>
      <c r="F1044" s="470">
        <v>29.7</v>
      </c>
      <c r="G1044">
        <v>1</v>
      </c>
      <c r="H1044">
        <v>1</v>
      </c>
      <c r="I1044" s="471">
        <f t="shared" si="103"/>
        <v>0.47039166666666665</v>
      </c>
      <c r="J1044" s="472">
        <v>0.36503333333333332</v>
      </c>
      <c r="K1044" s="472">
        <v>0.44336666666666663</v>
      </c>
      <c r="L1044" s="472">
        <v>0.58906666666666663</v>
      </c>
      <c r="M1044" s="472">
        <v>0.48410000000000003</v>
      </c>
      <c r="N1044" s="471">
        <f t="shared" si="104"/>
        <v>0.47039166666666665</v>
      </c>
      <c r="O1044" s="472">
        <v>0.36503333333333332</v>
      </c>
      <c r="P1044" s="472">
        <v>0.44336666666666663</v>
      </c>
      <c r="Q1044" s="472">
        <v>0.58906666666666663</v>
      </c>
      <c r="R1044" s="472">
        <v>0.48410000000000003</v>
      </c>
      <c r="S1044" s="153">
        <v>0.01</v>
      </c>
      <c r="T1044" s="153">
        <v>0.02</v>
      </c>
      <c r="U1044" s="477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4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5" t="s">
        <v>1441</v>
      </c>
      <c r="D1045" t="s">
        <v>154</v>
      </c>
      <c r="E1045" s="476">
        <v>3</v>
      </c>
      <c r="F1045" s="470">
        <v>18.899999999999999</v>
      </c>
      <c r="G1045">
        <v>1</v>
      </c>
      <c r="H1045">
        <v>1</v>
      </c>
      <c r="I1045" s="471">
        <f t="shared" si="103"/>
        <v>0.47039166666666665</v>
      </c>
      <c r="J1045" s="472">
        <v>0.36503333333333332</v>
      </c>
      <c r="K1045" s="472">
        <v>0.44336666666666663</v>
      </c>
      <c r="L1045" s="472">
        <v>0.58906666666666663</v>
      </c>
      <c r="M1045" s="472">
        <v>0.48410000000000003</v>
      </c>
      <c r="N1045" s="471">
        <f t="shared" si="104"/>
        <v>0.47039166666666665</v>
      </c>
      <c r="O1045" s="472">
        <v>0.36503333333333332</v>
      </c>
      <c r="P1045" s="472">
        <v>0.44336666666666663</v>
      </c>
      <c r="Q1045" s="472">
        <v>0.58906666666666663</v>
      </c>
      <c r="R1045" s="472">
        <v>0.48410000000000003</v>
      </c>
      <c r="S1045" s="153">
        <v>0.01</v>
      </c>
      <c r="T1045" s="153">
        <v>0.02</v>
      </c>
      <c r="U1045" s="477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4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5" t="s">
        <v>1442</v>
      </c>
      <c r="D1046" t="s">
        <v>154</v>
      </c>
      <c r="E1046" s="476">
        <v>3</v>
      </c>
      <c r="F1046" s="470">
        <v>30</v>
      </c>
      <c r="G1046">
        <v>1</v>
      </c>
      <c r="H1046">
        <v>1</v>
      </c>
      <c r="I1046" s="471">
        <f t="shared" si="103"/>
        <v>0.47039166666666665</v>
      </c>
      <c r="J1046" s="472">
        <v>0.36503333333333332</v>
      </c>
      <c r="K1046" s="472">
        <v>0.44336666666666663</v>
      </c>
      <c r="L1046" s="472">
        <v>0.58906666666666663</v>
      </c>
      <c r="M1046" s="472">
        <v>0.48410000000000003</v>
      </c>
      <c r="N1046" s="471">
        <f t="shared" si="104"/>
        <v>0.47039166666666665</v>
      </c>
      <c r="O1046" s="472">
        <v>0.36503333333333332</v>
      </c>
      <c r="P1046" s="472">
        <v>0.44336666666666663</v>
      </c>
      <c r="Q1046" s="472">
        <v>0.58906666666666663</v>
      </c>
      <c r="R1046" s="472">
        <v>0.48410000000000003</v>
      </c>
      <c r="S1046" s="153">
        <v>0.01</v>
      </c>
      <c r="T1046" s="153">
        <v>0.02</v>
      </c>
      <c r="U1046" s="477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4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5" t="s">
        <v>1443</v>
      </c>
      <c r="D1047" t="s">
        <v>154</v>
      </c>
      <c r="E1047" s="476">
        <v>3</v>
      </c>
      <c r="F1047" s="470">
        <v>26</v>
      </c>
      <c r="G1047">
        <v>1</v>
      </c>
      <c r="H1047">
        <v>1</v>
      </c>
      <c r="I1047" s="471">
        <f t="shared" si="103"/>
        <v>0.47039166666666665</v>
      </c>
      <c r="J1047" s="472">
        <v>0.36503333333333332</v>
      </c>
      <c r="K1047" s="472">
        <v>0.44336666666666663</v>
      </c>
      <c r="L1047" s="472">
        <v>0.58906666666666663</v>
      </c>
      <c r="M1047" s="472">
        <v>0.48410000000000003</v>
      </c>
      <c r="N1047" s="471">
        <f t="shared" si="104"/>
        <v>0.47039166666666665</v>
      </c>
      <c r="O1047" s="472">
        <v>0.36503333333333332</v>
      </c>
      <c r="P1047" s="472">
        <v>0.44336666666666663</v>
      </c>
      <c r="Q1047" s="472">
        <v>0.58906666666666663</v>
      </c>
      <c r="R1047" s="472">
        <v>0.48410000000000003</v>
      </c>
      <c r="S1047" s="153">
        <v>0.01</v>
      </c>
      <c r="T1047" s="153">
        <v>0.02</v>
      </c>
      <c r="U1047" s="477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4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5" t="s">
        <v>1444</v>
      </c>
      <c r="D1048" t="s">
        <v>154</v>
      </c>
      <c r="E1048" s="476">
        <v>3</v>
      </c>
      <c r="F1048" s="470">
        <v>26</v>
      </c>
      <c r="G1048">
        <v>1</v>
      </c>
      <c r="H1048">
        <v>1</v>
      </c>
      <c r="I1048" s="471">
        <f t="shared" si="103"/>
        <v>0.47039166666666665</v>
      </c>
      <c r="J1048" s="472">
        <v>0.36503333333333332</v>
      </c>
      <c r="K1048" s="472">
        <v>0.44336666666666663</v>
      </c>
      <c r="L1048" s="472">
        <v>0.58906666666666663</v>
      </c>
      <c r="M1048" s="472">
        <v>0.48410000000000003</v>
      </c>
      <c r="N1048" s="471">
        <f t="shared" si="104"/>
        <v>0.47039166666666665</v>
      </c>
      <c r="O1048" s="472">
        <v>0.36503333333333332</v>
      </c>
      <c r="P1048" s="472">
        <v>0.44336666666666663</v>
      </c>
      <c r="Q1048" s="472">
        <v>0.58906666666666663</v>
      </c>
      <c r="R1048" s="472">
        <v>0.48410000000000003</v>
      </c>
      <c r="S1048" s="153">
        <v>0.01</v>
      </c>
      <c r="T1048" s="153">
        <v>0.02</v>
      </c>
      <c r="U1048" s="477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4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5" t="s">
        <v>1445</v>
      </c>
      <c r="D1049" t="s">
        <v>154</v>
      </c>
      <c r="E1049" s="476">
        <v>3</v>
      </c>
      <c r="F1049" s="470">
        <v>26</v>
      </c>
      <c r="G1049">
        <v>1</v>
      </c>
      <c r="H1049">
        <v>1</v>
      </c>
      <c r="I1049" s="471">
        <f t="shared" si="103"/>
        <v>0.47039166666666665</v>
      </c>
      <c r="J1049" s="472">
        <v>0.36503333333333332</v>
      </c>
      <c r="K1049" s="472">
        <v>0.44336666666666663</v>
      </c>
      <c r="L1049" s="472">
        <v>0.58906666666666663</v>
      </c>
      <c r="M1049" s="472">
        <v>0.48410000000000003</v>
      </c>
      <c r="N1049" s="471">
        <f t="shared" si="104"/>
        <v>0.47039166666666665</v>
      </c>
      <c r="O1049" s="472">
        <v>0.36503333333333332</v>
      </c>
      <c r="P1049" s="472">
        <v>0.44336666666666663</v>
      </c>
      <c r="Q1049" s="472">
        <v>0.58906666666666663</v>
      </c>
      <c r="R1049" s="472">
        <v>0.48410000000000003</v>
      </c>
      <c r="S1049" s="153">
        <v>0.01</v>
      </c>
      <c r="T1049" s="153">
        <v>0.02</v>
      </c>
      <c r="U1049" s="477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4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5" t="s">
        <v>1446</v>
      </c>
      <c r="D1050" t="s">
        <v>154</v>
      </c>
      <c r="E1050" s="476">
        <v>3</v>
      </c>
      <c r="F1050" s="470">
        <v>26</v>
      </c>
      <c r="G1050">
        <v>1</v>
      </c>
      <c r="H1050">
        <v>1</v>
      </c>
      <c r="I1050" s="471">
        <f t="shared" si="103"/>
        <v>0.47039166666666665</v>
      </c>
      <c r="J1050" s="472">
        <v>0.36503333333333332</v>
      </c>
      <c r="K1050" s="472">
        <v>0.44336666666666663</v>
      </c>
      <c r="L1050" s="472">
        <v>0.58906666666666663</v>
      </c>
      <c r="M1050" s="472">
        <v>0.48410000000000003</v>
      </c>
      <c r="N1050" s="471">
        <f t="shared" si="104"/>
        <v>0.47039166666666665</v>
      </c>
      <c r="O1050" s="472">
        <v>0.36503333333333332</v>
      </c>
      <c r="P1050" s="472">
        <v>0.44336666666666663</v>
      </c>
      <c r="Q1050" s="472">
        <v>0.58906666666666663</v>
      </c>
      <c r="R1050" s="472">
        <v>0.48410000000000003</v>
      </c>
      <c r="S1050" s="153">
        <v>0.01</v>
      </c>
      <c r="T1050" s="153">
        <v>0.02</v>
      </c>
      <c r="U1050" s="477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4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5" t="s">
        <v>1447</v>
      </c>
      <c r="D1051" t="s">
        <v>154</v>
      </c>
      <c r="E1051" s="476">
        <v>3</v>
      </c>
      <c r="F1051" s="470">
        <v>26</v>
      </c>
      <c r="G1051">
        <v>1</v>
      </c>
      <c r="H1051">
        <v>1</v>
      </c>
      <c r="I1051" s="471">
        <f t="shared" si="103"/>
        <v>0.47039166666666665</v>
      </c>
      <c r="J1051" s="472">
        <v>0.36503333333333332</v>
      </c>
      <c r="K1051" s="472">
        <v>0.44336666666666663</v>
      </c>
      <c r="L1051" s="472">
        <v>0.58906666666666663</v>
      </c>
      <c r="M1051" s="472">
        <v>0.48410000000000003</v>
      </c>
      <c r="N1051" s="471">
        <f t="shared" si="104"/>
        <v>0.47039166666666665</v>
      </c>
      <c r="O1051" s="472">
        <v>0.36503333333333332</v>
      </c>
      <c r="P1051" s="472">
        <v>0.44336666666666663</v>
      </c>
      <c r="Q1051" s="472">
        <v>0.58906666666666663</v>
      </c>
      <c r="R1051" s="472">
        <v>0.48410000000000003</v>
      </c>
      <c r="S1051" s="153">
        <v>0.01</v>
      </c>
      <c r="T1051" s="153">
        <v>0.02</v>
      </c>
      <c r="U1051" s="477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4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5" t="s">
        <v>1448</v>
      </c>
      <c r="D1052" t="s">
        <v>154</v>
      </c>
      <c r="E1052" s="476">
        <v>3</v>
      </c>
      <c r="F1052" s="470">
        <v>28</v>
      </c>
      <c r="G1052">
        <v>1</v>
      </c>
      <c r="H1052">
        <v>1</v>
      </c>
      <c r="I1052" s="471">
        <f t="shared" si="103"/>
        <v>0.47039166666666665</v>
      </c>
      <c r="J1052" s="472">
        <v>0.36503333333333332</v>
      </c>
      <c r="K1052" s="472">
        <v>0.44336666666666663</v>
      </c>
      <c r="L1052" s="472">
        <v>0.58906666666666663</v>
      </c>
      <c r="M1052" s="472">
        <v>0.48410000000000003</v>
      </c>
      <c r="N1052" s="471">
        <f t="shared" si="104"/>
        <v>0.47039166666666665</v>
      </c>
      <c r="O1052" s="472">
        <v>0.36503333333333332</v>
      </c>
      <c r="P1052" s="472">
        <v>0.44336666666666663</v>
      </c>
      <c r="Q1052" s="472">
        <v>0.58906666666666663</v>
      </c>
      <c r="R1052" s="472">
        <v>0.48410000000000003</v>
      </c>
      <c r="S1052" s="153">
        <v>0.01</v>
      </c>
      <c r="T1052" s="153">
        <v>0.02</v>
      </c>
      <c r="U1052" s="477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4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5" t="s">
        <v>1449</v>
      </c>
      <c r="D1053" t="s">
        <v>154</v>
      </c>
      <c r="E1053" s="476">
        <v>3</v>
      </c>
      <c r="F1053" s="470">
        <v>28</v>
      </c>
      <c r="G1053">
        <v>1</v>
      </c>
      <c r="H1053">
        <v>1</v>
      </c>
      <c r="I1053" s="471">
        <f t="shared" si="103"/>
        <v>0.47039166666666665</v>
      </c>
      <c r="J1053" s="472">
        <v>0.36503333333333332</v>
      </c>
      <c r="K1053" s="472">
        <v>0.44336666666666663</v>
      </c>
      <c r="L1053" s="472">
        <v>0.58906666666666663</v>
      </c>
      <c r="M1053" s="472">
        <v>0.48410000000000003</v>
      </c>
      <c r="N1053" s="471">
        <f t="shared" si="104"/>
        <v>0.47039166666666665</v>
      </c>
      <c r="O1053" s="472">
        <v>0.36503333333333332</v>
      </c>
      <c r="P1053" s="472">
        <v>0.44336666666666663</v>
      </c>
      <c r="Q1053" s="472">
        <v>0.58906666666666663</v>
      </c>
      <c r="R1053" s="472">
        <v>0.48410000000000003</v>
      </c>
      <c r="S1053" s="153">
        <v>0.01</v>
      </c>
      <c r="T1053" s="153">
        <v>0.02</v>
      </c>
      <c r="U1053" s="477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4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5" t="s">
        <v>1450</v>
      </c>
      <c r="D1054" t="s">
        <v>154</v>
      </c>
      <c r="E1054" s="476">
        <v>3</v>
      </c>
      <c r="F1054" s="470">
        <v>23.92</v>
      </c>
      <c r="G1054">
        <v>1</v>
      </c>
      <c r="H1054">
        <v>1</v>
      </c>
      <c r="I1054" s="471">
        <f t="shared" si="103"/>
        <v>0.47039166666666665</v>
      </c>
      <c r="J1054" s="472">
        <v>0.36503333333333332</v>
      </c>
      <c r="K1054" s="472">
        <v>0.44336666666666663</v>
      </c>
      <c r="L1054" s="472">
        <v>0.58906666666666663</v>
      </c>
      <c r="M1054" s="472">
        <v>0.48410000000000003</v>
      </c>
      <c r="N1054" s="471">
        <f t="shared" si="104"/>
        <v>0.47039166666666665</v>
      </c>
      <c r="O1054" s="472">
        <v>0.36503333333333332</v>
      </c>
      <c r="P1054" s="472">
        <v>0.44336666666666663</v>
      </c>
      <c r="Q1054" s="472">
        <v>0.58906666666666663</v>
      </c>
      <c r="R1054" s="472">
        <v>0.48410000000000003</v>
      </c>
      <c r="S1054" s="153">
        <v>0.01</v>
      </c>
      <c r="T1054" s="153">
        <v>0.02</v>
      </c>
      <c r="U1054" s="477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4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5" t="s">
        <v>1451</v>
      </c>
      <c r="D1055" t="s">
        <v>154</v>
      </c>
      <c r="E1055" s="476">
        <v>3</v>
      </c>
      <c r="F1055" s="470">
        <v>22.295000000000002</v>
      </c>
      <c r="G1055">
        <v>1</v>
      </c>
      <c r="H1055">
        <v>1</v>
      </c>
      <c r="I1055" s="471">
        <f t="shared" si="103"/>
        <v>0.47039166666666665</v>
      </c>
      <c r="J1055" s="472">
        <v>0.36503333333333332</v>
      </c>
      <c r="K1055" s="472">
        <v>0.44336666666666663</v>
      </c>
      <c r="L1055" s="472">
        <v>0.58906666666666663</v>
      </c>
      <c r="M1055" s="472">
        <v>0.48410000000000003</v>
      </c>
      <c r="N1055" s="471">
        <f t="shared" si="104"/>
        <v>0.47039166666666665</v>
      </c>
      <c r="O1055" s="472">
        <v>0.36503333333333332</v>
      </c>
      <c r="P1055" s="472">
        <v>0.44336666666666663</v>
      </c>
      <c r="Q1055" s="472">
        <v>0.58906666666666663</v>
      </c>
      <c r="R1055" s="472">
        <v>0.48410000000000003</v>
      </c>
      <c r="S1055" s="153">
        <v>0.01</v>
      </c>
      <c r="T1055" s="153">
        <v>0.02</v>
      </c>
      <c r="U1055" s="477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4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5" t="s">
        <v>1452</v>
      </c>
      <c r="D1056" t="s">
        <v>154</v>
      </c>
      <c r="E1056" s="476">
        <v>3</v>
      </c>
      <c r="F1056" s="470">
        <v>11.945</v>
      </c>
      <c r="G1056">
        <v>1</v>
      </c>
      <c r="H1056">
        <v>1</v>
      </c>
      <c r="I1056" s="471">
        <f t="shared" si="103"/>
        <v>0.47039166666666665</v>
      </c>
      <c r="J1056" s="472">
        <v>0.36503333333333332</v>
      </c>
      <c r="K1056" s="472">
        <v>0.44336666666666663</v>
      </c>
      <c r="L1056" s="472">
        <v>0.58906666666666663</v>
      </c>
      <c r="M1056" s="472">
        <v>0.48410000000000003</v>
      </c>
      <c r="N1056" s="471">
        <f t="shared" si="104"/>
        <v>0.47039166666666665</v>
      </c>
      <c r="O1056" s="472">
        <v>0.36503333333333332</v>
      </c>
      <c r="P1056" s="472">
        <v>0.44336666666666663</v>
      </c>
      <c r="Q1056" s="472">
        <v>0.58906666666666663</v>
      </c>
      <c r="R1056" s="472">
        <v>0.48410000000000003</v>
      </c>
      <c r="S1056" s="153">
        <v>0.01</v>
      </c>
      <c r="T1056" s="153">
        <v>0.02</v>
      </c>
      <c r="U1056" s="477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4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5" t="s">
        <v>1453</v>
      </c>
      <c r="D1057" t="s">
        <v>154</v>
      </c>
      <c r="E1057" s="476">
        <v>3</v>
      </c>
      <c r="F1057" s="470">
        <v>10.29</v>
      </c>
      <c r="G1057">
        <v>1</v>
      </c>
      <c r="H1057">
        <v>1</v>
      </c>
      <c r="I1057" s="471">
        <f t="shared" si="103"/>
        <v>0.47039166666666665</v>
      </c>
      <c r="J1057" s="472">
        <v>0.36503333333333332</v>
      </c>
      <c r="K1057" s="472">
        <v>0.44336666666666663</v>
      </c>
      <c r="L1057" s="472">
        <v>0.58906666666666663</v>
      </c>
      <c r="M1057" s="472">
        <v>0.48410000000000003</v>
      </c>
      <c r="N1057" s="471">
        <f t="shared" si="104"/>
        <v>0.47039166666666665</v>
      </c>
      <c r="O1057" s="472">
        <v>0.36503333333333332</v>
      </c>
      <c r="P1057" s="472">
        <v>0.44336666666666663</v>
      </c>
      <c r="Q1057" s="472">
        <v>0.58906666666666663</v>
      </c>
      <c r="R1057" s="472">
        <v>0.48410000000000003</v>
      </c>
      <c r="S1057" s="153">
        <v>0.01</v>
      </c>
      <c r="T1057" s="153">
        <v>0.02</v>
      </c>
      <c r="U1057" s="477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4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8" t="s">
        <v>1454</v>
      </c>
      <c r="D1058" t="s">
        <v>151</v>
      </c>
      <c r="E1058" s="469">
        <v>2</v>
      </c>
      <c r="F1058" s="470">
        <v>0</v>
      </c>
      <c r="G1058">
        <v>1</v>
      </c>
      <c r="H1058">
        <v>1</v>
      </c>
      <c r="I1058" s="471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1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3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4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8" t="s">
        <v>1455</v>
      </c>
      <c r="D1059" t="s">
        <v>154</v>
      </c>
      <c r="E1059" s="469">
        <v>3</v>
      </c>
      <c r="F1059" s="470">
        <v>214.08</v>
      </c>
      <c r="G1059">
        <v>1</v>
      </c>
      <c r="H1059">
        <v>1</v>
      </c>
      <c r="I1059" s="471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1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3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4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5" t="s">
        <v>1456</v>
      </c>
      <c r="D1060" t="s">
        <v>154</v>
      </c>
      <c r="E1060" s="476">
        <v>3</v>
      </c>
      <c r="F1060" s="470">
        <v>22.295000000000002</v>
      </c>
      <c r="G1060">
        <v>1</v>
      </c>
      <c r="H1060">
        <v>1</v>
      </c>
      <c r="I1060" s="471">
        <f t="shared" si="103"/>
        <v>0.47039166666666665</v>
      </c>
      <c r="J1060" s="472">
        <v>0.36503333333333332</v>
      </c>
      <c r="K1060" s="472">
        <v>0.44336666666666663</v>
      </c>
      <c r="L1060" s="472">
        <v>0.58906666666666663</v>
      </c>
      <c r="M1060" s="472">
        <v>0.48410000000000003</v>
      </c>
      <c r="N1060" s="471">
        <f t="shared" si="104"/>
        <v>0.47039166666666665</v>
      </c>
      <c r="O1060" s="472">
        <v>0.36503333333333332</v>
      </c>
      <c r="P1060" s="472">
        <v>0.44336666666666663</v>
      </c>
      <c r="Q1060" s="472">
        <v>0.58906666666666663</v>
      </c>
      <c r="R1060" s="472">
        <v>0.48410000000000003</v>
      </c>
      <c r="S1060" s="153">
        <v>0.01</v>
      </c>
      <c r="T1060" s="153">
        <v>0.02</v>
      </c>
      <c r="U1060" s="477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4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5" t="s">
        <v>1457</v>
      </c>
      <c r="D1061" t="s">
        <v>154</v>
      </c>
      <c r="E1061" s="476">
        <v>3</v>
      </c>
      <c r="F1061" s="470">
        <v>26</v>
      </c>
      <c r="G1061">
        <v>1</v>
      </c>
      <c r="H1061">
        <v>1</v>
      </c>
      <c r="I1061" s="471">
        <f t="shared" si="103"/>
        <v>0.47039166666666665</v>
      </c>
      <c r="J1061" s="472">
        <v>0.36503333333333332</v>
      </c>
      <c r="K1061" s="472">
        <v>0.44336666666666663</v>
      </c>
      <c r="L1061" s="472">
        <v>0.58906666666666663</v>
      </c>
      <c r="M1061" s="472">
        <v>0.48410000000000003</v>
      </c>
      <c r="N1061" s="471">
        <f t="shared" si="104"/>
        <v>0.47039166666666665</v>
      </c>
      <c r="O1061" s="472">
        <v>0.36503333333333332</v>
      </c>
      <c r="P1061" s="472">
        <v>0.44336666666666663</v>
      </c>
      <c r="Q1061" s="472">
        <v>0.58906666666666663</v>
      </c>
      <c r="R1061" s="472">
        <v>0.48410000000000003</v>
      </c>
      <c r="S1061" s="153">
        <v>0.01</v>
      </c>
      <c r="T1061" s="153">
        <v>0.02</v>
      </c>
      <c r="U1061" s="477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4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5" t="s">
        <v>1458</v>
      </c>
      <c r="D1062" t="s">
        <v>154</v>
      </c>
      <c r="E1062" s="476">
        <v>3</v>
      </c>
      <c r="F1062" s="470">
        <v>26</v>
      </c>
      <c r="G1062">
        <v>1</v>
      </c>
      <c r="H1062">
        <v>1</v>
      </c>
      <c r="I1062" s="471">
        <f t="shared" si="103"/>
        <v>0.47039166666666665</v>
      </c>
      <c r="J1062" s="472">
        <v>0.36503333333333332</v>
      </c>
      <c r="K1062" s="472">
        <v>0.44336666666666663</v>
      </c>
      <c r="L1062" s="472">
        <v>0.58906666666666663</v>
      </c>
      <c r="M1062" s="472">
        <v>0.48410000000000003</v>
      </c>
      <c r="N1062" s="471">
        <f t="shared" si="104"/>
        <v>0.47039166666666665</v>
      </c>
      <c r="O1062" s="472">
        <v>0.36503333333333332</v>
      </c>
      <c r="P1062" s="472">
        <v>0.44336666666666663</v>
      </c>
      <c r="Q1062" s="472">
        <v>0.58906666666666663</v>
      </c>
      <c r="R1062" s="472">
        <v>0.48410000000000003</v>
      </c>
      <c r="S1062" s="153">
        <v>0.01</v>
      </c>
      <c r="T1062" s="153">
        <v>0.02</v>
      </c>
      <c r="U1062" s="477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4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5" t="s">
        <v>1459</v>
      </c>
      <c r="D1063" t="s">
        <v>154</v>
      </c>
      <c r="E1063" s="476">
        <v>3</v>
      </c>
      <c r="F1063" s="470">
        <v>20</v>
      </c>
      <c r="G1063">
        <v>1</v>
      </c>
      <c r="H1063">
        <v>1</v>
      </c>
      <c r="I1063" s="471">
        <f t="shared" si="103"/>
        <v>0.47039166666666665</v>
      </c>
      <c r="J1063" s="472">
        <v>0.36503333333333332</v>
      </c>
      <c r="K1063" s="472">
        <v>0.44336666666666663</v>
      </c>
      <c r="L1063" s="472">
        <v>0.58906666666666663</v>
      </c>
      <c r="M1063" s="472">
        <v>0.48410000000000003</v>
      </c>
      <c r="N1063" s="471">
        <f t="shared" si="104"/>
        <v>0.47039166666666665</v>
      </c>
      <c r="O1063" s="472">
        <v>0.36503333333333332</v>
      </c>
      <c r="P1063" s="472">
        <v>0.44336666666666663</v>
      </c>
      <c r="Q1063" s="472">
        <v>0.58906666666666663</v>
      </c>
      <c r="R1063" s="472">
        <v>0.48410000000000003</v>
      </c>
      <c r="S1063" s="153">
        <v>0.01</v>
      </c>
      <c r="T1063" s="153">
        <v>0.02</v>
      </c>
      <c r="U1063" s="477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4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5" t="s">
        <v>1460</v>
      </c>
      <c r="D1064" t="s">
        <v>154</v>
      </c>
      <c r="E1064" s="476">
        <v>3</v>
      </c>
      <c r="F1064" s="470">
        <v>30</v>
      </c>
      <c r="G1064">
        <v>1</v>
      </c>
      <c r="H1064">
        <v>1</v>
      </c>
      <c r="I1064" s="471">
        <f t="shared" si="103"/>
        <v>0.47039166666666665</v>
      </c>
      <c r="J1064" s="472">
        <v>0.36503333333333332</v>
      </c>
      <c r="K1064" s="472">
        <v>0.44336666666666663</v>
      </c>
      <c r="L1064" s="472">
        <v>0.58906666666666663</v>
      </c>
      <c r="M1064" s="472">
        <v>0.48410000000000003</v>
      </c>
      <c r="N1064" s="471">
        <f t="shared" si="104"/>
        <v>0.47039166666666665</v>
      </c>
      <c r="O1064" s="472">
        <v>0.36503333333333332</v>
      </c>
      <c r="P1064" s="472">
        <v>0.44336666666666663</v>
      </c>
      <c r="Q1064" s="472">
        <v>0.58906666666666663</v>
      </c>
      <c r="R1064" s="472">
        <v>0.48410000000000003</v>
      </c>
      <c r="S1064" s="153">
        <v>0.01</v>
      </c>
      <c r="T1064" s="153">
        <v>0.02</v>
      </c>
      <c r="U1064" s="477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4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5" t="s">
        <v>1461</v>
      </c>
      <c r="D1065" t="s">
        <v>154</v>
      </c>
      <c r="E1065" s="476">
        <v>3</v>
      </c>
      <c r="F1065" s="470">
        <v>30</v>
      </c>
      <c r="G1065">
        <v>1</v>
      </c>
      <c r="H1065">
        <v>1</v>
      </c>
      <c r="I1065" s="471">
        <f t="shared" si="103"/>
        <v>0.47039166666666665</v>
      </c>
      <c r="J1065" s="472">
        <v>0.36503333333333332</v>
      </c>
      <c r="K1065" s="472">
        <v>0.44336666666666663</v>
      </c>
      <c r="L1065" s="472">
        <v>0.58906666666666663</v>
      </c>
      <c r="M1065" s="472">
        <v>0.48410000000000003</v>
      </c>
      <c r="N1065" s="471">
        <f t="shared" si="104"/>
        <v>0.47039166666666665</v>
      </c>
      <c r="O1065" s="472">
        <v>0.36503333333333332</v>
      </c>
      <c r="P1065" s="472">
        <v>0.44336666666666663</v>
      </c>
      <c r="Q1065" s="472">
        <v>0.58906666666666663</v>
      </c>
      <c r="R1065" s="472">
        <v>0.48410000000000003</v>
      </c>
      <c r="S1065" s="153">
        <v>0.01</v>
      </c>
      <c r="T1065" s="153">
        <v>0.02</v>
      </c>
      <c r="U1065" s="477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4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5" t="s">
        <v>1462</v>
      </c>
      <c r="D1066" t="s">
        <v>154</v>
      </c>
      <c r="E1066" s="476">
        <v>3</v>
      </c>
      <c r="F1066" s="470">
        <v>18.48</v>
      </c>
      <c r="G1066">
        <v>1</v>
      </c>
      <c r="H1066">
        <v>1</v>
      </c>
      <c r="I1066" s="471">
        <f t="shared" si="103"/>
        <v>0.47039166666666665</v>
      </c>
      <c r="J1066" s="472">
        <v>0.36503333333333332</v>
      </c>
      <c r="K1066" s="472">
        <v>0.44336666666666663</v>
      </c>
      <c r="L1066" s="472">
        <v>0.58906666666666663</v>
      </c>
      <c r="M1066" s="472">
        <v>0.48410000000000003</v>
      </c>
      <c r="N1066" s="471">
        <f t="shared" si="104"/>
        <v>0.47039166666666665</v>
      </c>
      <c r="O1066" s="472">
        <v>0.36503333333333332</v>
      </c>
      <c r="P1066" s="472">
        <v>0.44336666666666663</v>
      </c>
      <c r="Q1066" s="472">
        <v>0.58906666666666663</v>
      </c>
      <c r="R1066" s="472">
        <v>0.48410000000000003</v>
      </c>
      <c r="S1066" s="153">
        <v>0.01</v>
      </c>
      <c r="T1066" s="153">
        <v>0.02</v>
      </c>
      <c r="U1066" s="477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4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5" t="s">
        <v>1463</v>
      </c>
      <c r="D1067" t="s">
        <v>154</v>
      </c>
      <c r="E1067" s="476">
        <v>3</v>
      </c>
      <c r="F1067" s="470">
        <v>28</v>
      </c>
      <c r="G1067">
        <v>1</v>
      </c>
      <c r="H1067">
        <v>1</v>
      </c>
      <c r="I1067" s="471">
        <f t="shared" si="103"/>
        <v>0.47039166666666665</v>
      </c>
      <c r="J1067" s="472">
        <v>0.36503333333333332</v>
      </c>
      <c r="K1067" s="472">
        <v>0.44336666666666663</v>
      </c>
      <c r="L1067" s="472">
        <v>0.58906666666666663</v>
      </c>
      <c r="M1067" s="472">
        <v>0.48410000000000003</v>
      </c>
      <c r="N1067" s="471">
        <f t="shared" si="104"/>
        <v>0.47039166666666665</v>
      </c>
      <c r="O1067" s="472">
        <v>0.36503333333333332</v>
      </c>
      <c r="P1067" s="472">
        <v>0.44336666666666663</v>
      </c>
      <c r="Q1067" s="472">
        <v>0.58906666666666663</v>
      </c>
      <c r="R1067" s="472">
        <v>0.48410000000000003</v>
      </c>
      <c r="S1067" s="153">
        <v>0.01</v>
      </c>
      <c r="T1067" s="153">
        <v>0.02</v>
      </c>
      <c r="U1067" s="477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4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8" t="s">
        <v>1464</v>
      </c>
      <c r="D1068" t="s">
        <v>154</v>
      </c>
      <c r="E1068" s="469">
        <v>3</v>
      </c>
      <c r="F1068" s="470">
        <v>0</v>
      </c>
      <c r="G1068">
        <v>1</v>
      </c>
      <c r="H1068">
        <v>1</v>
      </c>
      <c r="I1068" s="471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1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3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4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8" t="s">
        <v>1465</v>
      </c>
      <c r="D1069" t="s">
        <v>154</v>
      </c>
      <c r="E1069" s="469">
        <v>3</v>
      </c>
      <c r="F1069" s="470">
        <v>8</v>
      </c>
      <c r="G1069">
        <v>1</v>
      </c>
      <c r="H1069">
        <v>1</v>
      </c>
      <c r="I1069" s="471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1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3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4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5" t="s">
        <v>1466</v>
      </c>
      <c r="D1070" t="s">
        <v>154</v>
      </c>
      <c r="E1070" s="476">
        <v>3</v>
      </c>
      <c r="F1070" s="470">
        <v>28</v>
      </c>
      <c r="G1070">
        <v>1</v>
      </c>
      <c r="H1070">
        <v>1</v>
      </c>
      <c r="I1070" s="471">
        <f t="shared" si="103"/>
        <v>0.47039166666666665</v>
      </c>
      <c r="J1070" s="472">
        <v>0.36503333333333332</v>
      </c>
      <c r="K1070" s="472">
        <v>0.44336666666666663</v>
      </c>
      <c r="L1070" s="472">
        <v>0.58906666666666663</v>
      </c>
      <c r="M1070" s="472">
        <v>0.48410000000000003</v>
      </c>
      <c r="N1070" s="471">
        <f t="shared" si="104"/>
        <v>0.47039166666666665</v>
      </c>
      <c r="O1070" s="472">
        <v>0.36503333333333332</v>
      </c>
      <c r="P1070" s="472">
        <v>0.44336666666666663</v>
      </c>
      <c r="Q1070" s="472">
        <v>0.58906666666666663</v>
      </c>
      <c r="R1070" s="472">
        <v>0.48410000000000003</v>
      </c>
      <c r="S1070" s="153">
        <v>0.01</v>
      </c>
      <c r="T1070" s="153">
        <v>0.02</v>
      </c>
      <c r="U1070" s="477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4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5" t="s">
        <v>1467</v>
      </c>
      <c r="D1071" t="s">
        <v>154</v>
      </c>
      <c r="E1071" s="476">
        <v>3</v>
      </c>
      <c r="F1071" s="470">
        <v>28</v>
      </c>
      <c r="G1071">
        <v>1</v>
      </c>
      <c r="H1071">
        <v>1</v>
      </c>
      <c r="I1071" s="471">
        <f t="shared" si="103"/>
        <v>0.47039166666666665</v>
      </c>
      <c r="J1071" s="472">
        <v>0.36503333333333332</v>
      </c>
      <c r="K1071" s="472">
        <v>0.44336666666666663</v>
      </c>
      <c r="L1071" s="472">
        <v>0.58906666666666663</v>
      </c>
      <c r="M1071" s="472">
        <v>0.48410000000000003</v>
      </c>
      <c r="N1071" s="471">
        <f t="shared" si="104"/>
        <v>0.47039166666666665</v>
      </c>
      <c r="O1071" s="472">
        <v>0.36503333333333332</v>
      </c>
      <c r="P1071" s="472">
        <v>0.44336666666666663</v>
      </c>
      <c r="Q1071" s="472">
        <v>0.58906666666666663</v>
      </c>
      <c r="R1071" s="472">
        <v>0.48410000000000003</v>
      </c>
      <c r="S1071" s="153">
        <v>0.01</v>
      </c>
      <c r="T1071" s="153">
        <v>0.02</v>
      </c>
      <c r="U1071" s="477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4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5" t="s">
        <v>1468</v>
      </c>
      <c r="D1072" t="s">
        <v>154</v>
      </c>
      <c r="E1072" s="476">
        <v>3</v>
      </c>
      <c r="F1072" s="470">
        <v>21.6</v>
      </c>
      <c r="G1072">
        <v>1</v>
      </c>
      <c r="H1072">
        <v>1</v>
      </c>
      <c r="I1072" s="471">
        <f t="shared" si="103"/>
        <v>0.47039166666666665</v>
      </c>
      <c r="J1072" s="472">
        <v>0.36503333333333332</v>
      </c>
      <c r="K1072" s="472">
        <v>0.44336666666666663</v>
      </c>
      <c r="L1072" s="472">
        <v>0.58906666666666663</v>
      </c>
      <c r="M1072" s="472">
        <v>0.48410000000000003</v>
      </c>
      <c r="N1072" s="471">
        <f t="shared" si="104"/>
        <v>0.47039166666666665</v>
      </c>
      <c r="O1072" s="472">
        <v>0.36503333333333332</v>
      </c>
      <c r="P1072" s="472">
        <v>0.44336666666666663</v>
      </c>
      <c r="Q1072" s="472">
        <v>0.58906666666666663</v>
      </c>
      <c r="R1072" s="472">
        <v>0.48410000000000003</v>
      </c>
      <c r="S1072" s="153">
        <v>0.01</v>
      </c>
      <c r="T1072" s="153">
        <v>0.02</v>
      </c>
      <c r="U1072" s="477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4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5" t="s">
        <v>1469</v>
      </c>
      <c r="D1073" t="s">
        <v>154</v>
      </c>
      <c r="E1073" s="476">
        <v>3</v>
      </c>
      <c r="F1073" s="470">
        <v>15</v>
      </c>
      <c r="G1073">
        <v>1</v>
      </c>
      <c r="H1073">
        <v>1</v>
      </c>
      <c r="I1073" s="471">
        <f t="shared" si="103"/>
        <v>0.47039166666666665</v>
      </c>
      <c r="J1073" s="472">
        <v>0.36503333333333332</v>
      </c>
      <c r="K1073" s="472">
        <v>0.44336666666666663</v>
      </c>
      <c r="L1073" s="472">
        <v>0.58906666666666663</v>
      </c>
      <c r="M1073" s="472">
        <v>0.48410000000000003</v>
      </c>
      <c r="N1073" s="471">
        <f t="shared" si="104"/>
        <v>0.47039166666666665</v>
      </c>
      <c r="O1073" s="472">
        <v>0.36503333333333332</v>
      </c>
      <c r="P1073" s="472">
        <v>0.44336666666666663</v>
      </c>
      <c r="Q1073" s="472">
        <v>0.58906666666666663</v>
      </c>
      <c r="R1073" s="472">
        <v>0.48410000000000003</v>
      </c>
      <c r="S1073" s="153">
        <v>0.01</v>
      </c>
      <c r="T1073" s="153">
        <v>0.02</v>
      </c>
      <c r="U1073" s="477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4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5" t="s">
        <v>1470</v>
      </c>
      <c r="D1074" t="s">
        <v>154</v>
      </c>
      <c r="E1074" s="476">
        <v>3</v>
      </c>
      <c r="F1074" s="470">
        <v>24</v>
      </c>
      <c r="G1074">
        <v>1</v>
      </c>
      <c r="H1074">
        <v>1</v>
      </c>
      <c r="I1074" s="471">
        <f t="shared" si="103"/>
        <v>0.47039166666666665</v>
      </c>
      <c r="J1074" s="472">
        <v>0.36503333333333332</v>
      </c>
      <c r="K1074" s="472">
        <v>0.44336666666666663</v>
      </c>
      <c r="L1074" s="472">
        <v>0.58906666666666663</v>
      </c>
      <c r="M1074" s="472">
        <v>0.48410000000000003</v>
      </c>
      <c r="N1074" s="471">
        <f t="shared" si="104"/>
        <v>0.47039166666666665</v>
      </c>
      <c r="O1074" s="472">
        <v>0.36503333333333332</v>
      </c>
      <c r="P1074" s="472">
        <v>0.44336666666666663</v>
      </c>
      <c r="Q1074" s="472">
        <v>0.58906666666666663</v>
      </c>
      <c r="R1074" s="472">
        <v>0.48410000000000003</v>
      </c>
      <c r="S1074" s="153">
        <v>0.01</v>
      </c>
      <c r="T1074" s="153">
        <v>0.02</v>
      </c>
      <c r="U1074" s="477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4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5" t="s">
        <v>1471</v>
      </c>
      <c r="D1075" t="s">
        <v>154</v>
      </c>
      <c r="E1075" s="476">
        <v>3</v>
      </c>
      <c r="F1075" s="470">
        <v>29.6</v>
      </c>
      <c r="G1075">
        <v>1</v>
      </c>
      <c r="H1075">
        <v>1</v>
      </c>
      <c r="I1075" s="471">
        <f t="shared" si="103"/>
        <v>0.47039166666666665</v>
      </c>
      <c r="J1075" s="472">
        <v>0.36503333333333332</v>
      </c>
      <c r="K1075" s="472">
        <v>0.44336666666666663</v>
      </c>
      <c r="L1075" s="472">
        <v>0.58906666666666663</v>
      </c>
      <c r="M1075" s="472">
        <v>0.48410000000000003</v>
      </c>
      <c r="N1075" s="471">
        <f t="shared" si="104"/>
        <v>0.47039166666666665</v>
      </c>
      <c r="O1075" s="472">
        <v>0.36503333333333332</v>
      </c>
      <c r="P1075" s="472">
        <v>0.44336666666666663</v>
      </c>
      <c r="Q1075" s="472">
        <v>0.58906666666666663</v>
      </c>
      <c r="R1075" s="472">
        <v>0.48410000000000003</v>
      </c>
      <c r="S1075" s="153">
        <v>0.01</v>
      </c>
      <c r="T1075" s="153">
        <v>0.02</v>
      </c>
      <c r="U1075" s="477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4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5" t="s">
        <v>1472</v>
      </c>
      <c r="D1076" t="s">
        <v>154</v>
      </c>
      <c r="E1076" s="476">
        <v>3</v>
      </c>
      <c r="F1076" s="470">
        <v>14</v>
      </c>
      <c r="G1076">
        <v>1</v>
      </c>
      <c r="H1076">
        <v>1</v>
      </c>
      <c r="I1076" s="471">
        <f t="shared" si="103"/>
        <v>0.47039166666666665</v>
      </c>
      <c r="J1076" s="472">
        <v>0.36503333333333332</v>
      </c>
      <c r="K1076" s="472">
        <v>0.44336666666666663</v>
      </c>
      <c r="L1076" s="472">
        <v>0.58906666666666663</v>
      </c>
      <c r="M1076" s="472">
        <v>0.48410000000000003</v>
      </c>
      <c r="N1076" s="471">
        <f t="shared" si="104"/>
        <v>0.47039166666666665</v>
      </c>
      <c r="O1076" s="472">
        <v>0.36503333333333332</v>
      </c>
      <c r="P1076" s="472">
        <v>0.44336666666666663</v>
      </c>
      <c r="Q1076" s="472">
        <v>0.58906666666666663</v>
      </c>
      <c r="R1076" s="472">
        <v>0.48410000000000003</v>
      </c>
      <c r="S1076" s="153">
        <v>0.01</v>
      </c>
      <c r="T1076" s="153">
        <v>0.02</v>
      </c>
      <c r="U1076" s="477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4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5" t="s">
        <v>1473</v>
      </c>
      <c r="D1077" t="s">
        <v>154</v>
      </c>
      <c r="E1077" s="476">
        <v>3</v>
      </c>
      <c r="F1077" s="470">
        <v>16.649999999999999</v>
      </c>
      <c r="G1077">
        <v>1</v>
      </c>
      <c r="H1077">
        <v>1</v>
      </c>
      <c r="I1077" s="471">
        <f t="shared" si="103"/>
        <v>0.47039166666666665</v>
      </c>
      <c r="J1077" s="472">
        <v>0.36503333333333332</v>
      </c>
      <c r="K1077" s="472">
        <v>0.44336666666666663</v>
      </c>
      <c r="L1077" s="472">
        <v>0.58906666666666663</v>
      </c>
      <c r="M1077" s="472">
        <v>0.48410000000000003</v>
      </c>
      <c r="N1077" s="471">
        <f t="shared" si="104"/>
        <v>0.47039166666666665</v>
      </c>
      <c r="O1077" s="472">
        <v>0.36503333333333332</v>
      </c>
      <c r="P1077" s="472">
        <v>0.44336666666666663</v>
      </c>
      <c r="Q1077" s="472">
        <v>0.58906666666666663</v>
      </c>
      <c r="R1077" s="472">
        <v>0.48410000000000003</v>
      </c>
      <c r="S1077" s="153">
        <v>0.01</v>
      </c>
      <c r="T1077" s="153">
        <v>0.02</v>
      </c>
      <c r="U1077" s="477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4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5" t="s">
        <v>1474</v>
      </c>
      <c r="D1078" t="s">
        <v>154</v>
      </c>
      <c r="E1078" s="476">
        <v>3</v>
      </c>
      <c r="F1078" s="470">
        <v>2.2000000000000002</v>
      </c>
      <c r="G1078">
        <v>1</v>
      </c>
      <c r="H1078">
        <v>1</v>
      </c>
      <c r="I1078" s="471">
        <f t="shared" si="103"/>
        <v>0.47039166666666665</v>
      </c>
      <c r="J1078" s="472">
        <v>0.36503333333333332</v>
      </c>
      <c r="K1078" s="472">
        <v>0.44336666666666663</v>
      </c>
      <c r="L1078" s="472">
        <v>0.58906666666666663</v>
      </c>
      <c r="M1078" s="472">
        <v>0.48410000000000003</v>
      </c>
      <c r="N1078" s="471">
        <f t="shared" si="104"/>
        <v>0.47039166666666665</v>
      </c>
      <c r="O1078" s="472">
        <v>0.36503333333333332</v>
      </c>
      <c r="P1078" s="472">
        <v>0.44336666666666663</v>
      </c>
      <c r="Q1078" s="472">
        <v>0.58906666666666663</v>
      </c>
      <c r="R1078" s="472">
        <v>0.48410000000000003</v>
      </c>
      <c r="S1078" s="153">
        <v>0.01</v>
      </c>
      <c r="T1078" s="153">
        <v>0.02</v>
      </c>
      <c r="U1078" s="477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4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5" t="s">
        <v>1475</v>
      </c>
      <c r="D1079" t="s">
        <v>154</v>
      </c>
      <c r="E1079" s="476">
        <v>3</v>
      </c>
      <c r="F1079" s="470">
        <v>2.2000000000000002</v>
      </c>
      <c r="G1079">
        <v>1</v>
      </c>
      <c r="H1079">
        <v>1</v>
      </c>
      <c r="I1079" s="471">
        <f t="shared" si="103"/>
        <v>0.47039166666666665</v>
      </c>
      <c r="J1079" s="472">
        <v>0.36503333333333332</v>
      </c>
      <c r="K1079" s="472">
        <v>0.44336666666666663</v>
      </c>
      <c r="L1079" s="472">
        <v>0.58906666666666663</v>
      </c>
      <c r="M1079" s="472">
        <v>0.48410000000000003</v>
      </c>
      <c r="N1079" s="471">
        <f t="shared" si="104"/>
        <v>0.47039166666666665</v>
      </c>
      <c r="O1079" s="472">
        <v>0.36503333333333332</v>
      </c>
      <c r="P1079" s="472">
        <v>0.44336666666666663</v>
      </c>
      <c r="Q1079" s="472">
        <v>0.58906666666666663</v>
      </c>
      <c r="R1079" s="472">
        <v>0.48410000000000003</v>
      </c>
      <c r="S1079" s="153">
        <v>0.01</v>
      </c>
      <c r="T1079" s="153">
        <v>0.02</v>
      </c>
      <c r="U1079" s="477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4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5" t="s">
        <v>1476</v>
      </c>
      <c r="D1080" t="s">
        <v>154</v>
      </c>
      <c r="E1080" s="476">
        <v>3</v>
      </c>
      <c r="F1080" s="470">
        <v>2.2000000000000002</v>
      </c>
      <c r="G1080">
        <v>1</v>
      </c>
      <c r="H1080">
        <v>1</v>
      </c>
      <c r="I1080" s="471">
        <f t="shared" si="103"/>
        <v>0.47039166666666665</v>
      </c>
      <c r="J1080" s="472">
        <v>0.36503333333333332</v>
      </c>
      <c r="K1080" s="472">
        <v>0.44336666666666663</v>
      </c>
      <c r="L1080" s="472">
        <v>0.58906666666666663</v>
      </c>
      <c r="M1080" s="472">
        <v>0.48410000000000003</v>
      </c>
      <c r="N1080" s="471">
        <f t="shared" si="104"/>
        <v>0.47039166666666665</v>
      </c>
      <c r="O1080" s="472">
        <v>0.36503333333333332</v>
      </c>
      <c r="P1080" s="472">
        <v>0.44336666666666663</v>
      </c>
      <c r="Q1080" s="472">
        <v>0.58906666666666663</v>
      </c>
      <c r="R1080" s="472">
        <v>0.48410000000000003</v>
      </c>
      <c r="S1080" s="153">
        <v>0.01</v>
      </c>
      <c r="T1080" s="153">
        <v>0.02</v>
      </c>
      <c r="U1080" s="477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4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5" t="s">
        <v>1477</v>
      </c>
      <c r="D1081" t="s">
        <v>154</v>
      </c>
      <c r="E1081" s="476">
        <v>3</v>
      </c>
      <c r="F1081" s="470">
        <v>2.2000000000000002</v>
      </c>
      <c r="G1081">
        <v>1</v>
      </c>
      <c r="H1081">
        <v>1</v>
      </c>
      <c r="I1081" s="471">
        <f t="shared" si="103"/>
        <v>0.47039166666666665</v>
      </c>
      <c r="J1081" s="472">
        <v>0.36503333333333332</v>
      </c>
      <c r="K1081" s="472">
        <v>0.44336666666666663</v>
      </c>
      <c r="L1081" s="472">
        <v>0.58906666666666663</v>
      </c>
      <c r="M1081" s="472">
        <v>0.48410000000000003</v>
      </c>
      <c r="N1081" s="471">
        <f t="shared" si="104"/>
        <v>0.47039166666666665</v>
      </c>
      <c r="O1081" s="472">
        <v>0.36503333333333332</v>
      </c>
      <c r="P1081" s="472">
        <v>0.44336666666666663</v>
      </c>
      <c r="Q1081" s="472">
        <v>0.58906666666666663</v>
      </c>
      <c r="R1081" s="472">
        <v>0.48410000000000003</v>
      </c>
      <c r="S1081" s="153">
        <v>0.01</v>
      </c>
      <c r="T1081" s="153">
        <v>0.02</v>
      </c>
      <c r="U1081" s="477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4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5" t="s">
        <v>1478</v>
      </c>
      <c r="D1082" t="s">
        <v>154</v>
      </c>
      <c r="E1082" s="476">
        <v>3</v>
      </c>
      <c r="F1082" s="470">
        <v>2.2000000000000002</v>
      </c>
      <c r="G1082">
        <v>1</v>
      </c>
      <c r="H1082">
        <v>1</v>
      </c>
      <c r="I1082" s="471">
        <f t="shared" si="103"/>
        <v>0.47039166666666665</v>
      </c>
      <c r="J1082" s="472">
        <v>0.36503333333333332</v>
      </c>
      <c r="K1082" s="472">
        <v>0.44336666666666663</v>
      </c>
      <c r="L1082" s="472">
        <v>0.58906666666666663</v>
      </c>
      <c r="M1082" s="472">
        <v>0.48410000000000003</v>
      </c>
      <c r="N1082" s="471">
        <f t="shared" si="104"/>
        <v>0.47039166666666665</v>
      </c>
      <c r="O1082" s="472">
        <v>0.36503333333333332</v>
      </c>
      <c r="P1082" s="472">
        <v>0.44336666666666663</v>
      </c>
      <c r="Q1082" s="472">
        <v>0.58906666666666663</v>
      </c>
      <c r="R1082" s="472">
        <v>0.48410000000000003</v>
      </c>
      <c r="S1082" s="153">
        <v>0.01</v>
      </c>
      <c r="T1082" s="153">
        <v>0.02</v>
      </c>
      <c r="U1082" s="477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4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5" t="s">
        <v>1479</v>
      </c>
      <c r="D1083" t="s">
        <v>154</v>
      </c>
      <c r="E1083" s="476">
        <v>3</v>
      </c>
      <c r="F1083" s="470">
        <v>2.2000000000000002</v>
      </c>
      <c r="G1083">
        <v>1</v>
      </c>
      <c r="H1083">
        <v>1</v>
      </c>
      <c r="I1083" s="471">
        <f t="shared" si="103"/>
        <v>0.47039166666666665</v>
      </c>
      <c r="J1083" s="472">
        <v>0.36503333333333332</v>
      </c>
      <c r="K1083" s="472">
        <v>0.44336666666666663</v>
      </c>
      <c r="L1083" s="472">
        <v>0.58906666666666663</v>
      </c>
      <c r="M1083" s="472">
        <v>0.48410000000000003</v>
      </c>
      <c r="N1083" s="471">
        <f t="shared" si="104"/>
        <v>0.47039166666666665</v>
      </c>
      <c r="O1083" s="472">
        <v>0.36503333333333332</v>
      </c>
      <c r="P1083" s="472">
        <v>0.44336666666666663</v>
      </c>
      <c r="Q1083" s="472">
        <v>0.58906666666666663</v>
      </c>
      <c r="R1083" s="472">
        <v>0.48410000000000003</v>
      </c>
      <c r="S1083" s="153">
        <v>0.01</v>
      </c>
      <c r="T1083" s="153">
        <v>0.02</v>
      </c>
      <c r="U1083" s="477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4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5" t="s">
        <v>1480</v>
      </c>
      <c r="D1084" t="s">
        <v>154</v>
      </c>
      <c r="E1084" s="476">
        <v>3</v>
      </c>
      <c r="F1084" s="470">
        <v>2.2000000000000002</v>
      </c>
      <c r="G1084">
        <v>1</v>
      </c>
      <c r="H1084">
        <v>1</v>
      </c>
      <c r="I1084" s="471">
        <f t="shared" si="103"/>
        <v>0.47039166666666665</v>
      </c>
      <c r="J1084" s="472">
        <v>0.36503333333333332</v>
      </c>
      <c r="K1084" s="472">
        <v>0.44336666666666663</v>
      </c>
      <c r="L1084" s="472">
        <v>0.58906666666666663</v>
      </c>
      <c r="M1084" s="472">
        <v>0.48410000000000003</v>
      </c>
      <c r="N1084" s="471">
        <f t="shared" si="104"/>
        <v>0.47039166666666665</v>
      </c>
      <c r="O1084" s="472">
        <v>0.36503333333333332</v>
      </c>
      <c r="P1084" s="472">
        <v>0.44336666666666663</v>
      </c>
      <c r="Q1084" s="472">
        <v>0.58906666666666663</v>
      </c>
      <c r="R1084" s="472">
        <v>0.48410000000000003</v>
      </c>
      <c r="S1084" s="153">
        <v>0.01</v>
      </c>
      <c r="T1084" s="153">
        <v>0.02</v>
      </c>
      <c r="U1084" s="477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4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5" t="s">
        <v>1481</v>
      </c>
      <c r="D1085" t="s">
        <v>154</v>
      </c>
      <c r="E1085" s="476">
        <v>3</v>
      </c>
      <c r="F1085" s="470">
        <v>2.2000000000000002</v>
      </c>
      <c r="G1085">
        <v>1</v>
      </c>
      <c r="H1085">
        <v>1</v>
      </c>
      <c r="I1085" s="471">
        <f t="shared" si="103"/>
        <v>0.47039166666666665</v>
      </c>
      <c r="J1085" s="472">
        <v>0.36503333333333332</v>
      </c>
      <c r="K1085" s="472">
        <v>0.44336666666666663</v>
      </c>
      <c r="L1085" s="472">
        <v>0.58906666666666663</v>
      </c>
      <c r="M1085" s="472">
        <v>0.48410000000000003</v>
      </c>
      <c r="N1085" s="471">
        <f t="shared" si="104"/>
        <v>0.47039166666666665</v>
      </c>
      <c r="O1085" s="472">
        <v>0.36503333333333332</v>
      </c>
      <c r="P1085" s="472">
        <v>0.44336666666666663</v>
      </c>
      <c r="Q1085" s="472">
        <v>0.58906666666666663</v>
      </c>
      <c r="R1085" s="472">
        <v>0.48410000000000003</v>
      </c>
      <c r="S1085" s="153">
        <v>0.01</v>
      </c>
      <c r="T1085" s="153">
        <v>0.02</v>
      </c>
      <c r="U1085" s="477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4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5" t="s">
        <v>1482</v>
      </c>
      <c r="D1086" t="s">
        <v>154</v>
      </c>
      <c r="E1086" s="476">
        <v>3</v>
      </c>
      <c r="F1086" s="470">
        <v>2.2000000000000002</v>
      </c>
      <c r="G1086">
        <v>1</v>
      </c>
      <c r="H1086">
        <v>1</v>
      </c>
      <c r="I1086" s="471">
        <f t="shared" si="103"/>
        <v>0.47039166666666665</v>
      </c>
      <c r="J1086" s="472">
        <v>0.36503333333333332</v>
      </c>
      <c r="K1086" s="472">
        <v>0.44336666666666663</v>
      </c>
      <c r="L1086" s="472">
        <v>0.58906666666666663</v>
      </c>
      <c r="M1086" s="472">
        <v>0.48410000000000003</v>
      </c>
      <c r="N1086" s="471">
        <f t="shared" si="104"/>
        <v>0.47039166666666665</v>
      </c>
      <c r="O1086" s="472">
        <v>0.36503333333333332</v>
      </c>
      <c r="P1086" s="472">
        <v>0.44336666666666663</v>
      </c>
      <c r="Q1086" s="472">
        <v>0.58906666666666663</v>
      </c>
      <c r="R1086" s="472">
        <v>0.48410000000000003</v>
      </c>
      <c r="S1086" s="153">
        <v>0.01</v>
      </c>
      <c r="T1086" s="153">
        <v>0.02</v>
      </c>
      <c r="U1086" s="477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4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5" t="s">
        <v>1483</v>
      </c>
      <c r="D1087" t="s">
        <v>154</v>
      </c>
      <c r="E1087" s="476">
        <v>3</v>
      </c>
      <c r="F1087" s="470">
        <v>2.2000000000000002</v>
      </c>
      <c r="G1087">
        <v>1</v>
      </c>
      <c r="H1087">
        <v>1</v>
      </c>
      <c r="I1087" s="471">
        <f t="shared" si="103"/>
        <v>0.47039166666666665</v>
      </c>
      <c r="J1087" s="472">
        <v>0.36503333333333332</v>
      </c>
      <c r="K1087" s="472">
        <v>0.44336666666666663</v>
      </c>
      <c r="L1087" s="472">
        <v>0.58906666666666663</v>
      </c>
      <c r="M1087" s="472">
        <v>0.48410000000000003</v>
      </c>
      <c r="N1087" s="471">
        <f t="shared" si="104"/>
        <v>0.47039166666666665</v>
      </c>
      <c r="O1087" s="472">
        <v>0.36503333333333332</v>
      </c>
      <c r="P1087" s="472">
        <v>0.44336666666666663</v>
      </c>
      <c r="Q1087" s="472">
        <v>0.58906666666666663</v>
      </c>
      <c r="R1087" s="472">
        <v>0.48410000000000003</v>
      </c>
      <c r="S1087" s="153">
        <v>0.01</v>
      </c>
      <c r="T1087" s="153">
        <v>0.02</v>
      </c>
      <c r="U1087" s="477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4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5" t="s">
        <v>1484</v>
      </c>
      <c r="D1088" t="s">
        <v>154</v>
      </c>
      <c r="E1088" s="476">
        <v>3</v>
      </c>
      <c r="F1088" s="470">
        <v>11</v>
      </c>
      <c r="G1088">
        <v>1</v>
      </c>
      <c r="H1088">
        <v>1</v>
      </c>
      <c r="I1088" s="471">
        <f t="shared" si="103"/>
        <v>0.47039166666666665</v>
      </c>
      <c r="J1088" s="472">
        <v>0.36503333333333332</v>
      </c>
      <c r="K1088" s="472">
        <v>0.44336666666666663</v>
      </c>
      <c r="L1088" s="472">
        <v>0.58906666666666663</v>
      </c>
      <c r="M1088" s="472">
        <v>0.48410000000000003</v>
      </c>
      <c r="N1088" s="471">
        <f t="shared" si="104"/>
        <v>0.47039166666666665</v>
      </c>
      <c r="O1088" s="472">
        <v>0.36503333333333332</v>
      </c>
      <c r="P1088" s="472">
        <v>0.44336666666666663</v>
      </c>
      <c r="Q1088" s="472">
        <v>0.58906666666666663</v>
      </c>
      <c r="R1088" s="472">
        <v>0.48410000000000003</v>
      </c>
      <c r="S1088" s="153">
        <v>0.01</v>
      </c>
      <c r="T1088" s="153">
        <v>0.02</v>
      </c>
      <c r="U1088" s="477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4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5" t="s">
        <v>1485</v>
      </c>
      <c r="D1089" t="s">
        <v>154</v>
      </c>
      <c r="E1089" s="476">
        <v>3</v>
      </c>
      <c r="F1089" s="470">
        <v>8.8000000000000007</v>
      </c>
      <c r="G1089">
        <v>1</v>
      </c>
      <c r="H1089">
        <v>1</v>
      </c>
      <c r="I1089" s="471">
        <f t="shared" si="103"/>
        <v>0.47039166666666665</v>
      </c>
      <c r="J1089" s="472">
        <v>0.36503333333333332</v>
      </c>
      <c r="K1089" s="472">
        <v>0.44336666666666663</v>
      </c>
      <c r="L1089" s="472">
        <v>0.58906666666666663</v>
      </c>
      <c r="M1089" s="472">
        <v>0.48410000000000003</v>
      </c>
      <c r="N1089" s="471">
        <f t="shared" si="104"/>
        <v>0.47039166666666665</v>
      </c>
      <c r="O1089" s="472">
        <v>0.36503333333333332</v>
      </c>
      <c r="P1089" s="472">
        <v>0.44336666666666663</v>
      </c>
      <c r="Q1089" s="472">
        <v>0.58906666666666663</v>
      </c>
      <c r="R1089" s="472">
        <v>0.48410000000000003</v>
      </c>
      <c r="S1089" s="153">
        <v>0.01</v>
      </c>
      <c r="T1089" s="153">
        <v>0.02</v>
      </c>
      <c r="U1089" s="477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4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5" t="s">
        <v>1486</v>
      </c>
      <c r="D1090" t="s">
        <v>154</v>
      </c>
      <c r="E1090" s="476">
        <v>3</v>
      </c>
      <c r="F1090" s="470">
        <v>2.2000000000000002</v>
      </c>
      <c r="G1090">
        <v>1</v>
      </c>
      <c r="H1090">
        <v>1</v>
      </c>
      <c r="I1090" s="471">
        <f t="shared" ref="I1090:I1153" si="111">AVERAGE(J1090:M1090)</f>
        <v>0.47039166666666665</v>
      </c>
      <c r="J1090" s="472">
        <v>0.36503333333333332</v>
      </c>
      <c r="K1090" s="472">
        <v>0.44336666666666663</v>
      </c>
      <c r="L1090" s="472">
        <v>0.58906666666666663</v>
      </c>
      <c r="M1090" s="472">
        <v>0.48410000000000003</v>
      </c>
      <c r="N1090" s="471">
        <f t="shared" ref="N1090:N1153" si="112">AVERAGE(O1090:R1090)</f>
        <v>0.47039166666666665</v>
      </c>
      <c r="O1090" s="472">
        <v>0.36503333333333332</v>
      </c>
      <c r="P1090" s="472">
        <v>0.44336666666666663</v>
      </c>
      <c r="Q1090" s="472">
        <v>0.58906666666666663</v>
      </c>
      <c r="R1090" s="472">
        <v>0.48410000000000003</v>
      </c>
      <c r="S1090" s="153">
        <v>0.01</v>
      </c>
      <c r="T1090" s="153">
        <v>0.02</v>
      </c>
      <c r="U1090" s="477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4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5" t="s">
        <v>1487</v>
      </c>
      <c r="D1091" t="s">
        <v>154</v>
      </c>
      <c r="E1091" s="476">
        <v>3</v>
      </c>
      <c r="F1091" s="470">
        <v>3.6</v>
      </c>
      <c r="G1091">
        <v>1</v>
      </c>
      <c r="H1091">
        <v>1</v>
      </c>
      <c r="I1091" s="471">
        <f t="shared" si="111"/>
        <v>0.47039166666666665</v>
      </c>
      <c r="J1091" s="472">
        <v>0.36503333333333332</v>
      </c>
      <c r="K1091" s="472">
        <v>0.44336666666666663</v>
      </c>
      <c r="L1091" s="472">
        <v>0.58906666666666663</v>
      </c>
      <c r="M1091" s="472">
        <v>0.48410000000000003</v>
      </c>
      <c r="N1091" s="471">
        <f t="shared" si="112"/>
        <v>0.47039166666666665</v>
      </c>
      <c r="O1091" s="472">
        <v>0.36503333333333332</v>
      </c>
      <c r="P1091" s="472">
        <v>0.44336666666666663</v>
      </c>
      <c r="Q1091" s="472">
        <v>0.58906666666666663</v>
      </c>
      <c r="R1091" s="472">
        <v>0.48410000000000003</v>
      </c>
      <c r="S1091" s="153">
        <v>0.01</v>
      </c>
      <c r="T1091" s="153">
        <v>0.02</v>
      </c>
      <c r="U1091" s="477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4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5" t="s">
        <v>1488</v>
      </c>
      <c r="D1092" t="s">
        <v>154</v>
      </c>
      <c r="E1092" s="476">
        <v>3</v>
      </c>
      <c r="F1092" s="470">
        <v>3.6</v>
      </c>
      <c r="G1092">
        <v>1</v>
      </c>
      <c r="H1092">
        <v>1</v>
      </c>
      <c r="I1092" s="471">
        <f t="shared" si="111"/>
        <v>0.47039166666666665</v>
      </c>
      <c r="J1092" s="472">
        <v>0.36503333333333332</v>
      </c>
      <c r="K1092" s="472">
        <v>0.44336666666666663</v>
      </c>
      <c r="L1092" s="472">
        <v>0.58906666666666663</v>
      </c>
      <c r="M1092" s="472">
        <v>0.48410000000000003</v>
      </c>
      <c r="N1092" s="471">
        <f t="shared" si="112"/>
        <v>0.47039166666666665</v>
      </c>
      <c r="O1092" s="472">
        <v>0.36503333333333332</v>
      </c>
      <c r="P1092" s="472">
        <v>0.44336666666666663</v>
      </c>
      <c r="Q1092" s="472">
        <v>0.58906666666666663</v>
      </c>
      <c r="R1092" s="472">
        <v>0.48410000000000003</v>
      </c>
      <c r="S1092" s="153">
        <v>0.01</v>
      </c>
      <c r="T1092" s="153">
        <v>0.02</v>
      </c>
      <c r="U1092" s="477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4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8" t="s">
        <v>1489</v>
      </c>
      <c r="D1093" t="s">
        <v>154</v>
      </c>
      <c r="E1093" s="469">
        <v>3</v>
      </c>
      <c r="F1093" s="470">
        <v>0</v>
      </c>
      <c r="G1093">
        <v>1</v>
      </c>
      <c r="H1093">
        <v>1</v>
      </c>
      <c r="I1093" s="471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1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3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4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5" t="s">
        <v>1490</v>
      </c>
      <c r="D1094" t="s">
        <v>154</v>
      </c>
      <c r="E1094" s="476">
        <v>3</v>
      </c>
      <c r="F1094" s="470">
        <v>30</v>
      </c>
      <c r="G1094">
        <v>1</v>
      </c>
      <c r="H1094">
        <v>1</v>
      </c>
      <c r="I1094" s="471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1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7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4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5" t="s">
        <v>1491</v>
      </c>
      <c r="D1095" t="s">
        <v>154</v>
      </c>
      <c r="E1095" s="476">
        <v>3</v>
      </c>
      <c r="F1095" s="470">
        <v>30</v>
      </c>
      <c r="G1095">
        <v>1</v>
      </c>
      <c r="H1095">
        <v>1</v>
      </c>
      <c r="I1095" s="471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1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7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4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5" t="s">
        <v>1492</v>
      </c>
      <c r="D1096" t="s">
        <v>154</v>
      </c>
      <c r="E1096" s="476">
        <v>3</v>
      </c>
      <c r="F1096" s="470">
        <v>30</v>
      </c>
      <c r="G1096">
        <v>1</v>
      </c>
      <c r="H1096">
        <v>1</v>
      </c>
      <c r="I1096" s="471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1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7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4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8" t="s">
        <v>1493</v>
      </c>
      <c r="D1097" t="s">
        <v>148</v>
      </c>
      <c r="E1097" s="469">
        <v>1</v>
      </c>
      <c r="F1097" s="470">
        <v>24</v>
      </c>
      <c r="G1097">
        <v>1</v>
      </c>
      <c r="H1097">
        <v>1</v>
      </c>
      <c r="I1097" s="471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1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3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4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5" t="s">
        <v>1494</v>
      </c>
      <c r="D1098" t="s">
        <v>154</v>
      </c>
      <c r="E1098" s="476">
        <v>3</v>
      </c>
      <c r="F1098" s="470">
        <v>30</v>
      </c>
      <c r="G1098">
        <v>1</v>
      </c>
      <c r="H1098">
        <v>1</v>
      </c>
      <c r="I1098" s="471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1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7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4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5" t="s">
        <v>1495</v>
      </c>
      <c r="D1099" t="s">
        <v>154</v>
      </c>
      <c r="E1099" s="476">
        <v>3</v>
      </c>
      <c r="F1099" s="470">
        <v>30</v>
      </c>
      <c r="G1099">
        <v>1</v>
      </c>
      <c r="H1099">
        <v>1</v>
      </c>
      <c r="I1099" s="471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1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7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4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5" t="s">
        <v>1496</v>
      </c>
      <c r="D1100" t="s">
        <v>154</v>
      </c>
      <c r="E1100" s="476">
        <v>3</v>
      </c>
      <c r="F1100" s="470">
        <v>30</v>
      </c>
      <c r="G1100">
        <v>1</v>
      </c>
      <c r="H1100">
        <v>1</v>
      </c>
      <c r="I1100" s="471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1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7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4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5" t="s">
        <v>1497</v>
      </c>
      <c r="D1101" t="s">
        <v>154</v>
      </c>
      <c r="E1101" s="476">
        <v>3</v>
      </c>
      <c r="F1101" s="470">
        <v>30</v>
      </c>
      <c r="G1101">
        <v>1</v>
      </c>
      <c r="H1101">
        <v>1</v>
      </c>
      <c r="I1101" s="471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1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7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4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5" t="s">
        <v>1498</v>
      </c>
      <c r="D1102" t="s">
        <v>154</v>
      </c>
      <c r="E1102" s="476">
        <v>3</v>
      </c>
      <c r="F1102" s="470">
        <v>30</v>
      </c>
      <c r="G1102">
        <v>1</v>
      </c>
      <c r="H1102">
        <v>1</v>
      </c>
      <c r="I1102" s="471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1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7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4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5" t="s">
        <v>1499</v>
      </c>
      <c r="D1103" t="s">
        <v>154</v>
      </c>
      <c r="E1103" s="476">
        <v>3</v>
      </c>
      <c r="F1103" s="470">
        <v>30</v>
      </c>
      <c r="G1103">
        <v>1</v>
      </c>
      <c r="H1103">
        <v>1</v>
      </c>
      <c r="I1103" s="471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1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7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4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5" t="s">
        <v>1500</v>
      </c>
      <c r="D1104" t="s">
        <v>154</v>
      </c>
      <c r="E1104" s="476">
        <v>3</v>
      </c>
      <c r="F1104" s="470">
        <v>3.6</v>
      </c>
      <c r="G1104">
        <v>1</v>
      </c>
      <c r="H1104">
        <v>1</v>
      </c>
      <c r="I1104" s="471">
        <f t="shared" si="111"/>
        <v>0.47039166666666665</v>
      </c>
      <c r="J1104" s="472">
        <v>0.36503333333333332</v>
      </c>
      <c r="K1104" s="472">
        <v>0.44336666666666663</v>
      </c>
      <c r="L1104" s="472">
        <v>0.58906666666666663</v>
      </c>
      <c r="M1104" s="472">
        <v>0.48410000000000003</v>
      </c>
      <c r="N1104" s="471">
        <f t="shared" si="112"/>
        <v>0.47039166666666665</v>
      </c>
      <c r="O1104" s="472">
        <v>0.36503333333333332</v>
      </c>
      <c r="P1104" s="472">
        <v>0.44336666666666663</v>
      </c>
      <c r="Q1104" s="472">
        <v>0.58906666666666663</v>
      </c>
      <c r="R1104" s="472">
        <v>0.48410000000000003</v>
      </c>
      <c r="S1104" s="153">
        <v>0.01</v>
      </c>
      <c r="T1104" s="153">
        <v>0.02</v>
      </c>
      <c r="U1104" s="477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4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5" t="s">
        <v>1501</v>
      </c>
      <c r="D1105" t="s">
        <v>154</v>
      </c>
      <c r="E1105" s="476">
        <v>3</v>
      </c>
      <c r="F1105" s="470">
        <v>1.8</v>
      </c>
      <c r="G1105">
        <v>1</v>
      </c>
      <c r="H1105">
        <v>1</v>
      </c>
      <c r="I1105" s="471">
        <f t="shared" si="111"/>
        <v>0.47039166666666665</v>
      </c>
      <c r="J1105" s="472">
        <v>0.36503333333333332</v>
      </c>
      <c r="K1105" s="472">
        <v>0.44336666666666663</v>
      </c>
      <c r="L1105" s="472">
        <v>0.58906666666666663</v>
      </c>
      <c r="M1105" s="472">
        <v>0.48410000000000003</v>
      </c>
      <c r="N1105" s="471">
        <f t="shared" si="112"/>
        <v>0.47039166666666665</v>
      </c>
      <c r="O1105" s="472">
        <v>0.36503333333333332</v>
      </c>
      <c r="P1105" s="472">
        <v>0.44336666666666663</v>
      </c>
      <c r="Q1105" s="472">
        <v>0.58906666666666663</v>
      </c>
      <c r="R1105" s="472">
        <v>0.48410000000000003</v>
      </c>
      <c r="S1105" s="153">
        <v>0.01</v>
      </c>
      <c r="T1105" s="153">
        <v>0.02</v>
      </c>
      <c r="U1105" s="477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4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5" t="s">
        <v>1502</v>
      </c>
      <c r="D1106" t="s">
        <v>154</v>
      </c>
      <c r="E1106" s="476">
        <v>3</v>
      </c>
      <c r="F1106" s="470">
        <v>4</v>
      </c>
      <c r="G1106">
        <v>1</v>
      </c>
      <c r="H1106">
        <v>1</v>
      </c>
      <c r="I1106" s="471">
        <f t="shared" si="111"/>
        <v>0.47039166666666665</v>
      </c>
      <c r="J1106" s="472">
        <v>0.36503333333333332</v>
      </c>
      <c r="K1106" s="472">
        <v>0.44336666666666663</v>
      </c>
      <c r="L1106" s="472">
        <v>0.58906666666666663</v>
      </c>
      <c r="M1106" s="472">
        <v>0.48410000000000003</v>
      </c>
      <c r="N1106" s="471">
        <f t="shared" si="112"/>
        <v>0.47039166666666665</v>
      </c>
      <c r="O1106" s="472">
        <v>0.36503333333333332</v>
      </c>
      <c r="P1106" s="472">
        <v>0.44336666666666663</v>
      </c>
      <c r="Q1106" s="472">
        <v>0.58906666666666663</v>
      </c>
      <c r="R1106" s="472">
        <v>0.48410000000000003</v>
      </c>
      <c r="S1106" s="153">
        <v>0.01</v>
      </c>
      <c r="T1106" s="153">
        <v>0.02</v>
      </c>
      <c r="U1106" s="477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4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5" t="s">
        <v>1503</v>
      </c>
      <c r="D1107" t="s">
        <v>154</v>
      </c>
      <c r="E1107" s="476">
        <v>3</v>
      </c>
      <c r="F1107" s="470">
        <v>4</v>
      </c>
      <c r="G1107">
        <v>1</v>
      </c>
      <c r="H1107">
        <v>1</v>
      </c>
      <c r="I1107" s="471">
        <f t="shared" si="111"/>
        <v>0.47039166666666665</v>
      </c>
      <c r="J1107" s="472">
        <v>0.36503333333333332</v>
      </c>
      <c r="K1107" s="472">
        <v>0.44336666666666663</v>
      </c>
      <c r="L1107" s="472">
        <v>0.58906666666666663</v>
      </c>
      <c r="M1107" s="472">
        <v>0.48410000000000003</v>
      </c>
      <c r="N1107" s="471">
        <f t="shared" si="112"/>
        <v>0.47039166666666665</v>
      </c>
      <c r="O1107" s="472">
        <v>0.36503333333333332</v>
      </c>
      <c r="P1107" s="472">
        <v>0.44336666666666663</v>
      </c>
      <c r="Q1107" s="472">
        <v>0.58906666666666663</v>
      </c>
      <c r="R1107" s="472">
        <v>0.48410000000000003</v>
      </c>
      <c r="S1107" s="153">
        <v>0.01</v>
      </c>
      <c r="T1107" s="153">
        <v>0.02</v>
      </c>
      <c r="U1107" s="477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4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5" t="s">
        <v>1504</v>
      </c>
      <c r="D1108" t="s">
        <v>154</v>
      </c>
      <c r="E1108" s="476">
        <v>3</v>
      </c>
      <c r="F1108" s="470">
        <v>4</v>
      </c>
      <c r="G1108">
        <v>1</v>
      </c>
      <c r="H1108">
        <v>1</v>
      </c>
      <c r="I1108" s="471">
        <f t="shared" si="111"/>
        <v>0.47039166666666665</v>
      </c>
      <c r="J1108" s="472">
        <v>0.36503333333333332</v>
      </c>
      <c r="K1108" s="472">
        <v>0.44336666666666663</v>
      </c>
      <c r="L1108" s="472">
        <v>0.58906666666666663</v>
      </c>
      <c r="M1108" s="472">
        <v>0.48410000000000003</v>
      </c>
      <c r="N1108" s="471">
        <f t="shared" si="112"/>
        <v>0.47039166666666665</v>
      </c>
      <c r="O1108" s="472">
        <v>0.36503333333333332</v>
      </c>
      <c r="P1108" s="472">
        <v>0.44336666666666663</v>
      </c>
      <c r="Q1108" s="472">
        <v>0.58906666666666663</v>
      </c>
      <c r="R1108" s="472">
        <v>0.48410000000000003</v>
      </c>
      <c r="S1108" s="153">
        <v>0.01</v>
      </c>
      <c r="T1108" s="153">
        <v>0.02</v>
      </c>
      <c r="U1108" s="477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4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5" t="s">
        <v>1505</v>
      </c>
      <c r="D1109" t="s">
        <v>154</v>
      </c>
      <c r="E1109" s="476">
        <v>3</v>
      </c>
      <c r="F1109" s="470">
        <v>6</v>
      </c>
      <c r="G1109">
        <v>1</v>
      </c>
      <c r="H1109">
        <v>1</v>
      </c>
      <c r="I1109" s="471">
        <f t="shared" si="111"/>
        <v>0.47039166666666665</v>
      </c>
      <c r="J1109" s="472">
        <v>0.36503333333333332</v>
      </c>
      <c r="K1109" s="472">
        <v>0.44336666666666663</v>
      </c>
      <c r="L1109" s="472">
        <v>0.58906666666666663</v>
      </c>
      <c r="M1109" s="472">
        <v>0.48410000000000003</v>
      </c>
      <c r="N1109" s="471">
        <f t="shared" si="112"/>
        <v>0.47039166666666665</v>
      </c>
      <c r="O1109" s="472">
        <v>0.36503333333333332</v>
      </c>
      <c r="P1109" s="472">
        <v>0.44336666666666663</v>
      </c>
      <c r="Q1109" s="472">
        <v>0.58906666666666663</v>
      </c>
      <c r="R1109" s="472">
        <v>0.48410000000000003</v>
      </c>
      <c r="S1109" s="153">
        <v>0.01</v>
      </c>
      <c r="T1109" s="153">
        <v>0.02</v>
      </c>
      <c r="U1109" s="477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4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5" t="s">
        <v>1506</v>
      </c>
      <c r="D1110" t="s">
        <v>154</v>
      </c>
      <c r="E1110" s="476">
        <v>3</v>
      </c>
      <c r="F1110" s="470">
        <v>4</v>
      </c>
      <c r="G1110">
        <v>1</v>
      </c>
      <c r="H1110">
        <v>1</v>
      </c>
      <c r="I1110" s="471">
        <f t="shared" si="111"/>
        <v>0.47039166666666665</v>
      </c>
      <c r="J1110" s="472">
        <v>0.36503333333333332</v>
      </c>
      <c r="K1110" s="472">
        <v>0.44336666666666663</v>
      </c>
      <c r="L1110" s="472">
        <v>0.58906666666666663</v>
      </c>
      <c r="M1110" s="472">
        <v>0.48410000000000003</v>
      </c>
      <c r="N1110" s="471">
        <f t="shared" si="112"/>
        <v>0.47039166666666665</v>
      </c>
      <c r="O1110" s="472">
        <v>0.36503333333333332</v>
      </c>
      <c r="P1110" s="472">
        <v>0.44336666666666663</v>
      </c>
      <c r="Q1110" s="472">
        <v>0.58906666666666663</v>
      </c>
      <c r="R1110" s="472">
        <v>0.48410000000000003</v>
      </c>
      <c r="S1110" s="153">
        <v>0.01</v>
      </c>
      <c r="T1110" s="153">
        <v>0.02</v>
      </c>
      <c r="U1110" s="477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4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5" t="s">
        <v>1507</v>
      </c>
      <c r="D1111" t="s">
        <v>154</v>
      </c>
      <c r="E1111" s="476">
        <v>3</v>
      </c>
      <c r="F1111" s="470">
        <v>4</v>
      </c>
      <c r="G1111">
        <v>1</v>
      </c>
      <c r="H1111">
        <v>1</v>
      </c>
      <c r="I1111" s="471">
        <f t="shared" si="111"/>
        <v>0.47039166666666665</v>
      </c>
      <c r="J1111" s="472">
        <v>0.36503333333333332</v>
      </c>
      <c r="K1111" s="472">
        <v>0.44336666666666663</v>
      </c>
      <c r="L1111" s="472">
        <v>0.58906666666666663</v>
      </c>
      <c r="M1111" s="472">
        <v>0.48410000000000003</v>
      </c>
      <c r="N1111" s="471">
        <f t="shared" si="112"/>
        <v>0.47039166666666665</v>
      </c>
      <c r="O1111" s="472">
        <v>0.36503333333333332</v>
      </c>
      <c r="P1111" s="472">
        <v>0.44336666666666663</v>
      </c>
      <c r="Q1111" s="472">
        <v>0.58906666666666663</v>
      </c>
      <c r="R1111" s="472">
        <v>0.48410000000000003</v>
      </c>
      <c r="S1111" s="153">
        <v>0.01</v>
      </c>
      <c r="T1111" s="153">
        <v>0.02</v>
      </c>
      <c r="U1111" s="477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4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5" t="s">
        <v>1508</v>
      </c>
      <c r="D1112" t="s">
        <v>154</v>
      </c>
      <c r="E1112" s="476">
        <v>3</v>
      </c>
      <c r="F1112" s="470">
        <v>2</v>
      </c>
      <c r="G1112">
        <v>1</v>
      </c>
      <c r="H1112">
        <v>1</v>
      </c>
      <c r="I1112" s="471">
        <f t="shared" si="111"/>
        <v>0.47039166666666665</v>
      </c>
      <c r="J1112" s="472">
        <v>0.36503333333333332</v>
      </c>
      <c r="K1112" s="472">
        <v>0.44336666666666663</v>
      </c>
      <c r="L1112" s="472">
        <v>0.58906666666666663</v>
      </c>
      <c r="M1112" s="472">
        <v>0.48410000000000003</v>
      </c>
      <c r="N1112" s="471">
        <f t="shared" si="112"/>
        <v>0.47039166666666665</v>
      </c>
      <c r="O1112" s="472">
        <v>0.36503333333333332</v>
      </c>
      <c r="P1112" s="472">
        <v>0.44336666666666663</v>
      </c>
      <c r="Q1112" s="472">
        <v>0.58906666666666663</v>
      </c>
      <c r="R1112" s="472">
        <v>0.48410000000000003</v>
      </c>
      <c r="S1112" s="153">
        <v>0.01</v>
      </c>
      <c r="T1112" s="153">
        <v>0.02</v>
      </c>
      <c r="U1112" s="477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4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5" t="s">
        <v>1509</v>
      </c>
      <c r="D1113" t="s">
        <v>154</v>
      </c>
      <c r="E1113" s="476">
        <v>3</v>
      </c>
      <c r="F1113" s="470">
        <v>27</v>
      </c>
      <c r="G1113">
        <v>1</v>
      </c>
      <c r="H1113">
        <v>1</v>
      </c>
      <c r="I1113" s="471">
        <f t="shared" si="111"/>
        <v>0.47039166666666665</v>
      </c>
      <c r="J1113" s="472">
        <v>0.36503333333333332</v>
      </c>
      <c r="K1113" s="472">
        <v>0.44336666666666663</v>
      </c>
      <c r="L1113" s="472">
        <v>0.58906666666666663</v>
      </c>
      <c r="M1113" s="472">
        <v>0.48410000000000003</v>
      </c>
      <c r="N1113" s="471">
        <f t="shared" si="112"/>
        <v>0.47039166666666665</v>
      </c>
      <c r="O1113" s="472">
        <v>0.36503333333333332</v>
      </c>
      <c r="P1113" s="472">
        <v>0.44336666666666663</v>
      </c>
      <c r="Q1113" s="472">
        <v>0.58906666666666663</v>
      </c>
      <c r="R1113" s="472">
        <v>0.48410000000000003</v>
      </c>
      <c r="S1113" s="153">
        <v>0.01</v>
      </c>
      <c r="T1113" s="153">
        <v>0.02</v>
      </c>
      <c r="U1113" s="477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4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5" t="s">
        <v>1510</v>
      </c>
      <c r="D1114" t="s">
        <v>154</v>
      </c>
      <c r="E1114" s="476">
        <v>3</v>
      </c>
      <c r="F1114" s="470">
        <v>21</v>
      </c>
      <c r="G1114">
        <v>1</v>
      </c>
      <c r="H1114">
        <v>1</v>
      </c>
      <c r="I1114" s="471">
        <f t="shared" si="111"/>
        <v>0.47039166666666665</v>
      </c>
      <c r="J1114" s="472">
        <v>0.36503333333333332</v>
      </c>
      <c r="K1114" s="472">
        <v>0.44336666666666663</v>
      </c>
      <c r="L1114" s="472">
        <v>0.58906666666666663</v>
      </c>
      <c r="M1114" s="472">
        <v>0.48410000000000003</v>
      </c>
      <c r="N1114" s="471">
        <f t="shared" si="112"/>
        <v>0.47039166666666665</v>
      </c>
      <c r="O1114" s="472">
        <v>0.36503333333333332</v>
      </c>
      <c r="P1114" s="472">
        <v>0.44336666666666663</v>
      </c>
      <c r="Q1114" s="472">
        <v>0.58906666666666663</v>
      </c>
      <c r="R1114" s="472">
        <v>0.48410000000000003</v>
      </c>
      <c r="S1114" s="153">
        <v>0.01</v>
      </c>
      <c r="T1114" s="153">
        <v>0.02</v>
      </c>
      <c r="U1114" s="477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4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5" t="s">
        <v>1511</v>
      </c>
      <c r="D1115" t="s">
        <v>154</v>
      </c>
      <c r="E1115" s="476">
        <v>3</v>
      </c>
      <c r="F1115" s="470">
        <v>15</v>
      </c>
      <c r="G1115">
        <v>1</v>
      </c>
      <c r="H1115">
        <v>1</v>
      </c>
      <c r="I1115" s="471">
        <f t="shared" si="111"/>
        <v>0.47039166666666665</v>
      </c>
      <c r="J1115" s="472">
        <v>0.36503333333333332</v>
      </c>
      <c r="K1115" s="472">
        <v>0.44336666666666663</v>
      </c>
      <c r="L1115" s="472">
        <v>0.58906666666666663</v>
      </c>
      <c r="M1115" s="472">
        <v>0.48410000000000003</v>
      </c>
      <c r="N1115" s="471">
        <f t="shared" si="112"/>
        <v>0.47039166666666665</v>
      </c>
      <c r="O1115" s="472">
        <v>0.36503333333333332</v>
      </c>
      <c r="P1115" s="472">
        <v>0.44336666666666663</v>
      </c>
      <c r="Q1115" s="472">
        <v>0.58906666666666663</v>
      </c>
      <c r="R1115" s="472">
        <v>0.48410000000000003</v>
      </c>
      <c r="S1115" s="153">
        <v>0.01</v>
      </c>
      <c r="T1115" s="153">
        <v>0.02</v>
      </c>
      <c r="U1115" s="477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4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5" t="s">
        <v>1512</v>
      </c>
      <c r="D1116" t="s">
        <v>154</v>
      </c>
      <c r="E1116" s="476">
        <v>3</v>
      </c>
      <c r="F1116" s="470">
        <v>22.8</v>
      </c>
      <c r="G1116">
        <v>1</v>
      </c>
      <c r="H1116">
        <v>1</v>
      </c>
      <c r="I1116" s="471">
        <f t="shared" si="111"/>
        <v>0.47039166666666665</v>
      </c>
      <c r="J1116" s="472">
        <v>0.36503333333333332</v>
      </c>
      <c r="K1116" s="472">
        <v>0.44336666666666663</v>
      </c>
      <c r="L1116" s="472">
        <v>0.58906666666666663</v>
      </c>
      <c r="M1116" s="472">
        <v>0.48410000000000003</v>
      </c>
      <c r="N1116" s="471">
        <f t="shared" si="112"/>
        <v>0.47039166666666665</v>
      </c>
      <c r="O1116" s="472">
        <v>0.36503333333333332</v>
      </c>
      <c r="P1116" s="472">
        <v>0.44336666666666663</v>
      </c>
      <c r="Q1116" s="472">
        <v>0.58906666666666663</v>
      </c>
      <c r="R1116" s="472">
        <v>0.48410000000000003</v>
      </c>
      <c r="S1116" s="153">
        <v>0.01</v>
      </c>
      <c r="T1116" s="153">
        <v>0.02</v>
      </c>
      <c r="U1116" s="477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4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5" t="s">
        <v>1513</v>
      </c>
      <c r="D1117" t="s">
        <v>154</v>
      </c>
      <c r="E1117" s="476">
        <v>3</v>
      </c>
      <c r="F1117" s="470">
        <v>18.899999999999999</v>
      </c>
      <c r="G1117">
        <v>1</v>
      </c>
      <c r="H1117">
        <v>1</v>
      </c>
      <c r="I1117" s="471">
        <f t="shared" si="111"/>
        <v>0.47039166666666665</v>
      </c>
      <c r="J1117" s="472">
        <v>0.36503333333333332</v>
      </c>
      <c r="K1117" s="472">
        <v>0.44336666666666663</v>
      </c>
      <c r="L1117" s="472">
        <v>0.58906666666666663</v>
      </c>
      <c r="M1117" s="472">
        <v>0.48410000000000003</v>
      </c>
      <c r="N1117" s="471">
        <f t="shared" si="112"/>
        <v>0.47039166666666665</v>
      </c>
      <c r="O1117" s="472">
        <v>0.36503333333333332</v>
      </c>
      <c r="P1117" s="472">
        <v>0.44336666666666663</v>
      </c>
      <c r="Q1117" s="472">
        <v>0.58906666666666663</v>
      </c>
      <c r="R1117" s="472">
        <v>0.48410000000000003</v>
      </c>
      <c r="S1117" s="153">
        <v>0.01</v>
      </c>
      <c r="T1117" s="153">
        <v>0.02</v>
      </c>
      <c r="U1117" s="477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4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5" t="s">
        <v>1514</v>
      </c>
      <c r="D1118" t="s">
        <v>154</v>
      </c>
      <c r="E1118" s="476">
        <v>3</v>
      </c>
      <c r="F1118" s="470">
        <v>24.9</v>
      </c>
      <c r="G1118">
        <v>1</v>
      </c>
      <c r="H1118">
        <v>1</v>
      </c>
      <c r="I1118" s="471">
        <f t="shared" si="111"/>
        <v>0.47039166666666665</v>
      </c>
      <c r="J1118" s="472">
        <v>0.36503333333333332</v>
      </c>
      <c r="K1118" s="472">
        <v>0.44336666666666663</v>
      </c>
      <c r="L1118" s="472">
        <v>0.58906666666666663</v>
      </c>
      <c r="M1118" s="472">
        <v>0.48410000000000003</v>
      </c>
      <c r="N1118" s="471">
        <f t="shared" si="112"/>
        <v>0.47039166666666665</v>
      </c>
      <c r="O1118" s="472">
        <v>0.36503333333333332</v>
      </c>
      <c r="P1118" s="472">
        <v>0.44336666666666663</v>
      </c>
      <c r="Q1118" s="472">
        <v>0.58906666666666663</v>
      </c>
      <c r="R1118" s="472">
        <v>0.48410000000000003</v>
      </c>
      <c r="S1118" s="153">
        <v>0.01</v>
      </c>
      <c r="T1118" s="153">
        <v>0.02</v>
      </c>
      <c r="U1118" s="477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4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5" t="s">
        <v>1515</v>
      </c>
      <c r="D1119" t="s">
        <v>154</v>
      </c>
      <c r="E1119" s="476">
        <v>3</v>
      </c>
      <c r="F1119" s="470">
        <v>30</v>
      </c>
      <c r="G1119">
        <v>1</v>
      </c>
      <c r="H1119">
        <v>1</v>
      </c>
      <c r="I1119" s="471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1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7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4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5" t="s">
        <v>1516</v>
      </c>
      <c r="D1120" t="s">
        <v>154</v>
      </c>
      <c r="E1120" s="476">
        <v>3</v>
      </c>
      <c r="F1120" s="470">
        <v>30</v>
      </c>
      <c r="G1120">
        <v>1</v>
      </c>
      <c r="H1120">
        <v>1</v>
      </c>
      <c r="I1120" s="471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1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7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4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5" t="s">
        <v>1517</v>
      </c>
      <c r="D1121" t="s">
        <v>154</v>
      </c>
      <c r="E1121" s="476">
        <v>3</v>
      </c>
      <c r="F1121" s="470">
        <v>30</v>
      </c>
      <c r="G1121">
        <v>1</v>
      </c>
      <c r="H1121">
        <v>1</v>
      </c>
      <c r="I1121" s="471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1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7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4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5" t="s">
        <v>1518</v>
      </c>
      <c r="D1122" t="s">
        <v>154</v>
      </c>
      <c r="E1122" s="476">
        <v>3</v>
      </c>
      <c r="F1122" s="470">
        <v>18.899999999999999</v>
      </c>
      <c r="G1122">
        <v>1</v>
      </c>
      <c r="H1122">
        <v>1</v>
      </c>
      <c r="I1122" s="471">
        <f t="shared" si="111"/>
        <v>0.47039166666666665</v>
      </c>
      <c r="J1122" s="472">
        <v>0.36503333333333332</v>
      </c>
      <c r="K1122" s="472">
        <v>0.44336666666666663</v>
      </c>
      <c r="L1122" s="472">
        <v>0.58906666666666663</v>
      </c>
      <c r="M1122" s="472">
        <v>0.48410000000000003</v>
      </c>
      <c r="N1122" s="471">
        <f t="shared" si="112"/>
        <v>0.47039166666666665</v>
      </c>
      <c r="O1122" s="472">
        <v>0.36503333333333332</v>
      </c>
      <c r="P1122" s="472">
        <v>0.44336666666666663</v>
      </c>
      <c r="Q1122" s="472">
        <v>0.58906666666666663</v>
      </c>
      <c r="R1122" s="472">
        <v>0.48410000000000003</v>
      </c>
      <c r="S1122" s="153">
        <v>0.01</v>
      </c>
      <c r="T1122" s="153">
        <v>0.02</v>
      </c>
      <c r="U1122" s="477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4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5" t="s">
        <v>1519</v>
      </c>
      <c r="D1123" t="s">
        <v>154</v>
      </c>
      <c r="E1123" s="476">
        <v>3</v>
      </c>
      <c r="F1123" s="470">
        <v>27</v>
      </c>
      <c r="G1123">
        <v>1</v>
      </c>
      <c r="H1123">
        <v>1</v>
      </c>
      <c r="I1123" s="471">
        <f t="shared" si="111"/>
        <v>0.47039166666666665</v>
      </c>
      <c r="J1123" s="472">
        <v>0.36503333333333332</v>
      </c>
      <c r="K1123" s="472">
        <v>0.44336666666666663</v>
      </c>
      <c r="L1123" s="472">
        <v>0.58906666666666663</v>
      </c>
      <c r="M1123" s="472">
        <v>0.48410000000000003</v>
      </c>
      <c r="N1123" s="471">
        <f t="shared" si="112"/>
        <v>0.47039166666666665</v>
      </c>
      <c r="O1123" s="472">
        <v>0.36503333333333332</v>
      </c>
      <c r="P1123" s="472">
        <v>0.44336666666666663</v>
      </c>
      <c r="Q1123" s="472">
        <v>0.58906666666666663</v>
      </c>
      <c r="R1123" s="472">
        <v>0.48410000000000003</v>
      </c>
      <c r="S1123" s="153">
        <v>0.01</v>
      </c>
      <c r="T1123" s="153">
        <v>0.02</v>
      </c>
      <c r="U1123" s="477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4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5" t="s">
        <v>1520</v>
      </c>
      <c r="D1124" t="s">
        <v>154</v>
      </c>
      <c r="E1124" s="476">
        <v>3</v>
      </c>
      <c r="F1124" s="470">
        <v>8.1</v>
      </c>
      <c r="G1124">
        <v>1</v>
      </c>
      <c r="H1124">
        <v>1</v>
      </c>
      <c r="I1124" s="471">
        <f t="shared" si="111"/>
        <v>0.47039166666666665</v>
      </c>
      <c r="J1124" s="472">
        <v>0.36503333333333332</v>
      </c>
      <c r="K1124" s="472">
        <v>0.44336666666666663</v>
      </c>
      <c r="L1124" s="472">
        <v>0.58906666666666663</v>
      </c>
      <c r="M1124" s="472">
        <v>0.48410000000000003</v>
      </c>
      <c r="N1124" s="471">
        <f t="shared" si="112"/>
        <v>0.47039166666666665</v>
      </c>
      <c r="O1124" s="472">
        <v>0.36503333333333332</v>
      </c>
      <c r="P1124" s="472">
        <v>0.44336666666666663</v>
      </c>
      <c r="Q1124" s="472">
        <v>0.58906666666666663</v>
      </c>
      <c r="R1124" s="472">
        <v>0.48410000000000003</v>
      </c>
      <c r="S1124" s="153">
        <v>0.01</v>
      </c>
      <c r="T1124" s="153">
        <v>0.02</v>
      </c>
      <c r="U1124" s="477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4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5" t="s">
        <v>1521</v>
      </c>
      <c r="D1125" t="s">
        <v>154</v>
      </c>
      <c r="E1125" s="476">
        <v>3</v>
      </c>
      <c r="F1125" s="470">
        <v>27</v>
      </c>
      <c r="G1125">
        <v>1</v>
      </c>
      <c r="H1125">
        <v>1</v>
      </c>
      <c r="I1125" s="471">
        <f t="shared" si="111"/>
        <v>0.47039166666666665</v>
      </c>
      <c r="J1125" s="472">
        <v>0.36503333333333332</v>
      </c>
      <c r="K1125" s="472">
        <v>0.44336666666666663</v>
      </c>
      <c r="L1125" s="472">
        <v>0.58906666666666663</v>
      </c>
      <c r="M1125" s="472">
        <v>0.48410000000000003</v>
      </c>
      <c r="N1125" s="471">
        <f t="shared" si="112"/>
        <v>0.47039166666666665</v>
      </c>
      <c r="O1125" s="472">
        <v>0.36503333333333332</v>
      </c>
      <c r="P1125" s="472">
        <v>0.44336666666666663</v>
      </c>
      <c r="Q1125" s="472">
        <v>0.58906666666666663</v>
      </c>
      <c r="R1125" s="472">
        <v>0.48410000000000003</v>
      </c>
      <c r="S1125" s="153">
        <v>0.01</v>
      </c>
      <c r="T1125" s="153">
        <v>0.02</v>
      </c>
      <c r="U1125" s="477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4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5" t="s">
        <v>1522</v>
      </c>
      <c r="D1126" t="s">
        <v>154</v>
      </c>
      <c r="E1126" s="476">
        <v>3</v>
      </c>
      <c r="F1126" s="470">
        <v>18.899999999999999</v>
      </c>
      <c r="G1126">
        <v>1</v>
      </c>
      <c r="H1126">
        <v>1</v>
      </c>
      <c r="I1126" s="471">
        <f t="shared" si="111"/>
        <v>0.47039166666666665</v>
      </c>
      <c r="J1126" s="472">
        <v>0.36503333333333332</v>
      </c>
      <c r="K1126" s="472">
        <v>0.44336666666666663</v>
      </c>
      <c r="L1126" s="472">
        <v>0.58906666666666663</v>
      </c>
      <c r="M1126" s="472">
        <v>0.48410000000000003</v>
      </c>
      <c r="N1126" s="471">
        <f t="shared" si="112"/>
        <v>0.47039166666666665</v>
      </c>
      <c r="O1126" s="472">
        <v>0.36503333333333332</v>
      </c>
      <c r="P1126" s="472">
        <v>0.44336666666666663</v>
      </c>
      <c r="Q1126" s="472">
        <v>0.58906666666666663</v>
      </c>
      <c r="R1126" s="472">
        <v>0.48410000000000003</v>
      </c>
      <c r="S1126" s="153">
        <v>0.01</v>
      </c>
      <c r="T1126" s="153">
        <v>0.02</v>
      </c>
      <c r="U1126" s="477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4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5" t="s">
        <v>1523</v>
      </c>
      <c r="D1127" t="s">
        <v>154</v>
      </c>
      <c r="E1127" s="476">
        <v>3</v>
      </c>
      <c r="F1127" s="470">
        <v>18.899999999999999</v>
      </c>
      <c r="G1127">
        <v>1</v>
      </c>
      <c r="H1127">
        <v>1</v>
      </c>
      <c r="I1127" s="471">
        <f t="shared" si="111"/>
        <v>0.47039166666666665</v>
      </c>
      <c r="J1127" s="472">
        <v>0.36503333333333332</v>
      </c>
      <c r="K1127" s="472">
        <v>0.44336666666666663</v>
      </c>
      <c r="L1127" s="472">
        <v>0.58906666666666663</v>
      </c>
      <c r="M1127" s="472">
        <v>0.48410000000000003</v>
      </c>
      <c r="N1127" s="471">
        <f t="shared" si="112"/>
        <v>0.47039166666666665</v>
      </c>
      <c r="O1127" s="472">
        <v>0.36503333333333332</v>
      </c>
      <c r="P1127" s="472">
        <v>0.44336666666666663</v>
      </c>
      <c r="Q1127" s="472">
        <v>0.58906666666666663</v>
      </c>
      <c r="R1127" s="472">
        <v>0.48410000000000003</v>
      </c>
      <c r="S1127" s="153">
        <v>0.01</v>
      </c>
      <c r="T1127" s="153">
        <v>0.02</v>
      </c>
      <c r="U1127" s="477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4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5" t="s">
        <v>1524</v>
      </c>
      <c r="D1128" t="s">
        <v>154</v>
      </c>
      <c r="E1128" s="476">
        <v>3</v>
      </c>
      <c r="F1128" s="470">
        <v>18.899999999999999</v>
      </c>
      <c r="G1128">
        <v>1</v>
      </c>
      <c r="H1128">
        <v>1</v>
      </c>
      <c r="I1128" s="471">
        <f t="shared" si="111"/>
        <v>0.47039166666666665</v>
      </c>
      <c r="J1128" s="472">
        <v>0.36503333333333332</v>
      </c>
      <c r="K1128" s="472">
        <v>0.44336666666666663</v>
      </c>
      <c r="L1128" s="472">
        <v>0.58906666666666663</v>
      </c>
      <c r="M1128" s="472">
        <v>0.48410000000000003</v>
      </c>
      <c r="N1128" s="471">
        <f t="shared" si="112"/>
        <v>0.47039166666666665</v>
      </c>
      <c r="O1128" s="472">
        <v>0.36503333333333332</v>
      </c>
      <c r="P1128" s="472">
        <v>0.44336666666666663</v>
      </c>
      <c r="Q1128" s="472">
        <v>0.58906666666666663</v>
      </c>
      <c r="R1128" s="472">
        <v>0.48410000000000003</v>
      </c>
      <c r="S1128" s="153">
        <v>0.01</v>
      </c>
      <c r="T1128" s="153">
        <v>0.02</v>
      </c>
      <c r="U1128" s="477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4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5" t="s">
        <v>1525</v>
      </c>
      <c r="D1129" t="s">
        <v>154</v>
      </c>
      <c r="E1129" s="476">
        <v>3</v>
      </c>
      <c r="F1129" s="470">
        <v>21.6</v>
      </c>
      <c r="G1129">
        <v>1</v>
      </c>
      <c r="H1129">
        <v>1</v>
      </c>
      <c r="I1129" s="471">
        <f t="shared" si="111"/>
        <v>0.47039166666666665</v>
      </c>
      <c r="J1129" s="472">
        <v>0.36503333333333332</v>
      </c>
      <c r="K1129" s="472">
        <v>0.44336666666666663</v>
      </c>
      <c r="L1129" s="472">
        <v>0.58906666666666663</v>
      </c>
      <c r="M1129" s="472">
        <v>0.48410000000000003</v>
      </c>
      <c r="N1129" s="471">
        <f t="shared" si="112"/>
        <v>0.47039166666666665</v>
      </c>
      <c r="O1129" s="472">
        <v>0.36503333333333332</v>
      </c>
      <c r="P1129" s="472">
        <v>0.44336666666666663</v>
      </c>
      <c r="Q1129" s="472">
        <v>0.58906666666666663</v>
      </c>
      <c r="R1129" s="472">
        <v>0.48410000000000003</v>
      </c>
      <c r="S1129" s="153">
        <v>0.01</v>
      </c>
      <c r="T1129" s="153">
        <v>0.02</v>
      </c>
      <c r="U1129" s="477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4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5" t="s">
        <v>1526</v>
      </c>
      <c r="D1130" t="s">
        <v>154</v>
      </c>
      <c r="E1130" s="476">
        <v>3</v>
      </c>
      <c r="F1130" s="470">
        <v>24.3</v>
      </c>
      <c r="G1130">
        <v>1</v>
      </c>
      <c r="H1130">
        <v>1</v>
      </c>
      <c r="I1130" s="471">
        <f t="shared" si="111"/>
        <v>0.47039166666666665</v>
      </c>
      <c r="J1130" s="472">
        <v>0.36503333333333332</v>
      </c>
      <c r="K1130" s="472">
        <v>0.44336666666666663</v>
      </c>
      <c r="L1130" s="472">
        <v>0.58906666666666663</v>
      </c>
      <c r="M1130" s="472">
        <v>0.48410000000000003</v>
      </c>
      <c r="N1130" s="471">
        <f t="shared" si="112"/>
        <v>0.47039166666666665</v>
      </c>
      <c r="O1130" s="472">
        <v>0.36503333333333332</v>
      </c>
      <c r="P1130" s="472">
        <v>0.44336666666666663</v>
      </c>
      <c r="Q1130" s="472">
        <v>0.58906666666666663</v>
      </c>
      <c r="R1130" s="472">
        <v>0.48410000000000003</v>
      </c>
      <c r="S1130" s="153">
        <v>0.01</v>
      </c>
      <c r="T1130" s="153">
        <v>0.02</v>
      </c>
      <c r="U1130" s="477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4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5" t="s">
        <v>1527</v>
      </c>
      <c r="D1131" t="s">
        <v>154</v>
      </c>
      <c r="E1131" s="476">
        <v>3</v>
      </c>
      <c r="F1131" s="470">
        <v>24.3</v>
      </c>
      <c r="G1131">
        <v>1</v>
      </c>
      <c r="H1131">
        <v>1</v>
      </c>
      <c r="I1131" s="471">
        <f t="shared" si="111"/>
        <v>0.47039166666666665</v>
      </c>
      <c r="J1131" s="472">
        <v>0.36503333333333332</v>
      </c>
      <c r="K1131" s="472">
        <v>0.44336666666666663</v>
      </c>
      <c r="L1131" s="472">
        <v>0.58906666666666663</v>
      </c>
      <c r="M1131" s="472">
        <v>0.48410000000000003</v>
      </c>
      <c r="N1131" s="471">
        <f t="shared" si="112"/>
        <v>0.47039166666666665</v>
      </c>
      <c r="O1131" s="472">
        <v>0.36503333333333332</v>
      </c>
      <c r="P1131" s="472">
        <v>0.44336666666666663</v>
      </c>
      <c r="Q1131" s="472">
        <v>0.58906666666666663</v>
      </c>
      <c r="R1131" s="472">
        <v>0.48410000000000003</v>
      </c>
      <c r="S1131" s="153">
        <v>0.01</v>
      </c>
      <c r="T1131" s="153">
        <v>0.02</v>
      </c>
      <c r="U1131" s="477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4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5" t="s">
        <v>1528</v>
      </c>
      <c r="D1132" t="s">
        <v>154</v>
      </c>
      <c r="E1132" s="476">
        <v>3</v>
      </c>
      <c r="F1132" s="470">
        <v>18</v>
      </c>
      <c r="G1132">
        <v>1</v>
      </c>
      <c r="H1132">
        <v>1</v>
      </c>
      <c r="I1132" s="471">
        <f t="shared" si="111"/>
        <v>0.47039166666666665</v>
      </c>
      <c r="J1132" s="472">
        <v>0.36503333333333332</v>
      </c>
      <c r="K1132" s="472">
        <v>0.44336666666666663</v>
      </c>
      <c r="L1132" s="472">
        <v>0.58906666666666663</v>
      </c>
      <c r="M1132" s="472">
        <v>0.48410000000000003</v>
      </c>
      <c r="N1132" s="471">
        <f t="shared" si="112"/>
        <v>0.47039166666666665</v>
      </c>
      <c r="O1132" s="472">
        <v>0.36503333333333332</v>
      </c>
      <c r="P1132" s="472">
        <v>0.44336666666666663</v>
      </c>
      <c r="Q1132" s="472">
        <v>0.58906666666666663</v>
      </c>
      <c r="R1132" s="472">
        <v>0.48410000000000003</v>
      </c>
      <c r="S1132" s="153">
        <v>0.01</v>
      </c>
      <c r="T1132" s="153">
        <v>0.02</v>
      </c>
      <c r="U1132" s="477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4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5" t="s">
        <v>1529</v>
      </c>
      <c r="D1133" t="s">
        <v>154</v>
      </c>
      <c r="E1133" s="476">
        <v>3</v>
      </c>
      <c r="F1133" s="470">
        <v>21.6</v>
      </c>
      <c r="G1133">
        <v>1</v>
      </c>
      <c r="H1133">
        <v>1</v>
      </c>
      <c r="I1133" s="471">
        <f t="shared" si="111"/>
        <v>0.47039166666666665</v>
      </c>
      <c r="J1133" s="472">
        <v>0.36503333333333332</v>
      </c>
      <c r="K1133" s="472">
        <v>0.44336666666666663</v>
      </c>
      <c r="L1133" s="472">
        <v>0.58906666666666663</v>
      </c>
      <c r="M1133" s="472">
        <v>0.48410000000000003</v>
      </c>
      <c r="N1133" s="471">
        <f t="shared" si="112"/>
        <v>0.47039166666666665</v>
      </c>
      <c r="O1133" s="472">
        <v>0.36503333333333332</v>
      </c>
      <c r="P1133" s="472">
        <v>0.44336666666666663</v>
      </c>
      <c r="Q1133" s="472">
        <v>0.58906666666666663</v>
      </c>
      <c r="R1133" s="472">
        <v>0.48410000000000003</v>
      </c>
      <c r="S1133" s="153">
        <v>0.01</v>
      </c>
      <c r="T1133" s="153">
        <v>0.02</v>
      </c>
      <c r="U1133" s="477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4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5" t="s">
        <v>1530</v>
      </c>
      <c r="D1134" t="s">
        <v>154</v>
      </c>
      <c r="E1134" s="476">
        <v>3</v>
      </c>
      <c r="F1134" s="470">
        <v>30</v>
      </c>
      <c r="G1134">
        <v>1</v>
      </c>
      <c r="H1134">
        <v>1</v>
      </c>
      <c r="I1134" s="471">
        <f t="shared" si="111"/>
        <v>0.47039166666666665</v>
      </c>
      <c r="J1134" s="472">
        <v>0.36503333333333332</v>
      </c>
      <c r="K1134" s="472">
        <v>0.44336666666666663</v>
      </c>
      <c r="L1134" s="472">
        <v>0.58906666666666663</v>
      </c>
      <c r="M1134" s="472">
        <v>0.48410000000000003</v>
      </c>
      <c r="N1134" s="471">
        <f t="shared" si="112"/>
        <v>0.47039166666666665</v>
      </c>
      <c r="O1134" s="472">
        <v>0.36503333333333332</v>
      </c>
      <c r="P1134" s="472">
        <v>0.44336666666666663</v>
      </c>
      <c r="Q1134" s="472">
        <v>0.58906666666666663</v>
      </c>
      <c r="R1134" s="472">
        <v>0.48410000000000003</v>
      </c>
      <c r="S1134" s="153">
        <v>0.01</v>
      </c>
      <c r="T1134" s="153">
        <v>0.02</v>
      </c>
      <c r="U1134" s="477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4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5" t="s">
        <v>1531</v>
      </c>
      <c r="D1135" t="s">
        <v>154</v>
      </c>
      <c r="E1135" s="476">
        <v>3</v>
      </c>
      <c r="F1135" s="470">
        <v>13.5</v>
      </c>
      <c r="G1135">
        <v>1</v>
      </c>
      <c r="H1135">
        <v>1</v>
      </c>
      <c r="I1135" s="471">
        <f t="shared" si="111"/>
        <v>0.47039166666666665</v>
      </c>
      <c r="J1135" s="472">
        <v>0.36503333333333332</v>
      </c>
      <c r="K1135" s="472">
        <v>0.44336666666666663</v>
      </c>
      <c r="L1135" s="472">
        <v>0.58906666666666663</v>
      </c>
      <c r="M1135" s="472">
        <v>0.48410000000000003</v>
      </c>
      <c r="N1135" s="471">
        <f t="shared" si="112"/>
        <v>0.47039166666666665</v>
      </c>
      <c r="O1135" s="472">
        <v>0.36503333333333332</v>
      </c>
      <c r="P1135" s="472">
        <v>0.44336666666666663</v>
      </c>
      <c r="Q1135" s="472">
        <v>0.58906666666666663</v>
      </c>
      <c r="R1135" s="472">
        <v>0.48410000000000003</v>
      </c>
      <c r="S1135" s="153">
        <v>0.01</v>
      </c>
      <c r="T1135" s="153">
        <v>0.02</v>
      </c>
      <c r="U1135" s="477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4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5" t="s">
        <v>1532</v>
      </c>
      <c r="D1136" t="s">
        <v>154</v>
      </c>
      <c r="E1136" s="476">
        <v>3</v>
      </c>
      <c r="F1136" s="470">
        <v>25.2</v>
      </c>
      <c r="G1136">
        <v>1</v>
      </c>
      <c r="H1136">
        <v>1</v>
      </c>
      <c r="I1136" s="471">
        <f t="shared" si="111"/>
        <v>0.47039166666666665</v>
      </c>
      <c r="J1136" s="472">
        <v>0.36503333333333332</v>
      </c>
      <c r="K1136" s="472">
        <v>0.44336666666666663</v>
      </c>
      <c r="L1136" s="472">
        <v>0.58906666666666663</v>
      </c>
      <c r="M1136" s="472">
        <v>0.48410000000000003</v>
      </c>
      <c r="N1136" s="471">
        <f t="shared" si="112"/>
        <v>0.47039166666666665</v>
      </c>
      <c r="O1136" s="472">
        <v>0.36503333333333332</v>
      </c>
      <c r="P1136" s="472">
        <v>0.44336666666666663</v>
      </c>
      <c r="Q1136" s="472">
        <v>0.58906666666666663</v>
      </c>
      <c r="R1136" s="472">
        <v>0.48410000000000003</v>
      </c>
      <c r="S1136" s="153">
        <v>0.01</v>
      </c>
      <c r="T1136" s="153">
        <v>0.02</v>
      </c>
      <c r="U1136" s="477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4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5" t="s">
        <v>1533</v>
      </c>
      <c r="D1137" t="s">
        <v>154</v>
      </c>
      <c r="E1137" s="476">
        <v>3</v>
      </c>
      <c r="F1137" s="470">
        <v>18.899999999999999</v>
      </c>
      <c r="G1137">
        <v>1</v>
      </c>
      <c r="H1137">
        <v>1</v>
      </c>
      <c r="I1137" s="471">
        <f t="shared" si="111"/>
        <v>0.47039166666666665</v>
      </c>
      <c r="J1137" s="472">
        <v>0.36503333333333332</v>
      </c>
      <c r="K1137" s="472">
        <v>0.44336666666666663</v>
      </c>
      <c r="L1137" s="472">
        <v>0.58906666666666663</v>
      </c>
      <c r="M1137" s="472">
        <v>0.48410000000000003</v>
      </c>
      <c r="N1137" s="471">
        <f t="shared" si="112"/>
        <v>0.47039166666666665</v>
      </c>
      <c r="O1137" s="472">
        <v>0.36503333333333332</v>
      </c>
      <c r="P1137" s="472">
        <v>0.44336666666666663</v>
      </c>
      <c r="Q1137" s="472">
        <v>0.58906666666666663</v>
      </c>
      <c r="R1137" s="472">
        <v>0.48410000000000003</v>
      </c>
      <c r="S1137" s="153">
        <v>0.01</v>
      </c>
      <c r="T1137" s="153">
        <v>0.02</v>
      </c>
      <c r="U1137" s="477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4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5" t="s">
        <v>1534</v>
      </c>
      <c r="D1138" t="s">
        <v>154</v>
      </c>
      <c r="E1138" s="476">
        <v>3</v>
      </c>
      <c r="F1138" s="470">
        <v>21</v>
      </c>
      <c r="G1138">
        <v>1</v>
      </c>
      <c r="H1138">
        <v>1</v>
      </c>
      <c r="I1138" s="471">
        <f t="shared" si="111"/>
        <v>0.47039166666666665</v>
      </c>
      <c r="J1138" s="472">
        <v>0.36503333333333332</v>
      </c>
      <c r="K1138" s="472">
        <v>0.44336666666666663</v>
      </c>
      <c r="L1138" s="472">
        <v>0.58906666666666663</v>
      </c>
      <c r="M1138" s="472">
        <v>0.48410000000000003</v>
      </c>
      <c r="N1138" s="471">
        <f t="shared" si="112"/>
        <v>0.47039166666666665</v>
      </c>
      <c r="O1138" s="472">
        <v>0.36503333333333332</v>
      </c>
      <c r="P1138" s="472">
        <v>0.44336666666666663</v>
      </c>
      <c r="Q1138" s="472">
        <v>0.58906666666666663</v>
      </c>
      <c r="R1138" s="472">
        <v>0.48410000000000003</v>
      </c>
      <c r="S1138" s="153">
        <v>0.01</v>
      </c>
      <c r="T1138" s="153">
        <v>0.02</v>
      </c>
      <c r="U1138" s="477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4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5" t="s">
        <v>1535</v>
      </c>
      <c r="D1139" t="s">
        <v>154</v>
      </c>
      <c r="E1139" s="476">
        <v>3</v>
      </c>
      <c r="F1139" s="470">
        <v>30</v>
      </c>
      <c r="G1139">
        <v>1</v>
      </c>
      <c r="H1139">
        <v>1</v>
      </c>
      <c r="I1139" s="471">
        <f t="shared" si="111"/>
        <v>0.47039166666666665</v>
      </c>
      <c r="J1139" s="472">
        <v>0.36503333333333332</v>
      </c>
      <c r="K1139" s="472">
        <v>0.44336666666666663</v>
      </c>
      <c r="L1139" s="472">
        <v>0.58906666666666663</v>
      </c>
      <c r="M1139" s="472">
        <v>0.48410000000000003</v>
      </c>
      <c r="N1139" s="471">
        <f t="shared" si="112"/>
        <v>0.47039166666666665</v>
      </c>
      <c r="O1139" s="472">
        <v>0.36503333333333332</v>
      </c>
      <c r="P1139" s="472">
        <v>0.44336666666666663</v>
      </c>
      <c r="Q1139" s="472">
        <v>0.58906666666666663</v>
      </c>
      <c r="R1139" s="472">
        <v>0.48410000000000003</v>
      </c>
      <c r="S1139" s="153">
        <v>0.01</v>
      </c>
      <c r="T1139" s="153">
        <v>0.02</v>
      </c>
      <c r="U1139" s="477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4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5" t="s">
        <v>1536</v>
      </c>
      <c r="D1140" t="s">
        <v>154</v>
      </c>
      <c r="E1140" s="476">
        <v>3</v>
      </c>
      <c r="F1140" s="470">
        <v>23.1</v>
      </c>
      <c r="G1140">
        <v>1</v>
      </c>
      <c r="H1140">
        <v>1</v>
      </c>
      <c r="I1140" s="471">
        <f t="shared" si="111"/>
        <v>0.47039166666666665</v>
      </c>
      <c r="J1140" s="472">
        <v>0.36503333333333332</v>
      </c>
      <c r="K1140" s="472">
        <v>0.44336666666666663</v>
      </c>
      <c r="L1140" s="472">
        <v>0.58906666666666663</v>
      </c>
      <c r="M1140" s="472">
        <v>0.48410000000000003</v>
      </c>
      <c r="N1140" s="471">
        <f t="shared" si="112"/>
        <v>0.47039166666666665</v>
      </c>
      <c r="O1140" s="472">
        <v>0.36503333333333332</v>
      </c>
      <c r="P1140" s="472">
        <v>0.44336666666666663</v>
      </c>
      <c r="Q1140" s="472">
        <v>0.58906666666666663</v>
      </c>
      <c r="R1140" s="472">
        <v>0.48410000000000003</v>
      </c>
      <c r="S1140" s="153">
        <v>0.01</v>
      </c>
      <c r="T1140" s="153">
        <v>0.02</v>
      </c>
      <c r="U1140" s="477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4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5" t="s">
        <v>1537</v>
      </c>
      <c r="D1141" t="s">
        <v>154</v>
      </c>
      <c r="E1141" s="476">
        <v>3</v>
      </c>
      <c r="F1141" s="470">
        <v>23.4</v>
      </c>
      <c r="G1141">
        <v>1</v>
      </c>
      <c r="H1141">
        <v>1</v>
      </c>
      <c r="I1141" s="471">
        <f t="shared" si="111"/>
        <v>0.47039166666666665</v>
      </c>
      <c r="J1141" s="472">
        <v>0.36503333333333332</v>
      </c>
      <c r="K1141" s="472">
        <v>0.44336666666666663</v>
      </c>
      <c r="L1141" s="472">
        <v>0.58906666666666663</v>
      </c>
      <c r="M1141" s="472">
        <v>0.48410000000000003</v>
      </c>
      <c r="N1141" s="471">
        <f t="shared" si="112"/>
        <v>0.47039166666666665</v>
      </c>
      <c r="O1141" s="472">
        <v>0.36503333333333332</v>
      </c>
      <c r="P1141" s="472">
        <v>0.44336666666666663</v>
      </c>
      <c r="Q1141" s="472">
        <v>0.58906666666666663</v>
      </c>
      <c r="R1141" s="472">
        <v>0.48410000000000003</v>
      </c>
      <c r="S1141" s="153">
        <v>0.01</v>
      </c>
      <c r="T1141" s="153">
        <v>0.02</v>
      </c>
      <c r="U1141" s="477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4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5" t="s">
        <v>1538</v>
      </c>
      <c r="D1142" t="s">
        <v>154</v>
      </c>
      <c r="E1142" s="476">
        <v>3</v>
      </c>
      <c r="F1142" s="470">
        <v>21.9</v>
      </c>
      <c r="G1142">
        <v>1</v>
      </c>
      <c r="H1142">
        <v>1</v>
      </c>
      <c r="I1142" s="471">
        <f t="shared" si="111"/>
        <v>0.47039166666666665</v>
      </c>
      <c r="J1142" s="472">
        <v>0.36503333333333332</v>
      </c>
      <c r="K1142" s="472">
        <v>0.44336666666666663</v>
      </c>
      <c r="L1142" s="472">
        <v>0.58906666666666663</v>
      </c>
      <c r="M1142" s="472">
        <v>0.48410000000000003</v>
      </c>
      <c r="N1142" s="471">
        <f t="shared" si="112"/>
        <v>0.47039166666666665</v>
      </c>
      <c r="O1142" s="472">
        <v>0.36503333333333332</v>
      </c>
      <c r="P1142" s="472">
        <v>0.44336666666666663</v>
      </c>
      <c r="Q1142" s="472">
        <v>0.58906666666666663</v>
      </c>
      <c r="R1142" s="472">
        <v>0.48410000000000003</v>
      </c>
      <c r="S1142" s="153">
        <v>0.01</v>
      </c>
      <c r="T1142" s="153">
        <v>0.02</v>
      </c>
      <c r="U1142" s="477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4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5" t="s">
        <v>1539</v>
      </c>
      <c r="D1143" t="s">
        <v>154</v>
      </c>
      <c r="E1143" s="476">
        <v>3</v>
      </c>
      <c r="F1143" s="470">
        <v>25.35</v>
      </c>
      <c r="G1143">
        <v>1</v>
      </c>
      <c r="H1143">
        <v>1</v>
      </c>
      <c r="I1143" s="471">
        <f t="shared" si="111"/>
        <v>0.47039166666666665</v>
      </c>
      <c r="J1143" s="472">
        <v>0.36503333333333332</v>
      </c>
      <c r="K1143" s="472">
        <v>0.44336666666666663</v>
      </c>
      <c r="L1143" s="472">
        <v>0.58906666666666663</v>
      </c>
      <c r="M1143" s="472">
        <v>0.48410000000000003</v>
      </c>
      <c r="N1143" s="471">
        <f t="shared" si="112"/>
        <v>0.47039166666666665</v>
      </c>
      <c r="O1143" s="472">
        <v>0.36503333333333332</v>
      </c>
      <c r="P1143" s="472">
        <v>0.44336666666666663</v>
      </c>
      <c r="Q1143" s="472">
        <v>0.58906666666666663</v>
      </c>
      <c r="R1143" s="472">
        <v>0.48410000000000003</v>
      </c>
      <c r="S1143" s="153">
        <v>0.01</v>
      </c>
      <c r="T1143" s="153">
        <v>0.02</v>
      </c>
      <c r="U1143" s="477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4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5" t="s">
        <v>1540</v>
      </c>
      <c r="D1144" t="s">
        <v>154</v>
      </c>
      <c r="E1144" s="476">
        <v>3</v>
      </c>
      <c r="F1144" s="470">
        <v>30</v>
      </c>
      <c r="G1144">
        <v>1</v>
      </c>
      <c r="H1144">
        <v>1</v>
      </c>
      <c r="I1144" s="471">
        <f t="shared" si="111"/>
        <v>0.47039166666666665</v>
      </c>
      <c r="J1144" s="472">
        <v>0.36503333333333332</v>
      </c>
      <c r="K1144" s="472">
        <v>0.44336666666666663</v>
      </c>
      <c r="L1144" s="472">
        <v>0.58906666666666663</v>
      </c>
      <c r="M1144" s="472">
        <v>0.48410000000000003</v>
      </c>
      <c r="N1144" s="471">
        <f t="shared" si="112"/>
        <v>0.47039166666666665</v>
      </c>
      <c r="O1144" s="472">
        <v>0.36503333333333332</v>
      </c>
      <c r="P1144" s="472">
        <v>0.44336666666666663</v>
      </c>
      <c r="Q1144" s="472">
        <v>0.58906666666666663</v>
      </c>
      <c r="R1144" s="472">
        <v>0.48410000000000003</v>
      </c>
      <c r="S1144" s="153">
        <v>0.01</v>
      </c>
      <c r="T1144" s="153">
        <v>0.02</v>
      </c>
      <c r="U1144" s="477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4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5" t="s">
        <v>1541</v>
      </c>
      <c r="D1145" t="s">
        <v>154</v>
      </c>
      <c r="E1145" s="476">
        <v>3</v>
      </c>
      <c r="F1145" s="470">
        <v>27</v>
      </c>
      <c r="G1145">
        <v>1</v>
      </c>
      <c r="H1145">
        <v>1</v>
      </c>
      <c r="I1145" s="471">
        <f t="shared" si="111"/>
        <v>0.47039166666666665</v>
      </c>
      <c r="J1145" s="472">
        <v>0.36503333333333332</v>
      </c>
      <c r="K1145" s="472">
        <v>0.44336666666666663</v>
      </c>
      <c r="L1145" s="472">
        <v>0.58906666666666663</v>
      </c>
      <c r="M1145" s="472">
        <v>0.48410000000000003</v>
      </c>
      <c r="N1145" s="471">
        <f t="shared" si="112"/>
        <v>0.47039166666666665</v>
      </c>
      <c r="O1145" s="472">
        <v>0.36503333333333332</v>
      </c>
      <c r="P1145" s="472">
        <v>0.44336666666666663</v>
      </c>
      <c r="Q1145" s="472">
        <v>0.58906666666666663</v>
      </c>
      <c r="R1145" s="472">
        <v>0.48410000000000003</v>
      </c>
      <c r="S1145" s="153">
        <v>0.01</v>
      </c>
      <c r="T1145" s="153">
        <v>0.02</v>
      </c>
      <c r="U1145" s="477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4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5" t="s">
        <v>1542</v>
      </c>
      <c r="D1146" t="s">
        <v>154</v>
      </c>
      <c r="E1146" s="476">
        <v>3</v>
      </c>
      <c r="F1146" s="470">
        <v>30</v>
      </c>
      <c r="G1146">
        <v>1</v>
      </c>
      <c r="H1146">
        <v>1</v>
      </c>
      <c r="I1146" s="471">
        <f t="shared" si="111"/>
        <v>0.47039166666666665</v>
      </c>
      <c r="J1146" s="472">
        <v>0.36503333333333332</v>
      </c>
      <c r="K1146" s="472">
        <v>0.44336666666666663</v>
      </c>
      <c r="L1146" s="472">
        <v>0.58906666666666663</v>
      </c>
      <c r="M1146" s="472">
        <v>0.48410000000000003</v>
      </c>
      <c r="N1146" s="471">
        <f t="shared" si="112"/>
        <v>0.47039166666666665</v>
      </c>
      <c r="O1146" s="472">
        <v>0.36503333333333332</v>
      </c>
      <c r="P1146" s="472">
        <v>0.44336666666666663</v>
      </c>
      <c r="Q1146" s="472">
        <v>0.58906666666666663</v>
      </c>
      <c r="R1146" s="472">
        <v>0.48410000000000003</v>
      </c>
      <c r="S1146" s="153">
        <v>0.01</v>
      </c>
      <c r="T1146" s="153">
        <v>0.02</v>
      </c>
      <c r="U1146" s="477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4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5" t="s">
        <v>1543</v>
      </c>
      <c r="D1147" t="s">
        <v>154</v>
      </c>
      <c r="E1147" s="476">
        <v>3</v>
      </c>
      <c r="F1147" s="470">
        <v>12</v>
      </c>
      <c r="G1147">
        <v>1</v>
      </c>
      <c r="H1147">
        <v>1</v>
      </c>
      <c r="I1147" s="471">
        <f t="shared" si="111"/>
        <v>0.47039166666666665</v>
      </c>
      <c r="J1147" s="472">
        <v>0.36503333333333332</v>
      </c>
      <c r="K1147" s="472">
        <v>0.44336666666666663</v>
      </c>
      <c r="L1147" s="472">
        <v>0.58906666666666663</v>
      </c>
      <c r="M1147" s="472">
        <v>0.48410000000000003</v>
      </c>
      <c r="N1147" s="471">
        <f t="shared" si="112"/>
        <v>0.47039166666666665</v>
      </c>
      <c r="O1147" s="472">
        <v>0.36503333333333332</v>
      </c>
      <c r="P1147" s="472">
        <v>0.44336666666666663</v>
      </c>
      <c r="Q1147" s="472">
        <v>0.58906666666666663</v>
      </c>
      <c r="R1147" s="472">
        <v>0.48410000000000003</v>
      </c>
      <c r="S1147" s="153">
        <v>0.01</v>
      </c>
      <c r="T1147" s="153">
        <v>0.02</v>
      </c>
      <c r="U1147" s="477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4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5" t="s">
        <v>1544</v>
      </c>
      <c r="D1148" t="s">
        <v>154</v>
      </c>
      <c r="E1148" s="476">
        <v>3</v>
      </c>
      <c r="F1148" s="470">
        <v>30</v>
      </c>
      <c r="G1148">
        <v>1</v>
      </c>
      <c r="H1148">
        <v>1</v>
      </c>
      <c r="I1148" s="471">
        <f t="shared" si="111"/>
        <v>0.47039166666666665</v>
      </c>
      <c r="J1148" s="472">
        <v>0.36503333333333332</v>
      </c>
      <c r="K1148" s="472">
        <v>0.44336666666666663</v>
      </c>
      <c r="L1148" s="472">
        <v>0.58906666666666663</v>
      </c>
      <c r="M1148" s="472">
        <v>0.48410000000000003</v>
      </c>
      <c r="N1148" s="471">
        <f t="shared" si="112"/>
        <v>0.47039166666666665</v>
      </c>
      <c r="O1148" s="472">
        <v>0.36503333333333332</v>
      </c>
      <c r="P1148" s="472">
        <v>0.44336666666666663</v>
      </c>
      <c r="Q1148" s="472">
        <v>0.58906666666666663</v>
      </c>
      <c r="R1148" s="472">
        <v>0.48410000000000003</v>
      </c>
      <c r="S1148" s="153">
        <v>0.01</v>
      </c>
      <c r="T1148" s="153">
        <v>0.02</v>
      </c>
      <c r="U1148" s="477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4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5" t="s">
        <v>1545</v>
      </c>
      <c r="D1149" t="s">
        <v>154</v>
      </c>
      <c r="E1149" s="476">
        <v>3</v>
      </c>
      <c r="F1149" s="470">
        <v>27</v>
      </c>
      <c r="G1149">
        <v>1</v>
      </c>
      <c r="H1149">
        <v>1</v>
      </c>
      <c r="I1149" s="471">
        <f t="shared" si="111"/>
        <v>0.47039166666666665</v>
      </c>
      <c r="J1149" s="472">
        <v>0.36503333333333332</v>
      </c>
      <c r="K1149" s="472">
        <v>0.44336666666666663</v>
      </c>
      <c r="L1149" s="472">
        <v>0.58906666666666663</v>
      </c>
      <c r="M1149" s="472">
        <v>0.48410000000000003</v>
      </c>
      <c r="N1149" s="471">
        <f t="shared" si="112"/>
        <v>0.47039166666666665</v>
      </c>
      <c r="O1149" s="472">
        <v>0.36503333333333332</v>
      </c>
      <c r="P1149" s="472">
        <v>0.44336666666666663</v>
      </c>
      <c r="Q1149" s="472">
        <v>0.58906666666666663</v>
      </c>
      <c r="R1149" s="472">
        <v>0.48410000000000003</v>
      </c>
      <c r="S1149" s="153">
        <v>0.01</v>
      </c>
      <c r="T1149" s="153">
        <v>0.02</v>
      </c>
      <c r="U1149" s="477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4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5" t="s">
        <v>1546</v>
      </c>
      <c r="D1150" t="s">
        <v>154</v>
      </c>
      <c r="E1150" s="476">
        <v>3</v>
      </c>
      <c r="F1150" s="470">
        <v>27</v>
      </c>
      <c r="G1150">
        <v>1</v>
      </c>
      <c r="H1150">
        <v>1</v>
      </c>
      <c r="I1150" s="471">
        <f t="shared" si="111"/>
        <v>0.47039166666666665</v>
      </c>
      <c r="J1150" s="472">
        <v>0.36503333333333332</v>
      </c>
      <c r="K1150" s="472">
        <v>0.44336666666666663</v>
      </c>
      <c r="L1150" s="472">
        <v>0.58906666666666663</v>
      </c>
      <c r="M1150" s="472">
        <v>0.48410000000000003</v>
      </c>
      <c r="N1150" s="471">
        <f t="shared" si="112"/>
        <v>0.47039166666666665</v>
      </c>
      <c r="O1150" s="472">
        <v>0.36503333333333332</v>
      </c>
      <c r="P1150" s="472">
        <v>0.44336666666666663</v>
      </c>
      <c r="Q1150" s="472">
        <v>0.58906666666666663</v>
      </c>
      <c r="R1150" s="472">
        <v>0.48410000000000003</v>
      </c>
      <c r="S1150" s="153">
        <v>0.01</v>
      </c>
      <c r="T1150" s="153">
        <v>0.02</v>
      </c>
      <c r="U1150" s="477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4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5" t="s">
        <v>1547</v>
      </c>
      <c r="D1151" t="s">
        <v>154</v>
      </c>
      <c r="E1151" s="476">
        <v>3</v>
      </c>
      <c r="F1151" s="470">
        <v>28</v>
      </c>
      <c r="G1151">
        <v>1</v>
      </c>
      <c r="H1151">
        <v>1</v>
      </c>
      <c r="I1151" s="471">
        <f t="shared" si="111"/>
        <v>0.47039166666666665</v>
      </c>
      <c r="J1151" s="472">
        <v>0.36503333333333332</v>
      </c>
      <c r="K1151" s="472">
        <v>0.44336666666666663</v>
      </c>
      <c r="L1151" s="472">
        <v>0.58906666666666663</v>
      </c>
      <c r="M1151" s="472">
        <v>0.48410000000000003</v>
      </c>
      <c r="N1151" s="471">
        <f t="shared" si="112"/>
        <v>0.47039166666666665</v>
      </c>
      <c r="O1151" s="472">
        <v>0.36503333333333332</v>
      </c>
      <c r="P1151" s="472">
        <v>0.44336666666666663</v>
      </c>
      <c r="Q1151" s="472">
        <v>0.58906666666666663</v>
      </c>
      <c r="R1151" s="472">
        <v>0.48410000000000003</v>
      </c>
      <c r="S1151" s="153">
        <v>0.01</v>
      </c>
      <c r="T1151" s="153">
        <v>0.02</v>
      </c>
      <c r="U1151" s="477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4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5" t="s">
        <v>1548</v>
      </c>
      <c r="D1152" t="s">
        <v>148</v>
      </c>
      <c r="E1152" s="476">
        <v>1</v>
      </c>
      <c r="F1152" s="470">
        <v>5</v>
      </c>
      <c r="G1152">
        <v>1</v>
      </c>
      <c r="H1152">
        <v>1</v>
      </c>
      <c r="I1152" s="471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1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7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4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5" t="s">
        <v>1549</v>
      </c>
      <c r="D1153" t="s">
        <v>156</v>
      </c>
      <c r="E1153" s="476">
        <v>4</v>
      </c>
      <c r="F1153" s="470">
        <v>5</v>
      </c>
      <c r="G1153">
        <v>1</v>
      </c>
      <c r="H1153">
        <v>1</v>
      </c>
      <c r="I1153" s="471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1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7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4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5" t="s">
        <v>1550</v>
      </c>
      <c r="D1154" t="s">
        <v>154</v>
      </c>
      <c r="E1154" s="476">
        <v>3</v>
      </c>
      <c r="F1154" s="470">
        <v>4</v>
      </c>
      <c r="G1154">
        <v>1</v>
      </c>
      <c r="H1154">
        <v>1</v>
      </c>
      <c r="I1154" s="471">
        <f t="shared" ref="I1154:I1217" si="125">AVERAGE(J1154:M1154)</f>
        <v>0.47039166666666665</v>
      </c>
      <c r="J1154" s="472">
        <v>0.36503333333333332</v>
      </c>
      <c r="K1154" s="472">
        <v>0.44336666666666663</v>
      </c>
      <c r="L1154" s="472">
        <v>0.58906666666666663</v>
      </c>
      <c r="M1154" s="472">
        <v>0.48410000000000003</v>
      </c>
      <c r="N1154" s="471">
        <f t="shared" ref="N1154:N1217" si="126">AVERAGE(O1154:R1154)</f>
        <v>0.47039166666666665</v>
      </c>
      <c r="O1154" s="472">
        <v>0.36503333333333332</v>
      </c>
      <c r="P1154" s="472">
        <v>0.44336666666666663</v>
      </c>
      <c r="Q1154" s="472">
        <v>0.58906666666666663</v>
      </c>
      <c r="R1154" s="472">
        <v>0.48410000000000003</v>
      </c>
      <c r="S1154" s="153">
        <v>0.01</v>
      </c>
      <c r="T1154" s="153">
        <v>0.02</v>
      </c>
      <c r="U1154" s="477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4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5" t="s">
        <v>1551</v>
      </c>
      <c r="D1155" t="s">
        <v>154</v>
      </c>
      <c r="E1155" s="476">
        <v>3</v>
      </c>
      <c r="F1155" s="470">
        <v>4</v>
      </c>
      <c r="G1155">
        <v>1</v>
      </c>
      <c r="H1155">
        <v>1</v>
      </c>
      <c r="I1155" s="471">
        <f t="shared" si="125"/>
        <v>0.47039166666666665</v>
      </c>
      <c r="J1155" s="472">
        <v>0.36503333333333332</v>
      </c>
      <c r="K1155" s="472">
        <v>0.44336666666666663</v>
      </c>
      <c r="L1155" s="472">
        <v>0.58906666666666663</v>
      </c>
      <c r="M1155" s="472">
        <v>0.48410000000000003</v>
      </c>
      <c r="N1155" s="471">
        <f t="shared" si="126"/>
        <v>0.47039166666666665</v>
      </c>
      <c r="O1155" s="472">
        <v>0.36503333333333332</v>
      </c>
      <c r="P1155" s="472">
        <v>0.44336666666666663</v>
      </c>
      <c r="Q1155" s="472">
        <v>0.58906666666666663</v>
      </c>
      <c r="R1155" s="472">
        <v>0.48410000000000003</v>
      </c>
      <c r="S1155" s="153">
        <v>0.01</v>
      </c>
      <c r="T1155" s="153">
        <v>0.02</v>
      </c>
      <c r="U1155" s="477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4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5" t="s">
        <v>1552</v>
      </c>
      <c r="D1156" t="s">
        <v>154</v>
      </c>
      <c r="E1156" s="476">
        <v>3</v>
      </c>
      <c r="F1156" s="470">
        <v>4</v>
      </c>
      <c r="G1156">
        <v>1</v>
      </c>
      <c r="H1156">
        <v>1</v>
      </c>
      <c r="I1156" s="471">
        <f t="shared" si="125"/>
        <v>0.47039166666666665</v>
      </c>
      <c r="J1156" s="472">
        <v>0.36503333333333332</v>
      </c>
      <c r="K1156" s="472">
        <v>0.44336666666666663</v>
      </c>
      <c r="L1156" s="472">
        <v>0.58906666666666663</v>
      </c>
      <c r="M1156" s="472">
        <v>0.48410000000000003</v>
      </c>
      <c r="N1156" s="471">
        <f t="shared" si="126"/>
        <v>0.47039166666666665</v>
      </c>
      <c r="O1156" s="472">
        <v>0.36503333333333332</v>
      </c>
      <c r="P1156" s="472">
        <v>0.44336666666666663</v>
      </c>
      <c r="Q1156" s="472">
        <v>0.58906666666666663</v>
      </c>
      <c r="R1156" s="472">
        <v>0.48410000000000003</v>
      </c>
      <c r="S1156" s="153">
        <v>0.01</v>
      </c>
      <c r="T1156" s="153">
        <v>0.02</v>
      </c>
      <c r="U1156" s="477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4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5" t="s">
        <v>1553</v>
      </c>
      <c r="D1157" t="s">
        <v>154</v>
      </c>
      <c r="E1157" s="476">
        <v>3</v>
      </c>
      <c r="F1157" s="470">
        <v>6</v>
      </c>
      <c r="G1157">
        <v>1</v>
      </c>
      <c r="H1157">
        <v>1</v>
      </c>
      <c r="I1157" s="471">
        <f t="shared" si="125"/>
        <v>0.47039166666666665</v>
      </c>
      <c r="J1157" s="472">
        <v>0.36503333333333332</v>
      </c>
      <c r="K1157" s="472">
        <v>0.44336666666666663</v>
      </c>
      <c r="L1157" s="472">
        <v>0.58906666666666663</v>
      </c>
      <c r="M1157" s="472">
        <v>0.48410000000000003</v>
      </c>
      <c r="N1157" s="471">
        <f t="shared" si="126"/>
        <v>0.47039166666666665</v>
      </c>
      <c r="O1157" s="472">
        <v>0.36503333333333332</v>
      </c>
      <c r="P1157" s="472">
        <v>0.44336666666666663</v>
      </c>
      <c r="Q1157" s="472">
        <v>0.58906666666666663</v>
      </c>
      <c r="R1157" s="472">
        <v>0.48410000000000003</v>
      </c>
      <c r="S1157" s="153">
        <v>0.01</v>
      </c>
      <c r="T1157" s="153">
        <v>0.02</v>
      </c>
      <c r="U1157" s="477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4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5" t="s">
        <v>1554</v>
      </c>
      <c r="D1158" t="s">
        <v>154</v>
      </c>
      <c r="E1158" s="476">
        <v>3</v>
      </c>
      <c r="F1158" s="470">
        <v>4</v>
      </c>
      <c r="G1158">
        <v>1</v>
      </c>
      <c r="H1158">
        <v>1</v>
      </c>
      <c r="I1158" s="471">
        <f t="shared" si="125"/>
        <v>0.47039166666666665</v>
      </c>
      <c r="J1158" s="472">
        <v>0.36503333333333332</v>
      </c>
      <c r="K1158" s="472">
        <v>0.44336666666666663</v>
      </c>
      <c r="L1158" s="472">
        <v>0.58906666666666663</v>
      </c>
      <c r="M1158" s="472">
        <v>0.48410000000000003</v>
      </c>
      <c r="N1158" s="471">
        <f t="shared" si="126"/>
        <v>0.47039166666666665</v>
      </c>
      <c r="O1158" s="472">
        <v>0.36503333333333332</v>
      </c>
      <c r="P1158" s="472">
        <v>0.44336666666666663</v>
      </c>
      <c r="Q1158" s="472">
        <v>0.58906666666666663</v>
      </c>
      <c r="R1158" s="472">
        <v>0.48410000000000003</v>
      </c>
      <c r="S1158" s="153">
        <v>0.01</v>
      </c>
      <c r="T1158" s="153">
        <v>0.02</v>
      </c>
      <c r="U1158" s="477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4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5" t="s">
        <v>1555</v>
      </c>
      <c r="D1159" t="s">
        <v>154</v>
      </c>
      <c r="E1159" s="476">
        <v>3</v>
      </c>
      <c r="F1159" s="470">
        <v>2</v>
      </c>
      <c r="G1159">
        <v>1</v>
      </c>
      <c r="H1159">
        <v>1</v>
      </c>
      <c r="I1159" s="471">
        <f t="shared" si="125"/>
        <v>0.47039166666666665</v>
      </c>
      <c r="J1159" s="472">
        <v>0.36503333333333332</v>
      </c>
      <c r="K1159" s="472">
        <v>0.44336666666666663</v>
      </c>
      <c r="L1159" s="472">
        <v>0.58906666666666663</v>
      </c>
      <c r="M1159" s="472">
        <v>0.48410000000000003</v>
      </c>
      <c r="N1159" s="471">
        <f t="shared" si="126"/>
        <v>0.47039166666666665</v>
      </c>
      <c r="O1159" s="472">
        <v>0.36503333333333332</v>
      </c>
      <c r="P1159" s="472">
        <v>0.44336666666666663</v>
      </c>
      <c r="Q1159" s="472">
        <v>0.58906666666666663</v>
      </c>
      <c r="R1159" s="472">
        <v>0.48410000000000003</v>
      </c>
      <c r="S1159" s="153">
        <v>0.01</v>
      </c>
      <c r="T1159" s="153">
        <v>0.02</v>
      </c>
      <c r="U1159" s="477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4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5" t="s">
        <v>1556</v>
      </c>
      <c r="D1160" t="s">
        <v>154</v>
      </c>
      <c r="E1160" s="476">
        <v>3</v>
      </c>
      <c r="F1160" s="470">
        <v>30</v>
      </c>
      <c r="G1160">
        <v>1</v>
      </c>
      <c r="H1160">
        <v>1</v>
      </c>
      <c r="I1160" s="471">
        <f t="shared" si="125"/>
        <v>0.47039166666666665</v>
      </c>
      <c r="J1160" s="472">
        <v>0.36503333333333332</v>
      </c>
      <c r="K1160" s="472">
        <v>0.44336666666666663</v>
      </c>
      <c r="L1160" s="472">
        <v>0.58906666666666663</v>
      </c>
      <c r="M1160" s="472">
        <v>0.48410000000000003</v>
      </c>
      <c r="N1160" s="471">
        <f t="shared" si="126"/>
        <v>0.47039166666666665</v>
      </c>
      <c r="O1160" s="472">
        <v>0.36503333333333332</v>
      </c>
      <c r="P1160" s="472">
        <v>0.44336666666666663</v>
      </c>
      <c r="Q1160" s="472">
        <v>0.58906666666666663</v>
      </c>
      <c r="R1160" s="472">
        <v>0.48410000000000003</v>
      </c>
      <c r="S1160" s="153">
        <v>0.01</v>
      </c>
      <c r="T1160" s="153">
        <v>0.02</v>
      </c>
      <c r="U1160" s="477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4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5" t="s">
        <v>1557</v>
      </c>
      <c r="D1161" t="s">
        <v>154</v>
      </c>
      <c r="E1161" s="476">
        <v>3</v>
      </c>
      <c r="F1161" s="470">
        <v>30</v>
      </c>
      <c r="G1161">
        <v>1</v>
      </c>
      <c r="H1161">
        <v>1</v>
      </c>
      <c r="I1161" s="471">
        <f t="shared" si="125"/>
        <v>0.47039166666666665</v>
      </c>
      <c r="J1161" s="472">
        <v>0.36503333333333332</v>
      </c>
      <c r="K1161" s="472">
        <v>0.44336666666666663</v>
      </c>
      <c r="L1161" s="472">
        <v>0.58906666666666663</v>
      </c>
      <c r="M1161" s="472">
        <v>0.48410000000000003</v>
      </c>
      <c r="N1161" s="471">
        <f t="shared" si="126"/>
        <v>0.47039166666666665</v>
      </c>
      <c r="O1161" s="472">
        <v>0.36503333333333332</v>
      </c>
      <c r="P1161" s="472">
        <v>0.44336666666666663</v>
      </c>
      <c r="Q1161" s="472">
        <v>0.58906666666666663</v>
      </c>
      <c r="R1161" s="472">
        <v>0.48410000000000003</v>
      </c>
      <c r="S1161" s="153">
        <v>0.01</v>
      </c>
      <c r="T1161" s="153">
        <v>0.02</v>
      </c>
      <c r="U1161" s="477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4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5" t="s">
        <v>1558</v>
      </c>
      <c r="D1162" t="s">
        <v>154</v>
      </c>
      <c r="E1162" s="476">
        <v>3</v>
      </c>
      <c r="F1162" s="470">
        <v>30</v>
      </c>
      <c r="G1162">
        <v>1</v>
      </c>
      <c r="H1162">
        <v>1</v>
      </c>
      <c r="I1162" s="471">
        <f t="shared" si="125"/>
        <v>0.47039166666666665</v>
      </c>
      <c r="J1162" s="472">
        <v>0.36503333333333332</v>
      </c>
      <c r="K1162" s="472">
        <v>0.44336666666666663</v>
      </c>
      <c r="L1162" s="472">
        <v>0.58906666666666663</v>
      </c>
      <c r="M1162" s="472">
        <v>0.48410000000000003</v>
      </c>
      <c r="N1162" s="471">
        <f t="shared" si="126"/>
        <v>0.47039166666666665</v>
      </c>
      <c r="O1162" s="472">
        <v>0.36503333333333332</v>
      </c>
      <c r="P1162" s="472">
        <v>0.44336666666666663</v>
      </c>
      <c r="Q1162" s="472">
        <v>0.58906666666666663</v>
      </c>
      <c r="R1162" s="472">
        <v>0.48410000000000003</v>
      </c>
      <c r="S1162" s="153">
        <v>0.01</v>
      </c>
      <c r="T1162" s="153">
        <v>0.02</v>
      </c>
      <c r="U1162" s="477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4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5" t="s">
        <v>1559</v>
      </c>
      <c r="D1163" t="s">
        <v>154</v>
      </c>
      <c r="E1163" s="476">
        <v>3</v>
      </c>
      <c r="F1163" s="470">
        <v>16.8</v>
      </c>
      <c r="G1163">
        <v>1</v>
      </c>
      <c r="H1163">
        <v>1</v>
      </c>
      <c r="I1163" s="471">
        <f t="shared" si="125"/>
        <v>0.47039166666666665</v>
      </c>
      <c r="J1163" s="472">
        <v>0.36503333333333332</v>
      </c>
      <c r="K1163" s="472">
        <v>0.44336666666666663</v>
      </c>
      <c r="L1163" s="472">
        <v>0.58906666666666663</v>
      </c>
      <c r="M1163" s="472">
        <v>0.48410000000000003</v>
      </c>
      <c r="N1163" s="471">
        <f t="shared" si="126"/>
        <v>0.47039166666666665</v>
      </c>
      <c r="O1163" s="472">
        <v>0.36503333333333332</v>
      </c>
      <c r="P1163" s="472">
        <v>0.44336666666666663</v>
      </c>
      <c r="Q1163" s="472">
        <v>0.58906666666666663</v>
      </c>
      <c r="R1163" s="472">
        <v>0.48410000000000003</v>
      </c>
      <c r="S1163" s="153">
        <v>0.01</v>
      </c>
      <c r="T1163" s="153">
        <v>0.02</v>
      </c>
      <c r="U1163" s="477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4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5" t="s">
        <v>1560</v>
      </c>
      <c r="D1164" t="s">
        <v>154</v>
      </c>
      <c r="E1164" s="476">
        <v>3</v>
      </c>
      <c r="F1164" s="470">
        <v>29.7</v>
      </c>
      <c r="G1164">
        <v>1</v>
      </c>
      <c r="H1164">
        <v>1</v>
      </c>
      <c r="I1164" s="471">
        <f t="shared" si="125"/>
        <v>0.47039166666666665</v>
      </c>
      <c r="J1164" s="472">
        <v>0.36503333333333332</v>
      </c>
      <c r="K1164" s="472">
        <v>0.44336666666666663</v>
      </c>
      <c r="L1164" s="472">
        <v>0.58906666666666663</v>
      </c>
      <c r="M1164" s="472">
        <v>0.48410000000000003</v>
      </c>
      <c r="N1164" s="471">
        <f t="shared" si="126"/>
        <v>0.47039166666666665</v>
      </c>
      <c r="O1164" s="472">
        <v>0.36503333333333332</v>
      </c>
      <c r="P1164" s="472">
        <v>0.44336666666666663</v>
      </c>
      <c r="Q1164" s="472">
        <v>0.58906666666666663</v>
      </c>
      <c r="R1164" s="472">
        <v>0.48410000000000003</v>
      </c>
      <c r="S1164" s="153">
        <v>0.01</v>
      </c>
      <c r="T1164" s="153">
        <v>0.02</v>
      </c>
      <c r="U1164" s="477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4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5" t="s">
        <v>1561</v>
      </c>
      <c r="D1165" t="s">
        <v>154</v>
      </c>
      <c r="E1165" s="476">
        <v>3</v>
      </c>
      <c r="F1165" s="470">
        <v>28</v>
      </c>
      <c r="G1165">
        <v>1</v>
      </c>
      <c r="H1165">
        <v>1</v>
      </c>
      <c r="I1165" s="471">
        <f t="shared" si="125"/>
        <v>0.47039166666666665</v>
      </c>
      <c r="J1165" s="472">
        <v>0.36503333333333332</v>
      </c>
      <c r="K1165" s="472">
        <v>0.44336666666666663</v>
      </c>
      <c r="L1165" s="472">
        <v>0.58906666666666663</v>
      </c>
      <c r="M1165" s="472">
        <v>0.48410000000000003</v>
      </c>
      <c r="N1165" s="471">
        <f t="shared" si="126"/>
        <v>0.47039166666666665</v>
      </c>
      <c r="O1165" s="472">
        <v>0.36503333333333332</v>
      </c>
      <c r="P1165" s="472">
        <v>0.44336666666666663</v>
      </c>
      <c r="Q1165" s="472">
        <v>0.58906666666666663</v>
      </c>
      <c r="R1165" s="472">
        <v>0.48410000000000003</v>
      </c>
      <c r="S1165" s="153">
        <v>0.01</v>
      </c>
      <c r="T1165" s="153">
        <v>0.02</v>
      </c>
      <c r="U1165" s="477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4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5" t="s">
        <v>1562</v>
      </c>
      <c r="D1166" t="s">
        <v>154</v>
      </c>
      <c r="E1166" s="476">
        <v>3</v>
      </c>
      <c r="F1166" s="470">
        <v>28</v>
      </c>
      <c r="G1166">
        <v>1</v>
      </c>
      <c r="H1166">
        <v>1</v>
      </c>
      <c r="I1166" s="471">
        <f t="shared" si="125"/>
        <v>0.47039166666666665</v>
      </c>
      <c r="J1166" s="472">
        <v>0.36503333333333332</v>
      </c>
      <c r="K1166" s="472">
        <v>0.44336666666666663</v>
      </c>
      <c r="L1166" s="472">
        <v>0.58906666666666663</v>
      </c>
      <c r="M1166" s="472">
        <v>0.48410000000000003</v>
      </c>
      <c r="N1166" s="471">
        <f t="shared" si="126"/>
        <v>0.47039166666666665</v>
      </c>
      <c r="O1166" s="472">
        <v>0.36503333333333332</v>
      </c>
      <c r="P1166" s="472">
        <v>0.44336666666666663</v>
      </c>
      <c r="Q1166" s="472">
        <v>0.58906666666666663</v>
      </c>
      <c r="R1166" s="472">
        <v>0.48410000000000003</v>
      </c>
      <c r="S1166" s="153">
        <v>0.01</v>
      </c>
      <c r="T1166" s="153">
        <v>0.02</v>
      </c>
      <c r="U1166" s="477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4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5" t="s">
        <v>1563</v>
      </c>
      <c r="D1167" t="s">
        <v>154</v>
      </c>
      <c r="E1167" s="476">
        <v>3</v>
      </c>
      <c r="F1167" s="470">
        <v>13.5</v>
      </c>
      <c r="G1167">
        <v>1</v>
      </c>
      <c r="H1167">
        <v>1</v>
      </c>
      <c r="I1167" s="471">
        <f t="shared" si="125"/>
        <v>0.47039166666666665</v>
      </c>
      <c r="J1167" s="472">
        <v>0.36503333333333332</v>
      </c>
      <c r="K1167" s="472">
        <v>0.44336666666666663</v>
      </c>
      <c r="L1167" s="472">
        <v>0.58906666666666663</v>
      </c>
      <c r="M1167" s="472">
        <v>0.48410000000000003</v>
      </c>
      <c r="N1167" s="471">
        <f t="shared" si="126"/>
        <v>0.47039166666666665</v>
      </c>
      <c r="O1167" s="472">
        <v>0.36503333333333332</v>
      </c>
      <c r="P1167" s="472">
        <v>0.44336666666666663</v>
      </c>
      <c r="Q1167" s="472">
        <v>0.58906666666666663</v>
      </c>
      <c r="R1167" s="472">
        <v>0.48410000000000003</v>
      </c>
      <c r="S1167" s="153">
        <v>0.01</v>
      </c>
      <c r="T1167" s="153">
        <v>0.02</v>
      </c>
      <c r="U1167" s="477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4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5" t="s">
        <v>1564</v>
      </c>
      <c r="D1168" t="s">
        <v>154</v>
      </c>
      <c r="E1168" s="476">
        <v>3</v>
      </c>
      <c r="F1168" s="470">
        <v>16.2</v>
      </c>
      <c r="G1168">
        <v>1</v>
      </c>
      <c r="H1168">
        <v>1</v>
      </c>
      <c r="I1168" s="471">
        <f t="shared" si="125"/>
        <v>0.47039166666666665</v>
      </c>
      <c r="J1168" s="472">
        <v>0.36503333333333332</v>
      </c>
      <c r="K1168" s="472">
        <v>0.44336666666666663</v>
      </c>
      <c r="L1168" s="472">
        <v>0.58906666666666663</v>
      </c>
      <c r="M1168" s="472">
        <v>0.48410000000000003</v>
      </c>
      <c r="N1168" s="471">
        <f t="shared" si="126"/>
        <v>0.47039166666666665</v>
      </c>
      <c r="O1168" s="472">
        <v>0.36503333333333332</v>
      </c>
      <c r="P1168" s="472">
        <v>0.44336666666666663</v>
      </c>
      <c r="Q1168" s="472">
        <v>0.58906666666666663</v>
      </c>
      <c r="R1168" s="472">
        <v>0.48410000000000003</v>
      </c>
      <c r="S1168" s="153">
        <v>0.01</v>
      </c>
      <c r="T1168" s="153">
        <v>0.02</v>
      </c>
      <c r="U1168" s="477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4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5" t="s">
        <v>1565</v>
      </c>
      <c r="D1169" t="s">
        <v>154</v>
      </c>
      <c r="E1169" s="476">
        <v>3</v>
      </c>
      <c r="F1169" s="470">
        <v>13.6</v>
      </c>
      <c r="G1169">
        <v>1</v>
      </c>
      <c r="H1169">
        <v>1</v>
      </c>
      <c r="I1169" s="471">
        <f t="shared" si="125"/>
        <v>0.47039166666666665</v>
      </c>
      <c r="J1169" s="472">
        <v>0.36503333333333332</v>
      </c>
      <c r="K1169" s="472">
        <v>0.44336666666666663</v>
      </c>
      <c r="L1169" s="472">
        <v>0.58906666666666663</v>
      </c>
      <c r="M1169" s="472">
        <v>0.48410000000000003</v>
      </c>
      <c r="N1169" s="471">
        <f t="shared" si="126"/>
        <v>0.47039166666666665</v>
      </c>
      <c r="O1169" s="472">
        <v>0.36503333333333332</v>
      </c>
      <c r="P1169" s="472">
        <v>0.44336666666666663</v>
      </c>
      <c r="Q1169" s="472">
        <v>0.58906666666666663</v>
      </c>
      <c r="R1169" s="472">
        <v>0.48410000000000003</v>
      </c>
      <c r="S1169" s="153">
        <v>0.01</v>
      </c>
      <c r="T1169" s="153">
        <v>0.02</v>
      </c>
      <c r="U1169" s="477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4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5" t="s">
        <v>1566</v>
      </c>
      <c r="D1170" t="s">
        <v>154</v>
      </c>
      <c r="E1170" s="476">
        <v>3</v>
      </c>
      <c r="F1170" s="470">
        <v>27.2</v>
      </c>
      <c r="G1170">
        <v>1</v>
      </c>
      <c r="H1170">
        <v>1</v>
      </c>
      <c r="I1170" s="471">
        <f t="shared" si="125"/>
        <v>0.47039166666666665</v>
      </c>
      <c r="J1170" s="472">
        <v>0.36503333333333332</v>
      </c>
      <c r="K1170" s="472">
        <v>0.44336666666666663</v>
      </c>
      <c r="L1170" s="472">
        <v>0.58906666666666663</v>
      </c>
      <c r="M1170" s="472">
        <v>0.48410000000000003</v>
      </c>
      <c r="N1170" s="471">
        <f t="shared" si="126"/>
        <v>0.47039166666666665</v>
      </c>
      <c r="O1170" s="472">
        <v>0.36503333333333332</v>
      </c>
      <c r="P1170" s="472">
        <v>0.44336666666666663</v>
      </c>
      <c r="Q1170" s="472">
        <v>0.58906666666666663</v>
      </c>
      <c r="R1170" s="472">
        <v>0.48410000000000003</v>
      </c>
      <c r="S1170" s="153">
        <v>0.01</v>
      </c>
      <c r="T1170" s="153">
        <v>0.02</v>
      </c>
      <c r="U1170" s="477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4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8" t="s">
        <v>1567</v>
      </c>
      <c r="D1171" t="s">
        <v>148</v>
      </c>
      <c r="E1171" s="469">
        <v>1</v>
      </c>
      <c r="F1171" s="470">
        <v>0</v>
      </c>
      <c r="G1171">
        <v>1</v>
      </c>
      <c r="H1171">
        <v>1</v>
      </c>
      <c r="I1171" s="471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1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3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4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5" t="s">
        <v>1568</v>
      </c>
      <c r="D1172" t="s">
        <v>154</v>
      </c>
      <c r="E1172" s="476">
        <v>3</v>
      </c>
      <c r="F1172" s="470">
        <v>15.132</v>
      </c>
      <c r="G1172">
        <v>1</v>
      </c>
      <c r="H1172">
        <v>1</v>
      </c>
      <c r="I1172" s="471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1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7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4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5" t="s">
        <v>1569</v>
      </c>
      <c r="D1173" t="s">
        <v>154</v>
      </c>
      <c r="E1173" s="476">
        <v>3</v>
      </c>
      <c r="F1173" s="470">
        <v>20</v>
      </c>
      <c r="G1173">
        <v>1</v>
      </c>
      <c r="H1173">
        <v>1</v>
      </c>
      <c r="I1173" s="471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1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7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4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8" t="s">
        <v>1570</v>
      </c>
      <c r="D1174" t="s">
        <v>148</v>
      </c>
      <c r="E1174" s="469">
        <v>1</v>
      </c>
      <c r="F1174" s="470">
        <v>25</v>
      </c>
      <c r="G1174">
        <v>1</v>
      </c>
      <c r="H1174">
        <v>1</v>
      </c>
      <c r="I1174" s="471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1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3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4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8" t="s">
        <v>1571</v>
      </c>
      <c r="D1175" t="s">
        <v>148</v>
      </c>
      <c r="E1175" s="469">
        <v>1</v>
      </c>
      <c r="F1175" s="470">
        <v>0</v>
      </c>
      <c r="G1175">
        <v>1</v>
      </c>
      <c r="H1175">
        <v>1</v>
      </c>
      <c r="I1175" s="471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1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3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4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8" t="s">
        <v>1572</v>
      </c>
      <c r="D1176" t="s">
        <v>148</v>
      </c>
      <c r="E1176" s="469">
        <v>1</v>
      </c>
      <c r="F1176" s="470">
        <v>15</v>
      </c>
      <c r="G1176">
        <v>1</v>
      </c>
      <c r="H1176">
        <v>1</v>
      </c>
      <c r="I1176" s="471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1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3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4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8" t="s">
        <v>1573</v>
      </c>
      <c r="D1177" t="s">
        <v>148</v>
      </c>
      <c r="E1177" s="469">
        <v>1</v>
      </c>
      <c r="F1177" s="470">
        <v>0</v>
      </c>
      <c r="G1177">
        <v>1</v>
      </c>
      <c r="H1177">
        <v>1</v>
      </c>
      <c r="I1177" s="471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1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3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4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8" t="s">
        <v>1574</v>
      </c>
      <c r="D1178" t="s">
        <v>148</v>
      </c>
      <c r="E1178" s="469">
        <v>1</v>
      </c>
      <c r="F1178" s="470">
        <v>32</v>
      </c>
      <c r="G1178">
        <v>1</v>
      </c>
      <c r="H1178">
        <v>1</v>
      </c>
      <c r="I1178" s="471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1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3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4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8" t="s">
        <v>1575</v>
      </c>
      <c r="D1179" t="s">
        <v>148</v>
      </c>
      <c r="E1179" s="469">
        <v>1</v>
      </c>
      <c r="F1179" s="470">
        <v>0</v>
      </c>
      <c r="G1179">
        <v>1</v>
      </c>
      <c r="H1179">
        <v>1</v>
      </c>
      <c r="I1179" s="471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1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3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4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8" t="s">
        <v>1576</v>
      </c>
      <c r="D1180" t="s">
        <v>148</v>
      </c>
      <c r="E1180" s="469">
        <v>1</v>
      </c>
      <c r="F1180" s="470">
        <v>58.208955223880594</v>
      </c>
      <c r="G1180">
        <v>1</v>
      </c>
      <c r="H1180">
        <v>1</v>
      </c>
      <c r="I1180" s="471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1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3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4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8" t="s">
        <v>1577</v>
      </c>
      <c r="D1181" t="s">
        <v>148</v>
      </c>
      <c r="E1181" s="469">
        <v>1</v>
      </c>
      <c r="F1181" s="470">
        <v>21.791044776119403</v>
      </c>
      <c r="G1181">
        <v>1</v>
      </c>
      <c r="H1181">
        <v>1</v>
      </c>
      <c r="I1181" s="471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1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3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4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8" t="s">
        <v>1578</v>
      </c>
      <c r="D1182" t="s">
        <v>154</v>
      </c>
      <c r="E1182" s="469">
        <v>3</v>
      </c>
      <c r="F1182" s="470">
        <v>50</v>
      </c>
      <c r="G1182">
        <v>1</v>
      </c>
      <c r="H1182">
        <v>1</v>
      </c>
      <c r="I1182" s="471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1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3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4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5" t="s">
        <v>1579</v>
      </c>
      <c r="D1183" t="s">
        <v>154</v>
      </c>
      <c r="E1183" s="476">
        <v>3</v>
      </c>
      <c r="F1183" s="470">
        <v>20</v>
      </c>
      <c r="G1183">
        <v>1</v>
      </c>
      <c r="H1183">
        <v>1</v>
      </c>
      <c r="I1183" s="471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1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7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4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5" t="s">
        <v>1580</v>
      </c>
      <c r="D1184" t="s">
        <v>154</v>
      </c>
      <c r="E1184" s="476">
        <v>3</v>
      </c>
      <c r="F1184" s="470">
        <v>28.9</v>
      </c>
      <c r="G1184">
        <v>1</v>
      </c>
      <c r="H1184">
        <v>1</v>
      </c>
      <c r="I1184" s="471">
        <f t="shared" si="125"/>
        <v>0.47039166666666665</v>
      </c>
      <c r="J1184" s="472">
        <v>0.36503333333333332</v>
      </c>
      <c r="K1184" s="472">
        <v>0.44336666666666663</v>
      </c>
      <c r="L1184" s="472">
        <v>0.58906666666666663</v>
      </c>
      <c r="M1184" s="472">
        <v>0.48410000000000003</v>
      </c>
      <c r="N1184" s="471">
        <f t="shared" si="126"/>
        <v>0.47039166666666665</v>
      </c>
      <c r="O1184" s="472">
        <v>0.36503333333333332</v>
      </c>
      <c r="P1184" s="472">
        <v>0.44336666666666663</v>
      </c>
      <c r="Q1184" s="472">
        <v>0.58906666666666663</v>
      </c>
      <c r="R1184" s="472">
        <v>0.48410000000000003</v>
      </c>
      <c r="S1184" s="153">
        <v>0.01</v>
      </c>
      <c r="T1184" s="153">
        <v>0.02</v>
      </c>
      <c r="U1184" s="477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4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5" t="s">
        <v>1581</v>
      </c>
      <c r="D1185" t="s">
        <v>154</v>
      </c>
      <c r="E1185" s="476">
        <v>3</v>
      </c>
      <c r="F1185" s="470">
        <v>27.2</v>
      </c>
      <c r="G1185">
        <v>1</v>
      </c>
      <c r="H1185">
        <v>1</v>
      </c>
      <c r="I1185" s="471">
        <f t="shared" si="125"/>
        <v>0.47039166666666665</v>
      </c>
      <c r="J1185" s="472">
        <v>0.36503333333333332</v>
      </c>
      <c r="K1185" s="472">
        <v>0.44336666666666663</v>
      </c>
      <c r="L1185" s="472">
        <v>0.58906666666666663</v>
      </c>
      <c r="M1185" s="472">
        <v>0.48410000000000003</v>
      </c>
      <c r="N1185" s="471">
        <f t="shared" si="126"/>
        <v>0.47039166666666665</v>
      </c>
      <c r="O1185" s="472">
        <v>0.36503333333333332</v>
      </c>
      <c r="P1185" s="472">
        <v>0.44336666666666663</v>
      </c>
      <c r="Q1185" s="472">
        <v>0.58906666666666663</v>
      </c>
      <c r="R1185" s="472">
        <v>0.48410000000000003</v>
      </c>
      <c r="S1185" s="153">
        <v>0.01</v>
      </c>
      <c r="T1185" s="153">
        <v>0.02</v>
      </c>
      <c r="U1185" s="477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4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5" t="s">
        <v>1582</v>
      </c>
      <c r="D1186" t="s">
        <v>154</v>
      </c>
      <c r="E1186" s="476">
        <v>3</v>
      </c>
      <c r="F1186" s="470">
        <v>28.9</v>
      </c>
      <c r="G1186">
        <v>1</v>
      </c>
      <c r="H1186">
        <v>1</v>
      </c>
      <c r="I1186" s="471">
        <f t="shared" si="125"/>
        <v>0.47039166666666665</v>
      </c>
      <c r="J1186" s="472">
        <v>0.36503333333333332</v>
      </c>
      <c r="K1186" s="472">
        <v>0.44336666666666663</v>
      </c>
      <c r="L1186" s="472">
        <v>0.58906666666666663</v>
      </c>
      <c r="M1186" s="472">
        <v>0.48410000000000003</v>
      </c>
      <c r="N1186" s="471">
        <f t="shared" si="126"/>
        <v>0.47039166666666665</v>
      </c>
      <c r="O1186" s="472">
        <v>0.36503333333333332</v>
      </c>
      <c r="P1186" s="472">
        <v>0.44336666666666663</v>
      </c>
      <c r="Q1186" s="472">
        <v>0.58906666666666663</v>
      </c>
      <c r="R1186" s="472">
        <v>0.48410000000000003</v>
      </c>
      <c r="S1186" s="153">
        <v>0.01</v>
      </c>
      <c r="T1186" s="153">
        <v>0.02</v>
      </c>
      <c r="U1186" s="477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4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5" t="s">
        <v>1583</v>
      </c>
      <c r="D1187" t="s">
        <v>154</v>
      </c>
      <c r="E1187" s="476">
        <v>3</v>
      </c>
      <c r="F1187" s="470">
        <v>28.9</v>
      </c>
      <c r="G1187">
        <v>1</v>
      </c>
      <c r="H1187">
        <v>1</v>
      </c>
      <c r="I1187" s="471">
        <f t="shared" si="125"/>
        <v>0.47039166666666665</v>
      </c>
      <c r="J1187" s="472">
        <v>0.36503333333333332</v>
      </c>
      <c r="K1187" s="472">
        <v>0.44336666666666663</v>
      </c>
      <c r="L1187" s="472">
        <v>0.58906666666666663</v>
      </c>
      <c r="M1187" s="472">
        <v>0.48410000000000003</v>
      </c>
      <c r="N1187" s="471">
        <f t="shared" si="126"/>
        <v>0.47039166666666665</v>
      </c>
      <c r="O1187" s="472">
        <v>0.36503333333333332</v>
      </c>
      <c r="P1187" s="472">
        <v>0.44336666666666663</v>
      </c>
      <c r="Q1187" s="472">
        <v>0.58906666666666663</v>
      </c>
      <c r="R1187" s="472">
        <v>0.48410000000000003</v>
      </c>
      <c r="S1187" s="153">
        <v>0.01</v>
      </c>
      <c r="T1187" s="153">
        <v>0.02</v>
      </c>
      <c r="U1187" s="477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4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5" t="s">
        <v>1584</v>
      </c>
      <c r="D1188" t="s">
        <v>154</v>
      </c>
      <c r="E1188" s="476">
        <v>3</v>
      </c>
      <c r="F1188" s="470">
        <v>27.2</v>
      </c>
      <c r="G1188">
        <v>1</v>
      </c>
      <c r="H1188">
        <v>1</v>
      </c>
      <c r="I1188" s="471">
        <f t="shared" si="125"/>
        <v>0.47039166666666665</v>
      </c>
      <c r="J1188" s="472">
        <v>0.36503333333333332</v>
      </c>
      <c r="K1188" s="472">
        <v>0.44336666666666663</v>
      </c>
      <c r="L1188" s="472">
        <v>0.58906666666666663</v>
      </c>
      <c r="M1188" s="472">
        <v>0.48410000000000003</v>
      </c>
      <c r="N1188" s="471">
        <f t="shared" si="126"/>
        <v>0.47039166666666665</v>
      </c>
      <c r="O1188" s="472">
        <v>0.36503333333333332</v>
      </c>
      <c r="P1188" s="472">
        <v>0.44336666666666663</v>
      </c>
      <c r="Q1188" s="472">
        <v>0.58906666666666663</v>
      </c>
      <c r="R1188" s="472">
        <v>0.48410000000000003</v>
      </c>
      <c r="S1188" s="153">
        <v>0.01</v>
      </c>
      <c r="T1188" s="153">
        <v>0.02</v>
      </c>
      <c r="U1188" s="477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4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5" t="s">
        <v>1585</v>
      </c>
      <c r="D1189" t="s">
        <v>154</v>
      </c>
      <c r="E1189" s="476">
        <v>3</v>
      </c>
      <c r="F1189" s="470">
        <v>29.7</v>
      </c>
      <c r="G1189">
        <v>1</v>
      </c>
      <c r="H1189">
        <v>1</v>
      </c>
      <c r="I1189" s="471">
        <f t="shared" si="125"/>
        <v>0.47039166666666665</v>
      </c>
      <c r="J1189" s="472">
        <v>0.36503333333333332</v>
      </c>
      <c r="K1189" s="472">
        <v>0.44336666666666663</v>
      </c>
      <c r="L1189" s="472">
        <v>0.58906666666666663</v>
      </c>
      <c r="M1189" s="472">
        <v>0.48410000000000003</v>
      </c>
      <c r="N1189" s="471">
        <f t="shared" si="126"/>
        <v>0.47039166666666665</v>
      </c>
      <c r="O1189" s="472">
        <v>0.36503333333333332</v>
      </c>
      <c r="P1189" s="472">
        <v>0.44336666666666663</v>
      </c>
      <c r="Q1189" s="472">
        <v>0.58906666666666663</v>
      </c>
      <c r="R1189" s="472">
        <v>0.48410000000000003</v>
      </c>
      <c r="S1189" s="153">
        <v>0.01</v>
      </c>
      <c r="T1189" s="153">
        <v>0.02</v>
      </c>
      <c r="U1189" s="477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4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5" t="s">
        <v>1586</v>
      </c>
      <c r="D1190" t="s">
        <v>154</v>
      </c>
      <c r="E1190" s="476">
        <v>3</v>
      </c>
      <c r="F1190" s="470">
        <v>28</v>
      </c>
      <c r="G1190">
        <v>1</v>
      </c>
      <c r="H1190">
        <v>1</v>
      </c>
      <c r="I1190" s="471">
        <f t="shared" si="125"/>
        <v>0.47039166666666665</v>
      </c>
      <c r="J1190" s="472">
        <v>0.36503333333333332</v>
      </c>
      <c r="K1190" s="472">
        <v>0.44336666666666663</v>
      </c>
      <c r="L1190" s="472">
        <v>0.58906666666666663</v>
      </c>
      <c r="M1190" s="472">
        <v>0.48410000000000003</v>
      </c>
      <c r="N1190" s="471">
        <f t="shared" si="126"/>
        <v>0.47039166666666665</v>
      </c>
      <c r="O1190" s="472">
        <v>0.36503333333333332</v>
      </c>
      <c r="P1190" s="472">
        <v>0.44336666666666663</v>
      </c>
      <c r="Q1190" s="472">
        <v>0.58906666666666663</v>
      </c>
      <c r="R1190" s="472">
        <v>0.48410000000000003</v>
      </c>
      <c r="S1190" s="153">
        <v>0.01</v>
      </c>
      <c r="T1190" s="153">
        <v>0.02</v>
      </c>
      <c r="U1190" s="477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4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5" t="s">
        <v>1587</v>
      </c>
      <c r="D1191" t="s">
        <v>154</v>
      </c>
      <c r="E1191" s="476">
        <v>3</v>
      </c>
      <c r="F1191" s="470">
        <v>29.7</v>
      </c>
      <c r="G1191">
        <v>1</v>
      </c>
      <c r="H1191">
        <v>1</v>
      </c>
      <c r="I1191" s="471">
        <f t="shared" si="125"/>
        <v>0.47039166666666665</v>
      </c>
      <c r="J1191" s="472">
        <v>0.36503333333333332</v>
      </c>
      <c r="K1191" s="472">
        <v>0.44336666666666663</v>
      </c>
      <c r="L1191" s="472">
        <v>0.58906666666666663</v>
      </c>
      <c r="M1191" s="472">
        <v>0.48410000000000003</v>
      </c>
      <c r="N1191" s="471">
        <f t="shared" si="126"/>
        <v>0.47039166666666665</v>
      </c>
      <c r="O1191" s="472">
        <v>0.36503333333333332</v>
      </c>
      <c r="P1191" s="472">
        <v>0.44336666666666663</v>
      </c>
      <c r="Q1191" s="472">
        <v>0.58906666666666663</v>
      </c>
      <c r="R1191" s="472">
        <v>0.48410000000000003</v>
      </c>
      <c r="S1191" s="153">
        <v>0.01</v>
      </c>
      <c r="T1191" s="153">
        <v>0.02</v>
      </c>
      <c r="U1191" s="477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4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5" t="s">
        <v>1588</v>
      </c>
      <c r="D1192" t="s">
        <v>154</v>
      </c>
      <c r="E1192" s="476">
        <v>3</v>
      </c>
      <c r="F1192" s="470">
        <v>28.9</v>
      </c>
      <c r="G1192">
        <v>1</v>
      </c>
      <c r="H1192">
        <v>1</v>
      </c>
      <c r="I1192" s="471">
        <f t="shared" si="125"/>
        <v>0.47039166666666665</v>
      </c>
      <c r="J1192" s="472">
        <v>0.36503333333333332</v>
      </c>
      <c r="K1192" s="472">
        <v>0.44336666666666663</v>
      </c>
      <c r="L1192" s="472">
        <v>0.58906666666666663</v>
      </c>
      <c r="M1192" s="472">
        <v>0.48410000000000003</v>
      </c>
      <c r="N1192" s="471">
        <f t="shared" si="126"/>
        <v>0.47039166666666665</v>
      </c>
      <c r="O1192" s="472">
        <v>0.36503333333333332</v>
      </c>
      <c r="P1192" s="472">
        <v>0.44336666666666663</v>
      </c>
      <c r="Q1192" s="472">
        <v>0.58906666666666663</v>
      </c>
      <c r="R1192" s="472">
        <v>0.48410000000000003</v>
      </c>
      <c r="S1192" s="153">
        <v>0.01</v>
      </c>
      <c r="T1192" s="153">
        <v>0.02</v>
      </c>
      <c r="U1192" s="477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4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5" t="s">
        <v>1589</v>
      </c>
      <c r="D1193" t="s">
        <v>154</v>
      </c>
      <c r="E1193" s="476">
        <v>3</v>
      </c>
      <c r="F1193" s="470">
        <v>26</v>
      </c>
      <c r="G1193">
        <v>1</v>
      </c>
      <c r="H1193">
        <v>1</v>
      </c>
      <c r="I1193" s="471">
        <f t="shared" si="125"/>
        <v>0.47039166666666665</v>
      </c>
      <c r="J1193" s="472">
        <v>0.36503333333333332</v>
      </c>
      <c r="K1193" s="472">
        <v>0.44336666666666663</v>
      </c>
      <c r="L1193" s="472">
        <v>0.58906666666666663</v>
      </c>
      <c r="M1193" s="472">
        <v>0.48410000000000003</v>
      </c>
      <c r="N1193" s="471">
        <f t="shared" si="126"/>
        <v>0.47039166666666665</v>
      </c>
      <c r="O1193" s="472">
        <v>0.36503333333333332</v>
      </c>
      <c r="P1193" s="472">
        <v>0.44336666666666663</v>
      </c>
      <c r="Q1193" s="472">
        <v>0.58906666666666663</v>
      </c>
      <c r="R1193" s="472">
        <v>0.48410000000000003</v>
      </c>
      <c r="S1193" s="153">
        <v>0.01</v>
      </c>
      <c r="T1193" s="153">
        <v>0.02</v>
      </c>
      <c r="U1193" s="477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4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5" t="s">
        <v>1590</v>
      </c>
      <c r="D1194" t="s">
        <v>154</v>
      </c>
      <c r="E1194" s="476">
        <v>3</v>
      </c>
      <c r="F1194" s="470">
        <v>4</v>
      </c>
      <c r="G1194">
        <v>1</v>
      </c>
      <c r="H1194">
        <v>1</v>
      </c>
      <c r="I1194" s="471">
        <f t="shared" si="125"/>
        <v>0.47039166666666665</v>
      </c>
      <c r="J1194" s="472">
        <v>0.36503333333333332</v>
      </c>
      <c r="K1194" s="472">
        <v>0.44336666666666663</v>
      </c>
      <c r="L1194" s="472">
        <v>0.58906666666666663</v>
      </c>
      <c r="M1194" s="472">
        <v>0.48410000000000003</v>
      </c>
      <c r="N1194" s="471">
        <f t="shared" si="126"/>
        <v>0.47039166666666665</v>
      </c>
      <c r="O1194" s="472">
        <v>0.36503333333333332</v>
      </c>
      <c r="P1194" s="472">
        <v>0.44336666666666663</v>
      </c>
      <c r="Q1194" s="472">
        <v>0.58906666666666663</v>
      </c>
      <c r="R1194" s="472">
        <v>0.48410000000000003</v>
      </c>
      <c r="S1194" s="153">
        <v>0.01</v>
      </c>
      <c r="T1194" s="153">
        <v>0.02</v>
      </c>
      <c r="U1194" s="477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4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5" t="s">
        <v>1591</v>
      </c>
      <c r="D1195" t="s">
        <v>154</v>
      </c>
      <c r="E1195" s="476">
        <v>3</v>
      </c>
      <c r="F1195" s="470">
        <v>29.6</v>
      </c>
      <c r="G1195">
        <v>1</v>
      </c>
      <c r="H1195">
        <v>1</v>
      </c>
      <c r="I1195" s="471">
        <f t="shared" si="125"/>
        <v>0.47039166666666665</v>
      </c>
      <c r="J1195" s="472">
        <v>0.36503333333333332</v>
      </c>
      <c r="K1195" s="472">
        <v>0.44336666666666663</v>
      </c>
      <c r="L1195" s="472">
        <v>0.58906666666666663</v>
      </c>
      <c r="M1195" s="472">
        <v>0.48410000000000003</v>
      </c>
      <c r="N1195" s="471">
        <f t="shared" si="126"/>
        <v>0.47039166666666665</v>
      </c>
      <c r="O1195" s="472">
        <v>0.36503333333333332</v>
      </c>
      <c r="P1195" s="472">
        <v>0.44336666666666663</v>
      </c>
      <c r="Q1195" s="472">
        <v>0.58906666666666663</v>
      </c>
      <c r="R1195" s="472">
        <v>0.48410000000000003</v>
      </c>
      <c r="S1195" s="153">
        <v>0.01</v>
      </c>
      <c r="T1195" s="153">
        <v>0.02</v>
      </c>
      <c r="U1195" s="477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4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5" t="s">
        <v>1592</v>
      </c>
      <c r="D1196" t="s">
        <v>154</v>
      </c>
      <c r="E1196" s="476">
        <v>3</v>
      </c>
      <c r="F1196" s="470">
        <v>27.2</v>
      </c>
      <c r="G1196">
        <v>1</v>
      </c>
      <c r="H1196">
        <v>1</v>
      </c>
      <c r="I1196" s="471">
        <f t="shared" si="125"/>
        <v>0.47039166666666665</v>
      </c>
      <c r="J1196" s="472">
        <v>0.36503333333333332</v>
      </c>
      <c r="K1196" s="472">
        <v>0.44336666666666663</v>
      </c>
      <c r="L1196" s="472">
        <v>0.58906666666666663</v>
      </c>
      <c r="M1196" s="472">
        <v>0.48410000000000003</v>
      </c>
      <c r="N1196" s="471">
        <f t="shared" si="126"/>
        <v>0.47039166666666665</v>
      </c>
      <c r="O1196" s="472">
        <v>0.36503333333333332</v>
      </c>
      <c r="P1196" s="472">
        <v>0.44336666666666663</v>
      </c>
      <c r="Q1196" s="472">
        <v>0.58906666666666663</v>
      </c>
      <c r="R1196" s="472">
        <v>0.48410000000000003</v>
      </c>
      <c r="S1196" s="153">
        <v>0.01</v>
      </c>
      <c r="T1196" s="153">
        <v>0.02</v>
      </c>
      <c r="U1196" s="477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4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5" t="s">
        <v>1593</v>
      </c>
      <c r="D1197" t="s">
        <v>154</v>
      </c>
      <c r="E1197" s="476">
        <v>3</v>
      </c>
      <c r="F1197" s="470">
        <v>28.9</v>
      </c>
      <c r="G1197">
        <v>1</v>
      </c>
      <c r="H1197">
        <v>1</v>
      </c>
      <c r="I1197" s="471">
        <f t="shared" si="125"/>
        <v>0.47039166666666665</v>
      </c>
      <c r="J1197" s="472">
        <v>0.36503333333333332</v>
      </c>
      <c r="K1197" s="472">
        <v>0.44336666666666663</v>
      </c>
      <c r="L1197" s="472">
        <v>0.58906666666666663</v>
      </c>
      <c r="M1197" s="472">
        <v>0.48410000000000003</v>
      </c>
      <c r="N1197" s="471">
        <f t="shared" si="126"/>
        <v>0.47039166666666665</v>
      </c>
      <c r="O1197" s="472">
        <v>0.36503333333333332</v>
      </c>
      <c r="P1197" s="472">
        <v>0.44336666666666663</v>
      </c>
      <c r="Q1197" s="472">
        <v>0.58906666666666663</v>
      </c>
      <c r="R1197" s="472">
        <v>0.48410000000000003</v>
      </c>
      <c r="S1197" s="153">
        <v>0.01</v>
      </c>
      <c r="T1197" s="153">
        <v>0.02</v>
      </c>
      <c r="U1197" s="477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4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5" t="s">
        <v>1594</v>
      </c>
      <c r="D1198" t="s">
        <v>154</v>
      </c>
      <c r="E1198" s="476">
        <v>3</v>
      </c>
      <c r="F1198" s="470">
        <v>30</v>
      </c>
      <c r="G1198">
        <v>1</v>
      </c>
      <c r="H1198">
        <v>1</v>
      </c>
      <c r="I1198" s="471">
        <f t="shared" si="125"/>
        <v>0.47039166666666665</v>
      </c>
      <c r="J1198" s="472">
        <v>0.36503333333333332</v>
      </c>
      <c r="K1198" s="472">
        <v>0.44336666666666663</v>
      </c>
      <c r="L1198" s="472">
        <v>0.58906666666666663</v>
      </c>
      <c r="M1198" s="472">
        <v>0.48410000000000003</v>
      </c>
      <c r="N1198" s="471">
        <f t="shared" si="126"/>
        <v>0.47039166666666665</v>
      </c>
      <c r="O1198" s="472">
        <v>0.36503333333333332</v>
      </c>
      <c r="P1198" s="472">
        <v>0.44336666666666663</v>
      </c>
      <c r="Q1198" s="472">
        <v>0.58906666666666663</v>
      </c>
      <c r="R1198" s="472">
        <v>0.48410000000000003</v>
      </c>
      <c r="S1198" s="153">
        <v>0.01</v>
      </c>
      <c r="T1198" s="153">
        <v>0.02</v>
      </c>
      <c r="U1198" s="477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4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5" t="s">
        <v>1595</v>
      </c>
      <c r="D1199" t="s">
        <v>154</v>
      </c>
      <c r="E1199" s="476">
        <v>3</v>
      </c>
      <c r="F1199" s="470">
        <v>28.9</v>
      </c>
      <c r="G1199">
        <v>1</v>
      </c>
      <c r="H1199">
        <v>1</v>
      </c>
      <c r="I1199" s="471">
        <f t="shared" si="125"/>
        <v>0.47039166666666665</v>
      </c>
      <c r="J1199" s="472">
        <v>0.36503333333333332</v>
      </c>
      <c r="K1199" s="472">
        <v>0.44336666666666663</v>
      </c>
      <c r="L1199" s="472">
        <v>0.58906666666666663</v>
      </c>
      <c r="M1199" s="472">
        <v>0.48410000000000003</v>
      </c>
      <c r="N1199" s="471">
        <f t="shared" si="126"/>
        <v>0.47039166666666665</v>
      </c>
      <c r="O1199" s="472">
        <v>0.36503333333333332</v>
      </c>
      <c r="P1199" s="472">
        <v>0.44336666666666663</v>
      </c>
      <c r="Q1199" s="472">
        <v>0.58906666666666663</v>
      </c>
      <c r="R1199" s="472">
        <v>0.48410000000000003</v>
      </c>
      <c r="S1199" s="153">
        <v>0.01</v>
      </c>
      <c r="T1199" s="153">
        <v>0.02</v>
      </c>
      <c r="U1199" s="477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4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5" t="s">
        <v>1596</v>
      </c>
      <c r="D1200" t="s">
        <v>154</v>
      </c>
      <c r="E1200" s="476">
        <v>3</v>
      </c>
      <c r="F1200" s="470">
        <v>30</v>
      </c>
      <c r="G1200">
        <v>1</v>
      </c>
      <c r="H1200">
        <v>1</v>
      </c>
      <c r="I1200" s="471">
        <f t="shared" si="125"/>
        <v>0.47039166666666665</v>
      </c>
      <c r="J1200" s="472">
        <v>0.36503333333333332</v>
      </c>
      <c r="K1200" s="472">
        <v>0.44336666666666663</v>
      </c>
      <c r="L1200" s="472">
        <v>0.58906666666666663</v>
      </c>
      <c r="M1200" s="472">
        <v>0.48410000000000003</v>
      </c>
      <c r="N1200" s="471">
        <f t="shared" si="126"/>
        <v>0.47039166666666665</v>
      </c>
      <c r="O1200" s="472">
        <v>0.36503333333333332</v>
      </c>
      <c r="P1200" s="472">
        <v>0.44336666666666663</v>
      </c>
      <c r="Q1200" s="472">
        <v>0.58906666666666663</v>
      </c>
      <c r="R1200" s="472">
        <v>0.48410000000000003</v>
      </c>
      <c r="S1200" s="153">
        <v>0.01</v>
      </c>
      <c r="T1200" s="153">
        <v>0.02</v>
      </c>
      <c r="U1200" s="477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4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5" t="s">
        <v>1597</v>
      </c>
      <c r="D1201" t="s">
        <v>154</v>
      </c>
      <c r="E1201" s="476">
        <v>3</v>
      </c>
      <c r="F1201" s="470">
        <v>26</v>
      </c>
      <c r="G1201">
        <v>1</v>
      </c>
      <c r="H1201">
        <v>1</v>
      </c>
      <c r="I1201" s="471">
        <f t="shared" si="125"/>
        <v>0.47039166666666665</v>
      </c>
      <c r="J1201" s="472">
        <v>0.36503333333333332</v>
      </c>
      <c r="K1201" s="472">
        <v>0.44336666666666663</v>
      </c>
      <c r="L1201" s="472">
        <v>0.58906666666666663</v>
      </c>
      <c r="M1201" s="472">
        <v>0.48410000000000003</v>
      </c>
      <c r="N1201" s="471">
        <f t="shared" si="126"/>
        <v>0.47039166666666665</v>
      </c>
      <c r="O1201" s="472">
        <v>0.36503333333333332</v>
      </c>
      <c r="P1201" s="472">
        <v>0.44336666666666663</v>
      </c>
      <c r="Q1201" s="472">
        <v>0.58906666666666663</v>
      </c>
      <c r="R1201" s="472">
        <v>0.48410000000000003</v>
      </c>
      <c r="S1201" s="153">
        <v>0.01</v>
      </c>
      <c r="T1201" s="153">
        <v>0.02</v>
      </c>
      <c r="U1201" s="477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4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5" t="s">
        <v>1598</v>
      </c>
      <c r="D1202" t="s">
        <v>154</v>
      </c>
      <c r="E1202" s="476">
        <v>3</v>
      </c>
      <c r="F1202" s="470">
        <v>4</v>
      </c>
      <c r="G1202">
        <v>1</v>
      </c>
      <c r="H1202">
        <v>1</v>
      </c>
      <c r="I1202" s="471">
        <f t="shared" si="125"/>
        <v>0.47039166666666665</v>
      </c>
      <c r="J1202" s="472">
        <v>0.36503333333333332</v>
      </c>
      <c r="K1202" s="472">
        <v>0.44336666666666663</v>
      </c>
      <c r="L1202" s="472">
        <v>0.58906666666666663</v>
      </c>
      <c r="M1202" s="472">
        <v>0.48410000000000003</v>
      </c>
      <c r="N1202" s="471">
        <f t="shared" si="126"/>
        <v>0.47039166666666665</v>
      </c>
      <c r="O1202" s="472">
        <v>0.36503333333333332</v>
      </c>
      <c r="P1202" s="472">
        <v>0.44336666666666663</v>
      </c>
      <c r="Q1202" s="472">
        <v>0.58906666666666663</v>
      </c>
      <c r="R1202" s="472">
        <v>0.48410000000000003</v>
      </c>
      <c r="S1202" s="153">
        <v>0.01</v>
      </c>
      <c r="T1202" s="153">
        <v>0.02</v>
      </c>
      <c r="U1202" s="477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4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5" t="s">
        <v>1599</v>
      </c>
      <c r="D1203" t="s">
        <v>154</v>
      </c>
      <c r="E1203" s="476">
        <v>3</v>
      </c>
      <c r="F1203" s="470">
        <v>28</v>
      </c>
      <c r="G1203">
        <v>1</v>
      </c>
      <c r="H1203">
        <v>1</v>
      </c>
      <c r="I1203" s="471">
        <f t="shared" si="125"/>
        <v>0.47039166666666665</v>
      </c>
      <c r="J1203" s="472">
        <v>0.36503333333333332</v>
      </c>
      <c r="K1203" s="472">
        <v>0.44336666666666663</v>
      </c>
      <c r="L1203" s="472">
        <v>0.58906666666666663</v>
      </c>
      <c r="M1203" s="472">
        <v>0.48410000000000003</v>
      </c>
      <c r="N1203" s="471">
        <f t="shared" si="126"/>
        <v>0.47039166666666665</v>
      </c>
      <c r="O1203" s="472">
        <v>0.36503333333333332</v>
      </c>
      <c r="P1203" s="472">
        <v>0.44336666666666663</v>
      </c>
      <c r="Q1203" s="472">
        <v>0.58906666666666663</v>
      </c>
      <c r="R1203" s="472">
        <v>0.48410000000000003</v>
      </c>
      <c r="S1203" s="153">
        <v>0.01</v>
      </c>
      <c r="T1203" s="153">
        <v>0.02</v>
      </c>
      <c r="U1203" s="477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4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5" t="s">
        <v>1600</v>
      </c>
      <c r="D1204" t="s">
        <v>154</v>
      </c>
      <c r="E1204" s="476">
        <v>3</v>
      </c>
      <c r="F1204" s="470">
        <v>28</v>
      </c>
      <c r="G1204">
        <v>1</v>
      </c>
      <c r="H1204">
        <v>1</v>
      </c>
      <c r="I1204" s="471">
        <f t="shared" si="125"/>
        <v>0.47039166666666665</v>
      </c>
      <c r="J1204" s="472">
        <v>0.36503333333333332</v>
      </c>
      <c r="K1204" s="472">
        <v>0.44336666666666663</v>
      </c>
      <c r="L1204" s="472">
        <v>0.58906666666666663</v>
      </c>
      <c r="M1204" s="472">
        <v>0.48410000000000003</v>
      </c>
      <c r="N1204" s="471">
        <f t="shared" si="126"/>
        <v>0.47039166666666665</v>
      </c>
      <c r="O1204" s="472">
        <v>0.36503333333333332</v>
      </c>
      <c r="P1204" s="472">
        <v>0.44336666666666663</v>
      </c>
      <c r="Q1204" s="472">
        <v>0.58906666666666663</v>
      </c>
      <c r="R1204" s="472">
        <v>0.48410000000000003</v>
      </c>
      <c r="S1204" s="153">
        <v>0.01</v>
      </c>
      <c r="T1204" s="153">
        <v>0.02</v>
      </c>
      <c r="U1204" s="477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4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5" t="s">
        <v>1601</v>
      </c>
      <c r="D1205" t="s">
        <v>154</v>
      </c>
      <c r="E1205" s="476">
        <v>3</v>
      </c>
      <c r="F1205" s="470">
        <v>28</v>
      </c>
      <c r="G1205">
        <v>1</v>
      </c>
      <c r="H1205">
        <v>1</v>
      </c>
      <c r="I1205" s="471">
        <f t="shared" si="125"/>
        <v>0.47039166666666665</v>
      </c>
      <c r="J1205" s="472">
        <v>0.36503333333333332</v>
      </c>
      <c r="K1205" s="472">
        <v>0.44336666666666663</v>
      </c>
      <c r="L1205" s="472">
        <v>0.58906666666666663</v>
      </c>
      <c r="M1205" s="472">
        <v>0.48410000000000003</v>
      </c>
      <c r="N1205" s="471">
        <f t="shared" si="126"/>
        <v>0.47039166666666665</v>
      </c>
      <c r="O1205" s="472">
        <v>0.36503333333333332</v>
      </c>
      <c r="P1205" s="472">
        <v>0.44336666666666663</v>
      </c>
      <c r="Q1205" s="472">
        <v>0.58906666666666663</v>
      </c>
      <c r="R1205" s="472">
        <v>0.48410000000000003</v>
      </c>
      <c r="S1205" s="153">
        <v>0.01</v>
      </c>
      <c r="T1205" s="153">
        <v>0.02</v>
      </c>
      <c r="U1205" s="477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4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5" t="s">
        <v>1602</v>
      </c>
      <c r="D1206" t="s">
        <v>154</v>
      </c>
      <c r="E1206" s="476">
        <v>3</v>
      </c>
      <c r="F1206" s="470">
        <v>29.7</v>
      </c>
      <c r="G1206">
        <v>1</v>
      </c>
      <c r="H1206">
        <v>1</v>
      </c>
      <c r="I1206" s="471">
        <f t="shared" si="125"/>
        <v>0.47039166666666665</v>
      </c>
      <c r="J1206" s="472">
        <v>0.36503333333333332</v>
      </c>
      <c r="K1206" s="472">
        <v>0.44336666666666663</v>
      </c>
      <c r="L1206" s="472">
        <v>0.58906666666666663</v>
      </c>
      <c r="M1206" s="472">
        <v>0.48410000000000003</v>
      </c>
      <c r="N1206" s="471">
        <f t="shared" si="126"/>
        <v>0.47039166666666665</v>
      </c>
      <c r="O1206" s="472">
        <v>0.36503333333333332</v>
      </c>
      <c r="P1206" s="472">
        <v>0.44336666666666663</v>
      </c>
      <c r="Q1206" s="472">
        <v>0.58906666666666663</v>
      </c>
      <c r="R1206" s="472">
        <v>0.48410000000000003</v>
      </c>
      <c r="S1206" s="153">
        <v>0.01</v>
      </c>
      <c r="T1206" s="153">
        <v>0.02</v>
      </c>
      <c r="U1206" s="477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4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5" t="s">
        <v>1603</v>
      </c>
      <c r="D1207" t="s">
        <v>154</v>
      </c>
      <c r="E1207" s="476">
        <v>3</v>
      </c>
      <c r="F1207" s="470">
        <v>28</v>
      </c>
      <c r="G1207">
        <v>1</v>
      </c>
      <c r="H1207">
        <v>1</v>
      </c>
      <c r="I1207" s="471">
        <f t="shared" si="125"/>
        <v>0.47039166666666665</v>
      </c>
      <c r="J1207" s="472">
        <v>0.36503333333333332</v>
      </c>
      <c r="K1207" s="472">
        <v>0.44336666666666663</v>
      </c>
      <c r="L1207" s="472">
        <v>0.58906666666666663</v>
      </c>
      <c r="M1207" s="472">
        <v>0.48410000000000003</v>
      </c>
      <c r="N1207" s="471">
        <f t="shared" si="126"/>
        <v>0.47039166666666665</v>
      </c>
      <c r="O1207" s="472">
        <v>0.36503333333333332</v>
      </c>
      <c r="P1207" s="472">
        <v>0.44336666666666663</v>
      </c>
      <c r="Q1207" s="472">
        <v>0.58906666666666663</v>
      </c>
      <c r="R1207" s="472">
        <v>0.48410000000000003</v>
      </c>
      <c r="S1207" s="153">
        <v>0.01</v>
      </c>
      <c r="T1207" s="153">
        <v>0.02</v>
      </c>
      <c r="U1207" s="477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4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5" t="s">
        <v>1604</v>
      </c>
      <c r="D1208" t="s">
        <v>154</v>
      </c>
      <c r="E1208" s="476">
        <v>3</v>
      </c>
      <c r="F1208" s="470">
        <v>29.7</v>
      </c>
      <c r="G1208">
        <v>1</v>
      </c>
      <c r="H1208">
        <v>1</v>
      </c>
      <c r="I1208" s="471">
        <f t="shared" si="125"/>
        <v>0.47039166666666665</v>
      </c>
      <c r="J1208" s="472">
        <v>0.36503333333333332</v>
      </c>
      <c r="K1208" s="472">
        <v>0.44336666666666663</v>
      </c>
      <c r="L1208" s="472">
        <v>0.58906666666666663</v>
      </c>
      <c r="M1208" s="472">
        <v>0.48410000000000003</v>
      </c>
      <c r="N1208" s="471">
        <f t="shared" si="126"/>
        <v>0.47039166666666665</v>
      </c>
      <c r="O1208" s="472">
        <v>0.36503333333333332</v>
      </c>
      <c r="P1208" s="472">
        <v>0.44336666666666663</v>
      </c>
      <c r="Q1208" s="472">
        <v>0.58906666666666663</v>
      </c>
      <c r="R1208" s="472">
        <v>0.48410000000000003</v>
      </c>
      <c r="S1208" s="153">
        <v>0.01</v>
      </c>
      <c r="T1208" s="153">
        <v>0.02</v>
      </c>
      <c r="U1208" s="477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4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5" t="s">
        <v>1605</v>
      </c>
      <c r="D1209" t="s">
        <v>154</v>
      </c>
      <c r="E1209" s="476">
        <v>3</v>
      </c>
      <c r="F1209" s="470">
        <v>29.7</v>
      </c>
      <c r="G1209">
        <v>1</v>
      </c>
      <c r="H1209">
        <v>1</v>
      </c>
      <c r="I1209" s="471">
        <f t="shared" si="125"/>
        <v>0.47039166666666665</v>
      </c>
      <c r="J1209" s="472">
        <v>0.36503333333333332</v>
      </c>
      <c r="K1209" s="472">
        <v>0.44336666666666663</v>
      </c>
      <c r="L1209" s="472">
        <v>0.58906666666666663</v>
      </c>
      <c r="M1209" s="472">
        <v>0.48410000000000003</v>
      </c>
      <c r="N1209" s="471">
        <f t="shared" si="126"/>
        <v>0.47039166666666665</v>
      </c>
      <c r="O1209" s="472">
        <v>0.36503333333333332</v>
      </c>
      <c r="P1209" s="472">
        <v>0.44336666666666663</v>
      </c>
      <c r="Q1209" s="472">
        <v>0.58906666666666663</v>
      </c>
      <c r="R1209" s="472">
        <v>0.48410000000000003</v>
      </c>
      <c r="S1209" s="153">
        <v>0.01</v>
      </c>
      <c r="T1209" s="153">
        <v>0.02</v>
      </c>
      <c r="U1209" s="477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4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5" t="s">
        <v>1606</v>
      </c>
      <c r="D1210" t="s">
        <v>154</v>
      </c>
      <c r="E1210" s="476">
        <v>3</v>
      </c>
      <c r="F1210" s="470">
        <v>29.7</v>
      </c>
      <c r="G1210">
        <v>1</v>
      </c>
      <c r="H1210">
        <v>1</v>
      </c>
      <c r="I1210" s="471">
        <f t="shared" si="125"/>
        <v>0.47039166666666665</v>
      </c>
      <c r="J1210" s="472">
        <v>0.36503333333333332</v>
      </c>
      <c r="K1210" s="472">
        <v>0.44336666666666663</v>
      </c>
      <c r="L1210" s="472">
        <v>0.58906666666666663</v>
      </c>
      <c r="M1210" s="472">
        <v>0.48410000000000003</v>
      </c>
      <c r="N1210" s="471">
        <f t="shared" si="126"/>
        <v>0.47039166666666665</v>
      </c>
      <c r="O1210" s="472">
        <v>0.36503333333333332</v>
      </c>
      <c r="P1210" s="472">
        <v>0.44336666666666663</v>
      </c>
      <c r="Q1210" s="472">
        <v>0.58906666666666663</v>
      </c>
      <c r="R1210" s="472">
        <v>0.48410000000000003</v>
      </c>
      <c r="S1210" s="153">
        <v>0.01</v>
      </c>
      <c r="T1210" s="153">
        <v>0.02</v>
      </c>
      <c r="U1210" s="477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4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5" t="s">
        <v>1607</v>
      </c>
      <c r="D1211" t="s">
        <v>154</v>
      </c>
      <c r="E1211" s="476">
        <v>3</v>
      </c>
      <c r="F1211" s="470">
        <v>28</v>
      </c>
      <c r="G1211">
        <v>1</v>
      </c>
      <c r="H1211">
        <v>1</v>
      </c>
      <c r="I1211" s="471">
        <f t="shared" si="125"/>
        <v>0.47039166666666665</v>
      </c>
      <c r="J1211" s="472">
        <v>0.36503333333333332</v>
      </c>
      <c r="K1211" s="472">
        <v>0.44336666666666663</v>
      </c>
      <c r="L1211" s="472">
        <v>0.58906666666666663</v>
      </c>
      <c r="M1211" s="472">
        <v>0.48410000000000003</v>
      </c>
      <c r="N1211" s="471">
        <f t="shared" si="126"/>
        <v>0.47039166666666665</v>
      </c>
      <c r="O1211" s="472">
        <v>0.36503333333333332</v>
      </c>
      <c r="P1211" s="472">
        <v>0.44336666666666663</v>
      </c>
      <c r="Q1211" s="472">
        <v>0.58906666666666663</v>
      </c>
      <c r="R1211" s="472">
        <v>0.48410000000000003</v>
      </c>
      <c r="S1211" s="153">
        <v>0.01</v>
      </c>
      <c r="T1211" s="153">
        <v>0.02</v>
      </c>
      <c r="U1211" s="477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4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5" t="s">
        <v>1608</v>
      </c>
      <c r="D1212" t="s">
        <v>154</v>
      </c>
      <c r="E1212" s="476">
        <v>3</v>
      </c>
      <c r="F1212" s="470">
        <v>18.399999999999999</v>
      </c>
      <c r="G1212">
        <v>1</v>
      </c>
      <c r="H1212">
        <v>1</v>
      </c>
      <c r="I1212" s="471">
        <f t="shared" si="125"/>
        <v>0.47039166666666665</v>
      </c>
      <c r="J1212" s="472">
        <v>0.36503333333333332</v>
      </c>
      <c r="K1212" s="472">
        <v>0.44336666666666663</v>
      </c>
      <c r="L1212" s="472">
        <v>0.58906666666666663</v>
      </c>
      <c r="M1212" s="472">
        <v>0.48410000000000003</v>
      </c>
      <c r="N1212" s="471">
        <f t="shared" si="126"/>
        <v>0.47039166666666665</v>
      </c>
      <c r="O1212" s="472">
        <v>0.36503333333333332</v>
      </c>
      <c r="P1212" s="472">
        <v>0.44336666666666663</v>
      </c>
      <c r="Q1212" s="472">
        <v>0.58906666666666663</v>
      </c>
      <c r="R1212" s="472">
        <v>0.48410000000000003</v>
      </c>
      <c r="S1212" s="153">
        <v>0.01</v>
      </c>
      <c r="T1212" s="153">
        <v>0.02</v>
      </c>
      <c r="U1212" s="477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4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5" t="s">
        <v>1609</v>
      </c>
      <c r="D1213" t="s">
        <v>154</v>
      </c>
      <c r="E1213" s="476">
        <v>3</v>
      </c>
      <c r="F1213" s="470">
        <v>27.6</v>
      </c>
      <c r="G1213">
        <v>1</v>
      </c>
      <c r="H1213">
        <v>1</v>
      </c>
      <c r="I1213" s="471">
        <f t="shared" si="125"/>
        <v>0.47039166666666665</v>
      </c>
      <c r="J1213" s="472">
        <v>0.36503333333333332</v>
      </c>
      <c r="K1213" s="472">
        <v>0.44336666666666663</v>
      </c>
      <c r="L1213" s="472">
        <v>0.58906666666666663</v>
      </c>
      <c r="M1213" s="472">
        <v>0.48410000000000003</v>
      </c>
      <c r="N1213" s="471">
        <f t="shared" si="126"/>
        <v>0.47039166666666665</v>
      </c>
      <c r="O1213" s="472">
        <v>0.36503333333333332</v>
      </c>
      <c r="P1213" s="472">
        <v>0.44336666666666663</v>
      </c>
      <c r="Q1213" s="472">
        <v>0.58906666666666663</v>
      </c>
      <c r="R1213" s="472">
        <v>0.48410000000000003</v>
      </c>
      <c r="S1213" s="153">
        <v>0.01</v>
      </c>
      <c r="T1213" s="153">
        <v>0.02</v>
      </c>
      <c r="U1213" s="477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4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5" t="s">
        <v>1610</v>
      </c>
      <c r="D1214" t="s">
        <v>154</v>
      </c>
      <c r="E1214" s="476">
        <v>3</v>
      </c>
      <c r="F1214" s="470">
        <v>29.6</v>
      </c>
      <c r="G1214">
        <v>1</v>
      </c>
      <c r="H1214">
        <v>1</v>
      </c>
      <c r="I1214" s="471">
        <f t="shared" si="125"/>
        <v>0.47039166666666665</v>
      </c>
      <c r="J1214" s="472">
        <v>0.36503333333333332</v>
      </c>
      <c r="K1214" s="472">
        <v>0.44336666666666663</v>
      </c>
      <c r="L1214" s="472">
        <v>0.58906666666666663</v>
      </c>
      <c r="M1214" s="472">
        <v>0.48410000000000003</v>
      </c>
      <c r="N1214" s="471">
        <f t="shared" si="126"/>
        <v>0.47039166666666665</v>
      </c>
      <c r="O1214" s="472">
        <v>0.36503333333333332</v>
      </c>
      <c r="P1214" s="472">
        <v>0.44336666666666663</v>
      </c>
      <c r="Q1214" s="472">
        <v>0.58906666666666663</v>
      </c>
      <c r="R1214" s="472">
        <v>0.48410000000000003</v>
      </c>
      <c r="S1214" s="153">
        <v>0.01</v>
      </c>
      <c r="T1214" s="153">
        <v>0.02</v>
      </c>
      <c r="U1214" s="477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4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5" t="s">
        <v>1611</v>
      </c>
      <c r="D1215" t="s">
        <v>154</v>
      </c>
      <c r="E1215" s="476">
        <v>3</v>
      </c>
      <c r="F1215" s="470">
        <v>28.9</v>
      </c>
      <c r="G1215">
        <v>1</v>
      </c>
      <c r="H1215">
        <v>1</v>
      </c>
      <c r="I1215" s="471">
        <f t="shared" si="125"/>
        <v>0.47039166666666665</v>
      </c>
      <c r="J1215" s="472">
        <v>0.36503333333333332</v>
      </c>
      <c r="K1215" s="472">
        <v>0.44336666666666663</v>
      </c>
      <c r="L1215" s="472">
        <v>0.58906666666666663</v>
      </c>
      <c r="M1215" s="472">
        <v>0.48410000000000003</v>
      </c>
      <c r="N1215" s="471">
        <f t="shared" si="126"/>
        <v>0.47039166666666665</v>
      </c>
      <c r="O1215" s="472">
        <v>0.36503333333333332</v>
      </c>
      <c r="P1215" s="472">
        <v>0.44336666666666663</v>
      </c>
      <c r="Q1215" s="472">
        <v>0.58906666666666663</v>
      </c>
      <c r="R1215" s="472">
        <v>0.48410000000000003</v>
      </c>
      <c r="S1215" s="153">
        <v>0.01</v>
      </c>
      <c r="T1215" s="153">
        <v>0.02</v>
      </c>
      <c r="U1215" s="477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4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5" t="s">
        <v>1612</v>
      </c>
      <c r="D1216" t="s">
        <v>154</v>
      </c>
      <c r="E1216" s="476">
        <v>3</v>
      </c>
      <c r="F1216" s="470">
        <v>29.6</v>
      </c>
      <c r="G1216">
        <v>1</v>
      </c>
      <c r="H1216">
        <v>1</v>
      </c>
      <c r="I1216" s="471">
        <f t="shared" si="125"/>
        <v>0.47039166666666665</v>
      </c>
      <c r="J1216" s="472">
        <v>0.36503333333333332</v>
      </c>
      <c r="K1216" s="472">
        <v>0.44336666666666663</v>
      </c>
      <c r="L1216" s="472">
        <v>0.58906666666666663</v>
      </c>
      <c r="M1216" s="472">
        <v>0.48410000000000003</v>
      </c>
      <c r="N1216" s="471">
        <f t="shared" si="126"/>
        <v>0.47039166666666665</v>
      </c>
      <c r="O1216" s="472">
        <v>0.36503333333333332</v>
      </c>
      <c r="P1216" s="472">
        <v>0.44336666666666663</v>
      </c>
      <c r="Q1216" s="472">
        <v>0.58906666666666663</v>
      </c>
      <c r="R1216" s="472">
        <v>0.48410000000000003</v>
      </c>
      <c r="S1216" s="153">
        <v>0.01</v>
      </c>
      <c r="T1216" s="153">
        <v>0.02</v>
      </c>
      <c r="U1216" s="477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4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5" t="s">
        <v>1613</v>
      </c>
      <c r="D1217" t="s">
        <v>154</v>
      </c>
      <c r="E1217" s="476">
        <v>3</v>
      </c>
      <c r="F1217" s="470">
        <v>29.9</v>
      </c>
      <c r="G1217">
        <v>1</v>
      </c>
      <c r="H1217">
        <v>1</v>
      </c>
      <c r="I1217" s="471">
        <f t="shared" si="125"/>
        <v>0.47039166666666665</v>
      </c>
      <c r="J1217" s="472">
        <v>0.36503333333333332</v>
      </c>
      <c r="K1217" s="472">
        <v>0.44336666666666663</v>
      </c>
      <c r="L1217" s="472">
        <v>0.58906666666666663</v>
      </c>
      <c r="M1217" s="472">
        <v>0.48410000000000003</v>
      </c>
      <c r="N1217" s="471">
        <f t="shared" si="126"/>
        <v>0.47039166666666665</v>
      </c>
      <c r="O1217" s="472">
        <v>0.36503333333333332</v>
      </c>
      <c r="P1217" s="472">
        <v>0.44336666666666663</v>
      </c>
      <c r="Q1217" s="472">
        <v>0.58906666666666663</v>
      </c>
      <c r="R1217" s="472">
        <v>0.48410000000000003</v>
      </c>
      <c r="S1217" s="153">
        <v>0.01</v>
      </c>
      <c r="T1217" s="153">
        <v>0.02</v>
      </c>
      <c r="U1217" s="477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4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5" t="s">
        <v>1614</v>
      </c>
      <c r="D1218" t="s">
        <v>154</v>
      </c>
      <c r="E1218" s="476">
        <v>3</v>
      </c>
      <c r="F1218" s="470">
        <v>18.399999999999999</v>
      </c>
      <c r="G1218">
        <v>1</v>
      </c>
      <c r="H1218">
        <v>1</v>
      </c>
      <c r="I1218" s="471">
        <f t="shared" ref="I1218:I1281" si="133">AVERAGE(J1218:M1218)</f>
        <v>0.47039166666666665</v>
      </c>
      <c r="J1218" s="472">
        <v>0.36503333333333332</v>
      </c>
      <c r="K1218" s="472">
        <v>0.44336666666666663</v>
      </c>
      <c r="L1218" s="472">
        <v>0.58906666666666663</v>
      </c>
      <c r="M1218" s="472">
        <v>0.48410000000000003</v>
      </c>
      <c r="N1218" s="471">
        <f t="shared" ref="N1218:N1281" si="134">AVERAGE(O1218:R1218)</f>
        <v>0.47039166666666665</v>
      </c>
      <c r="O1218" s="472">
        <v>0.36503333333333332</v>
      </c>
      <c r="P1218" s="472">
        <v>0.44336666666666663</v>
      </c>
      <c r="Q1218" s="472">
        <v>0.58906666666666663</v>
      </c>
      <c r="R1218" s="472">
        <v>0.48410000000000003</v>
      </c>
      <c r="S1218" s="153">
        <v>0.01</v>
      </c>
      <c r="T1218" s="153">
        <v>0.02</v>
      </c>
      <c r="U1218" s="477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4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5" t="s">
        <v>1615</v>
      </c>
      <c r="D1219" t="s">
        <v>154</v>
      </c>
      <c r="E1219" s="476">
        <v>3</v>
      </c>
      <c r="F1219" s="470">
        <v>18.399999999999999</v>
      </c>
      <c r="G1219">
        <v>1</v>
      </c>
      <c r="H1219">
        <v>1</v>
      </c>
      <c r="I1219" s="471">
        <f t="shared" si="133"/>
        <v>0.47039166666666665</v>
      </c>
      <c r="J1219" s="472">
        <v>0.36503333333333332</v>
      </c>
      <c r="K1219" s="472">
        <v>0.44336666666666663</v>
      </c>
      <c r="L1219" s="472">
        <v>0.58906666666666663</v>
      </c>
      <c r="M1219" s="472">
        <v>0.48410000000000003</v>
      </c>
      <c r="N1219" s="471">
        <f t="shared" si="134"/>
        <v>0.47039166666666665</v>
      </c>
      <c r="O1219" s="472">
        <v>0.36503333333333332</v>
      </c>
      <c r="P1219" s="472">
        <v>0.44336666666666663</v>
      </c>
      <c r="Q1219" s="472">
        <v>0.58906666666666663</v>
      </c>
      <c r="R1219" s="472">
        <v>0.48410000000000003</v>
      </c>
      <c r="S1219" s="153">
        <v>0.01</v>
      </c>
      <c r="T1219" s="153">
        <v>0.02</v>
      </c>
      <c r="U1219" s="477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4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5" t="s">
        <v>1616</v>
      </c>
      <c r="D1220" t="s">
        <v>154</v>
      </c>
      <c r="E1220" s="476">
        <v>3</v>
      </c>
      <c r="F1220" s="470">
        <v>18.899999999999999</v>
      </c>
      <c r="G1220">
        <v>1</v>
      </c>
      <c r="H1220">
        <v>1</v>
      </c>
      <c r="I1220" s="471">
        <f t="shared" si="133"/>
        <v>0.47039166666666665</v>
      </c>
      <c r="J1220" s="472">
        <v>0.36503333333333332</v>
      </c>
      <c r="K1220" s="472">
        <v>0.44336666666666663</v>
      </c>
      <c r="L1220" s="472">
        <v>0.58906666666666663</v>
      </c>
      <c r="M1220" s="472">
        <v>0.48410000000000003</v>
      </c>
      <c r="N1220" s="471">
        <f t="shared" si="134"/>
        <v>0.47039166666666665</v>
      </c>
      <c r="O1220" s="472">
        <v>0.36503333333333332</v>
      </c>
      <c r="P1220" s="472">
        <v>0.44336666666666663</v>
      </c>
      <c r="Q1220" s="472">
        <v>0.58906666666666663</v>
      </c>
      <c r="R1220" s="472">
        <v>0.48410000000000003</v>
      </c>
      <c r="S1220" s="153">
        <v>0.01</v>
      </c>
      <c r="T1220" s="153">
        <v>0.02</v>
      </c>
      <c r="U1220" s="477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4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5" t="s">
        <v>1617</v>
      </c>
      <c r="D1221" t="s">
        <v>154</v>
      </c>
      <c r="E1221" s="476">
        <v>3</v>
      </c>
      <c r="F1221" s="470">
        <v>10.5</v>
      </c>
      <c r="G1221">
        <v>1</v>
      </c>
      <c r="H1221">
        <v>1</v>
      </c>
      <c r="I1221" s="471">
        <f t="shared" si="133"/>
        <v>0.47039166666666665</v>
      </c>
      <c r="J1221" s="472">
        <v>0.36503333333333332</v>
      </c>
      <c r="K1221" s="472">
        <v>0.44336666666666663</v>
      </c>
      <c r="L1221" s="472">
        <v>0.58906666666666663</v>
      </c>
      <c r="M1221" s="472">
        <v>0.48410000000000003</v>
      </c>
      <c r="N1221" s="471">
        <f t="shared" si="134"/>
        <v>0.47039166666666665</v>
      </c>
      <c r="O1221" s="472">
        <v>0.36503333333333332</v>
      </c>
      <c r="P1221" s="472">
        <v>0.44336666666666663</v>
      </c>
      <c r="Q1221" s="472">
        <v>0.58906666666666663</v>
      </c>
      <c r="R1221" s="472">
        <v>0.48410000000000003</v>
      </c>
      <c r="S1221" s="153">
        <v>0.01</v>
      </c>
      <c r="T1221" s="153">
        <v>0.02</v>
      </c>
      <c r="U1221" s="477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4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5" t="s">
        <v>1618</v>
      </c>
      <c r="D1222" t="s">
        <v>154</v>
      </c>
      <c r="E1222" s="476">
        <v>3</v>
      </c>
      <c r="F1222" s="470">
        <v>25.3</v>
      </c>
      <c r="G1222">
        <v>1</v>
      </c>
      <c r="H1222">
        <v>1</v>
      </c>
      <c r="I1222" s="471">
        <f t="shared" si="133"/>
        <v>0.47039166666666665</v>
      </c>
      <c r="J1222" s="472">
        <v>0.36503333333333332</v>
      </c>
      <c r="K1222" s="472">
        <v>0.44336666666666663</v>
      </c>
      <c r="L1222" s="472">
        <v>0.58906666666666663</v>
      </c>
      <c r="M1222" s="472">
        <v>0.48410000000000003</v>
      </c>
      <c r="N1222" s="471">
        <f t="shared" si="134"/>
        <v>0.47039166666666665</v>
      </c>
      <c r="O1222" s="472">
        <v>0.36503333333333332</v>
      </c>
      <c r="P1222" s="472">
        <v>0.44336666666666663</v>
      </c>
      <c r="Q1222" s="472">
        <v>0.58906666666666663</v>
      </c>
      <c r="R1222" s="472">
        <v>0.48410000000000003</v>
      </c>
      <c r="S1222" s="153">
        <v>0.01</v>
      </c>
      <c r="T1222" s="153">
        <v>0.02</v>
      </c>
      <c r="U1222" s="477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4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5" t="s">
        <v>1619</v>
      </c>
      <c r="D1223" t="s">
        <v>154</v>
      </c>
      <c r="E1223" s="476">
        <v>3</v>
      </c>
      <c r="F1223" s="470">
        <v>25.3</v>
      </c>
      <c r="G1223">
        <v>1</v>
      </c>
      <c r="H1223">
        <v>1</v>
      </c>
      <c r="I1223" s="471">
        <f t="shared" si="133"/>
        <v>0.47039166666666665</v>
      </c>
      <c r="J1223" s="472">
        <v>0.36503333333333332</v>
      </c>
      <c r="K1223" s="472">
        <v>0.44336666666666663</v>
      </c>
      <c r="L1223" s="472">
        <v>0.58906666666666663</v>
      </c>
      <c r="M1223" s="472">
        <v>0.48410000000000003</v>
      </c>
      <c r="N1223" s="471">
        <f t="shared" si="134"/>
        <v>0.47039166666666665</v>
      </c>
      <c r="O1223" s="472">
        <v>0.36503333333333332</v>
      </c>
      <c r="P1223" s="472">
        <v>0.44336666666666663</v>
      </c>
      <c r="Q1223" s="472">
        <v>0.58906666666666663</v>
      </c>
      <c r="R1223" s="472">
        <v>0.48410000000000003</v>
      </c>
      <c r="S1223" s="153">
        <v>0.01</v>
      </c>
      <c r="T1223" s="153">
        <v>0.02</v>
      </c>
      <c r="U1223" s="477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4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5" t="s">
        <v>1620</v>
      </c>
      <c r="D1224" t="s">
        <v>154</v>
      </c>
      <c r="E1224" s="476">
        <v>3</v>
      </c>
      <c r="F1224" s="470">
        <v>29.9</v>
      </c>
      <c r="G1224">
        <v>1</v>
      </c>
      <c r="H1224">
        <v>1</v>
      </c>
      <c r="I1224" s="471">
        <f t="shared" si="133"/>
        <v>0.47039166666666665</v>
      </c>
      <c r="J1224" s="472">
        <v>0.36503333333333332</v>
      </c>
      <c r="K1224" s="472">
        <v>0.44336666666666663</v>
      </c>
      <c r="L1224" s="472">
        <v>0.58906666666666663</v>
      </c>
      <c r="M1224" s="472">
        <v>0.48410000000000003</v>
      </c>
      <c r="N1224" s="471">
        <f t="shared" si="134"/>
        <v>0.47039166666666665</v>
      </c>
      <c r="O1224" s="472">
        <v>0.36503333333333332</v>
      </c>
      <c r="P1224" s="472">
        <v>0.44336666666666663</v>
      </c>
      <c r="Q1224" s="472">
        <v>0.58906666666666663</v>
      </c>
      <c r="R1224" s="472">
        <v>0.48410000000000003</v>
      </c>
      <c r="S1224" s="153">
        <v>0.01</v>
      </c>
      <c r="T1224" s="153">
        <v>0.02</v>
      </c>
      <c r="U1224" s="477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4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5" t="s">
        <v>1621</v>
      </c>
      <c r="D1225" t="s">
        <v>154</v>
      </c>
      <c r="E1225" s="476">
        <v>3</v>
      </c>
      <c r="F1225" s="470">
        <v>29.9</v>
      </c>
      <c r="G1225">
        <v>1</v>
      </c>
      <c r="H1225">
        <v>1</v>
      </c>
      <c r="I1225" s="471">
        <f t="shared" si="133"/>
        <v>0.47039166666666665</v>
      </c>
      <c r="J1225" s="472">
        <v>0.36503333333333332</v>
      </c>
      <c r="K1225" s="472">
        <v>0.44336666666666663</v>
      </c>
      <c r="L1225" s="472">
        <v>0.58906666666666663</v>
      </c>
      <c r="M1225" s="472">
        <v>0.48410000000000003</v>
      </c>
      <c r="N1225" s="471">
        <f t="shared" si="134"/>
        <v>0.47039166666666665</v>
      </c>
      <c r="O1225" s="472">
        <v>0.36503333333333332</v>
      </c>
      <c r="P1225" s="472">
        <v>0.44336666666666663</v>
      </c>
      <c r="Q1225" s="472">
        <v>0.58906666666666663</v>
      </c>
      <c r="R1225" s="472">
        <v>0.48410000000000003</v>
      </c>
      <c r="S1225" s="153">
        <v>0.01</v>
      </c>
      <c r="T1225" s="153">
        <v>0.02</v>
      </c>
      <c r="U1225" s="477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4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5" t="s">
        <v>1622</v>
      </c>
      <c r="D1226" t="s">
        <v>154</v>
      </c>
      <c r="E1226" s="476">
        <v>3</v>
      </c>
      <c r="F1226" s="470">
        <v>27.6</v>
      </c>
      <c r="G1226">
        <v>1</v>
      </c>
      <c r="H1226">
        <v>1</v>
      </c>
      <c r="I1226" s="471">
        <f t="shared" si="133"/>
        <v>0.47039166666666665</v>
      </c>
      <c r="J1226" s="472">
        <v>0.36503333333333332</v>
      </c>
      <c r="K1226" s="472">
        <v>0.44336666666666663</v>
      </c>
      <c r="L1226" s="472">
        <v>0.58906666666666663</v>
      </c>
      <c r="M1226" s="472">
        <v>0.48410000000000003</v>
      </c>
      <c r="N1226" s="471">
        <f t="shared" si="134"/>
        <v>0.47039166666666665</v>
      </c>
      <c r="O1226" s="472">
        <v>0.36503333333333332</v>
      </c>
      <c r="P1226" s="472">
        <v>0.44336666666666663</v>
      </c>
      <c r="Q1226" s="472">
        <v>0.58906666666666663</v>
      </c>
      <c r="R1226" s="472">
        <v>0.48410000000000003</v>
      </c>
      <c r="S1226" s="153">
        <v>0.01</v>
      </c>
      <c r="T1226" s="153">
        <v>0.02</v>
      </c>
      <c r="U1226" s="477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4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5" t="s">
        <v>1623</v>
      </c>
      <c r="D1227" t="s">
        <v>154</v>
      </c>
      <c r="E1227" s="476">
        <v>3</v>
      </c>
      <c r="F1227" s="470">
        <v>30</v>
      </c>
      <c r="G1227">
        <v>1</v>
      </c>
      <c r="H1227">
        <v>1</v>
      </c>
      <c r="I1227" s="471">
        <f t="shared" si="133"/>
        <v>0.47039166666666665</v>
      </c>
      <c r="J1227" s="472">
        <v>0.36503333333333332</v>
      </c>
      <c r="K1227" s="472">
        <v>0.44336666666666663</v>
      </c>
      <c r="L1227" s="472">
        <v>0.58906666666666663</v>
      </c>
      <c r="M1227" s="472">
        <v>0.48410000000000003</v>
      </c>
      <c r="N1227" s="471">
        <f t="shared" si="134"/>
        <v>0.47039166666666665</v>
      </c>
      <c r="O1227" s="472">
        <v>0.36503333333333332</v>
      </c>
      <c r="P1227" s="472">
        <v>0.44336666666666663</v>
      </c>
      <c r="Q1227" s="472">
        <v>0.58906666666666663</v>
      </c>
      <c r="R1227" s="472">
        <v>0.48410000000000003</v>
      </c>
      <c r="S1227" s="153">
        <v>0.01</v>
      </c>
      <c r="T1227" s="153">
        <v>0.02</v>
      </c>
      <c r="U1227" s="477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4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5" t="s">
        <v>1624</v>
      </c>
      <c r="D1228" t="s">
        <v>154</v>
      </c>
      <c r="E1228" s="476">
        <v>3</v>
      </c>
      <c r="F1228" s="470">
        <v>30</v>
      </c>
      <c r="G1228">
        <v>1</v>
      </c>
      <c r="H1228">
        <v>1</v>
      </c>
      <c r="I1228" s="471">
        <f t="shared" si="133"/>
        <v>0.47039166666666665</v>
      </c>
      <c r="J1228" s="472">
        <v>0.36503333333333332</v>
      </c>
      <c r="K1228" s="472">
        <v>0.44336666666666663</v>
      </c>
      <c r="L1228" s="472">
        <v>0.58906666666666663</v>
      </c>
      <c r="M1228" s="472">
        <v>0.48410000000000003</v>
      </c>
      <c r="N1228" s="471">
        <f t="shared" si="134"/>
        <v>0.47039166666666665</v>
      </c>
      <c r="O1228" s="472">
        <v>0.36503333333333332</v>
      </c>
      <c r="P1228" s="472">
        <v>0.44336666666666663</v>
      </c>
      <c r="Q1228" s="472">
        <v>0.58906666666666663</v>
      </c>
      <c r="R1228" s="472">
        <v>0.48410000000000003</v>
      </c>
      <c r="S1228" s="153">
        <v>0.01</v>
      </c>
      <c r="T1228" s="153">
        <v>0.02</v>
      </c>
      <c r="U1228" s="477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4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5" t="s">
        <v>1625</v>
      </c>
      <c r="D1229" t="s">
        <v>154</v>
      </c>
      <c r="E1229" s="476">
        <v>3</v>
      </c>
      <c r="F1229" s="470">
        <v>30</v>
      </c>
      <c r="G1229">
        <v>1</v>
      </c>
      <c r="H1229">
        <v>1</v>
      </c>
      <c r="I1229" s="471">
        <f t="shared" si="133"/>
        <v>0.47039166666666665</v>
      </c>
      <c r="J1229" s="472">
        <v>0.36503333333333332</v>
      </c>
      <c r="K1229" s="472">
        <v>0.44336666666666663</v>
      </c>
      <c r="L1229" s="472">
        <v>0.58906666666666663</v>
      </c>
      <c r="M1229" s="472">
        <v>0.48410000000000003</v>
      </c>
      <c r="N1229" s="471">
        <f t="shared" si="134"/>
        <v>0.47039166666666665</v>
      </c>
      <c r="O1229" s="472">
        <v>0.36503333333333332</v>
      </c>
      <c r="P1229" s="472">
        <v>0.44336666666666663</v>
      </c>
      <c r="Q1229" s="472">
        <v>0.58906666666666663</v>
      </c>
      <c r="R1229" s="472">
        <v>0.48410000000000003</v>
      </c>
      <c r="S1229" s="153">
        <v>0.01</v>
      </c>
      <c r="T1229" s="153">
        <v>0.02</v>
      </c>
      <c r="U1229" s="477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4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5" t="s">
        <v>1626</v>
      </c>
      <c r="D1230" t="s">
        <v>154</v>
      </c>
      <c r="E1230" s="476">
        <v>3</v>
      </c>
      <c r="F1230" s="470">
        <v>30</v>
      </c>
      <c r="G1230">
        <v>1</v>
      </c>
      <c r="H1230">
        <v>1</v>
      </c>
      <c r="I1230" s="471">
        <f t="shared" si="133"/>
        <v>0.47039166666666665</v>
      </c>
      <c r="J1230" s="472">
        <v>0.36503333333333332</v>
      </c>
      <c r="K1230" s="472">
        <v>0.44336666666666663</v>
      </c>
      <c r="L1230" s="472">
        <v>0.58906666666666663</v>
      </c>
      <c r="M1230" s="472">
        <v>0.48410000000000003</v>
      </c>
      <c r="N1230" s="471">
        <f t="shared" si="134"/>
        <v>0.47039166666666665</v>
      </c>
      <c r="O1230" s="472">
        <v>0.36503333333333332</v>
      </c>
      <c r="P1230" s="472">
        <v>0.44336666666666663</v>
      </c>
      <c r="Q1230" s="472">
        <v>0.58906666666666663</v>
      </c>
      <c r="R1230" s="472">
        <v>0.48410000000000003</v>
      </c>
      <c r="S1230" s="153">
        <v>0.01</v>
      </c>
      <c r="T1230" s="153">
        <v>0.02</v>
      </c>
      <c r="U1230" s="477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4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5" t="s">
        <v>1627</v>
      </c>
      <c r="D1231" t="s">
        <v>154</v>
      </c>
      <c r="E1231" s="476">
        <v>3</v>
      </c>
      <c r="F1231" s="470">
        <v>18.899999999999999</v>
      </c>
      <c r="G1231">
        <v>1</v>
      </c>
      <c r="H1231">
        <v>1</v>
      </c>
      <c r="I1231" s="471">
        <f t="shared" si="133"/>
        <v>0.47039166666666665</v>
      </c>
      <c r="J1231" s="472">
        <v>0.36503333333333332</v>
      </c>
      <c r="K1231" s="472">
        <v>0.44336666666666663</v>
      </c>
      <c r="L1231" s="472">
        <v>0.58906666666666663</v>
      </c>
      <c r="M1231" s="472">
        <v>0.48410000000000003</v>
      </c>
      <c r="N1231" s="471">
        <f t="shared" si="134"/>
        <v>0.47039166666666665</v>
      </c>
      <c r="O1231" s="472">
        <v>0.36503333333333332</v>
      </c>
      <c r="P1231" s="472">
        <v>0.44336666666666663</v>
      </c>
      <c r="Q1231" s="472">
        <v>0.58906666666666663</v>
      </c>
      <c r="R1231" s="472">
        <v>0.48410000000000003</v>
      </c>
      <c r="S1231" s="153">
        <v>0.01</v>
      </c>
      <c r="T1231" s="153">
        <v>0.02</v>
      </c>
      <c r="U1231" s="477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4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5" t="s">
        <v>1628</v>
      </c>
      <c r="D1232" t="s">
        <v>154</v>
      </c>
      <c r="E1232" s="476">
        <v>3</v>
      </c>
      <c r="F1232" s="470">
        <v>2.0999999999999996</v>
      </c>
      <c r="G1232">
        <v>1</v>
      </c>
      <c r="H1232">
        <v>1</v>
      </c>
      <c r="I1232" s="471">
        <f t="shared" si="133"/>
        <v>0.47039166666666665</v>
      </c>
      <c r="J1232" s="472">
        <v>0.36503333333333332</v>
      </c>
      <c r="K1232" s="472">
        <v>0.44336666666666663</v>
      </c>
      <c r="L1232" s="472">
        <v>0.58906666666666663</v>
      </c>
      <c r="M1232" s="472">
        <v>0.48410000000000003</v>
      </c>
      <c r="N1232" s="471">
        <f t="shared" si="134"/>
        <v>0.47039166666666665</v>
      </c>
      <c r="O1232" s="472">
        <v>0.36503333333333332</v>
      </c>
      <c r="P1232" s="472">
        <v>0.44336666666666663</v>
      </c>
      <c r="Q1232" s="472">
        <v>0.58906666666666663</v>
      </c>
      <c r="R1232" s="472">
        <v>0.48410000000000003</v>
      </c>
      <c r="S1232" s="153">
        <v>0.01</v>
      </c>
      <c r="T1232" s="153">
        <v>0.02</v>
      </c>
      <c r="U1232" s="477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4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5" t="s">
        <v>1629</v>
      </c>
      <c r="D1233" t="s">
        <v>154</v>
      </c>
      <c r="E1233" s="476">
        <v>3</v>
      </c>
      <c r="F1233" s="470">
        <v>4.2</v>
      </c>
      <c r="G1233">
        <v>1</v>
      </c>
      <c r="H1233">
        <v>1</v>
      </c>
      <c r="I1233" s="471">
        <f t="shared" si="133"/>
        <v>0.47039166666666665</v>
      </c>
      <c r="J1233" s="472">
        <v>0.36503333333333332</v>
      </c>
      <c r="K1233" s="472">
        <v>0.44336666666666663</v>
      </c>
      <c r="L1233" s="472">
        <v>0.58906666666666663</v>
      </c>
      <c r="M1233" s="472">
        <v>0.48410000000000003</v>
      </c>
      <c r="N1233" s="471">
        <f t="shared" si="134"/>
        <v>0.47039166666666665</v>
      </c>
      <c r="O1233" s="472">
        <v>0.36503333333333332</v>
      </c>
      <c r="P1233" s="472">
        <v>0.44336666666666663</v>
      </c>
      <c r="Q1233" s="472">
        <v>0.58906666666666663</v>
      </c>
      <c r="R1233" s="472">
        <v>0.48410000000000003</v>
      </c>
      <c r="S1233" s="153">
        <v>0.01</v>
      </c>
      <c r="T1233" s="153">
        <v>0.02</v>
      </c>
      <c r="U1233" s="477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4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5" t="s">
        <v>1630</v>
      </c>
      <c r="D1234" t="s">
        <v>154</v>
      </c>
      <c r="E1234" s="476">
        <v>3</v>
      </c>
      <c r="F1234" s="470">
        <v>4.2</v>
      </c>
      <c r="G1234">
        <v>1</v>
      </c>
      <c r="H1234">
        <v>1</v>
      </c>
      <c r="I1234" s="471">
        <f t="shared" si="133"/>
        <v>0.47039166666666665</v>
      </c>
      <c r="J1234" s="472">
        <v>0.36503333333333332</v>
      </c>
      <c r="K1234" s="472">
        <v>0.44336666666666663</v>
      </c>
      <c r="L1234" s="472">
        <v>0.58906666666666663</v>
      </c>
      <c r="M1234" s="472">
        <v>0.48410000000000003</v>
      </c>
      <c r="N1234" s="471">
        <f t="shared" si="134"/>
        <v>0.47039166666666665</v>
      </c>
      <c r="O1234" s="472">
        <v>0.36503333333333332</v>
      </c>
      <c r="P1234" s="472">
        <v>0.44336666666666663</v>
      </c>
      <c r="Q1234" s="472">
        <v>0.58906666666666663</v>
      </c>
      <c r="R1234" s="472">
        <v>0.48410000000000003</v>
      </c>
      <c r="S1234" s="153">
        <v>0.01</v>
      </c>
      <c r="T1234" s="153">
        <v>0.02</v>
      </c>
      <c r="U1234" s="477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4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5" t="s">
        <v>1631</v>
      </c>
      <c r="D1235" t="s">
        <v>154</v>
      </c>
      <c r="E1235" s="476">
        <v>3</v>
      </c>
      <c r="F1235" s="470">
        <v>28</v>
      </c>
      <c r="G1235">
        <v>1</v>
      </c>
      <c r="H1235">
        <v>1</v>
      </c>
      <c r="I1235" s="471">
        <f t="shared" si="133"/>
        <v>0.47039166666666665</v>
      </c>
      <c r="J1235" s="472">
        <v>0.36503333333333332</v>
      </c>
      <c r="K1235" s="472">
        <v>0.44336666666666663</v>
      </c>
      <c r="L1235" s="472">
        <v>0.58906666666666663</v>
      </c>
      <c r="M1235" s="472">
        <v>0.48410000000000003</v>
      </c>
      <c r="N1235" s="471">
        <f t="shared" si="134"/>
        <v>0.47039166666666665</v>
      </c>
      <c r="O1235" s="472">
        <v>0.36503333333333332</v>
      </c>
      <c r="P1235" s="472">
        <v>0.44336666666666663</v>
      </c>
      <c r="Q1235" s="472">
        <v>0.58906666666666663</v>
      </c>
      <c r="R1235" s="472">
        <v>0.48410000000000003</v>
      </c>
      <c r="S1235" s="153">
        <v>0.01</v>
      </c>
      <c r="T1235" s="153">
        <v>0.02</v>
      </c>
      <c r="U1235" s="477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4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5" t="s">
        <v>1632</v>
      </c>
      <c r="D1236" t="s">
        <v>154</v>
      </c>
      <c r="E1236" s="476">
        <v>3</v>
      </c>
      <c r="F1236" s="470">
        <v>28</v>
      </c>
      <c r="G1236">
        <v>1</v>
      </c>
      <c r="H1236">
        <v>1</v>
      </c>
      <c r="I1236" s="471">
        <f t="shared" si="133"/>
        <v>0.47039166666666665</v>
      </c>
      <c r="J1236" s="472">
        <v>0.36503333333333332</v>
      </c>
      <c r="K1236" s="472">
        <v>0.44336666666666663</v>
      </c>
      <c r="L1236" s="472">
        <v>0.58906666666666663</v>
      </c>
      <c r="M1236" s="472">
        <v>0.48410000000000003</v>
      </c>
      <c r="N1236" s="471">
        <f t="shared" si="134"/>
        <v>0.47039166666666665</v>
      </c>
      <c r="O1236" s="472">
        <v>0.36503333333333332</v>
      </c>
      <c r="P1236" s="472">
        <v>0.44336666666666663</v>
      </c>
      <c r="Q1236" s="472">
        <v>0.58906666666666663</v>
      </c>
      <c r="R1236" s="472">
        <v>0.48410000000000003</v>
      </c>
      <c r="S1236" s="153">
        <v>0.01</v>
      </c>
      <c r="T1236" s="153">
        <v>0.02</v>
      </c>
      <c r="U1236" s="477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4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5" t="s">
        <v>1633</v>
      </c>
      <c r="D1237" t="s">
        <v>154</v>
      </c>
      <c r="E1237" s="476">
        <v>3</v>
      </c>
      <c r="F1237" s="470">
        <v>29.155000000000001</v>
      </c>
      <c r="G1237">
        <v>1</v>
      </c>
      <c r="H1237">
        <v>1</v>
      </c>
      <c r="I1237" s="471">
        <f t="shared" si="133"/>
        <v>0.47039166666666665</v>
      </c>
      <c r="J1237" s="472">
        <v>0.36503333333333332</v>
      </c>
      <c r="K1237" s="472">
        <v>0.44336666666666663</v>
      </c>
      <c r="L1237" s="472">
        <v>0.58906666666666663</v>
      </c>
      <c r="M1237" s="472">
        <v>0.48410000000000003</v>
      </c>
      <c r="N1237" s="471">
        <f t="shared" si="134"/>
        <v>0.47039166666666665</v>
      </c>
      <c r="O1237" s="472">
        <v>0.36503333333333332</v>
      </c>
      <c r="P1237" s="472">
        <v>0.44336666666666663</v>
      </c>
      <c r="Q1237" s="472">
        <v>0.58906666666666663</v>
      </c>
      <c r="R1237" s="472">
        <v>0.48410000000000003</v>
      </c>
      <c r="S1237" s="153">
        <v>0.01</v>
      </c>
      <c r="T1237" s="153">
        <v>0.02</v>
      </c>
      <c r="U1237" s="477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4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5" t="s">
        <v>1634</v>
      </c>
      <c r="D1238" t="s">
        <v>154</v>
      </c>
      <c r="E1238" s="476">
        <v>3</v>
      </c>
      <c r="F1238" s="470">
        <v>29.155000000000001</v>
      </c>
      <c r="G1238">
        <v>1</v>
      </c>
      <c r="H1238">
        <v>1</v>
      </c>
      <c r="I1238" s="471">
        <f t="shared" si="133"/>
        <v>0.47039166666666665</v>
      </c>
      <c r="J1238" s="472">
        <v>0.36503333333333332</v>
      </c>
      <c r="K1238" s="472">
        <v>0.44336666666666663</v>
      </c>
      <c r="L1238" s="472">
        <v>0.58906666666666663</v>
      </c>
      <c r="M1238" s="472">
        <v>0.48410000000000003</v>
      </c>
      <c r="N1238" s="471">
        <f t="shared" si="134"/>
        <v>0.47039166666666665</v>
      </c>
      <c r="O1238" s="472">
        <v>0.36503333333333332</v>
      </c>
      <c r="P1238" s="472">
        <v>0.44336666666666663</v>
      </c>
      <c r="Q1238" s="472">
        <v>0.58906666666666663</v>
      </c>
      <c r="R1238" s="472">
        <v>0.48410000000000003</v>
      </c>
      <c r="S1238" s="153">
        <v>0.01</v>
      </c>
      <c r="T1238" s="153">
        <v>0.02</v>
      </c>
      <c r="U1238" s="477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4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5" t="s">
        <v>1635</v>
      </c>
      <c r="D1239" t="s">
        <v>154</v>
      </c>
      <c r="E1239" s="476">
        <v>3</v>
      </c>
      <c r="F1239" s="470">
        <v>29.155000000000001</v>
      </c>
      <c r="G1239">
        <v>1</v>
      </c>
      <c r="H1239">
        <v>1</v>
      </c>
      <c r="I1239" s="471">
        <f t="shared" si="133"/>
        <v>0.47039166666666665</v>
      </c>
      <c r="J1239" s="472">
        <v>0.36503333333333332</v>
      </c>
      <c r="K1239" s="472">
        <v>0.44336666666666663</v>
      </c>
      <c r="L1239" s="472">
        <v>0.58906666666666663</v>
      </c>
      <c r="M1239" s="472">
        <v>0.48410000000000003</v>
      </c>
      <c r="N1239" s="471">
        <f t="shared" si="134"/>
        <v>0.47039166666666665</v>
      </c>
      <c r="O1239" s="472">
        <v>0.36503333333333332</v>
      </c>
      <c r="P1239" s="472">
        <v>0.44336666666666663</v>
      </c>
      <c r="Q1239" s="472">
        <v>0.58906666666666663</v>
      </c>
      <c r="R1239" s="472">
        <v>0.48410000000000003</v>
      </c>
      <c r="S1239" s="153">
        <v>0.01</v>
      </c>
      <c r="T1239" s="153">
        <v>0.02</v>
      </c>
      <c r="U1239" s="477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4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5" t="s">
        <v>1636</v>
      </c>
      <c r="D1240" t="s">
        <v>154</v>
      </c>
      <c r="E1240" s="476">
        <v>3</v>
      </c>
      <c r="F1240" s="470">
        <v>29.155000000000001</v>
      </c>
      <c r="G1240">
        <v>1</v>
      </c>
      <c r="H1240">
        <v>1</v>
      </c>
      <c r="I1240" s="471">
        <f t="shared" si="133"/>
        <v>0.47039166666666665</v>
      </c>
      <c r="J1240" s="472">
        <v>0.36503333333333332</v>
      </c>
      <c r="K1240" s="472">
        <v>0.44336666666666663</v>
      </c>
      <c r="L1240" s="472">
        <v>0.58906666666666663</v>
      </c>
      <c r="M1240" s="472">
        <v>0.48410000000000003</v>
      </c>
      <c r="N1240" s="471">
        <f t="shared" si="134"/>
        <v>0.47039166666666665</v>
      </c>
      <c r="O1240" s="472">
        <v>0.36503333333333332</v>
      </c>
      <c r="P1240" s="472">
        <v>0.44336666666666663</v>
      </c>
      <c r="Q1240" s="472">
        <v>0.58906666666666663</v>
      </c>
      <c r="R1240" s="472">
        <v>0.48410000000000003</v>
      </c>
      <c r="S1240" s="153">
        <v>0.01</v>
      </c>
      <c r="T1240" s="153">
        <v>0.02</v>
      </c>
      <c r="U1240" s="477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4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5" t="s">
        <v>1637</v>
      </c>
      <c r="D1241" t="s">
        <v>154</v>
      </c>
      <c r="E1241" s="476">
        <v>3</v>
      </c>
      <c r="F1241" s="470">
        <v>20.58</v>
      </c>
      <c r="G1241">
        <v>1</v>
      </c>
      <c r="H1241">
        <v>1</v>
      </c>
      <c r="I1241" s="471">
        <f t="shared" si="133"/>
        <v>0.47039166666666665</v>
      </c>
      <c r="J1241" s="472">
        <v>0.36503333333333332</v>
      </c>
      <c r="K1241" s="472">
        <v>0.44336666666666663</v>
      </c>
      <c r="L1241" s="472">
        <v>0.58906666666666663</v>
      </c>
      <c r="M1241" s="472">
        <v>0.48410000000000003</v>
      </c>
      <c r="N1241" s="471">
        <f t="shared" si="134"/>
        <v>0.47039166666666665</v>
      </c>
      <c r="O1241" s="472">
        <v>0.36503333333333332</v>
      </c>
      <c r="P1241" s="472">
        <v>0.44336666666666663</v>
      </c>
      <c r="Q1241" s="472">
        <v>0.58906666666666663</v>
      </c>
      <c r="R1241" s="472">
        <v>0.48410000000000003</v>
      </c>
      <c r="S1241" s="153">
        <v>0.01</v>
      </c>
      <c r="T1241" s="153">
        <v>0.02</v>
      </c>
      <c r="U1241" s="477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4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5" t="s">
        <v>1638</v>
      </c>
      <c r="D1242" t="s">
        <v>154</v>
      </c>
      <c r="E1242" s="476">
        <v>3</v>
      </c>
      <c r="F1242" s="470">
        <v>8.5749999999999993</v>
      </c>
      <c r="G1242">
        <v>1</v>
      </c>
      <c r="H1242">
        <v>1</v>
      </c>
      <c r="I1242" s="471">
        <f t="shared" si="133"/>
        <v>0.47039166666666665</v>
      </c>
      <c r="J1242" s="472">
        <v>0.36503333333333332</v>
      </c>
      <c r="K1242" s="472">
        <v>0.44336666666666663</v>
      </c>
      <c r="L1242" s="472">
        <v>0.58906666666666663</v>
      </c>
      <c r="M1242" s="472">
        <v>0.48410000000000003</v>
      </c>
      <c r="N1242" s="471">
        <f t="shared" si="134"/>
        <v>0.47039166666666665</v>
      </c>
      <c r="O1242" s="472">
        <v>0.36503333333333332</v>
      </c>
      <c r="P1242" s="472">
        <v>0.44336666666666663</v>
      </c>
      <c r="Q1242" s="472">
        <v>0.58906666666666663</v>
      </c>
      <c r="R1242" s="472">
        <v>0.48410000000000003</v>
      </c>
      <c r="S1242" s="153">
        <v>0.01</v>
      </c>
      <c r="T1242" s="153">
        <v>0.02</v>
      </c>
      <c r="U1242" s="477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4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5" t="s">
        <v>1639</v>
      </c>
      <c r="D1243" t="s">
        <v>154</v>
      </c>
      <c r="E1243" s="476">
        <v>3</v>
      </c>
      <c r="F1243" s="470">
        <v>25.725000000000001</v>
      </c>
      <c r="G1243">
        <v>1</v>
      </c>
      <c r="H1243">
        <v>1</v>
      </c>
      <c r="I1243" s="471">
        <f t="shared" si="133"/>
        <v>0.47039166666666665</v>
      </c>
      <c r="J1243" s="472">
        <v>0.36503333333333332</v>
      </c>
      <c r="K1243" s="472">
        <v>0.44336666666666663</v>
      </c>
      <c r="L1243" s="472">
        <v>0.58906666666666663</v>
      </c>
      <c r="M1243" s="472">
        <v>0.48410000000000003</v>
      </c>
      <c r="N1243" s="471">
        <f t="shared" si="134"/>
        <v>0.47039166666666665</v>
      </c>
      <c r="O1243" s="472">
        <v>0.36503333333333332</v>
      </c>
      <c r="P1243" s="472">
        <v>0.44336666666666663</v>
      </c>
      <c r="Q1243" s="472">
        <v>0.58906666666666663</v>
      </c>
      <c r="R1243" s="472">
        <v>0.48410000000000003</v>
      </c>
      <c r="S1243" s="153">
        <v>0.01</v>
      </c>
      <c r="T1243" s="153">
        <v>0.02</v>
      </c>
      <c r="U1243" s="477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4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5" t="s">
        <v>1640</v>
      </c>
      <c r="D1244" t="s">
        <v>154</v>
      </c>
      <c r="E1244" s="476">
        <v>3</v>
      </c>
      <c r="F1244" s="470">
        <v>24.01</v>
      </c>
      <c r="G1244">
        <v>1</v>
      </c>
      <c r="H1244">
        <v>1</v>
      </c>
      <c r="I1244" s="471">
        <f t="shared" si="133"/>
        <v>0.47039166666666665</v>
      </c>
      <c r="J1244" s="472">
        <v>0.36503333333333332</v>
      </c>
      <c r="K1244" s="472">
        <v>0.44336666666666663</v>
      </c>
      <c r="L1244" s="472">
        <v>0.58906666666666663</v>
      </c>
      <c r="M1244" s="472">
        <v>0.48410000000000003</v>
      </c>
      <c r="N1244" s="471">
        <f t="shared" si="134"/>
        <v>0.47039166666666665</v>
      </c>
      <c r="O1244" s="472">
        <v>0.36503333333333332</v>
      </c>
      <c r="P1244" s="472">
        <v>0.44336666666666663</v>
      </c>
      <c r="Q1244" s="472">
        <v>0.58906666666666663</v>
      </c>
      <c r="R1244" s="472">
        <v>0.48410000000000003</v>
      </c>
      <c r="S1244" s="153">
        <v>0.01</v>
      </c>
      <c r="T1244" s="153">
        <v>0.02</v>
      </c>
      <c r="U1244" s="477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4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5" t="s">
        <v>1641</v>
      </c>
      <c r="D1245" t="s">
        <v>154</v>
      </c>
      <c r="E1245" s="476">
        <v>3</v>
      </c>
      <c r="F1245" s="470">
        <v>6.86</v>
      </c>
      <c r="G1245">
        <v>1</v>
      </c>
      <c r="H1245">
        <v>1</v>
      </c>
      <c r="I1245" s="471">
        <f t="shared" si="133"/>
        <v>0.47039166666666665</v>
      </c>
      <c r="J1245" s="472">
        <v>0.36503333333333332</v>
      </c>
      <c r="K1245" s="472">
        <v>0.44336666666666663</v>
      </c>
      <c r="L1245" s="472">
        <v>0.58906666666666663</v>
      </c>
      <c r="M1245" s="472">
        <v>0.48410000000000003</v>
      </c>
      <c r="N1245" s="471">
        <f t="shared" si="134"/>
        <v>0.47039166666666665</v>
      </c>
      <c r="O1245" s="472">
        <v>0.36503333333333332</v>
      </c>
      <c r="P1245" s="472">
        <v>0.44336666666666663</v>
      </c>
      <c r="Q1245" s="472">
        <v>0.58906666666666663</v>
      </c>
      <c r="R1245" s="472">
        <v>0.48410000000000003</v>
      </c>
      <c r="S1245" s="153">
        <v>0.01</v>
      </c>
      <c r="T1245" s="153">
        <v>0.02</v>
      </c>
      <c r="U1245" s="477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4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5" t="s">
        <v>1642</v>
      </c>
      <c r="D1246" t="s">
        <v>154</v>
      </c>
      <c r="E1246" s="476">
        <v>3</v>
      </c>
      <c r="F1246" s="470">
        <v>13.72</v>
      </c>
      <c r="G1246">
        <v>1</v>
      </c>
      <c r="H1246">
        <v>1</v>
      </c>
      <c r="I1246" s="471">
        <f t="shared" si="133"/>
        <v>0.47039166666666665</v>
      </c>
      <c r="J1246" s="472">
        <v>0.36503333333333332</v>
      </c>
      <c r="K1246" s="472">
        <v>0.44336666666666663</v>
      </c>
      <c r="L1246" s="472">
        <v>0.58906666666666663</v>
      </c>
      <c r="M1246" s="472">
        <v>0.48410000000000003</v>
      </c>
      <c r="N1246" s="471">
        <f t="shared" si="134"/>
        <v>0.47039166666666665</v>
      </c>
      <c r="O1246" s="472">
        <v>0.36503333333333332</v>
      </c>
      <c r="P1246" s="472">
        <v>0.44336666666666663</v>
      </c>
      <c r="Q1246" s="472">
        <v>0.58906666666666663</v>
      </c>
      <c r="R1246" s="472">
        <v>0.48410000000000003</v>
      </c>
      <c r="S1246" s="153">
        <v>0.01</v>
      </c>
      <c r="T1246" s="153">
        <v>0.02</v>
      </c>
      <c r="U1246" s="477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4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5" t="s">
        <v>1643</v>
      </c>
      <c r="D1247" t="s">
        <v>154</v>
      </c>
      <c r="E1247" s="476">
        <v>3</v>
      </c>
      <c r="F1247" s="470">
        <v>20</v>
      </c>
      <c r="G1247">
        <v>1</v>
      </c>
      <c r="H1247">
        <v>1</v>
      </c>
      <c r="I1247" s="471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1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7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4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5" t="s">
        <v>1644</v>
      </c>
      <c r="D1248" t="s">
        <v>154</v>
      </c>
      <c r="E1248" s="476">
        <v>3</v>
      </c>
      <c r="F1248" s="470">
        <v>25</v>
      </c>
      <c r="G1248">
        <v>1</v>
      </c>
      <c r="H1248">
        <v>1</v>
      </c>
      <c r="I1248" s="471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1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7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4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5" t="s">
        <v>1645</v>
      </c>
      <c r="D1249" t="s">
        <v>154</v>
      </c>
      <c r="E1249" s="476">
        <v>3</v>
      </c>
      <c r="F1249" s="470">
        <v>25</v>
      </c>
      <c r="G1249">
        <v>1</v>
      </c>
      <c r="H1249">
        <v>1</v>
      </c>
      <c r="I1249" s="471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1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7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4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5" t="s">
        <v>1646</v>
      </c>
      <c r="D1250" t="s">
        <v>154</v>
      </c>
      <c r="E1250" s="476">
        <v>3</v>
      </c>
      <c r="F1250" s="470">
        <v>25</v>
      </c>
      <c r="G1250">
        <v>1</v>
      </c>
      <c r="H1250">
        <v>1</v>
      </c>
      <c r="I1250" s="471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1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7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4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5" t="s">
        <v>1647</v>
      </c>
      <c r="D1251" t="s">
        <v>154</v>
      </c>
      <c r="E1251" s="476">
        <v>3</v>
      </c>
      <c r="F1251" s="470">
        <v>29.835000000000001</v>
      </c>
      <c r="G1251">
        <v>1</v>
      </c>
      <c r="H1251">
        <v>1</v>
      </c>
      <c r="I1251" s="471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1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7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4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5" t="s">
        <v>1648</v>
      </c>
      <c r="D1252" t="s">
        <v>154</v>
      </c>
      <c r="E1252" s="476">
        <v>3</v>
      </c>
      <c r="F1252" s="470">
        <v>29.835000000000001</v>
      </c>
      <c r="G1252">
        <v>1</v>
      </c>
      <c r="H1252">
        <v>1</v>
      </c>
      <c r="I1252" s="471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1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7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4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5" t="s">
        <v>1649</v>
      </c>
      <c r="D1253" t="s">
        <v>154</v>
      </c>
      <c r="E1253" s="476">
        <v>3</v>
      </c>
      <c r="F1253" s="470">
        <v>29.835000000000001</v>
      </c>
      <c r="G1253">
        <v>1</v>
      </c>
      <c r="H1253">
        <v>1</v>
      </c>
      <c r="I1253" s="471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1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7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4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5" t="s">
        <v>1650</v>
      </c>
      <c r="D1254" t="s">
        <v>154</v>
      </c>
      <c r="E1254" s="476">
        <v>3</v>
      </c>
      <c r="F1254" s="470">
        <v>29.835000000000001</v>
      </c>
      <c r="G1254">
        <v>1</v>
      </c>
      <c r="H1254">
        <v>1</v>
      </c>
      <c r="I1254" s="471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1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7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4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5" t="s">
        <v>1651</v>
      </c>
      <c r="D1255" t="s">
        <v>148</v>
      </c>
      <c r="E1255" s="476">
        <v>1</v>
      </c>
      <c r="F1255" s="470">
        <v>30</v>
      </c>
      <c r="G1255">
        <v>1</v>
      </c>
      <c r="H1255">
        <v>1</v>
      </c>
      <c r="I1255" s="471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1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7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4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5" t="s">
        <v>1652</v>
      </c>
      <c r="D1256" t="s">
        <v>148</v>
      </c>
      <c r="E1256" s="476">
        <v>1</v>
      </c>
      <c r="F1256" s="470">
        <v>30</v>
      </c>
      <c r="G1256">
        <v>1</v>
      </c>
      <c r="H1256">
        <v>1</v>
      </c>
      <c r="I1256" s="471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1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7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4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5" t="s">
        <v>1653</v>
      </c>
      <c r="D1257" t="s">
        <v>148</v>
      </c>
      <c r="E1257" s="476">
        <v>1</v>
      </c>
      <c r="F1257" s="470">
        <v>30</v>
      </c>
      <c r="G1257">
        <v>1</v>
      </c>
      <c r="H1257">
        <v>1</v>
      </c>
      <c r="I1257" s="471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1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7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4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5" t="s">
        <v>1654</v>
      </c>
      <c r="D1258" t="s">
        <v>148</v>
      </c>
      <c r="E1258" s="476">
        <v>1</v>
      </c>
      <c r="F1258" s="470">
        <v>30</v>
      </c>
      <c r="G1258">
        <v>1</v>
      </c>
      <c r="H1258">
        <v>1</v>
      </c>
      <c r="I1258" s="471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1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7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4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5" t="s">
        <v>1655</v>
      </c>
      <c r="D1259" t="s">
        <v>148</v>
      </c>
      <c r="E1259" s="476">
        <v>1</v>
      </c>
      <c r="F1259" s="470">
        <v>30</v>
      </c>
      <c r="G1259">
        <v>1</v>
      </c>
      <c r="H1259">
        <v>1</v>
      </c>
      <c r="I1259" s="471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1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7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4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5" t="s">
        <v>1656</v>
      </c>
      <c r="D1260" t="s">
        <v>148</v>
      </c>
      <c r="E1260" s="476">
        <v>1</v>
      </c>
      <c r="F1260" s="470">
        <v>30</v>
      </c>
      <c r="G1260">
        <v>1</v>
      </c>
      <c r="H1260">
        <v>1</v>
      </c>
      <c r="I1260" s="471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1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7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4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5" t="s">
        <v>1657</v>
      </c>
      <c r="D1261" t="s">
        <v>148</v>
      </c>
      <c r="E1261" s="476">
        <v>1</v>
      </c>
      <c r="F1261" s="470">
        <v>30</v>
      </c>
      <c r="G1261">
        <v>1</v>
      </c>
      <c r="H1261">
        <v>1</v>
      </c>
      <c r="I1261" s="471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1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7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4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5" t="s">
        <v>1658</v>
      </c>
      <c r="D1262" t="s">
        <v>148</v>
      </c>
      <c r="E1262" s="476">
        <v>1</v>
      </c>
      <c r="F1262" s="470">
        <v>30</v>
      </c>
      <c r="G1262">
        <v>1</v>
      </c>
      <c r="H1262">
        <v>1</v>
      </c>
      <c r="I1262" s="471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1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7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4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5" t="s">
        <v>1659</v>
      </c>
      <c r="D1263" t="s">
        <v>148</v>
      </c>
      <c r="E1263" s="476">
        <v>1</v>
      </c>
      <c r="F1263" s="470">
        <v>30</v>
      </c>
      <c r="G1263">
        <v>1</v>
      </c>
      <c r="H1263">
        <v>1</v>
      </c>
      <c r="I1263" s="471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1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7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4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5" t="s">
        <v>1660</v>
      </c>
      <c r="D1264" t="s">
        <v>154</v>
      </c>
      <c r="E1264" s="476">
        <v>3</v>
      </c>
      <c r="F1264" s="470">
        <v>30</v>
      </c>
      <c r="G1264">
        <v>1</v>
      </c>
      <c r="H1264">
        <v>1</v>
      </c>
      <c r="I1264" s="471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1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7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4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5" t="s">
        <v>1661</v>
      </c>
      <c r="D1265" t="s">
        <v>154</v>
      </c>
      <c r="E1265" s="476">
        <v>3</v>
      </c>
      <c r="F1265" s="470">
        <v>30</v>
      </c>
      <c r="G1265">
        <v>1</v>
      </c>
      <c r="H1265">
        <v>1</v>
      </c>
      <c r="I1265" s="471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1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7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4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5" t="s">
        <v>1662</v>
      </c>
      <c r="D1266" t="s">
        <v>154</v>
      </c>
      <c r="E1266" s="476">
        <v>3</v>
      </c>
      <c r="F1266" s="470">
        <v>30</v>
      </c>
      <c r="G1266">
        <v>1</v>
      </c>
      <c r="H1266">
        <v>1</v>
      </c>
      <c r="I1266" s="471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1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7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4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5" t="s">
        <v>1663</v>
      </c>
      <c r="D1267" t="s">
        <v>154</v>
      </c>
      <c r="E1267" s="476">
        <v>3</v>
      </c>
      <c r="F1267" s="470">
        <v>30</v>
      </c>
      <c r="G1267">
        <v>1</v>
      </c>
      <c r="H1267">
        <v>1</v>
      </c>
      <c r="I1267" s="471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1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7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4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5" t="s">
        <v>1664</v>
      </c>
      <c r="D1268" t="s">
        <v>154</v>
      </c>
      <c r="E1268" s="476">
        <v>3</v>
      </c>
      <c r="F1268" s="470">
        <v>30</v>
      </c>
      <c r="G1268">
        <v>1</v>
      </c>
      <c r="H1268">
        <v>1</v>
      </c>
      <c r="I1268" s="471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1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7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4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5" t="s">
        <v>1665</v>
      </c>
      <c r="D1269" t="s">
        <v>154</v>
      </c>
      <c r="E1269" s="476">
        <v>3</v>
      </c>
      <c r="F1269" s="470">
        <v>30</v>
      </c>
      <c r="G1269">
        <v>1</v>
      </c>
      <c r="H1269">
        <v>1</v>
      </c>
      <c r="I1269" s="471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1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7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4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5" t="s">
        <v>1666</v>
      </c>
      <c r="D1270" t="s">
        <v>154</v>
      </c>
      <c r="E1270" s="476">
        <v>3</v>
      </c>
      <c r="F1270" s="470">
        <v>30</v>
      </c>
      <c r="G1270">
        <v>1</v>
      </c>
      <c r="H1270">
        <v>1</v>
      </c>
      <c r="I1270" s="471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1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7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4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5" t="s">
        <v>1667</v>
      </c>
      <c r="D1271" t="s">
        <v>154</v>
      </c>
      <c r="E1271" s="476">
        <v>3</v>
      </c>
      <c r="F1271" s="470">
        <v>30</v>
      </c>
      <c r="G1271">
        <v>1</v>
      </c>
      <c r="H1271">
        <v>1</v>
      </c>
      <c r="I1271" s="471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1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7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4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5" t="s">
        <v>1668</v>
      </c>
      <c r="D1272" t="s">
        <v>154</v>
      </c>
      <c r="E1272" s="476">
        <v>3</v>
      </c>
      <c r="F1272" s="470">
        <v>30</v>
      </c>
      <c r="G1272">
        <v>1</v>
      </c>
      <c r="H1272">
        <v>1</v>
      </c>
      <c r="I1272" s="471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1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7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4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5" t="s">
        <v>1669</v>
      </c>
      <c r="D1273" t="s">
        <v>154</v>
      </c>
      <c r="E1273" s="476">
        <v>3</v>
      </c>
      <c r="F1273" s="470">
        <v>30</v>
      </c>
      <c r="G1273">
        <v>1</v>
      </c>
      <c r="H1273">
        <v>1</v>
      </c>
      <c r="I1273" s="471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1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7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4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5" t="s">
        <v>1670</v>
      </c>
      <c r="D1274" t="s">
        <v>154</v>
      </c>
      <c r="E1274" s="476">
        <v>3</v>
      </c>
      <c r="F1274" s="470">
        <v>30</v>
      </c>
      <c r="G1274">
        <v>1</v>
      </c>
      <c r="H1274">
        <v>1</v>
      </c>
      <c r="I1274" s="471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1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7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4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5" t="s">
        <v>1671</v>
      </c>
      <c r="D1275" t="s">
        <v>154</v>
      </c>
      <c r="E1275" s="476">
        <v>3</v>
      </c>
      <c r="F1275" s="470">
        <v>30</v>
      </c>
      <c r="G1275">
        <v>1</v>
      </c>
      <c r="H1275">
        <v>1</v>
      </c>
      <c r="I1275" s="471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1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7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4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5" t="s">
        <v>1672</v>
      </c>
      <c r="D1276" t="s">
        <v>154</v>
      </c>
      <c r="E1276" s="476">
        <v>3</v>
      </c>
      <c r="F1276" s="470">
        <v>30</v>
      </c>
      <c r="G1276">
        <v>1</v>
      </c>
      <c r="H1276">
        <v>1</v>
      </c>
      <c r="I1276" s="471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1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7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4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5" t="s">
        <v>1673</v>
      </c>
      <c r="D1277" t="s">
        <v>154</v>
      </c>
      <c r="E1277" s="476">
        <v>3</v>
      </c>
      <c r="F1277" s="470">
        <v>30</v>
      </c>
      <c r="G1277">
        <v>1</v>
      </c>
      <c r="H1277">
        <v>1</v>
      </c>
      <c r="I1277" s="471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1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7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4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5" t="s">
        <v>1674</v>
      </c>
      <c r="D1278" t="s">
        <v>154</v>
      </c>
      <c r="E1278" s="476">
        <v>3</v>
      </c>
      <c r="F1278" s="470">
        <v>30</v>
      </c>
      <c r="G1278">
        <v>1</v>
      </c>
      <c r="H1278">
        <v>1</v>
      </c>
      <c r="I1278" s="471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1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7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4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5" t="s">
        <v>1675</v>
      </c>
      <c r="D1279" t="s">
        <v>154</v>
      </c>
      <c r="E1279" s="476">
        <v>3</v>
      </c>
      <c r="F1279" s="470">
        <v>30</v>
      </c>
      <c r="G1279">
        <v>1</v>
      </c>
      <c r="H1279">
        <v>1</v>
      </c>
      <c r="I1279" s="471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1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7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4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5" t="s">
        <v>1676</v>
      </c>
      <c r="D1280" t="s">
        <v>154</v>
      </c>
      <c r="E1280" s="476">
        <v>3</v>
      </c>
      <c r="F1280" s="470">
        <v>28</v>
      </c>
      <c r="G1280">
        <v>1</v>
      </c>
      <c r="H1280">
        <v>1</v>
      </c>
      <c r="I1280" s="471">
        <f t="shared" si="133"/>
        <v>0.47039166666666665</v>
      </c>
      <c r="J1280" s="472">
        <v>0.36503333333333332</v>
      </c>
      <c r="K1280" s="472">
        <v>0.44336666666666663</v>
      </c>
      <c r="L1280" s="472">
        <v>0.58906666666666663</v>
      </c>
      <c r="M1280" s="472">
        <v>0.48410000000000003</v>
      </c>
      <c r="N1280" s="471">
        <f t="shared" si="134"/>
        <v>0.47039166666666665</v>
      </c>
      <c r="O1280" s="472">
        <v>0.36503333333333332</v>
      </c>
      <c r="P1280" s="472">
        <v>0.44336666666666663</v>
      </c>
      <c r="Q1280" s="472">
        <v>0.58906666666666663</v>
      </c>
      <c r="R1280" s="472">
        <v>0.48410000000000003</v>
      </c>
      <c r="S1280" s="153">
        <v>0.01</v>
      </c>
      <c r="T1280" s="153">
        <v>0.02</v>
      </c>
      <c r="U1280" s="477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4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5" t="s">
        <v>1677</v>
      </c>
      <c r="D1281" t="s">
        <v>154</v>
      </c>
      <c r="E1281" s="476">
        <v>3</v>
      </c>
      <c r="F1281" s="470">
        <v>14.7</v>
      </c>
      <c r="G1281">
        <v>1</v>
      </c>
      <c r="H1281">
        <v>1</v>
      </c>
      <c r="I1281" s="471">
        <f t="shared" si="133"/>
        <v>0.47039166666666665</v>
      </c>
      <c r="J1281" s="472">
        <v>0.36503333333333332</v>
      </c>
      <c r="K1281" s="472">
        <v>0.44336666666666663</v>
      </c>
      <c r="L1281" s="472">
        <v>0.58906666666666663</v>
      </c>
      <c r="M1281" s="472">
        <v>0.48410000000000003</v>
      </c>
      <c r="N1281" s="471">
        <f t="shared" si="134"/>
        <v>0.47039166666666665</v>
      </c>
      <c r="O1281" s="472">
        <v>0.36503333333333332</v>
      </c>
      <c r="P1281" s="472">
        <v>0.44336666666666663</v>
      </c>
      <c r="Q1281" s="472">
        <v>0.58906666666666663</v>
      </c>
      <c r="R1281" s="472">
        <v>0.48410000000000003</v>
      </c>
      <c r="S1281" s="153">
        <v>0.01</v>
      </c>
      <c r="T1281" s="153">
        <v>0.02</v>
      </c>
      <c r="U1281" s="477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4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5" t="s">
        <v>1678</v>
      </c>
      <c r="D1282" t="s">
        <v>154</v>
      </c>
      <c r="E1282" s="476">
        <v>3</v>
      </c>
      <c r="F1282" s="470">
        <v>28</v>
      </c>
      <c r="G1282">
        <v>1</v>
      </c>
      <c r="H1282">
        <v>1</v>
      </c>
      <c r="I1282" s="471">
        <f t="shared" ref="I1282:I1345" si="151">AVERAGE(J1282:M1282)</f>
        <v>0.47039166666666665</v>
      </c>
      <c r="J1282" s="472">
        <v>0.36503333333333332</v>
      </c>
      <c r="K1282" s="472">
        <v>0.44336666666666663</v>
      </c>
      <c r="L1282" s="472">
        <v>0.58906666666666663</v>
      </c>
      <c r="M1282" s="472">
        <v>0.48410000000000003</v>
      </c>
      <c r="N1282" s="471">
        <f t="shared" ref="N1282:N1345" si="152">AVERAGE(O1282:R1282)</f>
        <v>0.47039166666666665</v>
      </c>
      <c r="O1282" s="472">
        <v>0.36503333333333332</v>
      </c>
      <c r="P1282" s="472">
        <v>0.44336666666666663</v>
      </c>
      <c r="Q1282" s="472">
        <v>0.58906666666666663</v>
      </c>
      <c r="R1282" s="472">
        <v>0.48410000000000003</v>
      </c>
      <c r="S1282" s="153">
        <v>0.01</v>
      </c>
      <c r="T1282" s="153">
        <v>0.02</v>
      </c>
      <c r="U1282" s="477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4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5" t="s">
        <v>1679</v>
      </c>
      <c r="D1283" t="s">
        <v>154</v>
      </c>
      <c r="E1283" s="476">
        <v>3</v>
      </c>
      <c r="F1283" s="470">
        <v>30</v>
      </c>
      <c r="G1283">
        <v>1</v>
      </c>
      <c r="H1283">
        <v>1</v>
      </c>
      <c r="I1283" s="471">
        <f t="shared" si="151"/>
        <v>0.47039166666666665</v>
      </c>
      <c r="J1283" s="472">
        <v>0.36503333333333332</v>
      </c>
      <c r="K1283" s="472">
        <v>0.44336666666666663</v>
      </c>
      <c r="L1283" s="472">
        <v>0.58906666666666663</v>
      </c>
      <c r="M1283" s="472">
        <v>0.48410000000000003</v>
      </c>
      <c r="N1283" s="471">
        <f t="shared" si="152"/>
        <v>0.47039166666666665</v>
      </c>
      <c r="O1283" s="472">
        <v>0.36503333333333332</v>
      </c>
      <c r="P1283" s="472">
        <v>0.44336666666666663</v>
      </c>
      <c r="Q1283" s="472">
        <v>0.58906666666666663</v>
      </c>
      <c r="R1283" s="472">
        <v>0.48410000000000003</v>
      </c>
      <c r="S1283" s="153">
        <v>0.01</v>
      </c>
      <c r="T1283" s="153">
        <v>0.02</v>
      </c>
      <c r="U1283" s="477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4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5" t="s">
        <v>1680</v>
      </c>
      <c r="D1284" t="s">
        <v>154</v>
      </c>
      <c r="E1284" s="476">
        <v>3</v>
      </c>
      <c r="F1284" s="470">
        <v>29.9</v>
      </c>
      <c r="G1284">
        <v>1</v>
      </c>
      <c r="H1284">
        <v>1</v>
      </c>
      <c r="I1284" s="471">
        <f t="shared" si="151"/>
        <v>0.47039166666666665</v>
      </c>
      <c r="J1284" s="472">
        <v>0.36503333333333332</v>
      </c>
      <c r="K1284" s="472">
        <v>0.44336666666666663</v>
      </c>
      <c r="L1284" s="472">
        <v>0.58906666666666663</v>
      </c>
      <c r="M1284" s="472">
        <v>0.48410000000000003</v>
      </c>
      <c r="N1284" s="471">
        <f t="shared" si="152"/>
        <v>0.47039166666666665</v>
      </c>
      <c r="O1284" s="472">
        <v>0.36503333333333332</v>
      </c>
      <c r="P1284" s="472">
        <v>0.44336666666666663</v>
      </c>
      <c r="Q1284" s="472">
        <v>0.58906666666666663</v>
      </c>
      <c r="R1284" s="472">
        <v>0.48410000000000003</v>
      </c>
      <c r="S1284" s="153">
        <v>0.01</v>
      </c>
      <c r="T1284" s="153">
        <v>0.02</v>
      </c>
      <c r="U1284" s="477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4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5" t="s">
        <v>1681</v>
      </c>
      <c r="D1285" t="s">
        <v>154</v>
      </c>
      <c r="E1285" s="476">
        <v>3</v>
      </c>
      <c r="F1285" s="470">
        <v>29.9</v>
      </c>
      <c r="G1285">
        <v>1</v>
      </c>
      <c r="H1285">
        <v>1</v>
      </c>
      <c r="I1285" s="471">
        <f t="shared" si="151"/>
        <v>0.47039166666666665</v>
      </c>
      <c r="J1285" s="472">
        <v>0.36503333333333332</v>
      </c>
      <c r="K1285" s="472">
        <v>0.44336666666666663</v>
      </c>
      <c r="L1285" s="472">
        <v>0.58906666666666663</v>
      </c>
      <c r="M1285" s="472">
        <v>0.48410000000000003</v>
      </c>
      <c r="N1285" s="471">
        <f t="shared" si="152"/>
        <v>0.47039166666666665</v>
      </c>
      <c r="O1285" s="472">
        <v>0.36503333333333332</v>
      </c>
      <c r="P1285" s="472">
        <v>0.44336666666666663</v>
      </c>
      <c r="Q1285" s="472">
        <v>0.58906666666666663</v>
      </c>
      <c r="R1285" s="472">
        <v>0.48410000000000003</v>
      </c>
      <c r="S1285" s="153">
        <v>0.01</v>
      </c>
      <c r="T1285" s="153">
        <v>0.02</v>
      </c>
      <c r="U1285" s="477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4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5" t="s">
        <v>1682</v>
      </c>
      <c r="D1286" t="s">
        <v>154</v>
      </c>
      <c r="E1286" s="476">
        <v>3</v>
      </c>
      <c r="F1286" s="470">
        <v>29.9</v>
      </c>
      <c r="G1286">
        <v>1</v>
      </c>
      <c r="H1286">
        <v>1</v>
      </c>
      <c r="I1286" s="471">
        <f t="shared" si="151"/>
        <v>0.47039166666666665</v>
      </c>
      <c r="J1286" s="472">
        <v>0.36503333333333332</v>
      </c>
      <c r="K1286" s="472">
        <v>0.44336666666666663</v>
      </c>
      <c r="L1286" s="472">
        <v>0.58906666666666663</v>
      </c>
      <c r="M1286" s="472">
        <v>0.48410000000000003</v>
      </c>
      <c r="N1286" s="471">
        <f t="shared" si="152"/>
        <v>0.47039166666666665</v>
      </c>
      <c r="O1286" s="472">
        <v>0.36503333333333332</v>
      </c>
      <c r="P1286" s="472">
        <v>0.44336666666666663</v>
      </c>
      <c r="Q1286" s="472">
        <v>0.58906666666666663</v>
      </c>
      <c r="R1286" s="472">
        <v>0.48410000000000003</v>
      </c>
      <c r="S1286" s="153">
        <v>0.01</v>
      </c>
      <c r="T1286" s="153">
        <v>0.02</v>
      </c>
      <c r="U1286" s="477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4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5" t="s">
        <v>1683</v>
      </c>
      <c r="D1287" t="s">
        <v>154</v>
      </c>
      <c r="E1287" s="476">
        <v>3</v>
      </c>
      <c r="F1287" s="470">
        <v>30</v>
      </c>
      <c r="G1287">
        <v>1</v>
      </c>
      <c r="H1287">
        <v>1</v>
      </c>
      <c r="I1287" s="471">
        <f t="shared" si="151"/>
        <v>0.47039166666666665</v>
      </c>
      <c r="J1287" s="472">
        <v>0.36503333333333332</v>
      </c>
      <c r="K1287" s="472">
        <v>0.44336666666666663</v>
      </c>
      <c r="L1287" s="472">
        <v>0.58906666666666663</v>
      </c>
      <c r="M1287" s="472">
        <v>0.48410000000000003</v>
      </c>
      <c r="N1287" s="471">
        <f t="shared" si="152"/>
        <v>0.47039166666666665</v>
      </c>
      <c r="O1287" s="472">
        <v>0.36503333333333332</v>
      </c>
      <c r="P1287" s="472">
        <v>0.44336666666666663</v>
      </c>
      <c r="Q1287" s="472">
        <v>0.58906666666666663</v>
      </c>
      <c r="R1287" s="472">
        <v>0.48410000000000003</v>
      </c>
      <c r="S1287" s="153">
        <v>0.01</v>
      </c>
      <c r="T1287" s="153">
        <v>0.02</v>
      </c>
      <c r="U1287" s="477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4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5" t="s">
        <v>1684</v>
      </c>
      <c r="D1288" t="s">
        <v>154</v>
      </c>
      <c r="E1288" s="476">
        <v>3</v>
      </c>
      <c r="F1288" s="470">
        <v>29.9</v>
      </c>
      <c r="G1288">
        <v>1</v>
      </c>
      <c r="H1288">
        <v>1</v>
      </c>
      <c r="I1288" s="471">
        <f t="shared" si="151"/>
        <v>0.47039166666666665</v>
      </c>
      <c r="J1288" s="472">
        <v>0.36503333333333332</v>
      </c>
      <c r="K1288" s="472">
        <v>0.44336666666666663</v>
      </c>
      <c r="L1288" s="472">
        <v>0.58906666666666663</v>
      </c>
      <c r="M1288" s="472">
        <v>0.48410000000000003</v>
      </c>
      <c r="N1288" s="471">
        <f t="shared" si="152"/>
        <v>0.47039166666666665</v>
      </c>
      <c r="O1288" s="472">
        <v>0.36503333333333332</v>
      </c>
      <c r="P1288" s="472">
        <v>0.44336666666666663</v>
      </c>
      <c r="Q1288" s="472">
        <v>0.58906666666666663</v>
      </c>
      <c r="R1288" s="472">
        <v>0.48410000000000003</v>
      </c>
      <c r="S1288" s="153">
        <v>0.01</v>
      </c>
      <c r="T1288" s="153">
        <v>0.02</v>
      </c>
      <c r="U1288" s="477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4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5" t="s">
        <v>1685</v>
      </c>
      <c r="D1289" t="s">
        <v>154</v>
      </c>
      <c r="E1289" s="476">
        <v>3</v>
      </c>
      <c r="F1289" s="470">
        <v>30</v>
      </c>
      <c r="G1289">
        <v>1</v>
      </c>
      <c r="H1289">
        <v>1</v>
      </c>
      <c r="I1289" s="471">
        <f t="shared" si="151"/>
        <v>0.47039166666666665</v>
      </c>
      <c r="J1289" s="472">
        <v>0.36503333333333332</v>
      </c>
      <c r="K1289" s="472">
        <v>0.44336666666666663</v>
      </c>
      <c r="L1289" s="472">
        <v>0.58906666666666663</v>
      </c>
      <c r="M1289" s="472">
        <v>0.48410000000000003</v>
      </c>
      <c r="N1289" s="471">
        <f t="shared" si="152"/>
        <v>0.47039166666666665</v>
      </c>
      <c r="O1289" s="472">
        <v>0.36503333333333332</v>
      </c>
      <c r="P1289" s="472">
        <v>0.44336666666666663</v>
      </c>
      <c r="Q1289" s="472">
        <v>0.58906666666666663</v>
      </c>
      <c r="R1289" s="472">
        <v>0.48410000000000003</v>
      </c>
      <c r="S1289" s="153">
        <v>0.01</v>
      </c>
      <c r="T1289" s="153">
        <v>0.02</v>
      </c>
      <c r="U1289" s="477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4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5" t="s">
        <v>1686</v>
      </c>
      <c r="D1290" t="s">
        <v>154</v>
      </c>
      <c r="E1290" s="476">
        <v>3</v>
      </c>
      <c r="F1290" s="470">
        <v>29.9</v>
      </c>
      <c r="G1290">
        <v>1</v>
      </c>
      <c r="H1290">
        <v>1</v>
      </c>
      <c r="I1290" s="471">
        <f t="shared" si="151"/>
        <v>0.47039166666666665</v>
      </c>
      <c r="J1290" s="472">
        <v>0.36503333333333332</v>
      </c>
      <c r="K1290" s="472">
        <v>0.44336666666666663</v>
      </c>
      <c r="L1290" s="472">
        <v>0.58906666666666663</v>
      </c>
      <c r="M1290" s="472">
        <v>0.48410000000000003</v>
      </c>
      <c r="N1290" s="471">
        <f t="shared" si="152"/>
        <v>0.47039166666666665</v>
      </c>
      <c r="O1290" s="472">
        <v>0.36503333333333332</v>
      </c>
      <c r="P1290" s="472">
        <v>0.44336666666666663</v>
      </c>
      <c r="Q1290" s="472">
        <v>0.58906666666666663</v>
      </c>
      <c r="R1290" s="472">
        <v>0.48410000000000003</v>
      </c>
      <c r="S1290" s="153">
        <v>0.01</v>
      </c>
      <c r="T1290" s="153">
        <v>0.02</v>
      </c>
      <c r="U1290" s="477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4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8" t="s">
        <v>1687</v>
      </c>
      <c r="D1291" t="s">
        <v>154</v>
      </c>
      <c r="E1291" s="469">
        <v>3</v>
      </c>
      <c r="F1291" s="470">
        <v>0</v>
      </c>
      <c r="G1291">
        <v>1</v>
      </c>
      <c r="H1291">
        <v>1</v>
      </c>
      <c r="I1291" s="471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1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3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4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8" t="s">
        <v>1688</v>
      </c>
      <c r="D1292" t="s">
        <v>148</v>
      </c>
      <c r="E1292" s="469">
        <v>1</v>
      </c>
      <c r="F1292" s="470">
        <v>2.8519999999999999</v>
      </c>
      <c r="G1292">
        <v>1</v>
      </c>
      <c r="H1292">
        <v>1</v>
      </c>
      <c r="I1292" s="471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1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3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4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5" t="s">
        <v>1689</v>
      </c>
      <c r="D1293" t="s">
        <v>154</v>
      </c>
      <c r="E1293" s="476">
        <v>3</v>
      </c>
      <c r="F1293" s="470">
        <v>18</v>
      </c>
      <c r="G1293">
        <v>1</v>
      </c>
      <c r="H1293">
        <v>1</v>
      </c>
      <c r="I1293" s="471">
        <f t="shared" si="151"/>
        <v>0.47039166666666665</v>
      </c>
      <c r="J1293" s="472">
        <v>0.36503333333333332</v>
      </c>
      <c r="K1293" s="472">
        <v>0.44336666666666663</v>
      </c>
      <c r="L1293" s="472">
        <v>0.58906666666666663</v>
      </c>
      <c r="M1293" s="472">
        <v>0.48410000000000003</v>
      </c>
      <c r="N1293" s="471">
        <f t="shared" si="152"/>
        <v>0.47039166666666665</v>
      </c>
      <c r="O1293" s="472">
        <v>0.36503333333333332</v>
      </c>
      <c r="P1293" s="472">
        <v>0.44336666666666663</v>
      </c>
      <c r="Q1293" s="472">
        <v>0.58906666666666663</v>
      </c>
      <c r="R1293" s="472">
        <v>0.48410000000000003</v>
      </c>
      <c r="S1293" s="153">
        <v>0.01</v>
      </c>
      <c r="T1293" s="153">
        <v>0.02</v>
      </c>
      <c r="U1293" s="477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4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5" t="s">
        <v>1690</v>
      </c>
      <c r="D1294" t="s">
        <v>154</v>
      </c>
      <c r="E1294" s="476">
        <v>3</v>
      </c>
      <c r="F1294" s="470">
        <v>27.04</v>
      </c>
      <c r="G1294">
        <v>1</v>
      </c>
      <c r="H1294">
        <v>1</v>
      </c>
      <c r="I1294" s="471">
        <f t="shared" si="151"/>
        <v>0.47039166666666665</v>
      </c>
      <c r="J1294" s="472">
        <v>0.36503333333333332</v>
      </c>
      <c r="K1294" s="472">
        <v>0.44336666666666663</v>
      </c>
      <c r="L1294" s="472">
        <v>0.58906666666666663</v>
      </c>
      <c r="M1294" s="472">
        <v>0.48410000000000003</v>
      </c>
      <c r="N1294" s="471">
        <f t="shared" si="152"/>
        <v>0.47039166666666665</v>
      </c>
      <c r="O1294" s="472">
        <v>0.36503333333333332</v>
      </c>
      <c r="P1294" s="472">
        <v>0.44336666666666663</v>
      </c>
      <c r="Q1294" s="472">
        <v>0.58906666666666663</v>
      </c>
      <c r="R1294" s="472">
        <v>0.48410000000000003</v>
      </c>
      <c r="S1294" s="153">
        <v>0.01</v>
      </c>
      <c r="T1294" s="153">
        <v>0.02</v>
      </c>
      <c r="U1294" s="477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4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5" t="s">
        <v>1691</v>
      </c>
      <c r="D1295" t="s">
        <v>154</v>
      </c>
      <c r="E1295" s="476">
        <v>3</v>
      </c>
      <c r="F1295" s="470">
        <v>25.35</v>
      </c>
      <c r="G1295">
        <v>1</v>
      </c>
      <c r="H1295">
        <v>1</v>
      </c>
      <c r="I1295" s="471">
        <f t="shared" si="151"/>
        <v>0.47039166666666665</v>
      </c>
      <c r="J1295" s="472">
        <v>0.36503333333333332</v>
      </c>
      <c r="K1295" s="472">
        <v>0.44336666666666663</v>
      </c>
      <c r="L1295" s="472">
        <v>0.58906666666666663</v>
      </c>
      <c r="M1295" s="472">
        <v>0.48410000000000003</v>
      </c>
      <c r="N1295" s="471">
        <f t="shared" si="152"/>
        <v>0.47039166666666665</v>
      </c>
      <c r="O1295" s="472">
        <v>0.36503333333333332</v>
      </c>
      <c r="P1295" s="472">
        <v>0.44336666666666663</v>
      </c>
      <c r="Q1295" s="472">
        <v>0.58906666666666663</v>
      </c>
      <c r="R1295" s="472">
        <v>0.48410000000000003</v>
      </c>
      <c r="S1295" s="153">
        <v>0.01</v>
      </c>
      <c r="T1295" s="153">
        <v>0.02</v>
      </c>
      <c r="U1295" s="477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4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8" t="s">
        <v>1692</v>
      </c>
      <c r="D1296" t="s">
        <v>148</v>
      </c>
      <c r="E1296" s="469">
        <v>1</v>
      </c>
      <c r="F1296" s="470">
        <v>0</v>
      </c>
      <c r="G1296">
        <v>1</v>
      </c>
      <c r="H1296">
        <v>1</v>
      </c>
      <c r="I1296" s="471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1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3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4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8" t="s">
        <v>1693</v>
      </c>
      <c r="D1297" t="s">
        <v>151</v>
      </c>
      <c r="E1297" s="469">
        <v>2</v>
      </c>
      <c r="F1297" s="470">
        <v>42</v>
      </c>
      <c r="G1297">
        <v>1</v>
      </c>
      <c r="H1297">
        <v>1</v>
      </c>
      <c r="I1297" s="471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1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3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4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5" t="s">
        <v>1694</v>
      </c>
      <c r="D1298" t="s">
        <v>154</v>
      </c>
      <c r="E1298" s="476">
        <v>3</v>
      </c>
      <c r="F1298" s="470">
        <v>25.35</v>
      </c>
      <c r="G1298">
        <v>1</v>
      </c>
      <c r="H1298">
        <v>1</v>
      </c>
      <c r="I1298" s="471">
        <f t="shared" si="151"/>
        <v>0.47039166666666665</v>
      </c>
      <c r="J1298" s="472">
        <v>0.36503333333333332</v>
      </c>
      <c r="K1298" s="472">
        <v>0.44336666666666663</v>
      </c>
      <c r="L1298" s="472">
        <v>0.58906666666666663</v>
      </c>
      <c r="M1298" s="472">
        <v>0.48410000000000003</v>
      </c>
      <c r="N1298" s="471">
        <f t="shared" si="152"/>
        <v>0.47039166666666665</v>
      </c>
      <c r="O1298" s="472">
        <v>0.36503333333333332</v>
      </c>
      <c r="P1298" s="472">
        <v>0.44336666666666663</v>
      </c>
      <c r="Q1298" s="472">
        <v>0.58906666666666663</v>
      </c>
      <c r="R1298" s="472">
        <v>0.48410000000000003</v>
      </c>
      <c r="S1298" s="153">
        <v>0.01</v>
      </c>
      <c r="T1298" s="153">
        <v>0.02</v>
      </c>
      <c r="U1298" s="477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4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8" t="s">
        <v>1695</v>
      </c>
      <c r="D1299" t="s">
        <v>151</v>
      </c>
      <c r="E1299" s="469">
        <v>2</v>
      </c>
      <c r="F1299" s="470">
        <v>0</v>
      </c>
      <c r="G1299">
        <v>1</v>
      </c>
      <c r="H1299">
        <v>1</v>
      </c>
      <c r="I1299" s="471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1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3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4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8" t="s">
        <v>1696</v>
      </c>
      <c r="D1300" t="s">
        <v>148</v>
      </c>
      <c r="E1300" s="469">
        <v>1</v>
      </c>
      <c r="F1300" s="470">
        <v>45</v>
      </c>
      <c r="G1300">
        <v>1</v>
      </c>
      <c r="H1300">
        <v>1</v>
      </c>
      <c r="I1300" s="471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1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3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4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8" t="s">
        <v>1697</v>
      </c>
      <c r="D1301" t="s">
        <v>148</v>
      </c>
      <c r="E1301" s="469">
        <v>1</v>
      </c>
      <c r="F1301" s="470">
        <v>0</v>
      </c>
      <c r="G1301">
        <v>1</v>
      </c>
      <c r="H1301">
        <v>1</v>
      </c>
      <c r="I1301" s="471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1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3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4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5" t="s">
        <v>1698</v>
      </c>
      <c r="D1302" t="s">
        <v>156</v>
      </c>
      <c r="E1302" s="476">
        <v>4</v>
      </c>
      <c r="F1302" s="470">
        <v>30</v>
      </c>
      <c r="G1302">
        <v>1</v>
      </c>
      <c r="H1302">
        <v>1</v>
      </c>
      <c r="I1302" s="471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1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7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4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5" t="s">
        <v>1699</v>
      </c>
      <c r="D1303" t="s">
        <v>156</v>
      </c>
      <c r="E1303" s="476">
        <v>4</v>
      </c>
      <c r="F1303" s="470">
        <v>30</v>
      </c>
      <c r="G1303">
        <v>1</v>
      </c>
      <c r="H1303">
        <v>1</v>
      </c>
      <c r="I1303" s="471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1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7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4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5" t="s">
        <v>1700</v>
      </c>
      <c r="D1304" t="s">
        <v>156</v>
      </c>
      <c r="E1304" s="476">
        <v>4</v>
      </c>
      <c r="F1304" s="470">
        <v>30</v>
      </c>
      <c r="G1304">
        <v>1</v>
      </c>
      <c r="H1304">
        <v>1</v>
      </c>
      <c r="I1304" s="471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1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7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4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5" t="s">
        <v>1701</v>
      </c>
      <c r="D1305" t="s">
        <v>154</v>
      </c>
      <c r="E1305" s="476">
        <v>3</v>
      </c>
      <c r="F1305" s="470">
        <v>27.04</v>
      </c>
      <c r="G1305">
        <v>1</v>
      </c>
      <c r="H1305">
        <v>1</v>
      </c>
      <c r="I1305" s="471">
        <f t="shared" si="151"/>
        <v>0.47039166666666665</v>
      </c>
      <c r="J1305" s="472">
        <v>0.36503333333333332</v>
      </c>
      <c r="K1305" s="472">
        <v>0.44336666666666663</v>
      </c>
      <c r="L1305" s="472">
        <v>0.58906666666666663</v>
      </c>
      <c r="M1305" s="472">
        <v>0.48410000000000003</v>
      </c>
      <c r="N1305" s="471">
        <f t="shared" si="152"/>
        <v>0.47039166666666665</v>
      </c>
      <c r="O1305" s="472">
        <v>0.36503333333333332</v>
      </c>
      <c r="P1305" s="472">
        <v>0.44336666666666663</v>
      </c>
      <c r="Q1305" s="472">
        <v>0.58906666666666663</v>
      </c>
      <c r="R1305" s="472">
        <v>0.48410000000000003</v>
      </c>
      <c r="S1305" s="153">
        <v>0.01</v>
      </c>
      <c r="T1305" s="153">
        <v>0.02</v>
      </c>
      <c r="U1305" s="477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4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5" t="s">
        <v>1702</v>
      </c>
      <c r="D1306" t="s">
        <v>154</v>
      </c>
      <c r="E1306" s="476">
        <v>3</v>
      </c>
      <c r="F1306" s="470">
        <v>28</v>
      </c>
      <c r="G1306">
        <v>1</v>
      </c>
      <c r="H1306">
        <v>1</v>
      </c>
      <c r="I1306" s="471">
        <f t="shared" si="151"/>
        <v>0.47039166666666665</v>
      </c>
      <c r="J1306" s="472">
        <v>0.36503333333333332</v>
      </c>
      <c r="K1306" s="472">
        <v>0.44336666666666663</v>
      </c>
      <c r="L1306" s="472">
        <v>0.58906666666666663</v>
      </c>
      <c r="M1306" s="472">
        <v>0.48410000000000003</v>
      </c>
      <c r="N1306" s="471">
        <f t="shared" si="152"/>
        <v>0.47039166666666665</v>
      </c>
      <c r="O1306" s="472">
        <v>0.36503333333333332</v>
      </c>
      <c r="P1306" s="472">
        <v>0.44336666666666663</v>
      </c>
      <c r="Q1306" s="472">
        <v>0.58906666666666663</v>
      </c>
      <c r="R1306" s="472">
        <v>0.48410000000000003</v>
      </c>
      <c r="S1306" s="153">
        <v>0.01</v>
      </c>
      <c r="T1306" s="153">
        <v>0.02</v>
      </c>
      <c r="U1306" s="477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4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8" t="s">
        <v>1703</v>
      </c>
      <c r="D1307" t="s">
        <v>154</v>
      </c>
      <c r="E1307" s="469">
        <v>3</v>
      </c>
      <c r="F1307" s="470">
        <v>4</v>
      </c>
      <c r="G1307">
        <v>1</v>
      </c>
      <c r="H1307">
        <v>1</v>
      </c>
      <c r="I1307" s="471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1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3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4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8" t="s">
        <v>1704</v>
      </c>
      <c r="D1308" t="s">
        <v>154</v>
      </c>
      <c r="E1308" s="469">
        <v>3</v>
      </c>
      <c r="F1308" s="470">
        <v>0</v>
      </c>
      <c r="G1308">
        <v>1</v>
      </c>
      <c r="H1308">
        <v>1</v>
      </c>
      <c r="I1308" s="471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1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3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4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8" t="s">
        <v>1705</v>
      </c>
      <c r="D1309" t="s">
        <v>151</v>
      </c>
      <c r="E1309" s="469">
        <v>2</v>
      </c>
      <c r="F1309" s="470">
        <v>40</v>
      </c>
      <c r="G1309">
        <v>1</v>
      </c>
      <c r="H1309">
        <v>1</v>
      </c>
      <c r="I1309" s="471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1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3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4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5" t="s">
        <v>1706</v>
      </c>
      <c r="D1310" t="s">
        <v>154</v>
      </c>
      <c r="E1310" s="476">
        <v>3</v>
      </c>
      <c r="F1310" s="470">
        <v>30</v>
      </c>
      <c r="G1310">
        <v>1</v>
      </c>
      <c r="H1310">
        <v>1</v>
      </c>
      <c r="I1310" s="471">
        <f t="shared" si="151"/>
        <v>0.47039166666666665</v>
      </c>
      <c r="J1310" s="472">
        <v>0.36503333333333332</v>
      </c>
      <c r="K1310" s="472">
        <v>0.44336666666666663</v>
      </c>
      <c r="L1310" s="472">
        <v>0.58906666666666663</v>
      </c>
      <c r="M1310" s="472">
        <v>0.48410000000000003</v>
      </c>
      <c r="N1310" s="471">
        <f t="shared" si="152"/>
        <v>0.47039166666666665</v>
      </c>
      <c r="O1310" s="472">
        <v>0.36503333333333332</v>
      </c>
      <c r="P1310" s="472">
        <v>0.44336666666666663</v>
      </c>
      <c r="Q1310" s="472">
        <v>0.58906666666666663</v>
      </c>
      <c r="R1310" s="472">
        <v>0.48410000000000003</v>
      </c>
      <c r="S1310" s="153">
        <v>0.01</v>
      </c>
      <c r="T1310" s="153">
        <v>0.02</v>
      </c>
      <c r="U1310" s="477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4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5" t="s">
        <v>1707</v>
      </c>
      <c r="D1311" t="s">
        <v>156</v>
      </c>
      <c r="E1311" s="476">
        <v>4</v>
      </c>
      <c r="F1311" s="470">
        <v>30</v>
      </c>
      <c r="G1311">
        <v>1</v>
      </c>
      <c r="H1311">
        <v>1</v>
      </c>
      <c r="I1311" s="471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1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7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4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5" t="s">
        <v>1708</v>
      </c>
      <c r="D1312" t="s">
        <v>156</v>
      </c>
      <c r="E1312" s="476">
        <v>4</v>
      </c>
      <c r="F1312" s="470">
        <v>30</v>
      </c>
      <c r="G1312">
        <v>1</v>
      </c>
      <c r="H1312">
        <v>1</v>
      </c>
      <c r="I1312" s="471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1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7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4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5" t="s">
        <v>1709</v>
      </c>
      <c r="D1313" t="s">
        <v>156</v>
      </c>
      <c r="E1313" s="476">
        <v>4</v>
      </c>
      <c r="F1313" s="470">
        <v>30</v>
      </c>
      <c r="G1313">
        <v>1</v>
      </c>
      <c r="H1313">
        <v>1</v>
      </c>
      <c r="I1313" s="471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1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7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4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8" t="s">
        <v>1710</v>
      </c>
      <c r="D1314" t="s">
        <v>151</v>
      </c>
      <c r="E1314" s="469">
        <v>2</v>
      </c>
      <c r="F1314" s="470">
        <v>0</v>
      </c>
      <c r="G1314">
        <v>1</v>
      </c>
      <c r="H1314">
        <v>1</v>
      </c>
      <c r="I1314" s="471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1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3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4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8" t="s">
        <v>1711</v>
      </c>
      <c r="D1315" t="s">
        <v>151</v>
      </c>
      <c r="E1315" s="469">
        <v>2</v>
      </c>
      <c r="F1315" s="470">
        <v>16.5</v>
      </c>
      <c r="G1315">
        <v>1</v>
      </c>
      <c r="H1315">
        <v>1</v>
      </c>
      <c r="I1315" s="471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1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3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4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8" t="s">
        <v>1712</v>
      </c>
      <c r="D1316" t="s">
        <v>151</v>
      </c>
      <c r="E1316" s="469">
        <v>2</v>
      </c>
      <c r="F1316" s="470">
        <v>0</v>
      </c>
      <c r="G1316">
        <v>1</v>
      </c>
      <c r="H1316">
        <v>1</v>
      </c>
      <c r="I1316" s="471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1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3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4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8" t="s">
        <v>1713</v>
      </c>
      <c r="D1317" t="s">
        <v>151</v>
      </c>
      <c r="E1317" s="469">
        <v>2</v>
      </c>
      <c r="F1317" s="470">
        <v>35</v>
      </c>
      <c r="G1317">
        <v>1</v>
      </c>
      <c r="H1317">
        <v>1</v>
      </c>
      <c r="I1317" s="471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1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3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4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8" t="s">
        <v>1714</v>
      </c>
      <c r="D1318" t="s">
        <v>151</v>
      </c>
      <c r="E1318" s="469">
        <v>2</v>
      </c>
      <c r="F1318" s="470">
        <v>0</v>
      </c>
      <c r="G1318">
        <v>1</v>
      </c>
      <c r="H1318">
        <v>1</v>
      </c>
      <c r="I1318" s="471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1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3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4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5" t="s">
        <v>1715</v>
      </c>
      <c r="D1319" t="s">
        <v>156</v>
      </c>
      <c r="E1319" s="476">
        <v>4</v>
      </c>
      <c r="F1319" s="470">
        <v>30</v>
      </c>
      <c r="G1319">
        <v>1</v>
      </c>
      <c r="H1319">
        <v>1</v>
      </c>
      <c r="I1319" s="471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1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7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4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5" t="s">
        <v>1716</v>
      </c>
      <c r="D1320" t="s">
        <v>156</v>
      </c>
      <c r="E1320" s="476">
        <v>4</v>
      </c>
      <c r="F1320" s="470">
        <v>15</v>
      </c>
      <c r="G1320">
        <v>1</v>
      </c>
      <c r="H1320">
        <v>1</v>
      </c>
      <c r="I1320" s="471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1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7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4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5" t="s">
        <v>1717</v>
      </c>
      <c r="D1321" t="s">
        <v>156</v>
      </c>
      <c r="E1321" s="476">
        <v>4</v>
      </c>
      <c r="F1321" s="470">
        <v>15</v>
      </c>
      <c r="G1321">
        <v>1</v>
      </c>
      <c r="H1321">
        <v>1</v>
      </c>
      <c r="I1321" s="471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1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7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4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8" t="s">
        <v>1718</v>
      </c>
      <c r="D1322" t="s">
        <v>148</v>
      </c>
      <c r="E1322" s="469">
        <v>1</v>
      </c>
      <c r="F1322" s="470">
        <v>63.155000000000001</v>
      </c>
      <c r="G1322">
        <v>1</v>
      </c>
      <c r="H1322">
        <v>1</v>
      </c>
      <c r="I1322" s="471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1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7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4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8" t="s">
        <v>1719</v>
      </c>
      <c r="D1323" t="s">
        <v>148</v>
      </c>
      <c r="E1323" s="469">
        <v>1</v>
      </c>
      <c r="F1323" s="470">
        <v>0</v>
      </c>
      <c r="G1323">
        <v>1</v>
      </c>
      <c r="H1323">
        <v>1</v>
      </c>
      <c r="I1323" s="471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1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7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4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8" t="s">
        <v>1720</v>
      </c>
      <c r="D1324" t="s">
        <v>148</v>
      </c>
      <c r="E1324" s="469">
        <v>1</v>
      </c>
      <c r="F1324" s="470">
        <v>8</v>
      </c>
      <c r="G1324">
        <v>1</v>
      </c>
      <c r="H1324">
        <v>1</v>
      </c>
      <c r="I1324" s="471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1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7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4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8" t="s">
        <v>1721</v>
      </c>
      <c r="D1325" t="s">
        <v>148</v>
      </c>
      <c r="E1325" s="469">
        <v>1</v>
      </c>
      <c r="F1325" s="470">
        <v>0</v>
      </c>
      <c r="G1325">
        <v>1</v>
      </c>
      <c r="H1325">
        <v>1</v>
      </c>
      <c r="I1325" s="471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1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7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4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8" t="s">
        <v>1722</v>
      </c>
      <c r="D1326" t="s">
        <v>148</v>
      </c>
      <c r="E1326" s="469">
        <v>1</v>
      </c>
      <c r="F1326" s="470">
        <v>16</v>
      </c>
      <c r="G1326">
        <v>1</v>
      </c>
      <c r="H1326">
        <v>1</v>
      </c>
      <c r="I1326" s="471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1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7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4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8" t="s">
        <v>1723</v>
      </c>
      <c r="D1327" t="s">
        <v>148</v>
      </c>
      <c r="E1327" s="469">
        <v>1</v>
      </c>
      <c r="F1327" s="470">
        <v>0</v>
      </c>
      <c r="G1327">
        <v>1</v>
      </c>
      <c r="H1327">
        <v>1</v>
      </c>
      <c r="I1327" s="471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1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7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4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5" t="s">
        <v>1724</v>
      </c>
      <c r="D1328" t="s">
        <v>151</v>
      </c>
      <c r="E1328" s="476">
        <v>2</v>
      </c>
      <c r="F1328" s="470">
        <v>12.53</v>
      </c>
      <c r="G1328">
        <v>1</v>
      </c>
      <c r="H1328">
        <v>1</v>
      </c>
      <c r="I1328" s="471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1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7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4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8" t="s">
        <v>1725</v>
      </c>
      <c r="D1329" t="s">
        <v>148</v>
      </c>
      <c r="E1329" s="469">
        <v>1</v>
      </c>
      <c r="F1329" s="470">
        <v>30</v>
      </c>
      <c r="G1329">
        <v>1</v>
      </c>
      <c r="H1329">
        <v>1</v>
      </c>
      <c r="I1329" s="471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1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7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4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8" t="s">
        <v>1726</v>
      </c>
      <c r="D1330" t="s">
        <v>148</v>
      </c>
      <c r="E1330" s="469">
        <v>1</v>
      </c>
      <c r="F1330" s="470">
        <v>0</v>
      </c>
      <c r="G1330">
        <v>1</v>
      </c>
      <c r="H1330">
        <v>1</v>
      </c>
      <c r="I1330" s="471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1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7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4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8" t="s">
        <v>1727</v>
      </c>
      <c r="D1331" t="s">
        <v>148</v>
      </c>
      <c r="E1331" s="469">
        <v>1</v>
      </c>
      <c r="F1331" s="470">
        <v>10.431007161290324</v>
      </c>
      <c r="G1331">
        <v>1</v>
      </c>
      <c r="H1331">
        <v>1</v>
      </c>
      <c r="I1331" s="471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1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7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4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8" t="s">
        <v>1728</v>
      </c>
      <c r="D1332" t="s">
        <v>148</v>
      </c>
      <c r="E1332" s="469">
        <v>1</v>
      </c>
      <c r="F1332" s="470">
        <v>17.768992838709675</v>
      </c>
      <c r="G1332">
        <v>1</v>
      </c>
      <c r="H1332">
        <v>1</v>
      </c>
      <c r="I1332" s="471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1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7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4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8" t="s">
        <v>1729</v>
      </c>
      <c r="D1333" t="s">
        <v>148</v>
      </c>
      <c r="E1333" s="469">
        <v>1</v>
      </c>
      <c r="F1333" s="470">
        <v>7.3</v>
      </c>
      <c r="G1333">
        <v>1</v>
      </c>
      <c r="H1333">
        <v>1</v>
      </c>
      <c r="I1333" s="471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1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7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4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8" t="s">
        <v>1730</v>
      </c>
      <c r="D1334" t="s">
        <v>148</v>
      </c>
      <c r="E1334" s="469">
        <v>1</v>
      </c>
      <c r="F1334" s="470">
        <v>0</v>
      </c>
      <c r="G1334">
        <v>1</v>
      </c>
      <c r="H1334">
        <v>1</v>
      </c>
      <c r="I1334" s="471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1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7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4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5" t="s">
        <v>1731</v>
      </c>
      <c r="D1335" t="s">
        <v>151</v>
      </c>
      <c r="E1335" s="476">
        <v>2</v>
      </c>
      <c r="F1335" s="470">
        <v>17.899999999999999</v>
      </c>
      <c r="G1335">
        <v>1</v>
      </c>
      <c r="H1335">
        <v>1</v>
      </c>
      <c r="I1335" s="471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1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7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4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8" t="s">
        <v>1732</v>
      </c>
      <c r="D1336" t="s">
        <v>148</v>
      </c>
      <c r="E1336" s="469">
        <v>1</v>
      </c>
      <c r="F1336" s="470">
        <v>31.333333333333329</v>
      </c>
      <c r="G1336">
        <v>1</v>
      </c>
      <c r="H1336">
        <v>1</v>
      </c>
      <c r="I1336" s="471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1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7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4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8" t="s">
        <v>1733</v>
      </c>
      <c r="D1337" t="s">
        <v>148</v>
      </c>
      <c r="E1337" s="469">
        <v>1</v>
      </c>
      <c r="F1337" s="470">
        <v>36.666666666666671</v>
      </c>
      <c r="G1337">
        <v>1</v>
      </c>
      <c r="H1337">
        <v>1</v>
      </c>
      <c r="I1337" s="471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1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7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4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8" t="s">
        <v>1734</v>
      </c>
      <c r="D1338" t="s">
        <v>154</v>
      </c>
      <c r="E1338" s="469">
        <v>3</v>
      </c>
      <c r="F1338" s="470">
        <v>25</v>
      </c>
      <c r="G1338">
        <v>1</v>
      </c>
      <c r="H1338">
        <v>1</v>
      </c>
      <c r="I1338" s="471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1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7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4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8" t="s">
        <v>1735</v>
      </c>
      <c r="D1339" t="s">
        <v>154</v>
      </c>
      <c r="E1339" s="469">
        <v>3</v>
      </c>
      <c r="F1339" s="470">
        <v>0</v>
      </c>
      <c r="G1339">
        <v>1</v>
      </c>
      <c r="H1339">
        <v>1</v>
      </c>
      <c r="I1339" s="471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1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7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4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8" t="s">
        <v>1736</v>
      </c>
      <c r="D1340" t="s">
        <v>148</v>
      </c>
      <c r="E1340" s="469">
        <v>1</v>
      </c>
      <c r="F1340" s="470">
        <v>8.7940499999999986</v>
      </c>
      <c r="G1340">
        <v>1</v>
      </c>
      <c r="H1340">
        <v>1</v>
      </c>
      <c r="I1340" s="471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1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7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4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5" t="s">
        <v>1737</v>
      </c>
      <c r="D1341" t="s">
        <v>151</v>
      </c>
      <c r="E1341" s="476">
        <v>2</v>
      </c>
      <c r="F1341" s="470">
        <v>17.899999999999999</v>
      </c>
      <c r="G1341">
        <v>1</v>
      </c>
      <c r="H1341">
        <v>1</v>
      </c>
      <c r="I1341" s="471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1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7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4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8" t="s">
        <v>1738</v>
      </c>
      <c r="D1342" t="s">
        <v>148</v>
      </c>
      <c r="E1342" s="469">
        <v>1</v>
      </c>
      <c r="F1342" s="470">
        <v>37.205950000000001</v>
      </c>
      <c r="G1342">
        <v>1</v>
      </c>
      <c r="H1342">
        <v>1</v>
      </c>
      <c r="I1342" s="471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1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7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4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8" t="s">
        <v>1739</v>
      </c>
      <c r="D1343" t="s">
        <v>148</v>
      </c>
      <c r="E1343" s="469">
        <v>1</v>
      </c>
      <c r="F1343" s="470">
        <v>84.938000000000002</v>
      </c>
      <c r="G1343">
        <v>1</v>
      </c>
      <c r="H1343">
        <v>1</v>
      </c>
      <c r="I1343" s="471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1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7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4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8" t="s">
        <v>1740</v>
      </c>
      <c r="D1344" t="s">
        <v>148</v>
      </c>
      <c r="E1344" s="469">
        <v>1</v>
      </c>
      <c r="F1344" s="470">
        <v>0</v>
      </c>
      <c r="G1344">
        <v>1</v>
      </c>
      <c r="H1344">
        <v>1</v>
      </c>
      <c r="I1344" s="471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1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7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4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8" t="s">
        <v>1741</v>
      </c>
      <c r="D1345" t="s">
        <v>148</v>
      </c>
      <c r="E1345" s="469">
        <v>1</v>
      </c>
      <c r="F1345" s="470">
        <v>22.048192771084338</v>
      </c>
      <c r="G1345">
        <v>1</v>
      </c>
      <c r="H1345">
        <v>1</v>
      </c>
      <c r="I1345" s="471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1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7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4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8" t="s">
        <v>1742</v>
      </c>
      <c r="D1346" t="s">
        <v>148</v>
      </c>
      <c r="E1346" s="469">
        <v>1</v>
      </c>
      <c r="F1346" s="470">
        <v>37.951807228915662</v>
      </c>
      <c r="G1346">
        <v>1</v>
      </c>
      <c r="H1346">
        <v>1</v>
      </c>
      <c r="I1346" s="471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1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7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4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8" t="s">
        <v>1743</v>
      </c>
      <c r="D1347" t="s">
        <v>148</v>
      </c>
      <c r="E1347" s="469">
        <v>1</v>
      </c>
      <c r="F1347" s="470">
        <v>66.546511627906966</v>
      </c>
      <c r="G1347">
        <v>1</v>
      </c>
      <c r="H1347">
        <v>1</v>
      </c>
      <c r="I1347" s="471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1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7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4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8" t="s">
        <v>1744</v>
      </c>
      <c r="D1348" t="s">
        <v>148</v>
      </c>
      <c r="E1348" s="469">
        <v>1</v>
      </c>
      <c r="F1348" s="470">
        <v>30.45348837209303</v>
      </c>
      <c r="G1348">
        <v>1</v>
      </c>
      <c r="H1348">
        <v>1</v>
      </c>
      <c r="I1348" s="471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1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7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4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8" t="s">
        <v>1745</v>
      </c>
      <c r="D1349" t="s">
        <v>148</v>
      </c>
      <c r="E1349" s="469">
        <v>1</v>
      </c>
      <c r="F1349" s="470">
        <v>2.6190476190476133</v>
      </c>
      <c r="G1349">
        <v>1</v>
      </c>
      <c r="H1349">
        <v>1</v>
      </c>
      <c r="I1349" s="471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1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7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4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8" t="s">
        <v>1746</v>
      </c>
      <c r="D1350" t="s">
        <v>148</v>
      </c>
      <c r="E1350" s="469">
        <v>1</v>
      </c>
      <c r="F1350" s="470">
        <v>52.380952380952387</v>
      </c>
      <c r="G1350">
        <v>1</v>
      </c>
      <c r="H1350">
        <v>1</v>
      </c>
      <c r="I1350" s="471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1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7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4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8" t="s">
        <v>1747</v>
      </c>
      <c r="D1351" t="s">
        <v>148</v>
      </c>
      <c r="E1351" s="469">
        <v>1</v>
      </c>
      <c r="F1351" s="470">
        <v>20.001333333333335</v>
      </c>
      <c r="G1351">
        <v>1</v>
      </c>
      <c r="H1351">
        <v>1</v>
      </c>
      <c r="I1351" s="471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1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7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4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8" t="s">
        <v>1748</v>
      </c>
      <c r="D1352" t="s">
        <v>148</v>
      </c>
      <c r="E1352" s="469">
        <v>1</v>
      </c>
      <c r="F1352" s="470">
        <v>19.998666666666665</v>
      </c>
      <c r="G1352">
        <v>1</v>
      </c>
      <c r="H1352">
        <v>1</v>
      </c>
      <c r="I1352" s="471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1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7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4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8" t="s">
        <v>1749</v>
      </c>
      <c r="D1353" t="s">
        <v>148</v>
      </c>
      <c r="E1353" s="469">
        <v>1</v>
      </c>
      <c r="F1353" s="470">
        <v>1.8493150684931479</v>
      </c>
      <c r="G1353">
        <v>1</v>
      </c>
      <c r="H1353">
        <v>1</v>
      </c>
      <c r="I1353" s="471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1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7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4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8" t="s">
        <v>1750</v>
      </c>
      <c r="D1354" t="s">
        <v>148</v>
      </c>
      <c r="E1354" s="469">
        <v>1</v>
      </c>
      <c r="F1354" s="470">
        <v>43.150684931506852</v>
      </c>
      <c r="G1354">
        <v>1</v>
      </c>
      <c r="H1354">
        <v>1</v>
      </c>
      <c r="I1354" s="471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1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7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4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8" t="s">
        <v>1751</v>
      </c>
      <c r="D1355" t="s">
        <v>148</v>
      </c>
      <c r="E1355" s="469">
        <v>1</v>
      </c>
      <c r="F1355" s="470">
        <v>162.55799999999999</v>
      </c>
      <c r="G1355">
        <v>1</v>
      </c>
      <c r="H1355">
        <v>1</v>
      </c>
      <c r="I1355" s="471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1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7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4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8" t="s">
        <v>1752</v>
      </c>
      <c r="D1356" t="s">
        <v>148</v>
      </c>
      <c r="E1356" s="469">
        <v>1</v>
      </c>
      <c r="F1356" s="470">
        <v>0</v>
      </c>
      <c r="G1356">
        <v>1</v>
      </c>
      <c r="H1356">
        <v>1</v>
      </c>
      <c r="I1356" s="471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1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7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4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8" t="s">
        <v>1753</v>
      </c>
      <c r="D1357" t="s">
        <v>154</v>
      </c>
      <c r="E1357" s="469">
        <v>3</v>
      </c>
      <c r="F1357" s="470">
        <v>126.6</v>
      </c>
      <c r="G1357">
        <v>1</v>
      </c>
      <c r="H1357">
        <v>1</v>
      </c>
      <c r="I1357" s="471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1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7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4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8" t="s">
        <v>1754</v>
      </c>
      <c r="D1358" t="s">
        <v>154</v>
      </c>
      <c r="E1358" s="469">
        <v>3</v>
      </c>
      <c r="F1358" s="470">
        <v>0</v>
      </c>
      <c r="G1358">
        <v>1</v>
      </c>
      <c r="H1358">
        <v>1</v>
      </c>
      <c r="I1358" s="471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1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7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4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5" t="s">
        <v>1755</v>
      </c>
      <c r="D1359" t="s">
        <v>151</v>
      </c>
      <c r="E1359" s="476">
        <v>2</v>
      </c>
      <c r="F1359" s="470">
        <v>8.9499999999999993</v>
      </c>
      <c r="G1359">
        <v>1</v>
      </c>
      <c r="H1359">
        <v>1</v>
      </c>
      <c r="I1359" s="471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1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7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4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5" t="s">
        <v>1756</v>
      </c>
      <c r="D1360" t="s">
        <v>151</v>
      </c>
      <c r="E1360" s="476">
        <v>2</v>
      </c>
      <c r="F1360" s="470">
        <v>8.9499999999999993</v>
      </c>
      <c r="G1360">
        <v>1</v>
      </c>
      <c r="H1360">
        <v>1</v>
      </c>
      <c r="I1360" s="471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1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7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4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8" t="s">
        <v>1757</v>
      </c>
      <c r="D1361" t="s">
        <v>148</v>
      </c>
      <c r="E1361" s="469">
        <v>1</v>
      </c>
      <c r="F1361" s="470">
        <v>53</v>
      </c>
      <c r="G1361">
        <v>1</v>
      </c>
      <c r="H1361">
        <v>1</v>
      </c>
      <c r="I1361" s="471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1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7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4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8" t="s">
        <v>1758</v>
      </c>
      <c r="D1362" t="s">
        <v>148</v>
      </c>
      <c r="E1362" s="469">
        <v>1</v>
      </c>
      <c r="F1362" s="470">
        <v>0</v>
      </c>
      <c r="G1362">
        <v>1</v>
      </c>
      <c r="H1362">
        <v>1</v>
      </c>
      <c r="I1362" s="471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1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7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4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8" t="s">
        <v>1759</v>
      </c>
      <c r="D1363" t="s">
        <v>148</v>
      </c>
      <c r="E1363" s="469">
        <v>1</v>
      </c>
      <c r="F1363" s="470">
        <v>10</v>
      </c>
      <c r="G1363">
        <v>1</v>
      </c>
      <c r="H1363">
        <v>1</v>
      </c>
      <c r="I1363" s="471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1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7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4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8" t="s">
        <v>1760</v>
      </c>
      <c r="D1364" t="s">
        <v>148</v>
      </c>
      <c r="E1364" s="469">
        <v>1</v>
      </c>
      <c r="F1364" s="470">
        <v>0</v>
      </c>
      <c r="G1364">
        <v>1</v>
      </c>
      <c r="H1364">
        <v>1</v>
      </c>
      <c r="I1364" s="471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1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7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4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8" t="s">
        <v>1761</v>
      </c>
      <c r="D1365" t="s">
        <v>156</v>
      </c>
      <c r="E1365" s="469">
        <v>4</v>
      </c>
      <c r="F1365" s="470">
        <v>7.2</v>
      </c>
      <c r="G1365">
        <v>1</v>
      </c>
      <c r="H1365">
        <v>1</v>
      </c>
      <c r="I1365" s="471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1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7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4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8" t="s">
        <v>1762</v>
      </c>
      <c r="D1366" t="s">
        <v>156</v>
      </c>
      <c r="E1366" s="469">
        <v>4</v>
      </c>
      <c r="F1366" s="470">
        <v>0</v>
      </c>
      <c r="G1366">
        <v>1</v>
      </c>
      <c r="H1366">
        <v>1</v>
      </c>
      <c r="I1366" s="471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1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7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4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8" t="s">
        <v>1763</v>
      </c>
      <c r="D1367" t="s">
        <v>148</v>
      </c>
      <c r="E1367" s="469">
        <v>1</v>
      </c>
      <c r="F1367" s="470">
        <v>30</v>
      </c>
      <c r="G1367">
        <v>1</v>
      </c>
      <c r="H1367">
        <v>1</v>
      </c>
      <c r="I1367" s="471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1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7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4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8" t="s">
        <v>1764</v>
      </c>
      <c r="D1368" t="s">
        <v>148</v>
      </c>
      <c r="E1368" s="469">
        <v>1</v>
      </c>
      <c r="F1368" s="470">
        <v>0</v>
      </c>
      <c r="G1368">
        <v>1</v>
      </c>
      <c r="H1368">
        <v>1</v>
      </c>
      <c r="I1368" s="471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1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7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4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8" t="s">
        <v>1765</v>
      </c>
      <c r="D1369" t="s">
        <v>148</v>
      </c>
      <c r="E1369" s="469">
        <v>1</v>
      </c>
      <c r="F1369" s="470">
        <v>50</v>
      </c>
      <c r="G1369">
        <v>1</v>
      </c>
      <c r="H1369">
        <v>1</v>
      </c>
      <c r="I1369" s="471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1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7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4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8" t="s">
        <v>1766</v>
      </c>
      <c r="D1370" t="s">
        <v>148</v>
      </c>
      <c r="E1370" s="469">
        <v>1</v>
      </c>
      <c r="F1370" s="470">
        <v>0</v>
      </c>
      <c r="G1370">
        <v>1</v>
      </c>
      <c r="H1370">
        <v>1</v>
      </c>
      <c r="I1370" s="471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1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7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4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8" t="s">
        <v>1767</v>
      </c>
      <c r="D1371" t="s">
        <v>148</v>
      </c>
      <c r="E1371" s="469">
        <v>1</v>
      </c>
      <c r="F1371" s="470">
        <v>20</v>
      </c>
      <c r="G1371">
        <v>1</v>
      </c>
      <c r="H1371">
        <v>1</v>
      </c>
      <c r="I1371" s="471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1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7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4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8" t="s">
        <v>1768</v>
      </c>
      <c r="D1372" t="s">
        <v>148</v>
      </c>
      <c r="E1372" s="469">
        <v>1</v>
      </c>
      <c r="F1372" s="470">
        <v>0</v>
      </c>
      <c r="G1372">
        <v>1</v>
      </c>
      <c r="H1372">
        <v>1</v>
      </c>
      <c r="I1372" s="471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1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7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4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8" t="s">
        <v>1769</v>
      </c>
      <c r="D1373" t="s">
        <v>148</v>
      </c>
      <c r="E1373" s="469">
        <v>1</v>
      </c>
      <c r="F1373" s="470">
        <v>30</v>
      </c>
      <c r="G1373">
        <v>1</v>
      </c>
      <c r="H1373">
        <v>1</v>
      </c>
      <c r="I1373" s="471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1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7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4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8" t="s">
        <v>1770</v>
      </c>
      <c r="D1374" t="s">
        <v>148</v>
      </c>
      <c r="E1374" s="469">
        <v>1</v>
      </c>
      <c r="F1374" s="470">
        <v>0</v>
      </c>
      <c r="G1374">
        <v>1</v>
      </c>
      <c r="H1374">
        <v>1</v>
      </c>
      <c r="I1374" s="471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1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7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4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8" t="s">
        <v>1771</v>
      </c>
      <c r="D1375" t="s">
        <v>148</v>
      </c>
      <c r="E1375" s="469">
        <v>1</v>
      </c>
      <c r="F1375" s="470">
        <v>60</v>
      </c>
      <c r="G1375">
        <v>1</v>
      </c>
      <c r="H1375">
        <v>1</v>
      </c>
      <c r="I1375" s="471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1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7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4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8" t="s">
        <v>1772</v>
      </c>
      <c r="D1376" t="s">
        <v>148</v>
      </c>
      <c r="E1376" s="469">
        <v>1</v>
      </c>
      <c r="F1376" s="470">
        <v>0</v>
      </c>
      <c r="G1376">
        <v>1</v>
      </c>
      <c r="H1376">
        <v>1</v>
      </c>
      <c r="I1376" s="471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1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7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4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8" t="s">
        <v>1773</v>
      </c>
      <c r="D1377" t="s">
        <v>148</v>
      </c>
      <c r="E1377" s="469">
        <v>1</v>
      </c>
      <c r="F1377" s="470">
        <v>16</v>
      </c>
      <c r="G1377">
        <v>1</v>
      </c>
      <c r="H1377">
        <v>1</v>
      </c>
      <c r="I1377" s="471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1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7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4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8" t="s">
        <v>1774</v>
      </c>
      <c r="D1378" t="s">
        <v>148</v>
      </c>
      <c r="E1378" s="469">
        <v>1</v>
      </c>
      <c r="F1378" s="470">
        <v>0</v>
      </c>
      <c r="G1378">
        <v>1</v>
      </c>
      <c r="H1378">
        <v>1</v>
      </c>
      <c r="I1378" s="471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1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7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4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5" t="s">
        <v>1775</v>
      </c>
      <c r="D1379" t="s">
        <v>148</v>
      </c>
      <c r="E1379" s="476">
        <v>1</v>
      </c>
      <c r="F1379" s="470">
        <v>5.6</v>
      </c>
      <c r="G1379">
        <v>1</v>
      </c>
      <c r="H1379">
        <v>1</v>
      </c>
      <c r="I1379" s="471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1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7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4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5" t="s">
        <v>1776</v>
      </c>
      <c r="D1380" t="s">
        <v>148</v>
      </c>
      <c r="E1380" s="476">
        <v>1</v>
      </c>
      <c r="F1380" s="470">
        <v>0</v>
      </c>
      <c r="G1380">
        <v>1</v>
      </c>
      <c r="H1380">
        <v>1</v>
      </c>
      <c r="I1380" s="471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1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7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4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5" t="s">
        <v>1777</v>
      </c>
      <c r="D1381" t="s">
        <v>151</v>
      </c>
      <c r="E1381" s="476">
        <v>2</v>
      </c>
      <c r="F1381" s="470">
        <v>1.79</v>
      </c>
      <c r="G1381">
        <v>1</v>
      </c>
      <c r="H1381">
        <v>1</v>
      </c>
      <c r="I1381" s="471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1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7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4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5" t="s">
        <v>1778</v>
      </c>
      <c r="D1382" t="s">
        <v>148</v>
      </c>
      <c r="E1382" s="476">
        <v>1</v>
      </c>
      <c r="F1382" s="470">
        <v>16</v>
      </c>
      <c r="G1382">
        <v>1</v>
      </c>
      <c r="H1382">
        <v>1</v>
      </c>
      <c r="I1382" s="471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1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7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4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5" t="s">
        <v>1779</v>
      </c>
      <c r="D1383" t="s">
        <v>151</v>
      </c>
      <c r="E1383" s="476">
        <v>2</v>
      </c>
      <c r="F1383" s="470">
        <v>1.79</v>
      </c>
      <c r="G1383">
        <v>1</v>
      </c>
      <c r="H1383">
        <v>1</v>
      </c>
      <c r="I1383" s="471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1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7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4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5" t="s">
        <v>1780</v>
      </c>
      <c r="D1384" t="s">
        <v>148</v>
      </c>
      <c r="E1384" s="476">
        <v>1</v>
      </c>
      <c r="F1384" s="470">
        <v>0</v>
      </c>
      <c r="G1384">
        <v>1</v>
      </c>
      <c r="H1384">
        <v>1</v>
      </c>
      <c r="I1384" s="471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1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7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4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5" t="s">
        <v>1781</v>
      </c>
      <c r="D1385" t="s">
        <v>151</v>
      </c>
      <c r="E1385" s="476">
        <v>2</v>
      </c>
      <c r="F1385" s="470">
        <v>1.79</v>
      </c>
      <c r="G1385">
        <v>1</v>
      </c>
      <c r="H1385">
        <v>1</v>
      </c>
      <c r="I1385" s="471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1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7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4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5" t="s">
        <v>1782</v>
      </c>
      <c r="D1386" t="s">
        <v>151</v>
      </c>
      <c r="E1386" s="476">
        <v>2</v>
      </c>
      <c r="F1386" s="470">
        <v>8.9499999999999993</v>
      </c>
      <c r="G1386">
        <v>1</v>
      </c>
      <c r="H1386">
        <v>1</v>
      </c>
      <c r="I1386" s="471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1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7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4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5" t="s">
        <v>1783</v>
      </c>
      <c r="D1387" t="s">
        <v>151</v>
      </c>
      <c r="E1387" s="476">
        <v>2</v>
      </c>
      <c r="F1387" s="470">
        <v>1.79</v>
      </c>
      <c r="G1387">
        <v>1</v>
      </c>
      <c r="H1387">
        <v>1</v>
      </c>
      <c r="I1387" s="471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1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7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4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5" t="s">
        <v>1784</v>
      </c>
      <c r="D1388" t="s">
        <v>148</v>
      </c>
      <c r="E1388" s="476">
        <v>1</v>
      </c>
      <c r="F1388" s="470">
        <v>35</v>
      </c>
      <c r="G1388">
        <v>1</v>
      </c>
      <c r="H1388">
        <v>1</v>
      </c>
      <c r="I1388" s="471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1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7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4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5" t="s">
        <v>1785</v>
      </c>
      <c r="D1389" t="s">
        <v>148</v>
      </c>
      <c r="E1389" s="476">
        <v>1</v>
      </c>
      <c r="F1389" s="470">
        <v>0</v>
      </c>
      <c r="G1389">
        <v>1</v>
      </c>
      <c r="H1389">
        <v>1</v>
      </c>
      <c r="I1389" s="471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1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7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4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5" t="s">
        <v>1786</v>
      </c>
      <c r="D1390" t="s">
        <v>148</v>
      </c>
      <c r="E1390" s="476">
        <v>1</v>
      </c>
      <c r="F1390" s="470">
        <v>25</v>
      </c>
      <c r="G1390">
        <v>1</v>
      </c>
      <c r="H1390">
        <v>1</v>
      </c>
      <c r="I1390" s="471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1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7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4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5" t="s">
        <v>1787</v>
      </c>
      <c r="D1391" t="s">
        <v>151</v>
      </c>
      <c r="E1391" s="476">
        <v>2</v>
      </c>
      <c r="F1391" s="470">
        <v>1.79</v>
      </c>
      <c r="G1391">
        <v>1</v>
      </c>
      <c r="H1391">
        <v>1</v>
      </c>
      <c r="I1391" s="471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1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7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4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5" t="s">
        <v>1788</v>
      </c>
      <c r="D1392" t="s">
        <v>148</v>
      </c>
      <c r="E1392" s="476">
        <v>1</v>
      </c>
      <c r="F1392" s="470">
        <v>0</v>
      </c>
      <c r="G1392">
        <v>1</v>
      </c>
      <c r="H1392">
        <v>1</v>
      </c>
      <c r="I1392" s="471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1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7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4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5" t="s">
        <v>1789</v>
      </c>
      <c r="D1393" t="s">
        <v>148</v>
      </c>
      <c r="E1393" s="476">
        <v>1</v>
      </c>
      <c r="F1393" s="470">
        <v>19.365384615384613</v>
      </c>
      <c r="G1393">
        <v>1</v>
      </c>
      <c r="H1393">
        <v>1</v>
      </c>
      <c r="I1393" s="471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1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7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4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5" t="s">
        <v>1790</v>
      </c>
      <c r="D1394" t="s">
        <v>148</v>
      </c>
      <c r="E1394" s="476">
        <v>1</v>
      </c>
      <c r="F1394" s="470">
        <v>18.634615384615387</v>
      </c>
      <c r="G1394">
        <v>1</v>
      </c>
      <c r="H1394">
        <v>1</v>
      </c>
      <c r="I1394" s="471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1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7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4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5" t="s">
        <v>1791</v>
      </c>
      <c r="D1395" t="s">
        <v>148</v>
      </c>
      <c r="E1395" s="476">
        <v>1</v>
      </c>
      <c r="F1395" s="470">
        <v>12</v>
      </c>
      <c r="G1395">
        <v>1</v>
      </c>
      <c r="H1395">
        <v>1</v>
      </c>
      <c r="I1395" s="471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1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7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4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5" t="s">
        <v>1792</v>
      </c>
      <c r="D1396" t="s">
        <v>148</v>
      </c>
      <c r="E1396" s="476">
        <v>1</v>
      </c>
      <c r="F1396" s="470">
        <v>0</v>
      </c>
      <c r="G1396">
        <v>1</v>
      </c>
      <c r="H1396">
        <v>1</v>
      </c>
      <c r="I1396" s="471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1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7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4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5" t="s">
        <v>1793</v>
      </c>
      <c r="D1397" t="s">
        <v>148</v>
      </c>
      <c r="E1397" s="476">
        <v>1</v>
      </c>
      <c r="F1397" s="470">
        <v>1.5</v>
      </c>
      <c r="G1397">
        <v>1</v>
      </c>
      <c r="H1397">
        <v>1</v>
      </c>
      <c r="I1397" s="471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1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7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4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5" t="s">
        <v>1794</v>
      </c>
      <c r="D1398" t="s">
        <v>148</v>
      </c>
      <c r="E1398" s="476">
        <v>1</v>
      </c>
      <c r="F1398" s="470">
        <v>0</v>
      </c>
      <c r="G1398">
        <v>1</v>
      </c>
      <c r="H1398">
        <v>1</v>
      </c>
      <c r="I1398" s="471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1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7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4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5" t="s">
        <v>1795</v>
      </c>
      <c r="D1399" t="s">
        <v>151</v>
      </c>
      <c r="E1399" s="476">
        <v>2</v>
      </c>
      <c r="F1399" s="470">
        <v>21.48</v>
      </c>
      <c r="G1399">
        <v>1</v>
      </c>
      <c r="H1399">
        <v>1</v>
      </c>
      <c r="I1399" s="471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1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7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4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5" t="s">
        <v>1796</v>
      </c>
      <c r="D1400" t="s">
        <v>151</v>
      </c>
      <c r="E1400" s="476">
        <v>2</v>
      </c>
      <c r="F1400" s="470">
        <v>4.2779999999999996</v>
      </c>
      <c r="G1400">
        <v>1</v>
      </c>
      <c r="H1400">
        <v>1</v>
      </c>
      <c r="I1400" s="471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1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7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4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5" t="s">
        <v>1797</v>
      </c>
      <c r="D1401" t="s">
        <v>154</v>
      </c>
      <c r="E1401" s="476">
        <v>3</v>
      </c>
      <c r="F1401" s="470">
        <v>25.2</v>
      </c>
      <c r="G1401">
        <v>1</v>
      </c>
      <c r="H1401">
        <v>1</v>
      </c>
      <c r="I1401" s="471">
        <f t="shared" si="161"/>
        <v>0.47039166666666665</v>
      </c>
      <c r="J1401" s="472">
        <v>0.36503333333333332</v>
      </c>
      <c r="K1401" s="472">
        <v>0.44336666666666663</v>
      </c>
      <c r="L1401" s="472">
        <v>0.58906666666666663</v>
      </c>
      <c r="M1401" s="472">
        <v>0.48410000000000003</v>
      </c>
      <c r="N1401" s="471">
        <f t="shared" si="162"/>
        <v>0.47039166666666665</v>
      </c>
      <c r="O1401" s="472">
        <v>0.36503333333333332</v>
      </c>
      <c r="P1401" s="472">
        <v>0.44336666666666663</v>
      </c>
      <c r="Q1401" s="472">
        <v>0.58906666666666663</v>
      </c>
      <c r="R1401" s="472">
        <v>0.48410000000000003</v>
      </c>
      <c r="S1401" s="153">
        <v>0.01</v>
      </c>
      <c r="T1401" s="153">
        <v>0.02</v>
      </c>
      <c r="U1401" s="477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4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5" t="s">
        <v>1798</v>
      </c>
      <c r="D1402" t="s">
        <v>151</v>
      </c>
      <c r="E1402" s="476">
        <v>2</v>
      </c>
      <c r="F1402" s="470">
        <v>0</v>
      </c>
      <c r="G1402">
        <v>1</v>
      </c>
      <c r="H1402">
        <v>1</v>
      </c>
      <c r="I1402" s="471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1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7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4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5" t="s">
        <v>1799</v>
      </c>
      <c r="D1403" t="s">
        <v>148</v>
      </c>
      <c r="E1403" s="476">
        <v>1</v>
      </c>
      <c r="F1403" s="470">
        <v>26.528117359413205</v>
      </c>
      <c r="G1403">
        <v>1</v>
      </c>
      <c r="H1403">
        <v>1</v>
      </c>
      <c r="I1403" s="471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1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7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4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5" t="s">
        <v>1800</v>
      </c>
      <c r="D1404" t="s">
        <v>148</v>
      </c>
      <c r="E1404" s="476">
        <v>1</v>
      </c>
      <c r="F1404" s="470">
        <v>43.471882640586799</v>
      </c>
      <c r="G1404">
        <v>1</v>
      </c>
      <c r="H1404">
        <v>1</v>
      </c>
      <c r="I1404" s="471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1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7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4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5" t="s">
        <v>1801</v>
      </c>
      <c r="D1405" t="s">
        <v>151</v>
      </c>
      <c r="E1405" s="476">
        <v>2</v>
      </c>
      <c r="F1405" s="470">
        <v>1.2</v>
      </c>
      <c r="G1405">
        <v>1</v>
      </c>
      <c r="H1405">
        <v>1</v>
      </c>
      <c r="I1405" s="471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1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7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4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5" t="s">
        <v>1802</v>
      </c>
      <c r="D1406" t="s">
        <v>154</v>
      </c>
      <c r="E1406" s="476">
        <v>3</v>
      </c>
      <c r="F1406" s="470">
        <v>24</v>
      </c>
      <c r="G1406">
        <v>1</v>
      </c>
      <c r="H1406">
        <v>1</v>
      </c>
      <c r="I1406" s="471">
        <f t="shared" si="161"/>
        <v>0.47039166666666665</v>
      </c>
      <c r="J1406" s="472">
        <v>0.36503333333333332</v>
      </c>
      <c r="K1406" s="472">
        <v>0.44336666666666663</v>
      </c>
      <c r="L1406" s="472">
        <v>0.58906666666666663</v>
      </c>
      <c r="M1406" s="472">
        <v>0.48410000000000003</v>
      </c>
      <c r="N1406" s="471">
        <f t="shared" si="162"/>
        <v>0.47039166666666665</v>
      </c>
      <c r="O1406" s="472">
        <v>0.36503333333333332</v>
      </c>
      <c r="P1406" s="472">
        <v>0.44336666666666663</v>
      </c>
      <c r="Q1406" s="472">
        <v>0.58906666666666663</v>
      </c>
      <c r="R1406" s="472">
        <v>0.48410000000000003</v>
      </c>
      <c r="S1406" s="153">
        <v>0.01</v>
      </c>
      <c r="T1406" s="153">
        <v>0.02</v>
      </c>
      <c r="U1406" s="477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4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5" t="s">
        <v>1803</v>
      </c>
      <c r="D1407" t="s">
        <v>151</v>
      </c>
      <c r="E1407" s="476">
        <v>2</v>
      </c>
      <c r="F1407" s="470">
        <v>0</v>
      </c>
      <c r="G1407">
        <v>1</v>
      </c>
      <c r="H1407">
        <v>1</v>
      </c>
      <c r="I1407" s="471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1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7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4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5" t="s">
        <v>1804</v>
      </c>
      <c r="D1408" t="s">
        <v>151</v>
      </c>
      <c r="E1408" s="476">
        <v>2</v>
      </c>
      <c r="F1408" s="470">
        <v>11.94</v>
      </c>
      <c r="G1408">
        <v>1</v>
      </c>
      <c r="H1408">
        <v>1</v>
      </c>
      <c r="I1408" s="471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1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7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4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5" t="s">
        <v>1805</v>
      </c>
      <c r="D1409" t="s">
        <v>151</v>
      </c>
      <c r="E1409" s="476">
        <v>2</v>
      </c>
      <c r="F1409" s="470">
        <v>0</v>
      </c>
      <c r="G1409">
        <v>1</v>
      </c>
      <c r="H1409">
        <v>1</v>
      </c>
      <c r="I1409" s="471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1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7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4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5" t="s">
        <v>1806</v>
      </c>
      <c r="D1410" t="s">
        <v>148</v>
      </c>
      <c r="E1410" s="476">
        <v>1</v>
      </c>
      <c r="F1410" s="470">
        <v>7.3</v>
      </c>
      <c r="G1410">
        <v>1</v>
      </c>
      <c r="H1410">
        <v>1</v>
      </c>
      <c r="I1410" s="471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1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7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4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5" t="s">
        <v>1807</v>
      </c>
      <c r="D1411" t="s">
        <v>148</v>
      </c>
      <c r="E1411" s="476">
        <v>1</v>
      </c>
      <c r="F1411" s="470">
        <v>0</v>
      </c>
      <c r="G1411">
        <v>1</v>
      </c>
      <c r="H1411">
        <v>1</v>
      </c>
      <c r="I1411" s="471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1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7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4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5" t="s">
        <v>1808</v>
      </c>
      <c r="D1412" t="s">
        <v>148</v>
      </c>
      <c r="E1412" s="476">
        <v>1</v>
      </c>
      <c r="F1412" s="470">
        <v>1.43</v>
      </c>
      <c r="G1412">
        <v>1</v>
      </c>
      <c r="H1412">
        <v>1</v>
      </c>
      <c r="I1412" s="471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1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7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4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5" t="s">
        <v>1809</v>
      </c>
      <c r="D1413" t="s">
        <v>148</v>
      </c>
      <c r="E1413" s="476">
        <v>1</v>
      </c>
      <c r="F1413" s="470">
        <v>0</v>
      </c>
      <c r="G1413">
        <v>1</v>
      </c>
      <c r="H1413">
        <v>1</v>
      </c>
      <c r="I1413" s="471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1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7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4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5" t="s">
        <v>1810</v>
      </c>
      <c r="D1414" t="s">
        <v>148</v>
      </c>
      <c r="E1414" s="476">
        <v>1</v>
      </c>
      <c r="F1414" s="470">
        <v>14.4</v>
      </c>
      <c r="G1414">
        <v>1</v>
      </c>
      <c r="H1414">
        <v>1</v>
      </c>
      <c r="I1414" s="471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1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7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4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5" t="s">
        <v>1811</v>
      </c>
      <c r="D1415" t="s">
        <v>148</v>
      </c>
      <c r="E1415" s="476">
        <v>1</v>
      </c>
      <c r="F1415" s="470">
        <v>3.5999999999999992</v>
      </c>
      <c r="G1415">
        <v>1</v>
      </c>
      <c r="H1415">
        <v>1</v>
      </c>
      <c r="I1415" s="471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1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7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4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5" t="s">
        <v>1812</v>
      </c>
      <c r="D1416" t="s">
        <v>154</v>
      </c>
      <c r="E1416" s="476">
        <v>3</v>
      </c>
      <c r="F1416" s="470">
        <v>2</v>
      </c>
      <c r="G1416">
        <v>1</v>
      </c>
      <c r="H1416">
        <v>1</v>
      </c>
      <c r="I1416" s="471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1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7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4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5" t="s">
        <v>1813</v>
      </c>
      <c r="D1417" t="s">
        <v>154</v>
      </c>
      <c r="E1417" s="476">
        <v>3</v>
      </c>
      <c r="F1417" s="470">
        <v>27</v>
      </c>
      <c r="G1417">
        <v>1</v>
      </c>
      <c r="H1417">
        <v>1</v>
      </c>
      <c r="I1417" s="471">
        <f t="shared" si="168"/>
        <v>0.47039166666666665</v>
      </c>
      <c r="J1417" s="472">
        <v>0.36503333333333332</v>
      </c>
      <c r="K1417" s="472">
        <v>0.44336666666666663</v>
      </c>
      <c r="L1417" s="472">
        <v>0.58906666666666663</v>
      </c>
      <c r="M1417" s="472">
        <v>0.48410000000000003</v>
      </c>
      <c r="N1417" s="471">
        <f t="shared" si="169"/>
        <v>0.47039166666666665</v>
      </c>
      <c r="O1417" s="472">
        <v>0.36503333333333332</v>
      </c>
      <c r="P1417" s="472">
        <v>0.44336666666666663</v>
      </c>
      <c r="Q1417" s="472">
        <v>0.58906666666666663</v>
      </c>
      <c r="R1417" s="472">
        <v>0.48410000000000003</v>
      </c>
      <c r="S1417" s="153">
        <v>0.01</v>
      </c>
      <c r="T1417" s="153">
        <v>0.02</v>
      </c>
      <c r="U1417" s="477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4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5" t="s">
        <v>1814</v>
      </c>
      <c r="D1418" t="s">
        <v>154</v>
      </c>
      <c r="E1418" s="476">
        <v>3</v>
      </c>
      <c r="F1418" s="470">
        <v>0</v>
      </c>
      <c r="G1418">
        <v>1</v>
      </c>
      <c r="H1418">
        <v>1</v>
      </c>
      <c r="I1418" s="471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1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7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4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5" t="s">
        <v>1815</v>
      </c>
      <c r="D1419" t="s">
        <v>154</v>
      </c>
      <c r="E1419" s="476">
        <v>3</v>
      </c>
      <c r="F1419" s="470">
        <v>2.8</v>
      </c>
      <c r="G1419">
        <v>1</v>
      </c>
      <c r="H1419">
        <v>1</v>
      </c>
      <c r="I1419" s="471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1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7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4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5" t="s">
        <v>1816</v>
      </c>
      <c r="D1420" t="s">
        <v>154</v>
      </c>
      <c r="E1420" s="476">
        <v>3</v>
      </c>
      <c r="F1420" s="470">
        <v>0</v>
      </c>
      <c r="G1420">
        <v>1</v>
      </c>
      <c r="H1420">
        <v>1</v>
      </c>
      <c r="I1420" s="471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1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7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4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5" t="s">
        <v>1817</v>
      </c>
      <c r="D1421" t="s">
        <v>154</v>
      </c>
      <c r="E1421" s="476">
        <v>3</v>
      </c>
      <c r="F1421" s="470">
        <v>12</v>
      </c>
      <c r="G1421">
        <v>1</v>
      </c>
      <c r="H1421">
        <v>1</v>
      </c>
      <c r="I1421" s="471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1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7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4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5" t="s">
        <v>1818</v>
      </c>
      <c r="D1422" t="s">
        <v>154</v>
      </c>
      <c r="E1422" s="476">
        <v>3</v>
      </c>
      <c r="F1422" s="470">
        <v>0</v>
      </c>
      <c r="G1422">
        <v>1</v>
      </c>
      <c r="H1422">
        <v>1</v>
      </c>
      <c r="I1422" s="471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1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7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4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5" t="s">
        <v>1819</v>
      </c>
      <c r="D1423" t="s">
        <v>154</v>
      </c>
      <c r="E1423" s="476">
        <v>3</v>
      </c>
      <c r="F1423" s="470">
        <v>12</v>
      </c>
      <c r="G1423">
        <v>1</v>
      </c>
      <c r="H1423">
        <v>1</v>
      </c>
      <c r="I1423" s="471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1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7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4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5" t="s">
        <v>1820</v>
      </c>
      <c r="D1424" t="s">
        <v>154</v>
      </c>
      <c r="E1424" s="476">
        <v>3</v>
      </c>
      <c r="F1424" s="470">
        <v>0</v>
      </c>
      <c r="G1424">
        <v>1</v>
      </c>
      <c r="H1424">
        <v>1</v>
      </c>
      <c r="I1424" s="471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1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7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4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5" t="s">
        <v>1821</v>
      </c>
      <c r="D1425" t="s">
        <v>151</v>
      </c>
      <c r="E1425" s="476">
        <v>2</v>
      </c>
      <c r="F1425" s="470">
        <v>165</v>
      </c>
      <c r="G1425">
        <v>1</v>
      </c>
      <c r="H1425">
        <v>1</v>
      </c>
      <c r="I1425" s="471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1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7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4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5" t="s">
        <v>1822</v>
      </c>
      <c r="D1426" t="s">
        <v>151</v>
      </c>
      <c r="E1426" s="476">
        <v>2</v>
      </c>
      <c r="F1426" s="470">
        <v>0</v>
      </c>
      <c r="G1426">
        <v>1</v>
      </c>
      <c r="H1426">
        <v>1</v>
      </c>
      <c r="I1426" s="471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1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7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4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5" t="s">
        <v>1823</v>
      </c>
      <c r="D1427" t="s">
        <v>151</v>
      </c>
      <c r="E1427" s="476">
        <v>2</v>
      </c>
      <c r="F1427" s="470">
        <v>165</v>
      </c>
      <c r="G1427">
        <v>1</v>
      </c>
      <c r="H1427">
        <v>1</v>
      </c>
      <c r="I1427" s="471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1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7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4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5" t="s">
        <v>1824</v>
      </c>
      <c r="D1428" t="s">
        <v>151</v>
      </c>
      <c r="E1428" s="476">
        <v>2</v>
      </c>
      <c r="F1428" s="470">
        <v>0</v>
      </c>
      <c r="G1428">
        <v>1</v>
      </c>
      <c r="H1428">
        <v>1</v>
      </c>
      <c r="I1428" s="471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1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7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4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5" t="s">
        <v>1825</v>
      </c>
      <c r="D1429" t="s">
        <v>148</v>
      </c>
      <c r="E1429" s="476">
        <v>1</v>
      </c>
      <c r="F1429" s="470">
        <v>25</v>
      </c>
      <c r="G1429">
        <v>1</v>
      </c>
      <c r="H1429">
        <v>1</v>
      </c>
      <c r="I1429" s="471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1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7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4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5" t="s">
        <v>1826</v>
      </c>
      <c r="D1430" t="s">
        <v>154</v>
      </c>
      <c r="E1430" s="476">
        <v>3</v>
      </c>
      <c r="F1430" s="470">
        <v>12</v>
      </c>
      <c r="G1430">
        <v>1</v>
      </c>
      <c r="H1430">
        <v>1</v>
      </c>
      <c r="I1430" s="471">
        <f t="shared" si="168"/>
        <v>0.47039166666666665</v>
      </c>
      <c r="J1430" s="472">
        <v>0.36503333333333332</v>
      </c>
      <c r="K1430" s="472">
        <v>0.44336666666666663</v>
      </c>
      <c r="L1430" s="472">
        <v>0.58906666666666663</v>
      </c>
      <c r="M1430" s="472">
        <v>0.48410000000000003</v>
      </c>
      <c r="N1430" s="471">
        <f t="shared" si="169"/>
        <v>0.47039166666666665</v>
      </c>
      <c r="O1430" s="472">
        <v>0.36503333333333332</v>
      </c>
      <c r="P1430" s="472">
        <v>0.44336666666666663</v>
      </c>
      <c r="Q1430" s="472">
        <v>0.58906666666666663</v>
      </c>
      <c r="R1430" s="472">
        <v>0.48410000000000003</v>
      </c>
      <c r="S1430" s="153">
        <v>0.01</v>
      </c>
      <c r="T1430" s="153">
        <v>0.02</v>
      </c>
      <c r="U1430" s="477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4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5" t="s">
        <v>1827</v>
      </c>
      <c r="D1431" t="s">
        <v>154</v>
      </c>
      <c r="E1431" s="476">
        <v>3</v>
      </c>
      <c r="F1431" s="470">
        <v>6</v>
      </c>
      <c r="G1431">
        <v>1</v>
      </c>
      <c r="H1431">
        <v>1</v>
      </c>
      <c r="I1431" s="471">
        <f t="shared" si="168"/>
        <v>0.47039166666666665</v>
      </c>
      <c r="J1431" s="472">
        <v>0.36503333333333332</v>
      </c>
      <c r="K1431" s="472">
        <v>0.44336666666666663</v>
      </c>
      <c r="L1431" s="472">
        <v>0.58906666666666663</v>
      </c>
      <c r="M1431" s="472">
        <v>0.48410000000000003</v>
      </c>
      <c r="N1431" s="471">
        <f t="shared" si="169"/>
        <v>0.47039166666666665</v>
      </c>
      <c r="O1431" s="472">
        <v>0.36503333333333332</v>
      </c>
      <c r="P1431" s="472">
        <v>0.44336666666666663</v>
      </c>
      <c r="Q1431" s="472">
        <v>0.58906666666666663</v>
      </c>
      <c r="R1431" s="472">
        <v>0.48410000000000003</v>
      </c>
      <c r="S1431" s="153">
        <v>0.01</v>
      </c>
      <c r="T1431" s="153">
        <v>0.02</v>
      </c>
      <c r="U1431" s="477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4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5" t="s">
        <v>1828</v>
      </c>
      <c r="D1432" t="s">
        <v>148</v>
      </c>
      <c r="E1432" s="476">
        <v>1</v>
      </c>
      <c r="F1432" s="470">
        <v>0</v>
      </c>
      <c r="G1432">
        <v>1</v>
      </c>
      <c r="H1432">
        <v>1</v>
      </c>
      <c r="I1432" s="471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1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7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4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5" t="s">
        <v>1829</v>
      </c>
      <c r="D1433" t="s">
        <v>148</v>
      </c>
      <c r="E1433" s="476">
        <v>1</v>
      </c>
      <c r="F1433" s="470">
        <v>3.724137931034484</v>
      </c>
      <c r="G1433">
        <v>1</v>
      </c>
      <c r="H1433">
        <v>1</v>
      </c>
      <c r="I1433" s="471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1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7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4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5" t="s">
        <v>1830</v>
      </c>
      <c r="D1434" t="s">
        <v>148</v>
      </c>
      <c r="E1434" s="476">
        <v>1</v>
      </c>
      <c r="F1434" s="470">
        <v>14.275862068965516</v>
      </c>
      <c r="G1434">
        <v>1</v>
      </c>
      <c r="H1434">
        <v>1</v>
      </c>
      <c r="I1434" s="471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1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7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4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5" t="s">
        <v>1831</v>
      </c>
      <c r="D1435" t="s">
        <v>148</v>
      </c>
      <c r="E1435" s="476">
        <v>1</v>
      </c>
      <c r="F1435" s="470">
        <v>10</v>
      </c>
      <c r="G1435">
        <v>1</v>
      </c>
      <c r="H1435">
        <v>1</v>
      </c>
      <c r="I1435" s="471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1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7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4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5" t="s">
        <v>1832</v>
      </c>
      <c r="D1436" t="s">
        <v>148</v>
      </c>
      <c r="E1436" s="476">
        <v>1</v>
      </c>
      <c r="F1436" s="470">
        <v>0</v>
      </c>
      <c r="G1436">
        <v>1</v>
      </c>
      <c r="H1436">
        <v>1</v>
      </c>
      <c r="I1436" s="471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1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7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4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5" t="s">
        <v>1833</v>
      </c>
      <c r="D1437" t="s">
        <v>148</v>
      </c>
      <c r="E1437" s="476">
        <v>1</v>
      </c>
      <c r="F1437" s="470">
        <v>14</v>
      </c>
      <c r="G1437">
        <v>1</v>
      </c>
      <c r="H1437">
        <v>1</v>
      </c>
      <c r="I1437" s="471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1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7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4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5" t="s">
        <v>1834</v>
      </c>
      <c r="D1438" t="s">
        <v>148</v>
      </c>
      <c r="E1438" s="476">
        <v>1</v>
      </c>
      <c r="F1438" s="470">
        <v>0</v>
      </c>
      <c r="G1438">
        <v>1</v>
      </c>
      <c r="H1438">
        <v>1</v>
      </c>
      <c r="I1438" s="471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1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7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4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5" t="s">
        <v>1835</v>
      </c>
      <c r="D1439" t="s">
        <v>148</v>
      </c>
      <c r="E1439" s="476">
        <v>1</v>
      </c>
      <c r="F1439" s="470">
        <v>18</v>
      </c>
      <c r="G1439">
        <v>1</v>
      </c>
      <c r="H1439">
        <v>1</v>
      </c>
      <c r="I1439" s="471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1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7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4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5" t="s">
        <v>1836</v>
      </c>
      <c r="D1440" t="s">
        <v>148</v>
      </c>
      <c r="E1440" s="476">
        <v>1</v>
      </c>
      <c r="F1440" s="470">
        <v>0</v>
      </c>
      <c r="G1440">
        <v>1</v>
      </c>
      <c r="H1440">
        <v>1</v>
      </c>
      <c r="I1440" s="471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1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7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4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5" t="s">
        <v>1837</v>
      </c>
      <c r="D1441" t="s">
        <v>148</v>
      </c>
      <c r="E1441" s="476">
        <v>1</v>
      </c>
      <c r="F1441" s="470">
        <v>23.84615384615385</v>
      </c>
      <c r="G1441">
        <v>1</v>
      </c>
      <c r="H1441">
        <v>1</v>
      </c>
      <c r="I1441" s="471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1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7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4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5" t="s">
        <v>1838</v>
      </c>
      <c r="D1442" t="s">
        <v>148</v>
      </c>
      <c r="E1442" s="476">
        <v>1</v>
      </c>
      <c r="F1442" s="470">
        <v>21.15384615384615</v>
      </c>
      <c r="G1442">
        <v>1</v>
      </c>
      <c r="H1442">
        <v>1</v>
      </c>
      <c r="I1442" s="471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1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7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4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5" t="s">
        <v>1839</v>
      </c>
      <c r="D1443" t="s">
        <v>148</v>
      </c>
      <c r="E1443" s="476">
        <v>1</v>
      </c>
      <c r="F1443" s="470">
        <v>23.84615384615385</v>
      </c>
      <c r="G1443">
        <v>1</v>
      </c>
      <c r="H1443">
        <v>1</v>
      </c>
      <c r="I1443" s="471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1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7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4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5" t="s">
        <v>1840</v>
      </c>
      <c r="D1444" t="s">
        <v>148</v>
      </c>
      <c r="E1444" s="476">
        <v>1</v>
      </c>
      <c r="F1444" s="470">
        <v>21.15384615384615</v>
      </c>
      <c r="G1444">
        <v>1</v>
      </c>
      <c r="H1444">
        <v>1</v>
      </c>
      <c r="I1444" s="471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1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7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4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5" t="s">
        <v>1841</v>
      </c>
      <c r="D1445" t="s">
        <v>157</v>
      </c>
      <c r="E1445" s="476">
        <v>6</v>
      </c>
      <c r="F1445" s="470">
        <v>12</v>
      </c>
      <c r="G1445">
        <v>1</v>
      </c>
      <c r="H1445">
        <v>1</v>
      </c>
      <c r="I1445" s="471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1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7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4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5" t="s">
        <v>1842</v>
      </c>
      <c r="D1446" t="s">
        <v>157</v>
      </c>
      <c r="E1446" s="476">
        <v>6</v>
      </c>
      <c r="F1446" s="470">
        <v>0</v>
      </c>
      <c r="G1446">
        <v>1</v>
      </c>
      <c r="H1446">
        <v>1</v>
      </c>
      <c r="I1446" s="471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1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7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4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5" t="s">
        <v>1843</v>
      </c>
      <c r="D1447" t="s">
        <v>157</v>
      </c>
      <c r="E1447" s="476">
        <v>6</v>
      </c>
      <c r="F1447" s="470">
        <v>12</v>
      </c>
      <c r="G1447">
        <v>1</v>
      </c>
      <c r="H1447">
        <v>1</v>
      </c>
      <c r="I1447" s="471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1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7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4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5" t="s">
        <v>1844</v>
      </c>
      <c r="D1448" t="s">
        <v>157</v>
      </c>
      <c r="E1448" s="476">
        <v>6</v>
      </c>
      <c r="F1448" s="470">
        <v>0</v>
      </c>
      <c r="G1448">
        <v>1</v>
      </c>
      <c r="H1448">
        <v>1</v>
      </c>
      <c r="I1448" s="471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1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7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4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5" t="s">
        <v>1845</v>
      </c>
      <c r="D1449" t="s">
        <v>148</v>
      </c>
      <c r="E1449" s="476">
        <v>1</v>
      </c>
      <c r="F1449" s="470">
        <v>0.32467532467532512</v>
      </c>
      <c r="G1449">
        <v>1</v>
      </c>
      <c r="H1449">
        <v>1</v>
      </c>
      <c r="I1449" s="471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1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7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4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5" t="s">
        <v>1846</v>
      </c>
      <c r="D1450" t="s">
        <v>148</v>
      </c>
      <c r="E1450" s="476">
        <v>1</v>
      </c>
      <c r="F1450" s="470">
        <v>24.675324675324674</v>
      </c>
      <c r="G1450">
        <v>1</v>
      </c>
      <c r="H1450">
        <v>1</v>
      </c>
      <c r="I1450" s="471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1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7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4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5" t="s">
        <v>1847</v>
      </c>
      <c r="D1451" t="s">
        <v>148</v>
      </c>
      <c r="E1451" s="476">
        <v>1</v>
      </c>
      <c r="F1451" s="470">
        <v>0.38961038961039018</v>
      </c>
      <c r="G1451">
        <v>1</v>
      </c>
      <c r="H1451">
        <v>1</v>
      </c>
      <c r="I1451" s="471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1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7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4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5" t="s">
        <v>1848</v>
      </c>
      <c r="D1452" t="s">
        <v>148</v>
      </c>
      <c r="E1452" s="476">
        <v>1</v>
      </c>
      <c r="F1452" s="470">
        <v>29.61038961038961</v>
      </c>
      <c r="G1452">
        <v>1</v>
      </c>
      <c r="H1452">
        <v>1</v>
      </c>
      <c r="I1452" s="471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1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7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4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5" t="s">
        <v>1849</v>
      </c>
      <c r="D1453" t="s">
        <v>148</v>
      </c>
      <c r="E1453" s="476">
        <v>1</v>
      </c>
      <c r="F1453" s="470">
        <v>41.4</v>
      </c>
      <c r="G1453">
        <v>1</v>
      </c>
      <c r="H1453">
        <v>1</v>
      </c>
      <c r="I1453" s="471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1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7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4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5" t="s">
        <v>1850</v>
      </c>
      <c r="D1454" t="s">
        <v>148</v>
      </c>
      <c r="E1454" s="476">
        <v>1</v>
      </c>
      <c r="F1454" s="470">
        <v>0</v>
      </c>
      <c r="G1454">
        <v>1</v>
      </c>
      <c r="H1454">
        <v>1</v>
      </c>
      <c r="I1454" s="471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1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7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4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5" t="s">
        <v>1851</v>
      </c>
      <c r="D1455" t="s">
        <v>154</v>
      </c>
      <c r="E1455" s="476">
        <v>3</v>
      </c>
      <c r="F1455" s="470">
        <v>10</v>
      </c>
      <c r="G1455">
        <v>1</v>
      </c>
      <c r="H1455">
        <v>1</v>
      </c>
      <c r="I1455" s="471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1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7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4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5" t="s">
        <v>1852</v>
      </c>
      <c r="D1456" t="s">
        <v>154</v>
      </c>
      <c r="E1456" s="476">
        <v>3</v>
      </c>
      <c r="F1456" s="470">
        <v>0</v>
      </c>
      <c r="G1456">
        <v>1</v>
      </c>
      <c r="H1456">
        <v>1</v>
      </c>
      <c r="I1456" s="471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1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7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4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5" t="s">
        <v>1853</v>
      </c>
      <c r="D1457" t="s">
        <v>154</v>
      </c>
      <c r="E1457" s="476">
        <v>3</v>
      </c>
      <c r="F1457" s="470">
        <v>6</v>
      </c>
      <c r="G1457">
        <v>1</v>
      </c>
      <c r="H1457">
        <v>1</v>
      </c>
      <c r="I1457" s="471">
        <f t="shared" si="168"/>
        <v>0.47039166666666665</v>
      </c>
      <c r="J1457" s="472">
        <v>0.36503333333333332</v>
      </c>
      <c r="K1457" s="472">
        <v>0.44336666666666663</v>
      </c>
      <c r="L1457" s="472">
        <v>0.58906666666666663</v>
      </c>
      <c r="M1457" s="472">
        <v>0.48410000000000003</v>
      </c>
      <c r="N1457" s="471">
        <f t="shared" si="169"/>
        <v>0.47039166666666665</v>
      </c>
      <c r="O1457" s="472">
        <v>0.36503333333333332</v>
      </c>
      <c r="P1457" s="472">
        <v>0.44336666666666663</v>
      </c>
      <c r="Q1457" s="472">
        <v>0.58906666666666663</v>
      </c>
      <c r="R1457" s="472">
        <v>0.48410000000000003</v>
      </c>
      <c r="S1457" s="153">
        <v>0.01</v>
      </c>
      <c r="T1457" s="153">
        <v>0.02</v>
      </c>
      <c r="U1457" s="477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4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5" t="s">
        <v>1854</v>
      </c>
      <c r="D1458" t="s">
        <v>154</v>
      </c>
      <c r="E1458" s="476">
        <v>3</v>
      </c>
      <c r="F1458" s="470">
        <v>24</v>
      </c>
      <c r="G1458">
        <v>1</v>
      </c>
      <c r="H1458">
        <v>1</v>
      </c>
      <c r="I1458" s="471">
        <f t="shared" si="168"/>
        <v>0.47039166666666665</v>
      </c>
      <c r="J1458" s="472">
        <v>0.36503333333333332</v>
      </c>
      <c r="K1458" s="472">
        <v>0.44336666666666663</v>
      </c>
      <c r="L1458" s="472">
        <v>0.58906666666666663</v>
      </c>
      <c r="M1458" s="472">
        <v>0.48410000000000003</v>
      </c>
      <c r="N1458" s="471">
        <f t="shared" si="169"/>
        <v>0.47039166666666665</v>
      </c>
      <c r="O1458" s="472">
        <v>0.36503333333333332</v>
      </c>
      <c r="P1458" s="472">
        <v>0.44336666666666663</v>
      </c>
      <c r="Q1458" s="472">
        <v>0.58906666666666663</v>
      </c>
      <c r="R1458" s="472">
        <v>0.48410000000000003</v>
      </c>
      <c r="S1458" s="153">
        <v>0.01</v>
      </c>
      <c r="T1458" s="153">
        <v>0.02</v>
      </c>
      <c r="U1458" s="477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4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5" t="s">
        <v>1855</v>
      </c>
      <c r="D1459" t="s">
        <v>148</v>
      </c>
      <c r="E1459" s="476">
        <v>1</v>
      </c>
      <c r="F1459" s="470">
        <v>4.2779999999999996</v>
      </c>
      <c r="G1459">
        <v>1</v>
      </c>
      <c r="H1459">
        <v>1</v>
      </c>
      <c r="I1459" s="471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1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7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4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5" t="s">
        <v>1856</v>
      </c>
      <c r="D1460" t="s">
        <v>148</v>
      </c>
      <c r="E1460" s="476">
        <v>1</v>
      </c>
      <c r="F1460" s="470">
        <v>0</v>
      </c>
      <c r="G1460">
        <v>1</v>
      </c>
      <c r="H1460">
        <v>1</v>
      </c>
      <c r="I1460" s="471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1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7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4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5" t="s">
        <v>1857</v>
      </c>
      <c r="D1461" t="s">
        <v>148</v>
      </c>
      <c r="E1461" s="476">
        <v>1</v>
      </c>
      <c r="F1461" s="470">
        <v>29.547000000000001</v>
      </c>
      <c r="G1461">
        <v>1</v>
      </c>
      <c r="H1461">
        <v>1</v>
      </c>
      <c r="I1461" s="471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1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7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4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5" t="s">
        <v>1858</v>
      </c>
      <c r="D1462" t="s">
        <v>148</v>
      </c>
      <c r="E1462" s="476">
        <v>1</v>
      </c>
      <c r="F1462" s="470">
        <v>0</v>
      </c>
      <c r="G1462">
        <v>1</v>
      </c>
      <c r="H1462">
        <v>1</v>
      </c>
      <c r="I1462" s="471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1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7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4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5" t="s">
        <v>1859</v>
      </c>
      <c r="D1463" t="s">
        <v>148</v>
      </c>
      <c r="E1463" s="476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7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4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5" t="s">
        <v>1860</v>
      </c>
      <c r="D1464" t="s">
        <v>148</v>
      </c>
      <c r="E1464" s="476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7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4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5" t="s">
        <v>1861</v>
      </c>
      <c r="D1465" t="s">
        <v>151</v>
      </c>
      <c r="E1465" s="476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7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4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5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7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4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5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7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4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5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7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4" t="s">
        <v>23</v>
      </c>
    </row>
    <row r="1469" spans="1:27" ht="15" hidden="1">
      <c r="A1469">
        <v>10001</v>
      </c>
      <c r="B1469">
        <v>10001</v>
      </c>
      <c r="C1469" s="475" t="s">
        <v>1017</v>
      </c>
      <c r="D1469" t="s">
        <v>154</v>
      </c>
      <c r="E1469" s="476">
        <v>3</v>
      </c>
      <c r="F1469" s="470">
        <v>10</v>
      </c>
      <c r="G1469">
        <v>1</v>
      </c>
      <c r="H1469">
        <v>1</v>
      </c>
      <c r="I1469" s="471">
        <v>0.47039166666666665</v>
      </c>
      <c r="J1469" s="472">
        <v>0.36503333333333332</v>
      </c>
      <c r="K1469" s="472">
        <v>0.44336666666666663</v>
      </c>
      <c r="L1469" s="472">
        <v>0.58906666666666663</v>
      </c>
      <c r="M1469" s="472">
        <v>0.48410000000000003</v>
      </c>
      <c r="N1469" s="471">
        <v>0.47039166666666665</v>
      </c>
      <c r="O1469" s="472">
        <v>0.36503333333333332</v>
      </c>
      <c r="P1469" s="472">
        <v>0.44336666666666663</v>
      </c>
      <c r="Q1469" s="472">
        <v>0.58906666666666663</v>
      </c>
      <c r="R1469" s="472">
        <v>0.48410000000000003</v>
      </c>
      <c r="S1469" s="153">
        <v>0.01</v>
      </c>
      <c r="T1469" s="153">
        <v>0.02</v>
      </c>
      <c r="U1469" s="477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4" t="s">
        <v>24</v>
      </c>
    </row>
    <row r="1470" spans="1:27" ht="15" hidden="1">
      <c r="A1470">
        <v>10002</v>
      </c>
      <c r="B1470">
        <v>10002</v>
      </c>
      <c r="C1470" s="475" t="s">
        <v>1023</v>
      </c>
      <c r="D1470" t="s">
        <v>154</v>
      </c>
      <c r="E1470" s="476">
        <v>3</v>
      </c>
      <c r="F1470" s="470">
        <v>30</v>
      </c>
      <c r="G1470">
        <v>1</v>
      </c>
      <c r="H1470">
        <v>1</v>
      </c>
      <c r="I1470" s="471">
        <v>0.47039166666666665</v>
      </c>
      <c r="J1470" s="472">
        <v>0.36503333333333332</v>
      </c>
      <c r="K1470" s="472">
        <v>0.44336666666666663</v>
      </c>
      <c r="L1470" s="472">
        <v>0.58906666666666663</v>
      </c>
      <c r="M1470" s="472">
        <v>0.48410000000000003</v>
      </c>
      <c r="N1470" s="471">
        <v>0.47039166666666665</v>
      </c>
      <c r="O1470" s="472">
        <v>0.36503333333333332</v>
      </c>
      <c r="P1470" s="472">
        <v>0.44336666666666663</v>
      </c>
      <c r="Q1470" s="472">
        <v>0.58906666666666663</v>
      </c>
      <c r="R1470" s="472">
        <v>0.48410000000000003</v>
      </c>
      <c r="S1470" s="153">
        <v>0.01</v>
      </c>
      <c r="T1470" s="153">
        <v>0.02</v>
      </c>
      <c r="U1470" s="477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4" t="s">
        <v>24</v>
      </c>
    </row>
    <row r="1471" spans="1:27" ht="15" hidden="1">
      <c r="A1471">
        <v>10003</v>
      </c>
      <c r="B1471">
        <v>10003</v>
      </c>
      <c r="C1471" s="475" t="s">
        <v>1865</v>
      </c>
      <c r="D1471" s="605" t="s">
        <v>1866</v>
      </c>
      <c r="E1471" s="476">
        <v>3</v>
      </c>
      <c r="F1471" s="470">
        <v>30</v>
      </c>
      <c r="G1471">
        <v>1</v>
      </c>
      <c r="H1471">
        <v>1</v>
      </c>
      <c r="I1471" s="471">
        <v>0.47039166666666665</v>
      </c>
      <c r="J1471" s="472">
        <v>0.36503333333333332</v>
      </c>
      <c r="K1471" s="472">
        <v>0.44336666666666663</v>
      </c>
      <c r="L1471" s="472">
        <v>0.58906666666666663</v>
      </c>
      <c r="M1471" s="472">
        <v>0.48410000000000003</v>
      </c>
      <c r="N1471" s="471">
        <v>0.47039166666666665</v>
      </c>
      <c r="O1471" s="472">
        <v>0.36503333333333332</v>
      </c>
      <c r="P1471" s="472">
        <v>0.44336666666666663</v>
      </c>
      <c r="Q1471" s="472">
        <v>0.58906666666666663</v>
      </c>
      <c r="R1471" s="472">
        <v>0.48410000000000003</v>
      </c>
      <c r="S1471" s="153">
        <v>0.01</v>
      </c>
      <c r="T1471" s="153">
        <v>0.02</v>
      </c>
      <c r="U1471" s="477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4" t="s">
        <v>24</v>
      </c>
    </row>
    <row r="1472" spans="1:27" ht="15" hidden="1">
      <c r="A1472">
        <v>10004</v>
      </c>
      <c r="B1472">
        <v>10004</v>
      </c>
      <c r="C1472" s="475" t="s">
        <v>1867</v>
      </c>
      <c r="D1472" s="605" t="s">
        <v>1866</v>
      </c>
      <c r="E1472" s="476">
        <v>3</v>
      </c>
      <c r="F1472" s="470">
        <v>30</v>
      </c>
      <c r="G1472">
        <v>1</v>
      </c>
      <c r="H1472">
        <v>1</v>
      </c>
      <c r="I1472" s="471">
        <v>0.47039166666666665</v>
      </c>
      <c r="J1472" s="472">
        <v>0.36503333333333332</v>
      </c>
      <c r="K1472" s="472">
        <v>0.44336666666666663</v>
      </c>
      <c r="L1472" s="472">
        <v>0.58906666666666663</v>
      </c>
      <c r="M1472" s="472">
        <v>0.48410000000000003</v>
      </c>
      <c r="N1472" s="471">
        <v>0.47039166666666665</v>
      </c>
      <c r="O1472" s="472">
        <v>0.36503333333333332</v>
      </c>
      <c r="P1472" s="472">
        <v>0.44336666666666663</v>
      </c>
      <c r="Q1472" s="472">
        <v>0.58906666666666663</v>
      </c>
      <c r="R1472" s="472">
        <v>0.48410000000000003</v>
      </c>
      <c r="S1472" s="153">
        <v>0.01</v>
      </c>
      <c r="T1472" s="153">
        <v>0.02</v>
      </c>
      <c r="U1472" s="477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4" t="s">
        <v>24</v>
      </c>
    </row>
    <row r="1473" spans="1:27" ht="15" hidden="1">
      <c r="A1473">
        <v>10005</v>
      </c>
      <c r="B1473">
        <v>10005</v>
      </c>
      <c r="C1473" s="475" t="s">
        <v>1868</v>
      </c>
      <c r="D1473" s="605" t="s">
        <v>1866</v>
      </c>
      <c r="E1473" s="476">
        <v>3</v>
      </c>
      <c r="F1473" s="470">
        <v>30</v>
      </c>
      <c r="G1473">
        <v>1</v>
      </c>
      <c r="H1473">
        <v>1</v>
      </c>
      <c r="I1473" s="471">
        <v>0.47039166666666665</v>
      </c>
      <c r="J1473" s="472">
        <v>0.36503333333333332</v>
      </c>
      <c r="K1473" s="472">
        <v>0.44336666666666663</v>
      </c>
      <c r="L1473" s="472">
        <v>0.58906666666666663</v>
      </c>
      <c r="M1473" s="472">
        <v>0.48410000000000003</v>
      </c>
      <c r="N1473" s="471">
        <v>0.47039166666666665</v>
      </c>
      <c r="O1473" s="472">
        <v>0.36503333333333332</v>
      </c>
      <c r="P1473" s="472">
        <v>0.44336666666666663</v>
      </c>
      <c r="Q1473" s="472">
        <v>0.58906666666666663</v>
      </c>
      <c r="R1473" s="472">
        <v>0.48410000000000003</v>
      </c>
      <c r="S1473" s="153">
        <v>0.01</v>
      </c>
      <c r="T1473" s="153">
        <v>0.02</v>
      </c>
      <c r="U1473" s="477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4" t="s">
        <v>24</v>
      </c>
    </row>
    <row r="1474" spans="1:27" ht="15" hidden="1">
      <c r="A1474">
        <v>10006</v>
      </c>
      <c r="B1474">
        <v>10006</v>
      </c>
      <c r="C1474" s="475" t="s">
        <v>1869</v>
      </c>
      <c r="D1474" s="605" t="s">
        <v>1866</v>
      </c>
      <c r="E1474" s="476">
        <v>3</v>
      </c>
      <c r="F1474" s="154">
        <v>30</v>
      </c>
      <c r="G1474">
        <v>1</v>
      </c>
      <c r="H1474">
        <v>1</v>
      </c>
      <c r="I1474" s="471">
        <v>0.47039166666666665</v>
      </c>
      <c r="J1474" s="472">
        <v>0.36503333333333332</v>
      </c>
      <c r="K1474" s="472">
        <v>0.44336666666666663</v>
      </c>
      <c r="L1474" s="472">
        <v>0.58906666666666663</v>
      </c>
      <c r="M1474" s="472">
        <v>0.48410000000000003</v>
      </c>
      <c r="N1474" s="471">
        <v>0.47039166666666665</v>
      </c>
      <c r="O1474" s="472">
        <v>0.36503333333333332</v>
      </c>
      <c r="P1474" s="472">
        <v>0.44336666666666663</v>
      </c>
      <c r="Q1474" s="472">
        <v>0.58906666666666663</v>
      </c>
      <c r="R1474" s="472">
        <v>0.48410000000000003</v>
      </c>
      <c r="S1474" s="153">
        <v>0.01</v>
      </c>
      <c r="T1474" s="153">
        <v>0.02</v>
      </c>
      <c r="U1474" s="477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4" t="s">
        <v>24</v>
      </c>
    </row>
    <row r="1475" spans="1:27" ht="15" hidden="1">
      <c r="A1475">
        <v>10007</v>
      </c>
      <c r="B1475">
        <v>10007</v>
      </c>
      <c r="C1475" s="475" t="s">
        <v>1870</v>
      </c>
      <c r="D1475" s="605" t="s">
        <v>1866</v>
      </c>
      <c r="E1475" s="476">
        <v>3</v>
      </c>
      <c r="F1475" s="470">
        <v>30</v>
      </c>
      <c r="G1475">
        <v>1</v>
      </c>
      <c r="H1475">
        <v>1</v>
      </c>
      <c r="I1475" s="471">
        <v>0.47039166666666665</v>
      </c>
      <c r="J1475" s="472">
        <v>0.36503333333333332</v>
      </c>
      <c r="K1475" s="472">
        <v>0.44336666666666663</v>
      </c>
      <c r="L1475" s="472">
        <v>0.58906666666666663</v>
      </c>
      <c r="M1475" s="472">
        <v>0.48410000000000003</v>
      </c>
      <c r="N1475" s="471">
        <v>0.47039166666666665</v>
      </c>
      <c r="O1475" s="472">
        <v>0.36503333333333332</v>
      </c>
      <c r="P1475" s="472">
        <v>0.44336666666666663</v>
      </c>
      <c r="Q1475" s="472">
        <v>0.58906666666666663</v>
      </c>
      <c r="R1475" s="472">
        <v>0.48410000000000003</v>
      </c>
      <c r="S1475" s="153">
        <v>0.01</v>
      </c>
      <c r="T1475" s="153">
        <v>0.02</v>
      </c>
      <c r="U1475" s="477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4" t="s">
        <v>24</v>
      </c>
    </row>
    <row r="1476" spans="1:27" ht="15" hidden="1">
      <c r="A1476">
        <v>10008</v>
      </c>
      <c r="B1476">
        <v>10008</v>
      </c>
      <c r="C1476" s="475" t="s">
        <v>1871</v>
      </c>
      <c r="D1476" s="605" t="s">
        <v>1866</v>
      </c>
      <c r="E1476" s="476">
        <v>3</v>
      </c>
      <c r="F1476" s="470">
        <v>30</v>
      </c>
      <c r="G1476">
        <v>1</v>
      </c>
      <c r="H1476">
        <v>1</v>
      </c>
      <c r="I1476" s="471">
        <v>0.47039166666666665</v>
      </c>
      <c r="J1476" s="472">
        <v>0.36503333333333332</v>
      </c>
      <c r="K1476" s="472">
        <v>0.44336666666666663</v>
      </c>
      <c r="L1476" s="472">
        <v>0.58906666666666663</v>
      </c>
      <c r="M1476" s="472">
        <v>0.48410000000000003</v>
      </c>
      <c r="N1476" s="471">
        <v>0.47039166666666665</v>
      </c>
      <c r="O1476" s="472">
        <v>0.36503333333333332</v>
      </c>
      <c r="P1476" s="472">
        <v>0.44336666666666663</v>
      </c>
      <c r="Q1476" s="472">
        <v>0.58906666666666663</v>
      </c>
      <c r="R1476" s="472">
        <v>0.48410000000000003</v>
      </c>
      <c r="S1476" s="153">
        <v>0.01</v>
      </c>
      <c r="T1476" s="153">
        <v>0.02</v>
      </c>
      <c r="U1476" s="477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4" t="s">
        <v>24</v>
      </c>
    </row>
    <row r="1477" spans="1:27" ht="15" hidden="1">
      <c r="A1477">
        <v>10009</v>
      </c>
      <c r="B1477">
        <v>10009</v>
      </c>
      <c r="C1477" s="475" t="s">
        <v>1448</v>
      </c>
      <c r="D1477" s="605" t="s">
        <v>1866</v>
      </c>
      <c r="E1477" s="476">
        <v>3</v>
      </c>
      <c r="F1477" s="470">
        <v>28</v>
      </c>
      <c r="G1477">
        <v>1</v>
      </c>
      <c r="H1477">
        <v>1</v>
      </c>
      <c r="I1477" s="471">
        <v>0.47039166666666665</v>
      </c>
      <c r="J1477" s="472">
        <v>0.36503333333333332</v>
      </c>
      <c r="K1477" s="472">
        <v>0.44336666666666663</v>
      </c>
      <c r="L1477" s="472">
        <v>0.58906666666666663</v>
      </c>
      <c r="M1477" s="472">
        <v>0.48410000000000003</v>
      </c>
      <c r="N1477" s="471">
        <v>0.47039166666666665</v>
      </c>
      <c r="O1477" s="472">
        <v>0.36503333333333332</v>
      </c>
      <c r="P1477" s="472">
        <v>0.44336666666666663</v>
      </c>
      <c r="Q1477" s="472">
        <v>0.58906666666666663</v>
      </c>
      <c r="R1477" s="472">
        <v>0.48410000000000003</v>
      </c>
      <c r="S1477" s="153">
        <v>0.01</v>
      </c>
      <c r="T1477" s="153">
        <v>0.02</v>
      </c>
      <c r="U1477" s="477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4" t="s">
        <v>24</v>
      </c>
    </row>
    <row r="1478" spans="1:27" ht="15" hidden="1">
      <c r="A1478">
        <v>10010</v>
      </c>
      <c r="B1478">
        <v>10010</v>
      </c>
      <c r="C1478" s="475" t="s">
        <v>1449</v>
      </c>
      <c r="D1478" s="605" t="s">
        <v>1866</v>
      </c>
      <c r="E1478" s="476">
        <v>3</v>
      </c>
      <c r="F1478" s="470">
        <v>28</v>
      </c>
      <c r="G1478">
        <v>1</v>
      </c>
      <c r="H1478">
        <v>1</v>
      </c>
      <c r="I1478" s="471">
        <v>0.47039166666666665</v>
      </c>
      <c r="J1478" s="472">
        <v>0.36503333333333332</v>
      </c>
      <c r="K1478" s="472">
        <v>0.44336666666666663</v>
      </c>
      <c r="L1478" s="472">
        <v>0.58906666666666663</v>
      </c>
      <c r="M1478" s="472">
        <v>0.48410000000000003</v>
      </c>
      <c r="N1478" s="471">
        <v>0.47039166666666665</v>
      </c>
      <c r="O1478" s="472">
        <v>0.36503333333333332</v>
      </c>
      <c r="P1478" s="472">
        <v>0.44336666666666663</v>
      </c>
      <c r="Q1478" s="472">
        <v>0.58906666666666663</v>
      </c>
      <c r="R1478" s="472">
        <v>0.48410000000000003</v>
      </c>
      <c r="S1478" s="153">
        <v>0.01</v>
      </c>
      <c r="T1478" s="153">
        <v>0.02</v>
      </c>
      <c r="U1478" s="477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4" t="s">
        <v>24</v>
      </c>
    </row>
    <row r="1479" spans="1:27" ht="15" hidden="1">
      <c r="A1479">
        <v>10011</v>
      </c>
      <c r="B1479">
        <v>10011</v>
      </c>
      <c r="C1479" s="475" t="s">
        <v>1017</v>
      </c>
      <c r="D1479" s="605" t="s">
        <v>1866</v>
      </c>
      <c r="E1479" s="476">
        <v>3</v>
      </c>
      <c r="F1479" s="154">
        <v>4</v>
      </c>
      <c r="G1479">
        <v>1</v>
      </c>
      <c r="H1479">
        <v>1</v>
      </c>
      <c r="I1479" s="471">
        <v>0.47039166666666665</v>
      </c>
      <c r="J1479" s="472">
        <v>0.36503333333333332</v>
      </c>
      <c r="K1479" s="472">
        <v>0.44336666666666663</v>
      </c>
      <c r="L1479" s="472">
        <v>0.58906666666666663</v>
      </c>
      <c r="M1479" s="472">
        <v>0.48410000000000003</v>
      </c>
      <c r="N1479" s="471">
        <v>0.47039166666666665</v>
      </c>
      <c r="O1479" s="472">
        <v>0.36503333333333332</v>
      </c>
      <c r="P1479" s="472">
        <v>0.44336666666666663</v>
      </c>
      <c r="Q1479" s="472">
        <v>0.58906666666666663</v>
      </c>
      <c r="R1479" s="472">
        <v>0.48410000000000003</v>
      </c>
      <c r="S1479" s="153">
        <v>0.01</v>
      </c>
      <c r="T1479" s="153">
        <v>0.02</v>
      </c>
      <c r="U1479" s="477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4" t="s">
        <v>24</v>
      </c>
    </row>
    <row r="1480" spans="1:27" ht="15" hidden="1">
      <c r="A1480">
        <v>10012</v>
      </c>
      <c r="B1480">
        <v>10012</v>
      </c>
      <c r="C1480" s="475" t="s">
        <v>1872</v>
      </c>
      <c r="D1480" s="605" t="s">
        <v>1866</v>
      </c>
      <c r="E1480" s="476">
        <v>3</v>
      </c>
      <c r="F1480" s="470">
        <v>6</v>
      </c>
      <c r="G1480">
        <v>1</v>
      </c>
      <c r="H1480">
        <v>1</v>
      </c>
      <c r="I1480" s="471">
        <v>0.47039166666666665</v>
      </c>
      <c r="J1480" s="472">
        <v>0.36503333333333332</v>
      </c>
      <c r="K1480" s="472">
        <v>0.44336666666666663</v>
      </c>
      <c r="L1480" s="472">
        <v>0.58906666666666663</v>
      </c>
      <c r="M1480" s="472">
        <v>0.48410000000000003</v>
      </c>
      <c r="N1480" s="471">
        <v>0.47039166666666665</v>
      </c>
      <c r="O1480" s="472">
        <v>0.36503333333333332</v>
      </c>
      <c r="P1480" s="472">
        <v>0.44336666666666663</v>
      </c>
      <c r="Q1480" s="472">
        <v>0.58906666666666663</v>
      </c>
      <c r="R1480" s="472">
        <v>0.48410000000000003</v>
      </c>
      <c r="S1480" s="153">
        <v>0.01</v>
      </c>
      <c r="T1480" s="153">
        <v>0.02</v>
      </c>
      <c r="U1480" s="477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4" t="s">
        <v>24</v>
      </c>
    </row>
    <row r="1481" spans="1:27" ht="15" hidden="1">
      <c r="A1481">
        <v>10013</v>
      </c>
      <c r="B1481">
        <v>10013</v>
      </c>
      <c r="C1481" s="475" t="s">
        <v>1873</v>
      </c>
      <c r="D1481" s="605" t="s">
        <v>1866</v>
      </c>
      <c r="E1481" s="476">
        <v>3</v>
      </c>
      <c r="F1481" s="470">
        <v>9</v>
      </c>
      <c r="G1481">
        <v>1</v>
      </c>
      <c r="H1481">
        <v>1</v>
      </c>
      <c r="I1481" s="471">
        <v>0.47039166666666665</v>
      </c>
      <c r="J1481" s="472">
        <v>0.36503333333333332</v>
      </c>
      <c r="K1481" s="472">
        <v>0.44336666666666663</v>
      </c>
      <c r="L1481" s="472">
        <v>0.58906666666666663</v>
      </c>
      <c r="M1481" s="472">
        <v>0.48410000000000003</v>
      </c>
      <c r="N1481" s="471">
        <v>0.47039166666666665</v>
      </c>
      <c r="O1481" s="472">
        <v>0.36503333333333332</v>
      </c>
      <c r="P1481" s="472">
        <v>0.44336666666666663</v>
      </c>
      <c r="Q1481" s="472">
        <v>0.58906666666666663</v>
      </c>
      <c r="R1481" s="472">
        <v>0.48410000000000003</v>
      </c>
      <c r="S1481" s="153">
        <v>0.01</v>
      </c>
      <c r="T1481" s="153">
        <v>0.02</v>
      </c>
      <c r="U1481" s="477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4" t="s">
        <v>24</v>
      </c>
    </row>
    <row r="1482" spans="1:27" ht="15" hidden="1">
      <c r="A1482">
        <v>10014</v>
      </c>
      <c r="B1482">
        <v>10014</v>
      </c>
      <c r="C1482" s="475" t="s">
        <v>1874</v>
      </c>
      <c r="D1482" s="605" t="s">
        <v>1866</v>
      </c>
      <c r="E1482" s="476">
        <v>3</v>
      </c>
      <c r="F1482" s="470">
        <v>9</v>
      </c>
      <c r="G1482">
        <v>1</v>
      </c>
      <c r="H1482">
        <v>1</v>
      </c>
      <c r="I1482" s="471">
        <v>0.47039166666666665</v>
      </c>
      <c r="J1482" s="472">
        <v>0.36503333333333332</v>
      </c>
      <c r="K1482" s="472">
        <v>0.44336666666666663</v>
      </c>
      <c r="L1482" s="472">
        <v>0.58906666666666663</v>
      </c>
      <c r="M1482" s="472">
        <v>0.48410000000000003</v>
      </c>
      <c r="N1482" s="471">
        <v>0.47039166666666665</v>
      </c>
      <c r="O1482" s="472">
        <v>0.36503333333333332</v>
      </c>
      <c r="P1482" s="472">
        <v>0.44336666666666663</v>
      </c>
      <c r="Q1482" s="472">
        <v>0.58906666666666663</v>
      </c>
      <c r="R1482" s="472">
        <v>0.48410000000000003</v>
      </c>
      <c r="S1482" s="153">
        <v>0.01</v>
      </c>
      <c r="T1482" s="153">
        <v>0.02</v>
      </c>
      <c r="U1482" s="477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4" t="s">
        <v>24</v>
      </c>
    </row>
    <row r="1483" spans="1:27" ht="15" hidden="1">
      <c r="A1483">
        <v>10015</v>
      </c>
      <c r="B1483">
        <v>10015</v>
      </c>
      <c r="C1483" s="475" t="s">
        <v>1875</v>
      </c>
      <c r="D1483" s="605" t="s">
        <v>1866</v>
      </c>
      <c r="E1483" s="476">
        <v>3</v>
      </c>
      <c r="F1483" s="470">
        <v>30</v>
      </c>
      <c r="G1483">
        <v>1</v>
      </c>
      <c r="H1483">
        <v>1</v>
      </c>
      <c r="I1483" s="471">
        <v>0.47039166666666665</v>
      </c>
      <c r="J1483" s="472">
        <v>0.36503333333333332</v>
      </c>
      <c r="K1483" s="472">
        <v>0.44336666666666663</v>
      </c>
      <c r="L1483" s="472">
        <v>0.58906666666666663</v>
      </c>
      <c r="M1483" s="472">
        <v>0.48410000000000003</v>
      </c>
      <c r="N1483" s="471">
        <v>0.47039166666666665</v>
      </c>
      <c r="O1483" s="472">
        <v>0.36503333333333332</v>
      </c>
      <c r="P1483" s="472">
        <v>0.44336666666666663</v>
      </c>
      <c r="Q1483" s="472">
        <v>0.58906666666666663</v>
      </c>
      <c r="R1483" s="472">
        <v>0.48410000000000003</v>
      </c>
      <c r="S1483" s="153">
        <v>0.01</v>
      </c>
      <c r="T1483" s="153">
        <v>0.02</v>
      </c>
      <c r="U1483" s="477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4" t="s">
        <v>24</v>
      </c>
    </row>
    <row r="1484" spans="1:27" ht="15" hidden="1">
      <c r="A1484">
        <v>10016</v>
      </c>
      <c r="B1484">
        <v>10016</v>
      </c>
      <c r="C1484" s="475" t="s">
        <v>1876</v>
      </c>
      <c r="D1484" s="605" t="s">
        <v>1866</v>
      </c>
      <c r="E1484" s="476">
        <v>3</v>
      </c>
      <c r="F1484" s="154">
        <v>30</v>
      </c>
      <c r="G1484">
        <v>1</v>
      </c>
      <c r="H1484">
        <v>1</v>
      </c>
      <c r="I1484" s="471">
        <v>0.47039166666666665</v>
      </c>
      <c r="J1484" s="472">
        <v>0.36503333333333332</v>
      </c>
      <c r="K1484" s="472">
        <v>0.44336666666666663</v>
      </c>
      <c r="L1484" s="472">
        <v>0.58906666666666663</v>
      </c>
      <c r="M1484" s="472">
        <v>0.48410000000000003</v>
      </c>
      <c r="N1484" s="471">
        <v>0.47039166666666665</v>
      </c>
      <c r="O1484" s="472">
        <v>0.36503333333333332</v>
      </c>
      <c r="P1484" s="472">
        <v>0.44336666666666663</v>
      </c>
      <c r="Q1484" s="472">
        <v>0.58906666666666663</v>
      </c>
      <c r="R1484" s="472">
        <v>0.48410000000000003</v>
      </c>
      <c r="S1484" s="153">
        <v>0.01</v>
      </c>
      <c r="T1484" s="153">
        <v>0.02</v>
      </c>
      <c r="U1484" s="477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4" t="s">
        <v>24</v>
      </c>
    </row>
    <row r="1485" spans="1:27" ht="15" hidden="1">
      <c r="A1485">
        <v>10017</v>
      </c>
      <c r="B1485">
        <v>10017</v>
      </c>
      <c r="C1485" s="475" t="s">
        <v>1266</v>
      </c>
      <c r="D1485" s="605" t="s">
        <v>1866</v>
      </c>
      <c r="E1485" s="476">
        <v>3</v>
      </c>
      <c r="F1485" s="470">
        <v>23</v>
      </c>
      <c r="G1485">
        <v>1</v>
      </c>
      <c r="H1485">
        <v>1</v>
      </c>
      <c r="I1485" s="471">
        <v>0.47039166666666665</v>
      </c>
      <c r="J1485" s="472">
        <v>0.36503333333333332</v>
      </c>
      <c r="K1485" s="472">
        <v>0.44336666666666663</v>
      </c>
      <c r="L1485" s="472">
        <v>0.58906666666666663</v>
      </c>
      <c r="M1485" s="472">
        <v>0.48410000000000003</v>
      </c>
      <c r="N1485" s="471">
        <v>0.47039166666666665</v>
      </c>
      <c r="O1485" s="472">
        <v>0.36503333333333332</v>
      </c>
      <c r="P1485" s="472">
        <v>0.44336666666666663</v>
      </c>
      <c r="Q1485" s="472">
        <v>0.58906666666666663</v>
      </c>
      <c r="R1485" s="472">
        <v>0.48410000000000003</v>
      </c>
      <c r="S1485" s="153">
        <v>0.01</v>
      </c>
      <c r="T1485" s="153">
        <v>0.02</v>
      </c>
      <c r="U1485" s="477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4" t="s">
        <v>24</v>
      </c>
    </row>
    <row r="1486" spans="1:27" ht="15" hidden="1">
      <c r="A1486">
        <v>10018</v>
      </c>
      <c r="B1486">
        <v>10018</v>
      </c>
      <c r="C1486" s="475" t="s">
        <v>1267</v>
      </c>
      <c r="D1486" s="605" t="s">
        <v>1866</v>
      </c>
      <c r="E1486" s="476">
        <v>3</v>
      </c>
      <c r="F1486" s="470">
        <v>21</v>
      </c>
      <c r="G1486">
        <v>1</v>
      </c>
      <c r="H1486">
        <v>1</v>
      </c>
      <c r="I1486" s="471">
        <v>0.47039166666666665</v>
      </c>
      <c r="J1486" s="472">
        <v>0.36503333333333332</v>
      </c>
      <c r="K1486" s="472">
        <v>0.44336666666666663</v>
      </c>
      <c r="L1486" s="472">
        <v>0.58906666666666663</v>
      </c>
      <c r="M1486" s="472">
        <v>0.48410000000000003</v>
      </c>
      <c r="N1486" s="471">
        <v>0.47039166666666665</v>
      </c>
      <c r="O1486" s="472">
        <v>0.36503333333333332</v>
      </c>
      <c r="P1486" s="472">
        <v>0.44336666666666663</v>
      </c>
      <c r="Q1486" s="472">
        <v>0.58906666666666663</v>
      </c>
      <c r="R1486" s="472">
        <v>0.48410000000000003</v>
      </c>
      <c r="S1486" s="153">
        <v>0.01</v>
      </c>
      <c r="T1486" s="153">
        <v>0.02</v>
      </c>
      <c r="U1486" s="477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4" t="s">
        <v>24</v>
      </c>
    </row>
    <row r="1487" spans="1:27" ht="15" hidden="1">
      <c r="A1487">
        <v>10019</v>
      </c>
      <c r="B1487">
        <v>10019</v>
      </c>
      <c r="C1487" s="475" t="s">
        <v>1287</v>
      </c>
      <c r="D1487" s="605" t="s">
        <v>1866</v>
      </c>
      <c r="E1487" s="476">
        <v>3</v>
      </c>
      <c r="F1487" s="470">
        <v>27</v>
      </c>
      <c r="G1487">
        <v>1</v>
      </c>
      <c r="H1487">
        <v>1</v>
      </c>
      <c r="I1487" s="471">
        <v>0.47039166666666665</v>
      </c>
      <c r="J1487" s="472">
        <v>0.36503333333333332</v>
      </c>
      <c r="K1487" s="472">
        <v>0.44336666666666663</v>
      </c>
      <c r="L1487" s="472">
        <v>0.58906666666666663</v>
      </c>
      <c r="M1487" s="472">
        <v>0.48410000000000003</v>
      </c>
      <c r="N1487" s="471">
        <v>0.47039166666666665</v>
      </c>
      <c r="O1487" s="472">
        <v>0.36503333333333332</v>
      </c>
      <c r="P1487" s="472">
        <v>0.44336666666666663</v>
      </c>
      <c r="Q1487" s="472">
        <v>0.58906666666666663</v>
      </c>
      <c r="R1487" s="472">
        <v>0.48410000000000003</v>
      </c>
      <c r="S1487" s="153">
        <v>0.01</v>
      </c>
      <c r="T1487" s="153">
        <v>0.02</v>
      </c>
      <c r="U1487" s="477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4" t="s">
        <v>24</v>
      </c>
    </row>
    <row r="1488" spans="1:27" ht="15" hidden="1">
      <c r="A1488">
        <v>10020</v>
      </c>
      <c r="B1488">
        <v>10020</v>
      </c>
      <c r="C1488" s="475" t="s">
        <v>1288</v>
      </c>
      <c r="D1488" s="605" t="s">
        <v>1866</v>
      </c>
      <c r="E1488" s="476">
        <v>3</v>
      </c>
      <c r="F1488" s="470">
        <v>27</v>
      </c>
      <c r="G1488">
        <v>1</v>
      </c>
      <c r="H1488">
        <v>1</v>
      </c>
      <c r="I1488" s="471">
        <v>0.47039166666666665</v>
      </c>
      <c r="J1488" s="472">
        <v>0.36503333333333332</v>
      </c>
      <c r="K1488" s="472">
        <v>0.44336666666666663</v>
      </c>
      <c r="L1488" s="472">
        <v>0.58906666666666663</v>
      </c>
      <c r="M1488" s="472">
        <v>0.48410000000000003</v>
      </c>
      <c r="N1488" s="471">
        <v>0.47039166666666665</v>
      </c>
      <c r="O1488" s="472">
        <v>0.36503333333333332</v>
      </c>
      <c r="P1488" s="472">
        <v>0.44336666666666663</v>
      </c>
      <c r="Q1488" s="472">
        <v>0.58906666666666663</v>
      </c>
      <c r="R1488" s="472">
        <v>0.48410000000000003</v>
      </c>
      <c r="S1488" s="153">
        <v>0.01</v>
      </c>
      <c r="T1488" s="153">
        <v>0.02</v>
      </c>
      <c r="U1488" s="477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4" t="s">
        <v>24</v>
      </c>
    </row>
    <row r="1489" spans="1:27" ht="15" hidden="1">
      <c r="A1489">
        <v>10021</v>
      </c>
      <c r="B1489">
        <v>10021</v>
      </c>
      <c r="C1489" s="475" t="s">
        <v>1877</v>
      </c>
      <c r="D1489" s="605" t="s">
        <v>1866</v>
      </c>
      <c r="E1489" s="476">
        <v>3</v>
      </c>
      <c r="F1489" s="154">
        <v>21</v>
      </c>
      <c r="G1489">
        <v>1</v>
      </c>
      <c r="H1489">
        <v>1</v>
      </c>
      <c r="I1489" s="471">
        <v>0.47039166666666665</v>
      </c>
      <c r="J1489" s="472">
        <v>0.36503333333333332</v>
      </c>
      <c r="K1489" s="472">
        <v>0.44336666666666663</v>
      </c>
      <c r="L1489" s="472">
        <v>0.58906666666666663</v>
      </c>
      <c r="M1489" s="472">
        <v>0.48410000000000003</v>
      </c>
      <c r="N1489" s="471">
        <v>0.47039166666666665</v>
      </c>
      <c r="O1489" s="472">
        <v>0.36503333333333332</v>
      </c>
      <c r="P1489" s="472">
        <v>0.44336666666666663</v>
      </c>
      <c r="Q1489" s="472">
        <v>0.58906666666666663</v>
      </c>
      <c r="R1489" s="472">
        <v>0.48410000000000003</v>
      </c>
      <c r="S1489" s="153">
        <v>0.01</v>
      </c>
      <c r="T1489" s="153">
        <v>0.02</v>
      </c>
      <c r="U1489" s="477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4" t="s">
        <v>24</v>
      </c>
    </row>
    <row r="1490" spans="1:27" ht="15" hidden="1">
      <c r="A1490">
        <v>10022</v>
      </c>
      <c r="B1490">
        <v>10022</v>
      </c>
      <c r="C1490" s="475" t="s">
        <v>1878</v>
      </c>
      <c r="D1490" s="605" t="s">
        <v>1866</v>
      </c>
      <c r="E1490" s="476">
        <v>3</v>
      </c>
      <c r="F1490" s="470">
        <v>21</v>
      </c>
      <c r="G1490">
        <v>1</v>
      </c>
      <c r="H1490">
        <v>1</v>
      </c>
      <c r="I1490" s="471">
        <v>0.47039166666666665</v>
      </c>
      <c r="J1490" s="472">
        <v>0.36503333333333332</v>
      </c>
      <c r="K1490" s="472">
        <v>0.44336666666666663</v>
      </c>
      <c r="L1490" s="472">
        <v>0.58906666666666663</v>
      </c>
      <c r="M1490" s="472">
        <v>0.48410000000000003</v>
      </c>
      <c r="N1490" s="471">
        <v>0.47039166666666665</v>
      </c>
      <c r="O1490" s="472">
        <v>0.36503333333333332</v>
      </c>
      <c r="P1490" s="472">
        <v>0.44336666666666663</v>
      </c>
      <c r="Q1490" s="472">
        <v>0.58906666666666663</v>
      </c>
      <c r="R1490" s="472">
        <v>0.48410000000000003</v>
      </c>
      <c r="S1490" s="153">
        <v>0.01</v>
      </c>
      <c r="T1490" s="153">
        <v>0.02</v>
      </c>
      <c r="U1490" s="477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4" t="s">
        <v>24</v>
      </c>
    </row>
    <row r="1491" spans="1:27" ht="15" hidden="1">
      <c r="A1491">
        <v>10023</v>
      </c>
      <c r="B1491">
        <v>10023</v>
      </c>
      <c r="C1491" s="475" t="s">
        <v>1879</v>
      </c>
      <c r="D1491" s="605" t="s">
        <v>1866</v>
      </c>
      <c r="E1491" s="476">
        <v>3</v>
      </c>
      <c r="F1491" s="470">
        <v>21</v>
      </c>
      <c r="G1491">
        <v>1</v>
      </c>
      <c r="H1491">
        <v>1</v>
      </c>
      <c r="I1491" s="471">
        <v>0.47039166666666665</v>
      </c>
      <c r="J1491" s="472">
        <v>0.36503333333333332</v>
      </c>
      <c r="K1491" s="472">
        <v>0.44336666666666663</v>
      </c>
      <c r="L1491" s="472">
        <v>0.58906666666666663</v>
      </c>
      <c r="M1491" s="472">
        <v>0.48410000000000003</v>
      </c>
      <c r="N1491" s="471">
        <v>0.47039166666666665</v>
      </c>
      <c r="O1491" s="472">
        <v>0.36503333333333332</v>
      </c>
      <c r="P1491" s="472">
        <v>0.44336666666666663</v>
      </c>
      <c r="Q1491" s="472">
        <v>0.58906666666666663</v>
      </c>
      <c r="R1491" s="472">
        <v>0.48410000000000003</v>
      </c>
      <c r="S1491" s="153">
        <v>0.01</v>
      </c>
      <c r="T1491" s="153">
        <v>0.02</v>
      </c>
      <c r="U1491" s="477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4" t="s">
        <v>24</v>
      </c>
    </row>
    <row r="1492" spans="1:27" ht="15" hidden="1">
      <c r="A1492">
        <v>10024</v>
      </c>
      <c r="B1492">
        <v>10024</v>
      </c>
      <c r="C1492" s="475" t="s">
        <v>1586</v>
      </c>
      <c r="D1492" s="605" t="s">
        <v>1866</v>
      </c>
      <c r="E1492" s="476">
        <v>3</v>
      </c>
      <c r="F1492" s="470">
        <v>27</v>
      </c>
      <c r="G1492">
        <v>1</v>
      </c>
      <c r="H1492">
        <v>1</v>
      </c>
      <c r="I1492" s="471">
        <v>0.47039166666666665</v>
      </c>
      <c r="J1492" s="472">
        <v>0.36503333333333332</v>
      </c>
      <c r="K1492" s="472">
        <v>0.44336666666666663</v>
      </c>
      <c r="L1492" s="472">
        <v>0.58906666666666663</v>
      </c>
      <c r="M1492" s="472">
        <v>0.48410000000000003</v>
      </c>
      <c r="N1492" s="471">
        <v>0.47039166666666665</v>
      </c>
      <c r="O1492" s="472">
        <v>0.36503333333333332</v>
      </c>
      <c r="P1492" s="472">
        <v>0.44336666666666663</v>
      </c>
      <c r="Q1492" s="472">
        <v>0.58906666666666663</v>
      </c>
      <c r="R1492" s="472">
        <v>0.48410000000000003</v>
      </c>
      <c r="S1492" s="153">
        <v>0.01</v>
      </c>
      <c r="T1492" s="153">
        <v>0.02</v>
      </c>
      <c r="U1492" s="477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4" t="s">
        <v>24</v>
      </c>
    </row>
    <row r="1493" spans="1:27" ht="15" hidden="1">
      <c r="A1493">
        <v>10025</v>
      </c>
      <c r="B1493">
        <v>10025</v>
      </c>
      <c r="C1493" s="475" t="s">
        <v>1006</v>
      </c>
      <c r="D1493" s="605" t="s">
        <v>1866</v>
      </c>
      <c r="E1493" s="476">
        <v>3</v>
      </c>
      <c r="F1493" s="470">
        <v>3</v>
      </c>
      <c r="G1493">
        <v>1</v>
      </c>
      <c r="H1493">
        <v>1</v>
      </c>
      <c r="I1493" s="471">
        <v>0.47039166666666665</v>
      </c>
      <c r="J1493" s="472">
        <v>0.36503333333333332</v>
      </c>
      <c r="K1493" s="472">
        <v>0.44336666666666663</v>
      </c>
      <c r="L1493" s="472">
        <v>0.58906666666666663</v>
      </c>
      <c r="M1493" s="472">
        <v>0.48410000000000003</v>
      </c>
      <c r="N1493" s="471">
        <v>0.47039166666666665</v>
      </c>
      <c r="O1493" s="472">
        <v>0.36503333333333332</v>
      </c>
      <c r="P1493" s="472">
        <v>0.44336666666666663</v>
      </c>
      <c r="Q1493" s="472">
        <v>0.58906666666666663</v>
      </c>
      <c r="R1493" s="472">
        <v>0.48410000000000003</v>
      </c>
      <c r="S1493" s="153">
        <v>0.01</v>
      </c>
      <c r="T1493" s="153">
        <v>0.02</v>
      </c>
      <c r="U1493" s="477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4" t="s">
        <v>24</v>
      </c>
    </row>
    <row r="1494" spans="1:27" ht="15" hidden="1">
      <c r="A1494">
        <v>10026</v>
      </c>
      <c r="B1494">
        <v>10026</v>
      </c>
      <c r="C1494" s="475" t="s">
        <v>1880</v>
      </c>
      <c r="D1494" s="605" t="s">
        <v>1866</v>
      </c>
      <c r="E1494" s="476">
        <v>3</v>
      </c>
      <c r="F1494" s="154">
        <v>21</v>
      </c>
      <c r="G1494">
        <v>1</v>
      </c>
      <c r="H1494">
        <v>1</v>
      </c>
      <c r="I1494" s="471">
        <v>0.47039166666666665</v>
      </c>
      <c r="J1494" s="472">
        <v>0.36503333333333332</v>
      </c>
      <c r="K1494" s="472">
        <v>0.44336666666666663</v>
      </c>
      <c r="L1494" s="472">
        <v>0.58906666666666663</v>
      </c>
      <c r="M1494" s="472">
        <v>0.48410000000000003</v>
      </c>
      <c r="N1494" s="471">
        <v>0.47039166666666665</v>
      </c>
      <c r="O1494" s="472">
        <v>0.36503333333333332</v>
      </c>
      <c r="P1494" s="472">
        <v>0.44336666666666663</v>
      </c>
      <c r="Q1494" s="472">
        <v>0.58906666666666663</v>
      </c>
      <c r="R1494" s="472">
        <v>0.48410000000000003</v>
      </c>
      <c r="S1494" s="153">
        <v>0.01</v>
      </c>
      <c r="T1494" s="153">
        <v>0.02</v>
      </c>
      <c r="U1494" s="477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4" t="s">
        <v>24</v>
      </c>
    </row>
    <row r="1495" spans="1:27" ht="15" hidden="1">
      <c r="A1495">
        <v>10027</v>
      </c>
      <c r="B1495">
        <v>10027</v>
      </c>
      <c r="C1495" s="475" t="s">
        <v>1007</v>
      </c>
      <c r="D1495" s="605" t="s">
        <v>1866</v>
      </c>
      <c r="E1495" s="476">
        <v>3</v>
      </c>
      <c r="F1495" s="470">
        <v>16</v>
      </c>
      <c r="G1495">
        <v>1</v>
      </c>
      <c r="H1495">
        <v>1</v>
      </c>
      <c r="I1495" s="471">
        <v>0.47039166666666665</v>
      </c>
      <c r="J1495" s="472">
        <v>0.36503333333333332</v>
      </c>
      <c r="K1495" s="472">
        <v>0.44336666666666663</v>
      </c>
      <c r="L1495" s="472">
        <v>0.58906666666666663</v>
      </c>
      <c r="M1495" s="472">
        <v>0.48410000000000003</v>
      </c>
      <c r="N1495" s="471">
        <v>0.47039166666666665</v>
      </c>
      <c r="O1495" s="472">
        <v>0.36503333333333332</v>
      </c>
      <c r="P1495" s="472">
        <v>0.44336666666666663</v>
      </c>
      <c r="Q1495" s="472">
        <v>0.58906666666666663</v>
      </c>
      <c r="R1495" s="472">
        <v>0.48410000000000003</v>
      </c>
      <c r="S1495" s="153">
        <v>0.01</v>
      </c>
      <c r="T1495" s="153">
        <v>0.02</v>
      </c>
      <c r="U1495" s="477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4" t="s">
        <v>24</v>
      </c>
    </row>
    <row r="1496" spans="1:27" ht="15" hidden="1">
      <c r="A1496">
        <v>10028</v>
      </c>
      <c r="B1496">
        <v>10028</v>
      </c>
      <c r="C1496" s="475" t="s">
        <v>1016</v>
      </c>
      <c r="D1496" s="605" t="s">
        <v>1866</v>
      </c>
      <c r="E1496" s="476">
        <v>3</v>
      </c>
      <c r="F1496" s="470">
        <v>8</v>
      </c>
      <c r="G1496">
        <v>1</v>
      </c>
      <c r="H1496">
        <v>1</v>
      </c>
      <c r="I1496" s="471">
        <v>0.47039166666666665</v>
      </c>
      <c r="J1496" s="472">
        <v>0.36503333333333332</v>
      </c>
      <c r="K1496" s="472">
        <v>0.44336666666666663</v>
      </c>
      <c r="L1496" s="472">
        <v>0.58906666666666663</v>
      </c>
      <c r="M1496" s="472">
        <v>0.48410000000000003</v>
      </c>
      <c r="N1496" s="471">
        <v>0.47039166666666665</v>
      </c>
      <c r="O1496" s="472">
        <v>0.36503333333333332</v>
      </c>
      <c r="P1496" s="472">
        <v>0.44336666666666663</v>
      </c>
      <c r="Q1496" s="472">
        <v>0.58906666666666663</v>
      </c>
      <c r="R1496" s="472">
        <v>0.48410000000000003</v>
      </c>
      <c r="S1496" s="153">
        <v>0.01</v>
      </c>
      <c r="T1496" s="153">
        <v>0.02</v>
      </c>
      <c r="U1496" s="477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4" t="s">
        <v>24</v>
      </c>
    </row>
    <row r="1497" spans="1:27" ht="15" hidden="1">
      <c r="A1497">
        <v>10029</v>
      </c>
      <c r="B1497">
        <v>10029</v>
      </c>
      <c r="C1497" s="475" t="s">
        <v>1881</v>
      </c>
      <c r="D1497" s="605" t="s">
        <v>1866</v>
      </c>
      <c r="E1497" s="476">
        <v>3</v>
      </c>
      <c r="F1497" s="470">
        <v>9</v>
      </c>
      <c r="G1497">
        <v>1</v>
      </c>
      <c r="H1497">
        <v>1</v>
      </c>
      <c r="I1497" s="471">
        <v>0.47039166666666665</v>
      </c>
      <c r="J1497" s="472">
        <v>0.36503333333333332</v>
      </c>
      <c r="K1497" s="472">
        <v>0.44336666666666663</v>
      </c>
      <c r="L1497" s="472">
        <v>0.58906666666666663</v>
      </c>
      <c r="M1497" s="472">
        <v>0.48410000000000003</v>
      </c>
      <c r="N1497" s="471">
        <v>0.47039166666666665</v>
      </c>
      <c r="O1497" s="472">
        <v>0.36503333333333332</v>
      </c>
      <c r="P1497" s="472">
        <v>0.44336666666666663</v>
      </c>
      <c r="Q1497" s="472">
        <v>0.58906666666666663</v>
      </c>
      <c r="R1497" s="472">
        <v>0.48410000000000003</v>
      </c>
      <c r="S1497" s="153">
        <v>0.01</v>
      </c>
      <c r="T1497" s="153">
        <v>0.02</v>
      </c>
      <c r="U1497" s="477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4" t="s">
        <v>24</v>
      </c>
    </row>
    <row r="1498" spans="1:27" ht="15" hidden="1">
      <c r="A1498">
        <v>10030</v>
      </c>
      <c r="B1498">
        <v>10030</v>
      </c>
      <c r="C1498" s="475" t="s">
        <v>1882</v>
      </c>
      <c r="D1498" s="605" t="s">
        <v>1866</v>
      </c>
      <c r="E1498" s="476">
        <v>3</v>
      </c>
      <c r="F1498" s="470">
        <v>9</v>
      </c>
      <c r="G1498">
        <v>1</v>
      </c>
      <c r="H1498">
        <v>1</v>
      </c>
      <c r="I1498" s="471">
        <v>0.47039166666666665</v>
      </c>
      <c r="J1498" s="472">
        <v>0.36503333333333332</v>
      </c>
      <c r="K1498" s="472">
        <v>0.44336666666666663</v>
      </c>
      <c r="L1498" s="472">
        <v>0.58906666666666663</v>
      </c>
      <c r="M1498" s="472">
        <v>0.48410000000000003</v>
      </c>
      <c r="N1498" s="471">
        <v>0.47039166666666665</v>
      </c>
      <c r="O1498" s="472">
        <v>0.36503333333333332</v>
      </c>
      <c r="P1498" s="472">
        <v>0.44336666666666663</v>
      </c>
      <c r="Q1498" s="472">
        <v>0.58906666666666663</v>
      </c>
      <c r="R1498" s="472">
        <v>0.48410000000000003</v>
      </c>
      <c r="S1498" s="153">
        <v>0.01</v>
      </c>
      <c r="T1498" s="153">
        <v>0.02</v>
      </c>
      <c r="U1498" s="477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4" t="s">
        <v>24</v>
      </c>
    </row>
    <row r="1499" spans="1:27" ht="15" hidden="1">
      <c r="A1499">
        <v>10031</v>
      </c>
      <c r="B1499">
        <v>10031</v>
      </c>
      <c r="C1499" s="475" t="s">
        <v>1883</v>
      </c>
      <c r="D1499" s="605" t="s">
        <v>1866</v>
      </c>
      <c r="E1499" s="476">
        <v>3</v>
      </c>
      <c r="F1499" s="154">
        <v>9</v>
      </c>
      <c r="G1499">
        <v>1</v>
      </c>
      <c r="H1499">
        <v>1</v>
      </c>
      <c r="I1499" s="471">
        <v>0.47039166666666665</v>
      </c>
      <c r="J1499" s="472">
        <v>0.36503333333333332</v>
      </c>
      <c r="K1499" s="472">
        <v>0.44336666666666663</v>
      </c>
      <c r="L1499" s="472">
        <v>0.58906666666666663</v>
      </c>
      <c r="M1499" s="472">
        <v>0.48410000000000003</v>
      </c>
      <c r="N1499" s="471">
        <v>0.47039166666666665</v>
      </c>
      <c r="O1499" s="472">
        <v>0.36503333333333332</v>
      </c>
      <c r="P1499" s="472">
        <v>0.44336666666666663</v>
      </c>
      <c r="Q1499" s="472">
        <v>0.58906666666666663</v>
      </c>
      <c r="R1499" s="472">
        <v>0.48410000000000003</v>
      </c>
      <c r="S1499" s="153">
        <v>0.01</v>
      </c>
      <c r="T1499" s="153">
        <v>0.02</v>
      </c>
      <c r="U1499" s="477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4" t="s">
        <v>24</v>
      </c>
    </row>
    <row r="1500" spans="1:27" ht="15" hidden="1">
      <c r="A1500">
        <v>10032</v>
      </c>
      <c r="B1500">
        <v>10032</v>
      </c>
      <c r="C1500" s="475" t="s">
        <v>1884</v>
      </c>
      <c r="D1500" s="605" t="s">
        <v>1866</v>
      </c>
      <c r="E1500" s="476">
        <v>3</v>
      </c>
      <c r="F1500" s="470">
        <v>9</v>
      </c>
      <c r="G1500">
        <v>1</v>
      </c>
      <c r="H1500">
        <v>1</v>
      </c>
      <c r="I1500" s="471">
        <v>0.47039166666666665</v>
      </c>
      <c r="J1500" s="472">
        <v>0.36503333333333332</v>
      </c>
      <c r="K1500" s="472">
        <v>0.44336666666666663</v>
      </c>
      <c r="L1500" s="472">
        <v>0.58906666666666663</v>
      </c>
      <c r="M1500" s="472">
        <v>0.48410000000000003</v>
      </c>
      <c r="N1500" s="471">
        <v>0.47039166666666665</v>
      </c>
      <c r="O1500" s="472">
        <v>0.36503333333333332</v>
      </c>
      <c r="P1500" s="472">
        <v>0.44336666666666663</v>
      </c>
      <c r="Q1500" s="472">
        <v>0.58906666666666663</v>
      </c>
      <c r="R1500" s="472">
        <v>0.48410000000000003</v>
      </c>
      <c r="S1500" s="153">
        <v>0.01</v>
      </c>
      <c r="T1500" s="153">
        <v>0.02</v>
      </c>
      <c r="U1500" s="477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4" t="s">
        <v>24</v>
      </c>
    </row>
    <row r="1501" spans="1:27" ht="15" hidden="1">
      <c r="A1501">
        <v>10033</v>
      </c>
      <c r="B1501">
        <v>10033</v>
      </c>
      <c r="C1501" s="475" t="s">
        <v>1885</v>
      </c>
      <c r="D1501" s="605" t="s">
        <v>1866</v>
      </c>
      <c r="E1501" s="476">
        <v>3</v>
      </c>
      <c r="F1501" s="470">
        <v>9</v>
      </c>
      <c r="G1501">
        <v>1</v>
      </c>
      <c r="H1501">
        <v>1</v>
      </c>
      <c r="I1501" s="471">
        <v>0.47039166666666665</v>
      </c>
      <c r="J1501" s="472">
        <v>0.36503333333333332</v>
      </c>
      <c r="K1501" s="472">
        <v>0.44336666666666663</v>
      </c>
      <c r="L1501" s="472">
        <v>0.58906666666666663</v>
      </c>
      <c r="M1501" s="472">
        <v>0.48410000000000003</v>
      </c>
      <c r="N1501" s="471">
        <v>0.47039166666666665</v>
      </c>
      <c r="O1501" s="472">
        <v>0.36503333333333332</v>
      </c>
      <c r="P1501" s="472">
        <v>0.44336666666666663</v>
      </c>
      <c r="Q1501" s="472">
        <v>0.58906666666666663</v>
      </c>
      <c r="R1501" s="472">
        <v>0.48410000000000003</v>
      </c>
      <c r="S1501" s="153">
        <v>0.01</v>
      </c>
      <c r="T1501" s="153">
        <v>0.02</v>
      </c>
      <c r="U1501" s="477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4" t="s">
        <v>24</v>
      </c>
    </row>
    <row r="1502" spans="1:27" ht="15" hidden="1">
      <c r="A1502">
        <v>10034</v>
      </c>
      <c r="B1502">
        <v>10034</v>
      </c>
      <c r="C1502" s="475" t="s">
        <v>1886</v>
      </c>
      <c r="D1502" s="605" t="s">
        <v>1866</v>
      </c>
      <c r="E1502" s="476">
        <v>3</v>
      </c>
      <c r="F1502" s="470">
        <v>9</v>
      </c>
      <c r="G1502">
        <v>1</v>
      </c>
      <c r="H1502">
        <v>1</v>
      </c>
      <c r="I1502" s="471">
        <v>0.47039166666666665</v>
      </c>
      <c r="J1502" s="472">
        <v>0.36503333333333332</v>
      </c>
      <c r="K1502" s="472">
        <v>0.44336666666666663</v>
      </c>
      <c r="L1502" s="472">
        <v>0.58906666666666663</v>
      </c>
      <c r="M1502" s="472">
        <v>0.48410000000000003</v>
      </c>
      <c r="N1502" s="471">
        <v>0.47039166666666665</v>
      </c>
      <c r="O1502" s="472">
        <v>0.36503333333333332</v>
      </c>
      <c r="P1502" s="472">
        <v>0.44336666666666663</v>
      </c>
      <c r="Q1502" s="472">
        <v>0.58906666666666663</v>
      </c>
      <c r="R1502" s="472">
        <v>0.48410000000000003</v>
      </c>
      <c r="S1502" s="153">
        <v>0.01</v>
      </c>
      <c r="T1502" s="153">
        <v>0.02</v>
      </c>
      <c r="U1502" s="477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4" t="s">
        <v>24</v>
      </c>
    </row>
    <row r="1503" spans="1:27" ht="15" hidden="1">
      <c r="A1503">
        <v>10035</v>
      </c>
      <c r="B1503">
        <v>10035</v>
      </c>
      <c r="C1503" s="475" t="s">
        <v>1887</v>
      </c>
      <c r="D1503" s="605" t="s">
        <v>1866</v>
      </c>
      <c r="E1503" s="476">
        <v>3</v>
      </c>
      <c r="F1503" s="470">
        <v>9</v>
      </c>
      <c r="G1503">
        <v>1</v>
      </c>
      <c r="H1503">
        <v>1</v>
      </c>
      <c r="I1503" s="471">
        <v>0.47039166666666665</v>
      </c>
      <c r="J1503" s="472">
        <v>0.36503333333333332</v>
      </c>
      <c r="K1503" s="472">
        <v>0.44336666666666663</v>
      </c>
      <c r="L1503" s="472">
        <v>0.58906666666666663</v>
      </c>
      <c r="M1503" s="472">
        <v>0.48410000000000003</v>
      </c>
      <c r="N1503" s="471">
        <v>0.47039166666666665</v>
      </c>
      <c r="O1503" s="472">
        <v>0.36503333333333332</v>
      </c>
      <c r="P1503" s="472">
        <v>0.44336666666666663</v>
      </c>
      <c r="Q1503" s="472">
        <v>0.58906666666666663</v>
      </c>
      <c r="R1503" s="472">
        <v>0.48410000000000003</v>
      </c>
      <c r="S1503" s="153">
        <v>0.01</v>
      </c>
      <c r="T1503" s="153">
        <v>0.02</v>
      </c>
      <c r="U1503" s="477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4" t="s">
        <v>24</v>
      </c>
    </row>
    <row r="1504" spans="1:27" ht="15" hidden="1">
      <c r="A1504">
        <v>10036</v>
      </c>
      <c r="B1504">
        <v>10036</v>
      </c>
      <c r="C1504" s="475" t="s">
        <v>1888</v>
      </c>
      <c r="D1504" s="605" t="s">
        <v>1866</v>
      </c>
      <c r="E1504" s="476">
        <v>3</v>
      </c>
      <c r="F1504" s="154">
        <v>9</v>
      </c>
      <c r="G1504">
        <v>1</v>
      </c>
      <c r="H1504">
        <v>1</v>
      </c>
      <c r="I1504" s="471">
        <v>0.47039166666666665</v>
      </c>
      <c r="J1504" s="472">
        <v>0.36503333333333332</v>
      </c>
      <c r="K1504" s="472">
        <v>0.44336666666666663</v>
      </c>
      <c r="L1504" s="472">
        <v>0.58906666666666663</v>
      </c>
      <c r="M1504" s="472">
        <v>0.48410000000000003</v>
      </c>
      <c r="N1504" s="471">
        <v>0.47039166666666665</v>
      </c>
      <c r="O1504" s="472">
        <v>0.36503333333333332</v>
      </c>
      <c r="P1504" s="472">
        <v>0.44336666666666663</v>
      </c>
      <c r="Q1504" s="472">
        <v>0.58906666666666663</v>
      </c>
      <c r="R1504" s="472">
        <v>0.48410000000000003</v>
      </c>
      <c r="S1504" s="153">
        <v>0.01</v>
      </c>
      <c r="T1504" s="153">
        <v>0.02</v>
      </c>
      <c r="U1504" s="477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4" t="s">
        <v>24</v>
      </c>
    </row>
    <row r="1505" spans="1:27" ht="15" hidden="1">
      <c r="A1505">
        <v>10037</v>
      </c>
      <c r="B1505">
        <v>10037</v>
      </c>
      <c r="C1505" s="475" t="s">
        <v>1889</v>
      </c>
      <c r="D1505" s="605" t="s">
        <v>1866</v>
      </c>
      <c r="E1505" s="476">
        <v>3</v>
      </c>
      <c r="F1505" s="470">
        <v>9</v>
      </c>
      <c r="G1505">
        <v>1</v>
      </c>
      <c r="H1505">
        <v>1</v>
      </c>
      <c r="I1505" s="471">
        <v>0.47039166666666665</v>
      </c>
      <c r="J1505" s="472">
        <v>0.36503333333333332</v>
      </c>
      <c r="K1505" s="472">
        <v>0.44336666666666663</v>
      </c>
      <c r="L1505" s="472">
        <v>0.58906666666666663</v>
      </c>
      <c r="M1505" s="472">
        <v>0.48410000000000003</v>
      </c>
      <c r="N1505" s="471">
        <v>0.47039166666666665</v>
      </c>
      <c r="O1505" s="472">
        <v>0.36503333333333332</v>
      </c>
      <c r="P1505" s="472">
        <v>0.44336666666666663</v>
      </c>
      <c r="Q1505" s="472">
        <v>0.58906666666666663</v>
      </c>
      <c r="R1505" s="472">
        <v>0.48410000000000003</v>
      </c>
      <c r="S1505" s="153">
        <v>0.01</v>
      </c>
      <c r="T1505" s="153">
        <v>0.02</v>
      </c>
      <c r="U1505" s="477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4" t="s">
        <v>24</v>
      </c>
    </row>
    <row r="1506" spans="1:27" ht="15" hidden="1">
      <c r="A1506">
        <v>10038</v>
      </c>
      <c r="B1506">
        <v>10038</v>
      </c>
      <c r="C1506" s="475" t="s">
        <v>1890</v>
      </c>
      <c r="D1506" s="605" t="s">
        <v>1866</v>
      </c>
      <c r="E1506" s="476">
        <v>3</v>
      </c>
      <c r="F1506" s="470">
        <v>9</v>
      </c>
      <c r="G1506">
        <v>1</v>
      </c>
      <c r="H1506">
        <v>1</v>
      </c>
      <c r="I1506" s="471">
        <v>0.47039166666666665</v>
      </c>
      <c r="J1506" s="472">
        <v>0.36503333333333332</v>
      </c>
      <c r="K1506" s="472">
        <v>0.44336666666666663</v>
      </c>
      <c r="L1506" s="472">
        <v>0.58906666666666663</v>
      </c>
      <c r="M1506" s="472">
        <v>0.48410000000000003</v>
      </c>
      <c r="N1506" s="471">
        <v>0.47039166666666665</v>
      </c>
      <c r="O1506" s="472">
        <v>0.36503333333333332</v>
      </c>
      <c r="P1506" s="472">
        <v>0.44336666666666663</v>
      </c>
      <c r="Q1506" s="472">
        <v>0.58906666666666663</v>
      </c>
      <c r="R1506" s="472">
        <v>0.48410000000000003</v>
      </c>
      <c r="S1506" s="153">
        <v>0.01</v>
      </c>
      <c r="T1506" s="153">
        <v>0.02</v>
      </c>
      <c r="U1506" s="477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4" t="s">
        <v>24</v>
      </c>
    </row>
    <row r="1507" spans="1:27" ht="15" hidden="1">
      <c r="A1507">
        <v>10039</v>
      </c>
      <c r="B1507">
        <v>10039</v>
      </c>
      <c r="C1507" s="475" t="s">
        <v>1891</v>
      </c>
      <c r="D1507" s="605" t="s">
        <v>1866</v>
      </c>
      <c r="E1507" s="476">
        <v>3</v>
      </c>
      <c r="F1507" s="470">
        <v>9</v>
      </c>
      <c r="G1507">
        <v>1</v>
      </c>
      <c r="H1507">
        <v>1</v>
      </c>
      <c r="I1507" s="471">
        <v>0.47039166666666665</v>
      </c>
      <c r="J1507" s="472">
        <v>0.36503333333333332</v>
      </c>
      <c r="K1507" s="472">
        <v>0.44336666666666663</v>
      </c>
      <c r="L1507" s="472">
        <v>0.58906666666666663</v>
      </c>
      <c r="M1507" s="472">
        <v>0.48410000000000003</v>
      </c>
      <c r="N1507" s="471">
        <v>0.47039166666666665</v>
      </c>
      <c r="O1507" s="472">
        <v>0.36503333333333332</v>
      </c>
      <c r="P1507" s="472">
        <v>0.44336666666666663</v>
      </c>
      <c r="Q1507" s="472">
        <v>0.58906666666666663</v>
      </c>
      <c r="R1507" s="472">
        <v>0.48410000000000003</v>
      </c>
      <c r="S1507" s="153">
        <v>0.01</v>
      </c>
      <c r="T1507" s="153">
        <v>0.02</v>
      </c>
      <c r="U1507" s="477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4" t="s">
        <v>24</v>
      </c>
    </row>
    <row r="1508" spans="1:27" ht="15" hidden="1">
      <c r="A1508">
        <v>10040</v>
      </c>
      <c r="B1508">
        <v>10040</v>
      </c>
      <c r="C1508" s="475" t="s">
        <v>1892</v>
      </c>
      <c r="D1508" s="605" t="s">
        <v>1866</v>
      </c>
      <c r="E1508" s="476">
        <v>3</v>
      </c>
      <c r="F1508" s="470">
        <v>9</v>
      </c>
      <c r="G1508">
        <v>1</v>
      </c>
      <c r="H1508">
        <v>1</v>
      </c>
      <c r="I1508" s="471">
        <v>0.47039166666666665</v>
      </c>
      <c r="J1508" s="472">
        <v>0.36503333333333332</v>
      </c>
      <c r="K1508" s="472">
        <v>0.44336666666666663</v>
      </c>
      <c r="L1508" s="472">
        <v>0.58906666666666663</v>
      </c>
      <c r="M1508" s="472">
        <v>0.48410000000000003</v>
      </c>
      <c r="N1508" s="471">
        <v>0.47039166666666665</v>
      </c>
      <c r="O1508" s="472">
        <v>0.36503333333333332</v>
      </c>
      <c r="P1508" s="472">
        <v>0.44336666666666663</v>
      </c>
      <c r="Q1508" s="472">
        <v>0.58906666666666663</v>
      </c>
      <c r="R1508" s="472">
        <v>0.48410000000000003</v>
      </c>
      <c r="S1508" s="153">
        <v>0.01</v>
      </c>
      <c r="T1508" s="153">
        <v>0.02</v>
      </c>
      <c r="U1508" s="477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4" t="s">
        <v>24</v>
      </c>
    </row>
    <row r="1509" spans="1:27" ht="15" hidden="1">
      <c r="A1509">
        <v>10041</v>
      </c>
      <c r="B1509">
        <v>10041</v>
      </c>
      <c r="C1509" s="475" t="s">
        <v>1893</v>
      </c>
      <c r="D1509" s="605" t="s">
        <v>1866</v>
      </c>
      <c r="E1509" s="476">
        <v>3</v>
      </c>
      <c r="F1509" s="154">
        <v>9</v>
      </c>
      <c r="G1509">
        <v>1</v>
      </c>
      <c r="H1509">
        <v>1</v>
      </c>
      <c r="I1509" s="471">
        <v>0.47039166666666665</v>
      </c>
      <c r="J1509" s="472">
        <v>0.36503333333333332</v>
      </c>
      <c r="K1509" s="472">
        <v>0.44336666666666663</v>
      </c>
      <c r="L1509" s="472">
        <v>0.58906666666666663</v>
      </c>
      <c r="M1509" s="472">
        <v>0.48410000000000003</v>
      </c>
      <c r="N1509" s="471">
        <v>0.47039166666666665</v>
      </c>
      <c r="O1509" s="472">
        <v>0.36503333333333332</v>
      </c>
      <c r="P1509" s="472">
        <v>0.44336666666666663</v>
      </c>
      <c r="Q1509" s="472">
        <v>0.58906666666666663</v>
      </c>
      <c r="R1509" s="472">
        <v>0.48410000000000003</v>
      </c>
      <c r="S1509" s="153">
        <v>0.01</v>
      </c>
      <c r="T1509" s="153">
        <v>0.02</v>
      </c>
      <c r="U1509" s="477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4" t="s">
        <v>24</v>
      </c>
    </row>
    <row r="1510" spans="1:27" ht="15" hidden="1">
      <c r="A1510">
        <v>10042</v>
      </c>
      <c r="B1510">
        <v>10042</v>
      </c>
      <c r="C1510" s="475" t="s">
        <v>1894</v>
      </c>
      <c r="D1510" s="605" t="s">
        <v>1866</v>
      </c>
      <c r="E1510" s="476">
        <v>3</v>
      </c>
      <c r="F1510" s="470">
        <v>9</v>
      </c>
      <c r="G1510">
        <v>1</v>
      </c>
      <c r="H1510">
        <v>1</v>
      </c>
      <c r="I1510" s="471">
        <v>0.47039166666666665</v>
      </c>
      <c r="J1510" s="472">
        <v>0.36503333333333332</v>
      </c>
      <c r="K1510" s="472">
        <v>0.44336666666666663</v>
      </c>
      <c r="L1510" s="472">
        <v>0.58906666666666663</v>
      </c>
      <c r="M1510" s="472">
        <v>0.48410000000000003</v>
      </c>
      <c r="N1510" s="471">
        <v>0.47039166666666665</v>
      </c>
      <c r="O1510" s="472">
        <v>0.36503333333333332</v>
      </c>
      <c r="P1510" s="472">
        <v>0.44336666666666663</v>
      </c>
      <c r="Q1510" s="472">
        <v>0.58906666666666663</v>
      </c>
      <c r="R1510" s="472">
        <v>0.48410000000000003</v>
      </c>
      <c r="S1510" s="153">
        <v>0.01</v>
      </c>
      <c r="T1510" s="153">
        <v>0.02</v>
      </c>
      <c r="U1510" s="477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4" t="s">
        <v>24</v>
      </c>
    </row>
    <row r="1511" spans="1:27" ht="15" hidden="1">
      <c r="A1511">
        <v>10043</v>
      </c>
      <c r="B1511">
        <v>10043</v>
      </c>
      <c r="C1511" s="475" t="s">
        <v>1895</v>
      </c>
      <c r="D1511" s="605" t="s">
        <v>1866</v>
      </c>
      <c r="E1511" s="476">
        <v>3</v>
      </c>
      <c r="F1511" s="470">
        <v>9</v>
      </c>
      <c r="G1511">
        <v>1</v>
      </c>
      <c r="H1511">
        <v>1</v>
      </c>
      <c r="I1511" s="471">
        <v>0.47039166666666665</v>
      </c>
      <c r="J1511" s="472">
        <v>0.36503333333333332</v>
      </c>
      <c r="K1511" s="472">
        <v>0.44336666666666663</v>
      </c>
      <c r="L1511" s="472">
        <v>0.58906666666666663</v>
      </c>
      <c r="M1511" s="472">
        <v>0.48410000000000003</v>
      </c>
      <c r="N1511" s="471">
        <v>0.47039166666666665</v>
      </c>
      <c r="O1511" s="472">
        <v>0.36503333333333332</v>
      </c>
      <c r="P1511" s="472">
        <v>0.44336666666666663</v>
      </c>
      <c r="Q1511" s="472">
        <v>0.58906666666666663</v>
      </c>
      <c r="R1511" s="472">
        <v>0.48410000000000003</v>
      </c>
      <c r="S1511" s="153">
        <v>0.01</v>
      </c>
      <c r="T1511" s="153">
        <v>0.02</v>
      </c>
      <c r="U1511" s="477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4" t="s">
        <v>24</v>
      </c>
    </row>
    <row r="1512" spans="1:27" ht="15" hidden="1">
      <c r="A1512">
        <v>10044</v>
      </c>
      <c r="B1512">
        <v>10044</v>
      </c>
      <c r="C1512" s="475" t="s">
        <v>1896</v>
      </c>
      <c r="D1512" s="605" t="s">
        <v>1866</v>
      </c>
      <c r="E1512" s="476">
        <v>3</v>
      </c>
      <c r="F1512" s="470">
        <v>9</v>
      </c>
      <c r="G1512">
        <v>1</v>
      </c>
      <c r="H1512">
        <v>1</v>
      </c>
      <c r="I1512" s="471">
        <v>0.47039166666666665</v>
      </c>
      <c r="J1512" s="472">
        <v>0.36503333333333332</v>
      </c>
      <c r="K1512" s="472">
        <v>0.44336666666666663</v>
      </c>
      <c r="L1512" s="472">
        <v>0.58906666666666663</v>
      </c>
      <c r="M1512" s="472">
        <v>0.48410000000000003</v>
      </c>
      <c r="N1512" s="471">
        <v>0.47039166666666665</v>
      </c>
      <c r="O1512" s="472">
        <v>0.36503333333333332</v>
      </c>
      <c r="P1512" s="472">
        <v>0.44336666666666663</v>
      </c>
      <c r="Q1512" s="472">
        <v>0.58906666666666663</v>
      </c>
      <c r="R1512" s="472">
        <v>0.48410000000000003</v>
      </c>
      <c r="S1512" s="153">
        <v>0.01</v>
      </c>
      <c r="T1512" s="153">
        <v>0.02</v>
      </c>
      <c r="U1512" s="477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4" t="s">
        <v>24</v>
      </c>
    </row>
    <row r="1513" spans="1:27" ht="15" hidden="1">
      <c r="A1513">
        <v>10045</v>
      </c>
      <c r="B1513">
        <v>10045</v>
      </c>
      <c r="C1513" s="475" t="s">
        <v>1897</v>
      </c>
      <c r="D1513" s="605" t="s">
        <v>1866</v>
      </c>
      <c r="E1513" s="476">
        <v>3</v>
      </c>
      <c r="F1513" s="470">
        <v>30</v>
      </c>
      <c r="G1513">
        <v>1</v>
      </c>
      <c r="H1513">
        <v>1</v>
      </c>
      <c r="I1513" s="471">
        <v>0.47039166666666665</v>
      </c>
      <c r="J1513" s="472">
        <v>0.36503333333333332</v>
      </c>
      <c r="K1513" s="472">
        <v>0.44336666666666663</v>
      </c>
      <c r="L1513" s="472">
        <v>0.58906666666666663</v>
      </c>
      <c r="M1513" s="472">
        <v>0.48410000000000003</v>
      </c>
      <c r="N1513" s="471">
        <v>0.47039166666666665</v>
      </c>
      <c r="O1513" s="472">
        <v>0.36503333333333332</v>
      </c>
      <c r="P1513" s="472">
        <v>0.44336666666666663</v>
      </c>
      <c r="Q1513" s="472">
        <v>0.58906666666666663</v>
      </c>
      <c r="R1513" s="472">
        <v>0.48410000000000003</v>
      </c>
      <c r="S1513" s="153">
        <v>0.01</v>
      </c>
      <c r="T1513" s="153">
        <v>0.02</v>
      </c>
      <c r="U1513" s="477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4" t="s">
        <v>24</v>
      </c>
    </row>
    <row r="1514" spans="1:27" ht="15" hidden="1">
      <c r="A1514">
        <v>10046</v>
      </c>
      <c r="B1514">
        <v>10046</v>
      </c>
      <c r="C1514" s="475" t="s">
        <v>1281</v>
      </c>
      <c r="D1514" s="605" t="s">
        <v>1866</v>
      </c>
      <c r="E1514" s="476">
        <v>3</v>
      </c>
      <c r="F1514" s="154">
        <v>21</v>
      </c>
      <c r="G1514">
        <v>1</v>
      </c>
      <c r="H1514">
        <v>1</v>
      </c>
      <c r="I1514" s="471">
        <v>0.47039166666666665</v>
      </c>
      <c r="J1514" s="472">
        <v>0.36503333333333332</v>
      </c>
      <c r="K1514" s="472">
        <v>0.44336666666666663</v>
      </c>
      <c r="L1514" s="472">
        <v>0.58906666666666663</v>
      </c>
      <c r="M1514" s="472">
        <v>0.48410000000000003</v>
      </c>
      <c r="N1514" s="471">
        <v>0.47039166666666665</v>
      </c>
      <c r="O1514" s="472">
        <v>0.36503333333333332</v>
      </c>
      <c r="P1514" s="472">
        <v>0.44336666666666663</v>
      </c>
      <c r="Q1514" s="472">
        <v>0.58906666666666663</v>
      </c>
      <c r="R1514" s="472">
        <v>0.48410000000000003</v>
      </c>
      <c r="S1514" s="153">
        <v>0.01</v>
      </c>
      <c r="T1514" s="153">
        <v>0.02</v>
      </c>
      <c r="U1514" s="477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4" t="s">
        <v>24</v>
      </c>
    </row>
    <row r="1515" spans="1:27" ht="15" hidden="1">
      <c r="A1515">
        <v>10047</v>
      </c>
      <c r="B1515">
        <v>10047</v>
      </c>
      <c r="C1515" s="475" t="s">
        <v>1322</v>
      </c>
      <c r="D1515" s="605" t="s">
        <v>1866</v>
      </c>
      <c r="E1515" s="476">
        <v>3</v>
      </c>
      <c r="F1515" s="470">
        <v>9</v>
      </c>
      <c r="G1515">
        <v>1</v>
      </c>
      <c r="H1515">
        <v>1</v>
      </c>
      <c r="I1515" s="471">
        <v>0.47039166666666665</v>
      </c>
      <c r="J1515" s="472">
        <v>0.36503333333333332</v>
      </c>
      <c r="K1515" s="472">
        <v>0.44336666666666663</v>
      </c>
      <c r="L1515" s="472">
        <v>0.58906666666666663</v>
      </c>
      <c r="M1515" s="472">
        <v>0.48410000000000003</v>
      </c>
      <c r="N1515" s="471">
        <v>0.47039166666666665</v>
      </c>
      <c r="O1515" s="472">
        <v>0.36503333333333332</v>
      </c>
      <c r="P1515" s="472">
        <v>0.44336666666666663</v>
      </c>
      <c r="Q1515" s="472">
        <v>0.58906666666666663</v>
      </c>
      <c r="R1515" s="472">
        <v>0.48410000000000003</v>
      </c>
      <c r="S1515" s="153">
        <v>0.01</v>
      </c>
      <c r="T1515" s="153">
        <v>0.02</v>
      </c>
      <c r="U1515" s="477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4" t="s">
        <v>24</v>
      </c>
    </row>
    <row r="1516" spans="1:27" ht="15" hidden="1">
      <c r="A1516">
        <v>10048</v>
      </c>
      <c r="B1516">
        <v>10048</v>
      </c>
      <c r="C1516" s="475" t="s">
        <v>1323</v>
      </c>
      <c r="D1516" s="605" t="s">
        <v>1866</v>
      </c>
      <c r="E1516" s="476">
        <v>3</v>
      </c>
      <c r="F1516" s="470">
        <v>21</v>
      </c>
      <c r="G1516">
        <v>1</v>
      </c>
      <c r="H1516">
        <v>1</v>
      </c>
      <c r="I1516" s="471">
        <v>0.47039166666666665</v>
      </c>
      <c r="J1516" s="472">
        <v>0.36503333333333332</v>
      </c>
      <c r="K1516" s="472">
        <v>0.44336666666666663</v>
      </c>
      <c r="L1516" s="472">
        <v>0.58906666666666663</v>
      </c>
      <c r="M1516" s="472">
        <v>0.48410000000000003</v>
      </c>
      <c r="N1516" s="471">
        <v>0.47039166666666665</v>
      </c>
      <c r="O1516" s="472">
        <v>0.36503333333333332</v>
      </c>
      <c r="P1516" s="472">
        <v>0.44336666666666663</v>
      </c>
      <c r="Q1516" s="472">
        <v>0.58906666666666663</v>
      </c>
      <c r="R1516" s="472">
        <v>0.48410000000000003</v>
      </c>
      <c r="S1516" s="153">
        <v>0.01</v>
      </c>
      <c r="T1516" s="153">
        <v>0.02</v>
      </c>
      <c r="U1516" s="477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4" t="s">
        <v>24</v>
      </c>
    </row>
    <row r="1517" spans="1:27" ht="15" hidden="1">
      <c r="A1517">
        <v>10049</v>
      </c>
      <c r="B1517">
        <v>10049</v>
      </c>
      <c r="C1517" s="475" t="s">
        <v>1898</v>
      </c>
      <c r="D1517" s="605" t="s">
        <v>1866</v>
      </c>
      <c r="E1517" s="476">
        <v>3</v>
      </c>
      <c r="F1517" s="470">
        <v>23</v>
      </c>
      <c r="G1517">
        <v>1</v>
      </c>
      <c r="H1517">
        <v>1</v>
      </c>
      <c r="I1517" s="471">
        <v>0.47039166666666665</v>
      </c>
      <c r="J1517" s="472">
        <v>0.36503333333333332</v>
      </c>
      <c r="K1517" s="472">
        <v>0.44336666666666663</v>
      </c>
      <c r="L1517" s="472">
        <v>0.58906666666666663</v>
      </c>
      <c r="M1517" s="472">
        <v>0.48410000000000003</v>
      </c>
      <c r="N1517" s="471">
        <v>0.47039166666666665</v>
      </c>
      <c r="O1517" s="472">
        <v>0.36503333333333332</v>
      </c>
      <c r="P1517" s="472">
        <v>0.44336666666666663</v>
      </c>
      <c r="Q1517" s="472">
        <v>0.58906666666666663</v>
      </c>
      <c r="R1517" s="472">
        <v>0.48410000000000003</v>
      </c>
      <c r="S1517" s="153">
        <v>0.01</v>
      </c>
      <c r="T1517" s="153">
        <v>0.02</v>
      </c>
      <c r="U1517" s="477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4" t="s">
        <v>24</v>
      </c>
    </row>
    <row r="1518" spans="1:27" ht="15" hidden="1">
      <c r="A1518">
        <v>10050</v>
      </c>
      <c r="B1518">
        <v>10050</v>
      </c>
      <c r="C1518" s="475" t="s">
        <v>1899</v>
      </c>
      <c r="D1518" s="605" t="s">
        <v>1866</v>
      </c>
      <c r="E1518" s="476">
        <v>3</v>
      </c>
      <c r="F1518" s="470">
        <v>23</v>
      </c>
      <c r="G1518">
        <v>1</v>
      </c>
      <c r="H1518">
        <v>1</v>
      </c>
      <c r="I1518" s="471">
        <v>0.47039166666666665</v>
      </c>
      <c r="J1518" s="472">
        <v>0.36503333333333332</v>
      </c>
      <c r="K1518" s="472">
        <v>0.44336666666666663</v>
      </c>
      <c r="L1518" s="472">
        <v>0.58906666666666663</v>
      </c>
      <c r="M1518" s="472">
        <v>0.48410000000000003</v>
      </c>
      <c r="N1518" s="471">
        <v>0.47039166666666665</v>
      </c>
      <c r="O1518" s="472">
        <v>0.36503333333333332</v>
      </c>
      <c r="P1518" s="472">
        <v>0.44336666666666663</v>
      </c>
      <c r="Q1518" s="472">
        <v>0.58906666666666663</v>
      </c>
      <c r="R1518" s="472">
        <v>0.48410000000000003</v>
      </c>
      <c r="S1518" s="153">
        <v>0.01</v>
      </c>
      <c r="T1518" s="153">
        <v>0.02</v>
      </c>
      <c r="U1518" s="477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4" t="s">
        <v>24</v>
      </c>
    </row>
    <row r="1519" spans="1:27" ht="15" hidden="1">
      <c r="A1519">
        <v>10051</v>
      </c>
      <c r="B1519">
        <v>10051</v>
      </c>
      <c r="C1519" s="475" t="s">
        <v>1446</v>
      </c>
      <c r="D1519" s="605" t="s">
        <v>1866</v>
      </c>
      <c r="E1519" s="476">
        <v>3</v>
      </c>
      <c r="F1519" s="154">
        <v>28</v>
      </c>
      <c r="G1519">
        <v>1</v>
      </c>
      <c r="H1519">
        <v>1</v>
      </c>
      <c r="I1519" s="471">
        <v>0.47039166666666665</v>
      </c>
      <c r="J1519" s="472">
        <v>0.36503333333333332</v>
      </c>
      <c r="K1519" s="472">
        <v>0.44336666666666663</v>
      </c>
      <c r="L1519" s="472">
        <v>0.58906666666666663</v>
      </c>
      <c r="M1519" s="472">
        <v>0.48410000000000003</v>
      </c>
      <c r="N1519" s="471">
        <v>0.47039166666666665</v>
      </c>
      <c r="O1519" s="472">
        <v>0.36503333333333332</v>
      </c>
      <c r="P1519" s="472">
        <v>0.44336666666666663</v>
      </c>
      <c r="Q1519" s="472">
        <v>0.58906666666666663</v>
      </c>
      <c r="R1519" s="472">
        <v>0.48410000000000003</v>
      </c>
      <c r="S1519" s="153">
        <v>0.01</v>
      </c>
      <c r="T1519" s="153">
        <v>0.02</v>
      </c>
      <c r="U1519" s="477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4" t="s">
        <v>24</v>
      </c>
    </row>
    <row r="1520" spans="1:27" ht="15" hidden="1">
      <c r="A1520">
        <v>10052</v>
      </c>
      <c r="B1520">
        <v>10052</v>
      </c>
      <c r="C1520" s="475" t="s">
        <v>1468</v>
      </c>
      <c r="D1520" s="605" t="s">
        <v>1866</v>
      </c>
      <c r="E1520" s="476">
        <v>3</v>
      </c>
      <c r="F1520" s="470">
        <v>22</v>
      </c>
      <c r="G1520">
        <v>1</v>
      </c>
      <c r="H1520">
        <v>1</v>
      </c>
      <c r="I1520" s="471">
        <v>0.47039166666666665</v>
      </c>
      <c r="J1520" s="472">
        <v>0.36503333333333332</v>
      </c>
      <c r="K1520" s="472">
        <v>0.44336666666666663</v>
      </c>
      <c r="L1520" s="472">
        <v>0.58906666666666663</v>
      </c>
      <c r="M1520" s="472">
        <v>0.48410000000000003</v>
      </c>
      <c r="N1520" s="471">
        <v>0.47039166666666665</v>
      </c>
      <c r="O1520" s="472">
        <v>0.36503333333333332</v>
      </c>
      <c r="P1520" s="472">
        <v>0.44336666666666663</v>
      </c>
      <c r="Q1520" s="472">
        <v>0.58906666666666663</v>
      </c>
      <c r="R1520" s="472">
        <v>0.48410000000000003</v>
      </c>
      <c r="S1520" s="153">
        <v>0.01</v>
      </c>
      <c r="T1520" s="153">
        <v>0.02</v>
      </c>
      <c r="U1520" s="477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4" t="s">
        <v>24</v>
      </c>
    </row>
    <row r="1521" spans="1:27" ht="15" hidden="1">
      <c r="A1521">
        <v>10053</v>
      </c>
      <c r="B1521">
        <v>10053</v>
      </c>
      <c r="C1521" s="475" t="s">
        <v>1469</v>
      </c>
      <c r="D1521" s="605" t="s">
        <v>1866</v>
      </c>
      <c r="E1521" s="476">
        <v>3</v>
      </c>
      <c r="F1521" s="470">
        <v>15</v>
      </c>
      <c r="G1521">
        <v>1</v>
      </c>
      <c r="H1521">
        <v>1</v>
      </c>
      <c r="I1521" s="471">
        <v>0.47039166666666665</v>
      </c>
      <c r="J1521" s="472">
        <v>0.36503333333333332</v>
      </c>
      <c r="K1521" s="472">
        <v>0.44336666666666663</v>
      </c>
      <c r="L1521" s="472">
        <v>0.58906666666666663</v>
      </c>
      <c r="M1521" s="472">
        <v>0.48410000000000003</v>
      </c>
      <c r="N1521" s="471">
        <v>0.47039166666666665</v>
      </c>
      <c r="O1521" s="472">
        <v>0.36503333333333332</v>
      </c>
      <c r="P1521" s="472">
        <v>0.44336666666666663</v>
      </c>
      <c r="Q1521" s="472">
        <v>0.58906666666666663</v>
      </c>
      <c r="R1521" s="472">
        <v>0.48410000000000003</v>
      </c>
      <c r="S1521" s="153">
        <v>0.01</v>
      </c>
      <c r="T1521" s="153">
        <v>0.02</v>
      </c>
      <c r="U1521" s="477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4" t="s">
        <v>24</v>
      </c>
    </row>
    <row r="1522" spans="1:27" ht="15" hidden="1">
      <c r="A1522">
        <v>10054</v>
      </c>
      <c r="B1522">
        <v>10054</v>
      </c>
      <c r="C1522" s="475" t="s">
        <v>1537</v>
      </c>
      <c r="D1522" s="605" t="s">
        <v>1866</v>
      </c>
      <c r="E1522" s="476">
        <v>3</v>
      </c>
      <c r="F1522" s="470">
        <v>5</v>
      </c>
      <c r="G1522">
        <v>1</v>
      </c>
      <c r="H1522">
        <v>1</v>
      </c>
      <c r="I1522" s="471">
        <v>0.47039166666666665</v>
      </c>
      <c r="J1522" s="472">
        <v>0.36503333333333332</v>
      </c>
      <c r="K1522" s="472">
        <v>0.44336666666666663</v>
      </c>
      <c r="L1522" s="472">
        <v>0.58906666666666663</v>
      </c>
      <c r="M1522" s="472">
        <v>0.48410000000000003</v>
      </c>
      <c r="N1522" s="471">
        <v>0.47039166666666665</v>
      </c>
      <c r="O1522" s="472">
        <v>0.36503333333333332</v>
      </c>
      <c r="P1522" s="472">
        <v>0.44336666666666663</v>
      </c>
      <c r="Q1522" s="472">
        <v>0.58906666666666663</v>
      </c>
      <c r="R1522" s="472">
        <v>0.48410000000000003</v>
      </c>
      <c r="S1522" s="153">
        <v>0.01</v>
      </c>
      <c r="T1522" s="153">
        <v>0.02</v>
      </c>
      <c r="U1522" s="477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4" t="s">
        <v>24</v>
      </c>
    </row>
    <row r="1523" spans="1:27" ht="15" hidden="1">
      <c r="A1523">
        <v>10055</v>
      </c>
      <c r="B1523">
        <v>10055</v>
      </c>
      <c r="C1523" s="475" t="s">
        <v>1900</v>
      </c>
      <c r="D1523" s="605" t="s">
        <v>1866</v>
      </c>
      <c r="E1523" s="476">
        <v>3</v>
      </c>
      <c r="F1523" s="470">
        <v>18</v>
      </c>
      <c r="G1523">
        <v>1</v>
      </c>
      <c r="H1523">
        <v>1</v>
      </c>
      <c r="I1523" s="471">
        <v>0.47039166666666665</v>
      </c>
      <c r="J1523" s="472">
        <v>0.36503333333333332</v>
      </c>
      <c r="K1523" s="472">
        <v>0.44336666666666663</v>
      </c>
      <c r="L1523" s="472">
        <v>0.58906666666666663</v>
      </c>
      <c r="M1523" s="472">
        <v>0.48410000000000003</v>
      </c>
      <c r="N1523" s="471">
        <v>0.47039166666666665</v>
      </c>
      <c r="O1523" s="472">
        <v>0.36503333333333332</v>
      </c>
      <c r="P1523" s="472">
        <v>0.44336666666666663</v>
      </c>
      <c r="Q1523" s="472">
        <v>0.58906666666666663</v>
      </c>
      <c r="R1523" s="472">
        <v>0.48410000000000003</v>
      </c>
      <c r="S1523" s="153">
        <v>0.01</v>
      </c>
      <c r="T1523" s="153">
        <v>0.02</v>
      </c>
      <c r="U1523" s="477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4" t="s">
        <v>24</v>
      </c>
    </row>
    <row r="1524" spans="1:27" ht="15" hidden="1">
      <c r="A1524">
        <v>10056</v>
      </c>
      <c r="B1524">
        <v>10056</v>
      </c>
      <c r="C1524" s="475" t="s">
        <v>1351</v>
      </c>
      <c r="D1524" s="605" t="s">
        <v>1866</v>
      </c>
      <c r="E1524" s="476">
        <v>3</v>
      </c>
      <c r="F1524" s="154">
        <v>14</v>
      </c>
      <c r="G1524">
        <v>1</v>
      </c>
      <c r="H1524">
        <v>1</v>
      </c>
      <c r="I1524" s="471">
        <v>0.47039166666666665</v>
      </c>
      <c r="J1524" s="472">
        <v>0.36503333333333332</v>
      </c>
      <c r="K1524" s="472">
        <v>0.44336666666666663</v>
      </c>
      <c r="L1524" s="472">
        <v>0.58906666666666663</v>
      </c>
      <c r="M1524" s="472">
        <v>0.48410000000000003</v>
      </c>
      <c r="N1524" s="471">
        <v>0.47039166666666665</v>
      </c>
      <c r="O1524" s="472">
        <v>0.36503333333333332</v>
      </c>
      <c r="P1524" s="472">
        <v>0.44336666666666663</v>
      </c>
      <c r="Q1524" s="472">
        <v>0.58906666666666663</v>
      </c>
      <c r="R1524" s="472">
        <v>0.48410000000000003</v>
      </c>
      <c r="S1524" s="153">
        <v>0.01</v>
      </c>
      <c r="T1524" s="153">
        <v>0.02</v>
      </c>
      <c r="U1524" s="477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4" t="s">
        <v>24</v>
      </c>
    </row>
    <row r="1525" spans="1:27" ht="15" hidden="1">
      <c r="A1525">
        <v>10057</v>
      </c>
      <c r="B1525">
        <v>10057</v>
      </c>
      <c r="C1525" s="475" t="s">
        <v>1393</v>
      </c>
      <c r="D1525" s="605" t="s">
        <v>1866</v>
      </c>
      <c r="E1525" s="476">
        <v>3</v>
      </c>
      <c r="F1525" s="470">
        <v>11</v>
      </c>
      <c r="G1525">
        <v>1</v>
      </c>
      <c r="H1525">
        <v>1</v>
      </c>
      <c r="I1525" s="471">
        <v>0.47039166666666665</v>
      </c>
      <c r="J1525" s="472">
        <v>0.36503333333333332</v>
      </c>
      <c r="K1525" s="472">
        <v>0.44336666666666663</v>
      </c>
      <c r="L1525" s="472">
        <v>0.58906666666666663</v>
      </c>
      <c r="M1525" s="472">
        <v>0.48410000000000003</v>
      </c>
      <c r="N1525" s="471">
        <v>0.47039166666666665</v>
      </c>
      <c r="O1525" s="472">
        <v>0.36503333333333332</v>
      </c>
      <c r="P1525" s="472">
        <v>0.44336666666666663</v>
      </c>
      <c r="Q1525" s="472">
        <v>0.58906666666666663</v>
      </c>
      <c r="R1525" s="472">
        <v>0.48410000000000003</v>
      </c>
      <c r="S1525" s="153">
        <v>0.01</v>
      </c>
      <c r="T1525" s="153">
        <v>0.02</v>
      </c>
      <c r="U1525" s="477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4" t="s">
        <v>24</v>
      </c>
    </row>
    <row r="1526" spans="1:27" ht="15" hidden="1">
      <c r="A1526">
        <v>10058</v>
      </c>
      <c r="B1526">
        <v>10058</v>
      </c>
      <c r="C1526" s="475" t="s">
        <v>1472</v>
      </c>
      <c r="D1526" s="605" t="s">
        <v>1866</v>
      </c>
      <c r="E1526" s="476">
        <v>3</v>
      </c>
      <c r="F1526" s="470">
        <v>8</v>
      </c>
      <c r="G1526">
        <v>1</v>
      </c>
      <c r="H1526">
        <v>1</v>
      </c>
      <c r="I1526" s="471">
        <v>0.47039166666666665</v>
      </c>
      <c r="J1526" s="472">
        <v>0.36503333333333332</v>
      </c>
      <c r="K1526" s="472">
        <v>0.44336666666666663</v>
      </c>
      <c r="L1526" s="472">
        <v>0.58906666666666663</v>
      </c>
      <c r="M1526" s="472">
        <v>0.48410000000000003</v>
      </c>
      <c r="N1526" s="471">
        <v>0.47039166666666665</v>
      </c>
      <c r="O1526" s="472">
        <v>0.36503333333333332</v>
      </c>
      <c r="P1526" s="472">
        <v>0.44336666666666663</v>
      </c>
      <c r="Q1526" s="472">
        <v>0.58906666666666663</v>
      </c>
      <c r="R1526" s="472">
        <v>0.48410000000000003</v>
      </c>
      <c r="S1526" s="153">
        <v>0.01</v>
      </c>
      <c r="T1526" s="153">
        <v>0.02</v>
      </c>
      <c r="U1526" s="477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4" t="s">
        <v>24</v>
      </c>
    </row>
    <row r="1527" spans="1:27" ht="15" hidden="1">
      <c r="A1527">
        <v>10059</v>
      </c>
      <c r="B1527">
        <v>10059</v>
      </c>
      <c r="C1527" s="475" t="s">
        <v>1901</v>
      </c>
      <c r="D1527" s="605" t="s">
        <v>1866</v>
      </c>
      <c r="E1527" s="476">
        <v>3</v>
      </c>
      <c r="F1527" s="470">
        <v>8</v>
      </c>
      <c r="G1527">
        <v>1</v>
      </c>
      <c r="H1527">
        <v>1</v>
      </c>
      <c r="I1527" s="471">
        <v>0.47039166666666665</v>
      </c>
      <c r="J1527" s="472">
        <v>0.36503333333333332</v>
      </c>
      <c r="K1527" s="472">
        <v>0.44336666666666663</v>
      </c>
      <c r="L1527" s="472">
        <v>0.58906666666666663</v>
      </c>
      <c r="M1527" s="472">
        <v>0.48410000000000003</v>
      </c>
      <c r="N1527" s="471">
        <v>0.47039166666666665</v>
      </c>
      <c r="O1527" s="472">
        <v>0.36503333333333332</v>
      </c>
      <c r="P1527" s="472">
        <v>0.44336666666666663</v>
      </c>
      <c r="Q1527" s="472">
        <v>0.58906666666666663</v>
      </c>
      <c r="R1527" s="472">
        <v>0.48410000000000003</v>
      </c>
      <c r="S1527" s="153">
        <v>0.01</v>
      </c>
      <c r="T1527" s="153">
        <v>0.02</v>
      </c>
      <c r="U1527" s="477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4" t="s">
        <v>24</v>
      </c>
    </row>
    <row r="1528" spans="1:27" ht="15" hidden="1">
      <c r="A1528">
        <v>10060</v>
      </c>
      <c r="B1528">
        <v>10060</v>
      </c>
      <c r="C1528" s="475" t="s">
        <v>1902</v>
      </c>
      <c r="D1528" s="605" t="s">
        <v>1866</v>
      </c>
      <c r="E1528" s="476">
        <v>3</v>
      </c>
      <c r="F1528" s="470">
        <v>9</v>
      </c>
      <c r="G1528">
        <v>1</v>
      </c>
      <c r="H1528">
        <v>1</v>
      </c>
      <c r="I1528" s="471">
        <v>0.47039166666666665</v>
      </c>
      <c r="J1528" s="472">
        <v>0.36503333333333332</v>
      </c>
      <c r="K1528" s="472">
        <v>0.44336666666666663</v>
      </c>
      <c r="L1528" s="472">
        <v>0.58906666666666663</v>
      </c>
      <c r="M1528" s="472">
        <v>0.48410000000000003</v>
      </c>
      <c r="N1528" s="471">
        <v>0.47039166666666665</v>
      </c>
      <c r="O1528" s="472">
        <v>0.36503333333333332</v>
      </c>
      <c r="P1528" s="472">
        <v>0.44336666666666663</v>
      </c>
      <c r="Q1528" s="472">
        <v>0.58906666666666663</v>
      </c>
      <c r="R1528" s="472">
        <v>0.48410000000000003</v>
      </c>
      <c r="S1528" s="153">
        <v>0.01</v>
      </c>
      <c r="T1528" s="153">
        <v>0.02</v>
      </c>
      <c r="U1528" s="477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4" t="s">
        <v>24</v>
      </c>
    </row>
    <row r="1529" spans="1:27" ht="15" hidden="1">
      <c r="A1529">
        <v>10061</v>
      </c>
      <c r="B1529">
        <v>10061</v>
      </c>
      <c r="C1529" s="475" t="s">
        <v>1365</v>
      </c>
      <c r="D1529" s="605" t="s">
        <v>1866</v>
      </c>
      <c r="E1529" s="476">
        <v>3</v>
      </c>
      <c r="F1529" s="154">
        <v>10</v>
      </c>
      <c r="G1529">
        <v>1</v>
      </c>
      <c r="H1529">
        <v>1</v>
      </c>
      <c r="I1529" s="471">
        <v>0.47039166666666665</v>
      </c>
      <c r="J1529" s="472">
        <v>0.36503333333333332</v>
      </c>
      <c r="K1529" s="472">
        <v>0.44336666666666663</v>
      </c>
      <c r="L1529" s="472">
        <v>0.58906666666666663</v>
      </c>
      <c r="M1529" s="472">
        <v>0.48410000000000003</v>
      </c>
      <c r="N1529" s="471">
        <v>0.47039166666666665</v>
      </c>
      <c r="O1529" s="472">
        <v>0.36503333333333332</v>
      </c>
      <c r="P1529" s="472">
        <v>0.44336666666666663</v>
      </c>
      <c r="Q1529" s="472">
        <v>0.58906666666666663</v>
      </c>
      <c r="R1529" s="472">
        <v>0.48410000000000003</v>
      </c>
      <c r="S1529" s="153">
        <v>0.01</v>
      </c>
      <c r="T1529" s="153">
        <v>0.02</v>
      </c>
      <c r="U1529" s="477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4" t="s">
        <v>24</v>
      </c>
    </row>
    <row r="1530" spans="1:27" ht="15" hidden="1">
      <c r="A1530">
        <v>10062</v>
      </c>
      <c r="B1530">
        <v>10062</v>
      </c>
      <c r="C1530" s="475" t="s">
        <v>1903</v>
      </c>
      <c r="D1530" s="605" t="s">
        <v>1866</v>
      </c>
      <c r="E1530" s="476">
        <v>3</v>
      </c>
      <c r="F1530" s="470">
        <v>15</v>
      </c>
      <c r="G1530">
        <v>1</v>
      </c>
      <c r="H1530">
        <v>1</v>
      </c>
      <c r="I1530" s="471">
        <v>0.47039166666666665</v>
      </c>
      <c r="J1530" s="472">
        <v>0.36503333333333332</v>
      </c>
      <c r="K1530" s="472">
        <v>0.44336666666666663</v>
      </c>
      <c r="L1530" s="472">
        <v>0.58906666666666663</v>
      </c>
      <c r="M1530" s="472">
        <v>0.48410000000000003</v>
      </c>
      <c r="N1530" s="471">
        <v>0.47039166666666665</v>
      </c>
      <c r="O1530" s="472">
        <v>0.36503333333333332</v>
      </c>
      <c r="P1530" s="472">
        <v>0.44336666666666663</v>
      </c>
      <c r="Q1530" s="472">
        <v>0.58906666666666663</v>
      </c>
      <c r="R1530" s="472">
        <v>0.48410000000000003</v>
      </c>
      <c r="S1530" s="153">
        <v>0.01</v>
      </c>
      <c r="T1530" s="153">
        <v>0.02</v>
      </c>
      <c r="U1530" s="477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4" t="s">
        <v>24</v>
      </c>
    </row>
    <row r="1531" spans="1:27" ht="15" hidden="1">
      <c r="A1531">
        <v>10063</v>
      </c>
      <c r="B1531">
        <v>10063</v>
      </c>
      <c r="C1531" s="475" t="s">
        <v>1904</v>
      </c>
      <c r="D1531" s="605" t="s">
        <v>1866</v>
      </c>
      <c r="E1531" s="476">
        <v>3</v>
      </c>
      <c r="F1531" s="470">
        <v>9</v>
      </c>
      <c r="G1531">
        <v>1</v>
      </c>
      <c r="H1531">
        <v>1</v>
      </c>
      <c r="I1531" s="471">
        <v>0.47039166666666665</v>
      </c>
      <c r="J1531" s="472">
        <v>0.36503333333333332</v>
      </c>
      <c r="K1531" s="472">
        <v>0.44336666666666663</v>
      </c>
      <c r="L1531" s="472">
        <v>0.58906666666666663</v>
      </c>
      <c r="M1531" s="472">
        <v>0.48410000000000003</v>
      </c>
      <c r="N1531" s="471">
        <v>0.47039166666666665</v>
      </c>
      <c r="O1531" s="472">
        <v>0.36503333333333332</v>
      </c>
      <c r="P1531" s="472">
        <v>0.44336666666666663</v>
      </c>
      <c r="Q1531" s="472">
        <v>0.58906666666666663</v>
      </c>
      <c r="R1531" s="472">
        <v>0.48410000000000003</v>
      </c>
      <c r="S1531" s="153">
        <v>0.01</v>
      </c>
      <c r="T1531" s="153">
        <v>0.02</v>
      </c>
      <c r="U1531" s="477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4" t="s">
        <v>24</v>
      </c>
    </row>
    <row r="1532" spans="1:27" ht="15" hidden="1">
      <c r="A1532">
        <v>10064</v>
      </c>
      <c r="B1532">
        <v>10064</v>
      </c>
      <c r="C1532" s="475" t="s">
        <v>1905</v>
      </c>
      <c r="D1532" s="605" t="s">
        <v>1866</v>
      </c>
      <c r="E1532" s="476">
        <v>3</v>
      </c>
      <c r="F1532" s="470">
        <v>9</v>
      </c>
      <c r="G1532">
        <v>1</v>
      </c>
      <c r="H1532">
        <v>1</v>
      </c>
      <c r="I1532" s="471">
        <v>0.47039166666666665</v>
      </c>
      <c r="J1532" s="472">
        <v>0.36503333333333332</v>
      </c>
      <c r="K1532" s="472">
        <v>0.44336666666666663</v>
      </c>
      <c r="L1532" s="472">
        <v>0.58906666666666663</v>
      </c>
      <c r="M1532" s="472">
        <v>0.48410000000000003</v>
      </c>
      <c r="N1532" s="471">
        <v>0.47039166666666665</v>
      </c>
      <c r="O1532" s="472">
        <v>0.36503333333333332</v>
      </c>
      <c r="P1532" s="472">
        <v>0.44336666666666663</v>
      </c>
      <c r="Q1532" s="472">
        <v>0.58906666666666663</v>
      </c>
      <c r="R1532" s="472">
        <v>0.48410000000000003</v>
      </c>
      <c r="S1532" s="153">
        <v>0.01</v>
      </c>
      <c r="T1532" s="153">
        <v>0.02</v>
      </c>
      <c r="U1532" s="477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4" t="s">
        <v>24</v>
      </c>
    </row>
    <row r="1533" spans="1:27" ht="15" hidden="1">
      <c r="A1533">
        <v>10065</v>
      </c>
      <c r="B1533">
        <v>10065</v>
      </c>
      <c r="C1533" s="475" t="s">
        <v>1906</v>
      </c>
      <c r="D1533" s="605" t="s">
        <v>1866</v>
      </c>
      <c r="E1533" s="476">
        <v>3</v>
      </c>
      <c r="F1533" s="470">
        <v>9</v>
      </c>
      <c r="G1533">
        <v>1</v>
      </c>
      <c r="H1533">
        <v>1</v>
      </c>
      <c r="I1533" s="471">
        <v>0.47039166666666665</v>
      </c>
      <c r="J1533" s="472">
        <v>0.36503333333333332</v>
      </c>
      <c r="K1533" s="472">
        <v>0.44336666666666663</v>
      </c>
      <c r="L1533" s="472">
        <v>0.58906666666666663</v>
      </c>
      <c r="M1533" s="472">
        <v>0.48410000000000003</v>
      </c>
      <c r="N1533" s="471">
        <v>0.47039166666666665</v>
      </c>
      <c r="O1533" s="472">
        <v>0.36503333333333332</v>
      </c>
      <c r="P1533" s="472">
        <v>0.44336666666666663</v>
      </c>
      <c r="Q1533" s="472">
        <v>0.58906666666666663</v>
      </c>
      <c r="R1533" s="472">
        <v>0.48410000000000003</v>
      </c>
      <c r="S1533" s="153">
        <v>0.01</v>
      </c>
      <c r="T1533" s="153">
        <v>0.02</v>
      </c>
      <c r="U1533" s="477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4" t="s">
        <v>24</v>
      </c>
    </row>
    <row r="1534" spans="1:27" ht="15" hidden="1">
      <c r="A1534">
        <v>10066</v>
      </c>
      <c r="B1534">
        <v>10066</v>
      </c>
      <c r="C1534" s="475" t="s">
        <v>1907</v>
      </c>
      <c r="D1534" s="605" t="s">
        <v>1866</v>
      </c>
      <c r="E1534" s="476">
        <v>3</v>
      </c>
      <c r="F1534" s="154">
        <v>11</v>
      </c>
      <c r="G1534">
        <v>1</v>
      </c>
      <c r="H1534">
        <v>1</v>
      </c>
      <c r="I1534" s="471">
        <v>0.47039166666666665</v>
      </c>
      <c r="J1534" s="472">
        <v>0.36503333333333332</v>
      </c>
      <c r="K1534" s="472">
        <v>0.44336666666666663</v>
      </c>
      <c r="L1534" s="472">
        <v>0.58906666666666663</v>
      </c>
      <c r="M1534" s="472">
        <v>0.48410000000000003</v>
      </c>
      <c r="N1534" s="471">
        <v>0.47039166666666665</v>
      </c>
      <c r="O1534" s="472">
        <v>0.36503333333333332</v>
      </c>
      <c r="P1534" s="472">
        <v>0.44336666666666663</v>
      </c>
      <c r="Q1534" s="472">
        <v>0.58906666666666663</v>
      </c>
      <c r="R1534" s="472">
        <v>0.48410000000000003</v>
      </c>
      <c r="S1534" s="153">
        <v>0.01</v>
      </c>
      <c r="T1534" s="153">
        <v>0.02</v>
      </c>
      <c r="U1534" s="477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4" t="s">
        <v>24</v>
      </c>
    </row>
    <row r="1535" spans="1:27" ht="15" hidden="1">
      <c r="A1535">
        <v>10067</v>
      </c>
      <c r="B1535">
        <v>10067</v>
      </c>
      <c r="C1535" s="475" t="s">
        <v>1908</v>
      </c>
      <c r="D1535" s="605" t="s">
        <v>1866</v>
      </c>
      <c r="E1535" s="476">
        <v>3</v>
      </c>
      <c r="F1535" s="470">
        <v>15</v>
      </c>
      <c r="G1535">
        <v>1</v>
      </c>
      <c r="H1535">
        <v>1</v>
      </c>
      <c r="I1535" s="471">
        <v>0.47039166666666665</v>
      </c>
      <c r="J1535" s="472">
        <v>0.36503333333333332</v>
      </c>
      <c r="K1535" s="472">
        <v>0.44336666666666663</v>
      </c>
      <c r="L1535" s="472">
        <v>0.58906666666666663</v>
      </c>
      <c r="M1535" s="472">
        <v>0.48410000000000003</v>
      </c>
      <c r="N1535" s="471">
        <v>0.47039166666666665</v>
      </c>
      <c r="O1535" s="472">
        <v>0.36503333333333332</v>
      </c>
      <c r="P1535" s="472">
        <v>0.44336666666666663</v>
      </c>
      <c r="Q1535" s="472">
        <v>0.58906666666666663</v>
      </c>
      <c r="R1535" s="472">
        <v>0.48410000000000003</v>
      </c>
      <c r="S1535" s="153">
        <v>0.01</v>
      </c>
      <c r="T1535" s="153">
        <v>0.02</v>
      </c>
      <c r="U1535" s="477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4" t="s">
        <v>24</v>
      </c>
    </row>
    <row r="1536" spans="1:27" ht="15" hidden="1">
      <c r="A1536">
        <v>10068</v>
      </c>
      <c r="B1536">
        <v>10068</v>
      </c>
      <c r="C1536" s="475" t="s">
        <v>1009</v>
      </c>
      <c r="D1536" s="605" t="s">
        <v>1866</v>
      </c>
      <c r="E1536" s="476">
        <v>3</v>
      </c>
      <c r="F1536" s="470">
        <v>6</v>
      </c>
      <c r="G1536">
        <v>1</v>
      </c>
      <c r="H1536">
        <v>1</v>
      </c>
      <c r="I1536" s="471">
        <v>0.47039166666666665</v>
      </c>
      <c r="J1536" s="472">
        <v>0.36503333333333332</v>
      </c>
      <c r="K1536" s="472">
        <v>0.44336666666666663</v>
      </c>
      <c r="L1536" s="472">
        <v>0.58906666666666663</v>
      </c>
      <c r="M1536" s="472">
        <v>0.48410000000000003</v>
      </c>
      <c r="N1536" s="471">
        <v>0.47039166666666665</v>
      </c>
      <c r="O1536" s="472">
        <v>0.36503333333333332</v>
      </c>
      <c r="P1536" s="472">
        <v>0.44336666666666663</v>
      </c>
      <c r="Q1536" s="472">
        <v>0.58906666666666663</v>
      </c>
      <c r="R1536" s="472">
        <v>0.48410000000000003</v>
      </c>
      <c r="S1536" s="153">
        <v>0.01</v>
      </c>
      <c r="T1536" s="153">
        <v>0.02</v>
      </c>
      <c r="U1536" s="477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4" t="s">
        <v>24</v>
      </c>
    </row>
    <row r="1537" spans="1:27" ht="15" hidden="1">
      <c r="A1537">
        <v>10069</v>
      </c>
      <c r="B1537">
        <v>10069</v>
      </c>
      <c r="C1537" s="475" t="s">
        <v>1014</v>
      </c>
      <c r="D1537" s="605" t="s">
        <v>1866</v>
      </c>
      <c r="E1537" s="476">
        <v>3</v>
      </c>
      <c r="F1537" s="470">
        <v>10</v>
      </c>
      <c r="G1537">
        <v>1</v>
      </c>
      <c r="H1537">
        <v>1</v>
      </c>
      <c r="I1537" s="471">
        <v>0.47039166666666665</v>
      </c>
      <c r="J1537" s="472">
        <v>0.36503333333333332</v>
      </c>
      <c r="K1537" s="472">
        <v>0.44336666666666663</v>
      </c>
      <c r="L1537" s="472">
        <v>0.58906666666666663</v>
      </c>
      <c r="M1537" s="472">
        <v>0.48410000000000003</v>
      </c>
      <c r="N1537" s="471">
        <v>0.47039166666666665</v>
      </c>
      <c r="O1537" s="472">
        <v>0.36503333333333332</v>
      </c>
      <c r="P1537" s="472">
        <v>0.44336666666666663</v>
      </c>
      <c r="Q1537" s="472">
        <v>0.58906666666666663</v>
      </c>
      <c r="R1537" s="472">
        <v>0.48410000000000003</v>
      </c>
      <c r="S1537" s="153">
        <v>0.01</v>
      </c>
      <c r="T1537" s="153">
        <v>0.02</v>
      </c>
      <c r="U1537" s="477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4" t="s">
        <v>24</v>
      </c>
    </row>
    <row r="1538" spans="1:27" ht="15" hidden="1">
      <c r="A1538">
        <v>10070</v>
      </c>
      <c r="B1538">
        <v>10070</v>
      </c>
      <c r="C1538" s="475" t="s">
        <v>1174</v>
      </c>
      <c r="D1538" s="605" t="s">
        <v>1866</v>
      </c>
      <c r="E1538" s="476">
        <v>3</v>
      </c>
      <c r="F1538" s="470">
        <v>10</v>
      </c>
      <c r="G1538">
        <v>1</v>
      </c>
      <c r="H1538">
        <v>1</v>
      </c>
      <c r="I1538" s="471">
        <v>0.47039166666666665</v>
      </c>
      <c r="J1538" s="472">
        <v>0.36503333333333332</v>
      </c>
      <c r="K1538" s="472">
        <v>0.44336666666666663</v>
      </c>
      <c r="L1538" s="472">
        <v>0.58906666666666663</v>
      </c>
      <c r="M1538" s="472">
        <v>0.48410000000000003</v>
      </c>
      <c r="N1538" s="471">
        <v>0.47039166666666665</v>
      </c>
      <c r="O1538" s="472">
        <v>0.36503333333333332</v>
      </c>
      <c r="P1538" s="472">
        <v>0.44336666666666663</v>
      </c>
      <c r="Q1538" s="472">
        <v>0.58906666666666663</v>
      </c>
      <c r="R1538" s="472">
        <v>0.48410000000000003</v>
      </c>
      <c r="S1538" s="153">
        <v>0.01</v>
      </c>
      <c r="T1538" s="153">
        <v>0.02</v>
      </c>
      <c r="U1538" s="477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4" t="s">
        <v>24</v>
      </c>
    </row>
    <row r="1539" spans="1:27" ht="15" hidden="1">
      <c r="A1539">
        <v>10071</v>
      </c>
      <c r="B1539">
        <v>10071</v>
      </c>
      <c r="C1539" s="475" t="s">
        <v>1177</v>
      </c>
      <c r="D1539" s="605" t="s">
        <v>1866</v>
      </c>
      <c r="E1539" s="476">
        <v>3</v>
      </c>
      <c r="F1539" s="154">
        <v>10</v>
      </c>
      <c r="G1539">
        <v>1</v>
      </c>
      <c r="H1539">
        <v>1</v>
      </c>
      <c r="I1539" s="471">
        <v>0.47039166666666665</v>
      </c>
      <c r="J1539" s="472">
        <v>0.36503333333333332</v>
      </c>
      <c r="K1539" s="472">
        <v>0.44336666666666663</v>
      </c>
      <c r="L1539" s="472">
        <v>0.58906666666666663</v>
      </c>
      <c r="M1539" s="472">
        <v>0.48410000000000003</v>
      </c>
      <c r="N1539" s="471">
        <v>0.47039166666666665</v>
      </c>
      <c r="O1539" s="472">
        <v>0.36503333333333332</v>
      </c>
      <c r="P1539" s="472">
        <v>0.44336666666666663</v>
      </c>
      <c r="Q1539" s="472">
        <v>0.58906666666666663</v>
      </c>
      <c r="R1539" s="472">
        <v>0.48410000000000003</v>
      </c>
      <c r="S1539" s="153">
        <v>0.01</v>
      </c>
      <c r="T1539" s="153">
        <v>0.02</v>
      </c>
      <c r="U1539" s="477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4" t="s">
        <v>24</v>
      </c>
    </row>
    <row r="1540" spans="1:27" ht="15" hidden="1">
      <c r="A1540">
        <v>10072</v>
      </c>
      <c r="B1540">
        <v>10072</v>
      </c>
      <c r="C1540" s="475" t="s">
        <v>1225</v>
      </c>
      <c r="D1540" s="605" t="s">
        <v>1866</v>
      </c>
      <c r="E1540" s="476">
        <v>3</v>
      </c>
      <c r="F1540" s="470">
        <v>10</v>
      </c>
      <c r="G1540">
        <v>1</v>
      </c>
      <c r="H1540">
        <v>1</v>
      </c>
      <c r="I1540" s="471">
        <v>0.47039166666666665</v>
      </c>
      <c r="J1540" s="472">
        <v>0.36503333333333332</v>
      </c>
      <c r="K1540" s="472">
        <v>0.44336666666666663</v>
      </c>
      <c r="L1540" s="472">
        <v>0.58906666666666663</v>
      </c>
      <c r="M1540" s="472">
        <v>0.48410000000000003</v>
      </c>
      <c r="N1540" s="471">
        <v>0.47039166666666665</v>
      </c>
      <c r="O1540" s="472">
        <v>0.36503333333333332</v>
      </c>
      <c r="P1540" s="472">
        <v>0.44336666666666663</v>
      </c>
      <c r="Q1540" s="472">
        <v>0.58906666666666663</v>
      </c>
      <c r="R1540" s="472">
        <v>0.48410000000000003</v>
      </c>
      <c r="S1540" s="153">
        <v>0.01</v>
      </c>
      <c r="T1540" s="153">
        <v>0.02</v>
      </c>
      <c r="U1540" s="477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4" t="s">
        <v>24</v>
      </c>
    </row>
    <row r="1541" spans="1:27" ht="15" hidden="1">
      <c r="A1541">
        <v>10073</v>
      </c>
      <c r="B1541">
        <v>10073</v>
      </c>
      <c r="C1541" s="475" t="s">
        <v>1234</v>
      </c>
      <c r="D1541" s="605" t="s">
        <v>1866</v>
      </c>
      <c r="E1541" s="476">
        <v>3</v>
      </c>
      <c r="F1541" s="470">
        <v>16</v>
      </c>
      <c r="G1541">
        <v>1</v>
      </c>
      <c r="H1541">
        <v>1</v>
      </c>
      <c r="I1541" s="471">
        <v>0.47039166666666665</v>
      </c>
      <c r="J1541" s="472">
        <v>0.36503333333333332</v>
      </c>
      <c r="K1541" s="472">
        <v>0.44336666666666663</v>
      </c>
      <c r="L1541" s="472">
        <v>0.58906666666666663</v>
      </c>
      <c r="M1541" s="472">
        <v>0.48410000000000003</v>
      </c>
      <c r="N1541" s="471">
        <v>0.47039166666666665</v>
      </c>
      <c r="O1541" s="472">
        <v>0.36503333333333332</v>
      </c>
      <c r="P1541" s="472">
        <v>0.44336666666666663</v>
      </c>
      <c r="Q1541" s="472">
        <v>0.58906666666666663</v>
      </c>
      <c r="R1541" s="472">
        <v>0.48410000000000003</v>
      </c>
      <c r="S1541" s="153">
        <v>0.01</v>
      </c>
      <c r="T1541" s="153">
        <v>0.02</v>
      </c>
      <c r="U1541" s="477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4" t="s">
        <v>24</v>
      </c>
    </row>
    <row r="1542" spans="1:27" ht="15" hidden="1">
      <c r="A1542">
        <v>10074</v>
      </c>
      <c r="B1542">
        <v>10074</v>
      </c>
      <c r="C1542" s="475" t="s">
        <v>1237</v>
      </c>
      <c r="D1542" s="605" t="s">
        <v>1866</v>
      </c>
      <c r="E1542" s="476">
        <v>3</v>
      </c>
      <c r="F1542" s="470">
        <v>10</v>
      </c>
      <c r="G1542">
        <v>1</v>
      </c>
      <c r="H1542">
        <v>1</v>
      </c>
      <c r="I1542" s="471">
        <v>0.47039166666666665</v>
      </c>
      <c r="J1542" s="472">
        <v>0.36503333333333332</v>
      </c>
      <c r="K1542" s="472">
        <v>0.44336666666666663</v>
      </c>
      <c r="L1542" s="472">
        <v>0.58906666666666663</v>
      </c>
      <c r="M1542" s="472">
        <v>0.48410000000000003</v>
      </c>
      <c r="N1542" s="471">
        <v>0.47039166666666665</v>
      </c>
      <c r="O1542" s="472">
        <v>0.36503333333333332</v>
      </c>
      <c r="P1542" s="472">
        <v>0.44336666666666663</v>
      </c>
      <c r="Q1542" s="472">
        <v>0.58906666666666663</v>
      </c>
      <c r="R1542" s="472">
        <v>0.48410000000000003</v>
      </c>
      <c r="S1542" s="153">
        <v>0.01</v>
      </c>
      <c r="T1542" s="153">
        <v>0.02</v>
      </c>
      <c r="U1542" s="477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4" t="s">
        <v>24</v>
      </c>
    </row>
    <row r="1543" spans="1:27" ht="15" hidden="1">
      <c r="A1543">
        <v>10075</v>
      </c>
      <c r="B1543">
        <v>10075</v>
      </c>
      <c r="C1543" s="475" t="s">
        <v>1378</v>
      </c>
      <c r="D1543" s="605" t="s">
        <v>1866</v>
      </c>
      <c r="E1543" s="476">
        <v>3</v>
      </c>
      <c r="F1543" s="470">
        <v>20</v>
      </c>
      <c r="G1543">
        <v>1</v>
      </c>
      <c r="H1543">
        <v>1</v>
      </c>
      <c r="I1543" s="471">
        <v>0.47039166666666665</v>
      </c>
      <c r="J1543" s="472">
        <v>0.36503333333333332</v>
      </c>
      <c r="K1543" s="472">
        <v>0.44336666666666663</v>
      </c>
      <c r="L1543" s="472">
        <v>0.58906666666666663</v>
      </c>
      <c r="M1543" s="472">
        <v>0.48410000000000003</v>
      </c>
      <c r="N1543" s="471">
        <v>0.47039166666666665</v>
      </c>
      <c r="O1543" s="472">
        <v>0.36503333333333332</v>
      </c>
      <c r="P1543" s="472">
        <v>0.44336666666666663</v>
      </c>
      <c r="Q1543" s="472">
        <v>0.58906666666666663</v>
      </c>
      <c r="R1543" s="472">
        <v>0.48410000000000003</v>
      </c>
      <c r="S1543" s="153">
        <v>0.01</v>
      </c>
      <c r="T1543" s="153">
        <v>0.02</v>
      </c>
      <c r="U1543" s="477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4" t="s">
        <v>24</v>
      </c>
    </row>
    <row r="1544" spans="1:27" ht="15" hidden="1">
      <c r="A1544">
        <v>10076</v>
      </c>
      <c r="B1544">
        <v>10076</v>
      </c>
      <c r="C1544" s="475" t="s">
        <v>1909</v>
      </c>
      <c r="D1544" s="605" t="s">
        <v>1866</v>
      </c>
      <c r="E1544" s="476">
        <v>3</v>
      </c>
      <c r="F1544" s="154">
        <v>24</v>
      </c>
      <c r="G1544">
        <v>1</v>
      </c>
      <c r="H1544">
        <v>1</v>
      </c>
      <c r="I1544" s="471">
        <v>0.47039166666666665</v>
      </c>
      <c r="J1544" s="472">
        <v>0.36503333333333332</v>
      </c>
      <c r="K1544" s="472">
        <v>0.44336666666666663</v>
      </c>
      <c r="L1544" s="472">
        <v>0.58906666666666663</v>
      </c>
      <c r="M1544" s="472">
        <v>0.48410000000000003</v>
      </c>
      <c r="N1544" s="471">
        <v>0.47039166666666665</v>
      </c>
      <c r="O1544" s="472">
        <v>0.36503333333333332</v>
      </c>
      <c r="P1544" s="472">
        <v>0.44336666666666663</v>
      </c>
      <c r="Q1544" s="472">
        <v>0.58906666666666663</v>
      </c>
      <c r="R1544" s="472">
        <v>0.48410000000000003</v>
      </c>
      <c r="S1544" s="153">
        <v>0.01</v>
      </c>
      <c r="T1544" s="153">
        <v>0.02</v>
      </c>
      <c r="U1544" s="477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4" t="s">
        <v>24</v>
      </c>
    </row>
    <row r="1545" spans="1:27" ht="15" hidden="1">
      <c r="A1545">
        <v>10077</v>
      </c>
      <c r="B1545">
        <v>10077</v>
      </c>
      <c r="C1545" s="475" t="s">
        <v>1910</v>
      </c>
      <c r="D1545" s="605" t="s">
        <v>1866</v>
      </c>
      <c r="E1545" s="476">
        <v>3</v>
      </c>
      <c r="F1545" s="470">
        <v>3</v>
      </c>
      <c r="G1545">
        <v>1</v>
      </c>
      <c r="H1545">
        <v>1</v>
      </c>
      <c r="I1545" s="471">
        <v>0.47039166666666665</v>
      </c>
      <c r="J1545" s="472">
        <v>0.36503333333333332</v>
      </c>
      <c r="K1545" s="472">
        <v>0.44336666666666663</v>
      </c>
      <c r="L1545" s="472">
        <v>0.58906666666666663</v>
      </c>
      <c r="M1545" s="472">
        <v>0.48410000000000003</v>
      </c>
      <c r="N1545" s="471">
        <v>0.47039166666666665</v>
      </c>
      <c r="O1545" s="472">
        <v>0.36503333333333332</v>
      </c>
      <c r="P1545" s="472">
        <v>0.44336666666666663</v>
      </c>
      <c r="Q1545" s="472">
        <v>0.58906666666666663</v>
      </c>
      <c r="R1545" s="472">
        <v>0.48410000000000003</v>
      </c>
      <c r="S1545" s="153">
        <v>0.01</v>
      </c>
      <c r="T1545" s="153">
        <v>0.02</v>
      </c>
      <c r="U1545" s="477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4" t="s">
        <v>24</v>
      </c>
    </row>
    <row r="1546" spans="1:27" ht="15" hidden="1">
      <c r="A1546">
        <v>10078</v>
      </c>
      <c r="B1546">
        <v>10078</v>
      </c>
      <c r="C1546" s="475" t="s">
        <v>1911</v>
      </c>
      <c r="D1546" s="605" t="s">
        <v>1866</v>
      </c>
      <c r="E1546" s="476">
        <v>3</v>
      </c>
      <c r="F1546" s="470">
        <v>14</v>
      </c>
      <c r="G1546">
        <v>1</v>
      </c>
      <c r="H1546">
        <v>1</v>
      </c>
      <c r="I1546" s="471">
        <v>0.47039166666666665</v>
      </c>
      <c r="J1546" s="472">
        <v>0.36503333333333332</v>
      </c>
      <c r="K1546" s="472">
        <v>0.44336666666666663</v>
      </c>
      <c r="L1546" s="472">
        <v>0.58906666666666663</v>
      </c>
      <c r="M1546" s="472">
        <v>0.48410000000000003</v>
      </c>
      <c r="N1546" s="471">
        <v>0.47039166666666665</v>
      </c>
      <c r="O1546" s="472">
        <v>0.36503333333333332</v>
      </c>
      <c r="P1546" s="472">
        <v>0.44336666666666663</v>
      </c>
      <c r="Q1546" s="472">
        <v>0.58906666666666663</v>
      </c>
      <c r="R1546" s="472">
        <v>0.48410000000000003</v>
      </c>
      <c r="S1546" s="153">
        <v>0.01</v>
      </c>
      <c r="T1546" s="153">
        <v>0.02</v>
      </c>
      <c r="U1546" s="477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4" t="s">
        <v>24</v>
      </c>
    </row>
    <row r="1547" spans="1:27" ht="15" hidden="1">
      <c r="A1547">
        <v>10079</v>
      </c>
      <c r="B1547">
        <v>10079</v>
      </c>
      <c r="C1547" s="475" t="s">
        <v>1912</v>
      </c>
      <c r="D1547" s="605" t="s">
        <v>1866</v>
      </c>
      <c r="E1547" s="476">
        <v>3</v>
      </c>
      <c r="F1547" s="470">
        <v>19</v>
      </c>
      <c r="G1547">
        <v>1</v>
      </c>
      <c r="H1547">
        <v>1</v>
      </c>
      <c r="I1547" s="471">
        <v>0.47039166666666665</v>
      </c>
      <c r="J1547" s="472">
        <v>0.36503333333333332</v>
      </c>
      <c r="K1547" s="472">
        <v>0.44336666666666663</v>
      </c>
      <c r="L1547" s="472">
        <v>0.58906666666666663</v>
      </c>
      <c r="M1547" s="472">
        <v>0.48410000000000003</v>
      </c>
      <c r="N1547" s="471">
        <v>0.47039166666666665</v>
      </c>
      <c r="O1547" s="472">
        <v>0.36503333333333332</v>
      </c>
      <c r="P1547" s="472">
        <v>0.44336666666666663</v>
      </c>
      <c r="Q1547" s="472">
        <v>0.58906666666666663</v>
      </c>
      <c r="R1547" s="472">
        <v>0.48410000000000003</v>
      </c>
      <c r="S1547" s="153">
        <v>0.01</v>
      </c>
      <c r="T1547" s="153">
        <v>0.02</v>
      </c>
      <c r="U1547" s="477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4" t="s">
        <v>24</v>
      </c>
    </row>
    <row r="1548" spans="1:27" ht="15" hidden="1">
      <c r="A1548">
        <v>10080</v>
      </c>
      <c r="B1548">
        <v>10080</v>
      </c>
      <c r="C1548" s="475" t="s">
        <v>1913</v>
      </c>
      <c r="D1548" s="605" t="s">
        <v>1866</v>
      </c>
      <c r="E1548" s="476">
        <v>3</v>
      </c>
      <c r="F1548" s="470">
        <v>25</v>
      </c>
      <c r="G1548">
        <v>1</v>
      </c>
      <c r="H1548">
        <v>1</v>
      </c>
      <c r="I1548" s="471">
        <v>0.47039166666666665</v>
      </c>
      <c r="J1548" s="472">
        <v>0.36503333333333332</v>
      </c>
      <c r="K1548" s="472">
        <v>0.44336666666666663</v>
      </c>
      <c r="L1548" s="472">
        <v>0.58906666666666663</v>
      </c>
      <c r="M1548" s="472">
        <v>0.48410000000000003</v>
      </c>
      <c r="N1548" s="471">
        <v>0.47039166666666665</v>
      </c>
      <c r="O1548" s="472">
        <v>0.36503333333333332</v>
      </c>
      <c r="P1548" s="472">
        <v>0.44336666666666663</v>
      </c>
      <c r="Q1548" s="472">
        <v>0.58906666666666663</v>
      </c>
      <c r="R1548" s="472">
        <v>0.48410000000000003</v>
      </c>
      <c r="S1548" s="153">
        <v>0.01</v>
      </c>
      <c r="T1548" s="153">
        <v>0.02</v>
      </c>
      <c r="U1548" s="477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4" t="s">
        <v>24</v>
      </c>
    </row>
    <row r="1549" spans="1:27" ht="15" hidden="1">
      <c r="A1549">
        <v>10081</v>
      </c>
      <c r="B1549">
        <v>10081</v>
      </c>
      <c r="C1549" s="475" t="s">
        <v>1914</v>
      </c>
      <c r="D1549" s="605" t="s">
        <v>1866</v>
      </c>
      <c r="E1549" s="476">
        <v>3</v>
      </c>
      <c r="F1549" s="154">
        <v>23</v>
      </c>
      <c r="G1549">
        <v>1</v>
      </c>
      <c r="H1549">
        <v>1</v>
      </c>
      <c r="I1549" s="471">
        <v>0.47039166666666665</v>
      </c>
      <c r="J1549" s="472">
        <v>0.36503333333333332</v>
      </c>
      <c r="K1549" s="472">
        <v>0.44336666666666663</v>
      </c>
      <c r="L1549" s="472">
        <v>0.58906666666666663</v>
      </c>
      <c r="M1549" s="472">
        <v>0.48410000000000003</v>
      </c>
      <c r="N1549" s="471">
        <v>0.47039166666666665</v>
      </c>
      <c r="O1549" s="472">
        <v>0.36503333333333332</v>
      </c>
      <c r="P1549" s="472">
        <v>0.44336666666666663</v>
      </c>
      <c r="Q1549" s="472">
        <v>0.58906666666666663</v>
      </c>
      <c r="R1549" s="472">
        <v>0.48410000000000003</v>
      </c>
      <c r="S1549" s="153">
        <v>0.01</v>
      </c>
      <c r="T1549" s="153">
        <v>0.02</v>
      </c>
      <c r="U1549" s="477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4" t="s">
        <v>24</v>
      </c>
    </row>
    <row r="1550" spans="1:27" ht="15" hidden="1">
      <c r="A1550">
        <v>10082</v>
      </c>
      <c r="B1550">
        <v>10082</v>
      </c>
      <c r="C1550" s="475" t="s">
        <v>1915</v>
      </c>
      <c r="D1550" s="605" t="s">
        <v>1866</v>
      </c>
      <c r="E1550" s="476">
        <v>3</v>
      </c>
      <c r="F1550" s="470">
        <v>24</v>
      </c>
      <c r="G1550">
        <v>1</v>
      </c>
      <c r="H1550">
        <v>1</v>
      </c>
      <c r="I1550" s="471">
        <v>0.47039166666666665</v>
      </c>
      <c r="J1550" s="472">
        <v>0.36503333333333332</v>
      </c>
      <c r="K1550" s="472">
        <v>0.44336666666666663</v>
      </c>
      <c r="L1550" s="472">
        <v>0.58906666666666663</v>
      </c>
      <c r="M1550" s="472">
        <v>0.48410000000000003</v>
      </c>
      <c r="N1550" s="471">
        <v>0.47039166666666665</v>
      </c>
      <c r="O1550" s="472">
        <v>0.36503333333333332</v>
      </c>
      <c r="P1550" s="472">
        <v>0.44336666666666663</v>
      </c>
      <c r="Q1550" s="472">
        <v>0.58906666666666663</v>
      </c>
      <c r="R1550" s="472">
        <v>0.48410000000000003</v>
      </c>
      <c r="S1550" s="153">
        <v>0.01</v>
      </c>
      <c r="T1550" s="153">
        <v>0.02</v>
      </c>
      <c r="U1550" s="477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4" t="s">
        <v>24</v>
      </c>
    </row>
    <row r="1551" spans="1:27" ht="15" hidden="1">
      <c r="A1551">
        <v>10083</v>
      </c>
      <c r="B1551">
        <v>10083</v>
      </c>
      <c r="C1551" s="475" t="s">
        <v>1916</v>
      </c>
      <c r="D1551" s="605" t="s">
        <v>1866</v>
      </c>
      <c r="E1551" s="476">
        <v>3</v>
      </c>
      <c r="F1551" s="470">
        <v>28</v>
      </c>
      <c r="G1551">
        <v>1</v>
      </c>
      <c r="H1551">
        <v>1</v>
      </c>
      <c r="I1551" s="471">
        <v>0.47039166666666665</v>
      </c>
      <c r="J1551" s="472">
        <v>0.36503333333333332</v>
      </c>
      <c r="K1551" s="472">
        <v>0.44336666666666663</v>
      </c>
      <c r="L1551" s="472">
        <v>0.58906666666666663</v>
      </c>
      <c r="M1551" s="472">
        <v>0.48410000000000003</v>
      </c>
      <c r="N1551" s="471">
        <v>0.47039166666666665</v>
      </c>
      <c r="O1551" s="472">
        <v>0.36503333333333332</v>
      </c>
      <c r="P1551" s="472">
        <v>0.44336666666666663</v>
      </c>
      <c r="Q1551" s="472">
        <v>0.58906666666666663</v>
      </c>
      <c r="R1551" s="472">
        <v>0.48410000000000003</v>
      </c>
      <c r="S1551" s="153">
        <v>0.01</v>
      </c>
      <c r="T1551" s="153">
        <v>0.02</v>
      </c>
      <c r="U1551" s="477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4" t="s">
        <v>24</v>
      </c>
    </row>
    <row r="1552" spans="1:27" ht="15" hidden="1">
      <c r="A1552">
        <v>10084</v>
      </c>
      <c r="B1552">
        <v>10084</v>
      </c>
      <c r="C1552" s="475" t="s">
        <v>1917</v>
      </c>
      <c r="D1552" s="606" t="s">
        <v>1866</v>
      </c>
      <c r="E1552" s="476">
        <v>3</v>
      </c>
      <c r="F1552" s="470">
        <v>22</v>
      </c>
      <c r="G1552">
        <v>1</v>
      </c>
      <c r="H1552">
        <v>1</v>
      </c>
      <c r="I1552" s="471">
        <v>0.47039166666666665</v>
      </c>
      <c r="J1552" s="472">
        <v>0.36503333333333332</v>
      </c>
      <c r="K1552" s="472">
        <v>0.44336666666666663</v>
      </c>
      <c r="L1552" s="472">
        <v>0.58906666666666663</v>
      </c>
      <c r="M1552" s="472">
        <v>0.48410000000000003</v>
      </c>
      <c r="N1552" s="471">
        <v>0.47039166666666665</v>
      </c>
      <c r="O1552" s="472">
        <v>0.36503333333333332</v>
      </c>
      <c r="P1552" s="472">
        <v>0.44336666666666663</v>
      </c>
      <c r="Q1552" s="472">
        <v>0.58906666666666663</v>
      </c>
      <c r="R1552" s="472">
        <v>0.48410000000000003</v>
      </c>
      <c r="S1552" s="153">
        <v>0.01</v>
      </c>
      <c r="T1552" s="153">
        <v>0.02</v>
      </c>
      <c r="U1552" s="477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4" t="s">
        <v>24</v>
      </c>
    </row>
    <row r="1553" spans="1:27" ht="15" hidden="1">
      <c r="A1553">
        <v>10085</v>
      </c>
      <c r="B1553">
        <v>10085</v>
      </c>
      <c r="C1553" s="475" t="s">
        <v>1918</v>
      </c>
      <c r="D1553" s="606" t="s">
        <v>1866</v>
      </c>
      <c r="E1553" s="476">
        <v>3</v>
      </c>
      <c r="F1553" s="470">
        <v>2</v>
      </c>
      <c r="G1553">
        <v>1</v>
      </c>
      <c r="H1553">
        <v>1</v>
      </c>
      <c r="I1553" s="471">
        <v>0.47039166666666665</v>
      </c>
      <c r="J1553" s="472">
        <v>0.36503333333333332</v>
      </c>
      <c r="K1553" s="472">
        <v>0.44336666666666663</v>
      </c>
      <c r="L1553" s="472">
        <v>0.58906666666666663</v>
      </c>
      <c r="M1553" s="472">
        <v>0.48410000000000003</v>
      </c>
      <c r="N1553" s="471">
        <v>0.47039166666666665</v>
      </c>
      <c r="O1553" s="472">
        <v>0.36503333333333332</v>
      </c>
      <c r="P1553" s="472">
        <v>0.44336666666666663</v>
      </c>
      <c r="Q1553" s="472">
        <v>0.58906666666666663</v>
      </c>
      <c r="R1553" s="472">
        <v>0.48410000000000003</v>
      </c>
      <c r="S1553" s="153">
        <v>0.01</v>
      </c>
      <c r="T1553" s="153">
        <v>0.02</v>
      </c>
      <c r="U1553" s="477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4" t="s">
        <v>24</v>
      </c>
    </row>
    <row r="1554" spans="1:27" ht="15" hidden="1">
      <c r="A1554">
        <v>10086</v>
      </c>
      <c r="B1554">
        <v>10086</v>
      </c>
      <c r="C1554" s="475" t="s">
        <v>1919</v>
      </c>
      <c r="D1554" s="606" t="s">
        <v>1866</v>
      </c>
      <c r="E1554" s="476">
        <v>3</v>
      </c>
      <c r="F1554" s="154">
        <v>3</v>
      </c>
      <c r="G1554">
        <v>1</v>
      </c>
      <c r="H1554">
        <v>1</v>
      </c>
      <c r="I1554" s="471">
        <v>0.47039166666666665</v>
      </c>
      <c r="J1554" s="472">
        <v>0.36503333333333332</v>
      </c>
      <c r="K1554" s="472">
        <v>0.44336666666666663</v>
      </c>
      <c r="L1554" s="472">
        <v>0.58906666666666663</v>
      </c>
      <c r="M1554" s="472">
        <v>0.48410000000000003</v>
      </c>
      <c r="N1554" s="471">
        <v>0.47039166666666665</v>
      </c>
      <c r="O1554" s="472">
        <v>0.36503333333333332</v>
      </c>
      <c r="P1554" s="472">
        <v>0.44336666666666663</v>
      </c>
      <c r="Q1554" s="472">
        <v>0.58906666666666663</v>
      </c>
      <c r="R1554" s="472">
        <v>0.48410000000000003</v>
      </c>
      <c r="S1554" s="153">
        <v>0.01</v>
      </c>
      <c r="T1554" s="153">
        <v>0.02</v>
      </c>
      <c r="U1554" s="477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4" t="s">
        <v>24</v>
      </c>
    </row>
    <row r="1555" spans="1:27" ht="15" hidden="1">
      <c r="A1555">
        <v>10087</v>
      </c>
      <c r="B1555">
        <v>10087</v>
      </c>
      <c r="C1555" s="475" t="s">
        <v>1920</v>
      </c>
      <c r="D1555" s="606" t="s">
        <v>1866</v>
      </c>
      <c r="E1555" s="476">
        <v>3</v>
      </c>
      <c r="F1555" s="470">
        <v>2</v>
      </c>
      <c r="G1555">
        <v>1</v>
      </c>
      <c r="H1555">
        <v>1</v>
      </c>
      <c r="I1555" s="471">
        <v>0.47039166666666665</v>
      </c>
      <c r="J1555" s="472">
        <v>0.36503333333333332</v>
      </c>
      <c r="K1555" s="472">
        <v>0.44336666666666663</v>
      </c>
      <c r="L1555" s="472">
        <v>0.58906666666666663</v>
      </c>
      <c r="M1555" s="472">
        <v>0.48410000000000003</v>
      </c>
      <c r="N1555" s="471">
        <v>0.47039166666666665</v>
      </c>
      <c r="O1555" s="472">
        <v>0.36503333333333332</v>
      </c>
      <c r="P1555" s="472">
        <v>0.44336666666666663</v>
      </c>
      <c r="Q1555" s="472">
        <v>0.58906666666666663</v>
      </c>
      <c r="R1555" s="472">
        <v>0.48410000000000003</v>
      </c>
      <c r="S1555" s="153">
        <v>0.01</v>
      </c>
      <c r="T1555" s="153">
        <v>0.02</v>
      </c>
      <c r="U1555" s="477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4" t="s">
        <v>24</v>
      </c>
    </row>
    <row r="1556" spans="1:27" ht="15" hidden="1">
      <c r="A1556">
        <v>10088</v>
      </c>
      <c r="B1556">
        <v>10088</v>
      </c>
      <c r="C1556" s="475" t="s">
        <v>1921</v>
      </c>
      <c r="D1556" s="606" t="s">
        <v>1866</v>
      </c>
      <c r="E1556" s="476">
        <v>3</v>
      </c>
      <c r="F1556" s="470">
        <v>3</v>
      </c>
      <c r="G1556">
        <v>1</v>
      </c>
      <c r="H1556">
        <v>1</v>
      </c>
      <c r="I1556" s="471">
        <v>0.47039166666666665</v>
      </c>
      <c r="J1556" s="472">
        <v>0.36503333333333332</v>
      </c>
      <c r="K1556" s="472">
        <v>0.44336666666666663</v>
      </c>
      <c r="L1556" s="472">
        <v>0.58906666666666663</v>
      </c>
      <c r="M1556" s="472">
        <v>0.48410000000000003</v>
      </c>
      <c r="N1556" s="471">
        <v>0.47039166666666665</v>
      </c>
      <c r="O1556" s="472">
        <v>0.36503333333333332</v>
      </c>
      <c r="P1556" s="472">
        <v>0.44336666666666663</v>
      </c>
      <c r="Q1556" s="472">
        <v>0.58906666666666663</v>
      </c>
      <c r="R1556" s="472">
        <v>0.48410000000000003</v>
      </c>
      <c r="S1556" s="153">
        <v>0.01</v>
      </c>
      <c r="T1556" s="153">
        <v>0.02</v>
      </c>
      <c r="U1556" s="477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4" t="s">
        <v>24</v>
      </c>
    </row>
    <row r="1557" spans="1:27" ht="15" hidden="1">
      <c r="A1557">
        <v>10089</v>
      </c>
      <c r="B1557">
        <v>10089</v>
      </c>
      <c r="C1557" s="475" t="s">
        <v>1922</v>
      </c>
      <c r="D1557" s="606" t="s">
        <v>1866</v>
      </c>
      <c r="E1557" s="476">
        <v>3</v>
      </c>
      <c r="F1557" s="470">
        <v>3</v>
      </c>
      <c r="G1557">
        <v>1</v>
      </c>
      <c r="H1557">
        <v>1</v>
      </c>
      <c r="I1557" s="471">
        <v>0.47039166666666665</v>
      </c>
      <c r="J1557" s="472">
        <v>0.36503333333333332</v>
      </c>
      <c r="K1557" s="472">
        <v>0.44336666666666663</v>
      </c>
      <c r="L1557" s="472">
        <v>0.58906666666666663</v>
      </c>
      <c r="M1557" s="472">
        <v>0.48410000000000003</v>
      </c>
      <c r="N1557" s="471">
        <v>0.47039166666666665</v>
      </c>
      <c r="O1557" s="472">
        <v>0.36503333333333332</v>
      </c>
      <c r="P1557" s="472">
        <v>0.44336666666666663</v>
      </c>
      <c r="Q1557" s="472">
        <v>0.58906666666666663</v>
      </c>
      <c r="R1557" s="472">
        <v>0.48410000000000003</v>
      </c>
      <c r="S1557" s="153">
        <v>0.01</v>
      </c>
      <c r="T1557" s="153">
        <v>0.02</v>
      </c>
      <c r="U1557" s="477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4" t="s">
        <v>24</v>
      </c>
    </row>
    <row r="1558" spans="1:27" ht="15" hidden="1">
      <c r="A1558">
        <v>10090</v>
      </c>
      <c r="B1558">
        <v>10090</v>
      </c>
      <c r="C1558" s="475" t="s">
        <v>1923</v>
      </c>
      <c r="D1558" s="606" t="s">
        <v>1866</v>
      </c>
      <c r="E1558" s="476">
        <v>3</v>
      </c>
      <c r="F1558" s="470">
        <v>3</v>
      </c>
      <c r="G1558">
        <v>1</v>
      </c>
      <c r="H1558">
        <v>1</v>
      </c>
      <c r="I1558" s="471">
        <v>0.47039166666666665</v>
      </c>
      <c r="J1558" s="472">
        <v>0.36503333333333332</v>
      </c>
      <c r="K1558" s="472">
        <v>0.44336666666666663</v>
      </c>
      <c r="L1558" s="472">
        <v>0.58906666666666663</v>
      </c>
      <c r="M1558" s="472">
        <v>0.48410000000000003</v>
      </c>
      <c r="N1558" s="471">
        <v>0.47039166666666665</v>
      </c>
      <c r="O1558" s="472">
        <v>0.36503333333333332</v>
      </c>
      <c r="P1558" s="472">
        <v>0.44336666666666663</v>
      </c>
      <c r="Q1558" s="472">
        <v>0.58906666666666663</v>
      </c>
      <c r="R1558" s="472">
        <v>0.48410000000000003</v>
      </c>
      <c r="S1558" s="153">
        <v>0.01</v>
      </c>
      <c r="T1558" s="153">
        <v>0.02</v>
      </c>
      <c r="U1558" s="477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4" t="s">
        <v>24</v>
      </c>
    </row>
    <row r="1559" spans="1:27" ht="15" hidden="1">
      <c r="A1559">
        <v>10091</v>
      </c>
      <c r="B1559">
        <v>10091</v>
      </c>
      <c r="C1559" s="475" t="s">
        <v>1924</v>
      </c>
      <c r="D1559" s="606" t="s">
        <v>1866</v>
      </c>
      <c r="E1559" s="476">
        <v>3</v>
      </c>
      <c r="F1559" s="154">
        <v>3</v>
      </c>
      <c r="G1559">
        <v>1</v>
      </c>
      <c r="H1559">
        <v>1</v>
      </c>
      <c r="I1559" s="471">
        <v>0.47039166666666665</v>
      </c>
      <c r="J1559" s="472">
        <v>0.36503333333333332</v>
      </c>
      <c r="K1559" s="472">
        <v>0.44336666666666663</v>
      </c>
      <c r="L1559" s="472">
        <v>0.58906666666666663</v>
      </c>
      <c r="M1559" s="472">
        <v>0.48410000000000003</v>
      </c>
      <c r="N1559" s="471">
        <v>0.47039166666666665</v>
      </c>
      <c r="O1559" s="472">
        <v>0.36503333333333332</v>
      </c>
      <c r="P1559" s="472">
        <v>0.44336666666666663</v>
      </c>
      <c r="Q1559" s="472">
        <v>0.58906666666666663</v>
      </c>
      <c r="R1559" s="472">
        <v>0.48410000000000003</v>
      </c>
      <c r="S1559" s="153">
        <v>0.01</v>
      </c>
      <c r="T1559" s="153">
        <v>0.02</v>
      </c>
      <c r="U1559" s="477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4" t="s">
        <v>24</v>
      </c>
    </row>
    <row r="1560" spans="1:27" ht="15" hidden="1">
      <c r="A1560">
        <v>10092</v>
      </c>
      <c r="B1560">
        <v>10092</v>
      </c>
      <c r="C1560" s="475" t="s">
        <v>1925</v>
      </c>
      <c r="D1560" s="606" t="s">
        <v>1866</v>
      </c>
      <c r="E1560" s="476">
        <v>3</v>
      </c>
      <c r="F1560" s="470">
        <v>3</v>
      </c>
      <c r="G1560">
        <v>1</v>
      </c>
      <c r="H1560">
        <v>1</v>
      </c>
      <c r="I1560" s="471">
        <v>0.47039166666666665</v>
      </c>
      <c r="J1560" s="472">
        <v>0.36503333333333332</v>
      </c>
      <c r="K1560" s="472">
        <v>0.44336666666666663</v>
      </c>
      <c r="L1560" s="472">
        <v>0.58906666666666663</v>
      </c>
      <c r="M1560" s="472">
        <v>0.48410000000000003</v>
      </c>
      <c r="N1560" s="471">
        <v>0.47039166666666665</v>
      </c>
      <c r="O1560" s="472">
        <v>0.36503333333333332</v>
      </c>
      <c r="P1560" s="472">
        <v>0.44336666666666663</v>
      </c>
      <c r="Q1560" s="472">
        <v>0.58906666666666663</v>
      </c>
      <c r="R1560" s="472">
        <v>0.48410000000000003</v>
      </c>
      <c r="S1560" s="153">
        <v>0.01</v>
      </c>
      <c r="T1560" s="153">
        <v>0.02</v>
      </c>
      <c r="U1560" s="477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4" t="s">
        <v>24</v>
      </c>
    </row>
    <row r="1561" spans="1:27" ht="15" hidden="1">
      <c r="A1561">
        <v>10093</v>
      </c>
      <c r="B1561">
        <v>10093</v>
      </c>
      <c r="C1561" s="475" t="s">
        <v>1926</v>
      </c>
      <c r="D1561" s="606" t="s">
        <v>1866</v>
      </c>
      <c r="E1561" s="476">
        <v>3</v>
      </c>
      <c r="F1561" s="470">
        <v>3</v>
      </c>
      <c r="G1561">
        <v>1</v>
      </c>
      <c r="H1561">
        <v>1</v>
      </c>
      <c r="I1561" s="471">
        <v>0.47039166666666665</v>
      </c>
      <c r="J1561" s="472">
        <v>0.36503333333333332</v>
      </c>
      <c r="K1561" s="472">
        <v>0.44336666666666663</v>
      </c>
      <c r="L1561" s="472">
        <v>0.58906666666666663</v>
      </c>
      <c r="M1561" s="472">
        <v>0.48410000000000003</v>
      </c>
      <c r="N1561" s="471">
        <v>0.47039166666666665</v>
      </c>
      <c r="O1561" s="472">
        <v>0.36503333333333332</v>
      </c>
      <c r="P1561" s="472">
        <v>0.44336666666666663</v>
      </c>
      <c r="Q1561" s="472">
        <v>0.58906666666666663</v>
      </c>
      <c r="R1561" s="472">
        <v>0.48410000000000003</v>
      </c>
      <c r="S1561" s="153">
        <v>0.01</v>
      </c>
      <c r="T1561" s="153">
        <v>0.02</v>
      </c>
      <c r="U1561" s="477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4" t="s">
        <v>24</v>
      </c>
    </row>
    <row r="1562" spans="1:27" ht="15" hidden="1">
      <c r="A1562">
        <v>10094</v>
      </c>
      <c r="B1562">
        <v>10094</v>
      </c>
      <c r="C1562" s="475" t="s">
        <v>1927</v>
      </c>
      <c r="D1562" s="607" t="s">
        <v>1866</v>
      </c>
      <c r="E1562" s="476">
        <v>3</v>
      </c>
      <c r="F1562" s="470">
        <v>3</v>
      </c>
      <c r="G1562">
        <v>1</v>
      </c>
      <c r="H1562">
        <v>1</v>
      </c>
      <c r="I1562" s="471">
        <v>0.47039166666666665</v>
      </c>
      <c r="J1562" s="472">
        <v>0.36503333333333332</v>
      </c>
      <c r="K1562" s="472">
        <v>0.44336666666666663</v>
      </c>
      <c r="L1562" s="472">
        <v>0.58906666666666663</v>
      </c>
      <c r="M1562" s="472">
        <v>0.48410000000000003</v>
      </c>
      <c r="N1562" s="471">
        <v>0.47039166666666665</v>
      </c>
      <c r="O1562" s="472">
        <v>0.36503333333333332</v>
      </c>
      <c r="P1562" s="472">
        <v>0.44336666666666663</v>
      </c>
      <c r="Q1562" s="472">
        <v>0.58906666666666663</v>
      </c>
      <c r="R1562" s="472">
        <v>0.48410000000000003</v>
      </c>
      <c r="S1562" s="153">
        <v>0.01</v>
      </c>
      <c r="T1562" s="153">
        <v>0.02</v>
      </c>
      <c r="U1562" s="477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4" t="s">
        <v>24</v>
      </c>
    </row>
    <row r="1563" spans="1:27" ht="15" hidden="1">
      <c r="A1563">
        <v>10095</v>
      </c>
      <c r="B1563">
        <v>10095</v>
      </c>
      <c r="C1563" s="475" t="s">
        <v>1373</v>
      </c>
      <c r="D1563" s="606" t="s">
        <v>1866</v>
      </c>
      <c r="E1563" s="476">
        <v>3</v>
      </c>
      <c r="F1563" s="470">
        <v>19</v>
      </c>
      <c r="G1563">
        <v>1</v>
      </c>
      <c r="H1563">
        <v>1</v>
      </c>
      <c r="I1563" s="471">
        <v>0.47039166666666665</v>
      </c>
      <c r="J1563" s="472">
        <v>0.36503333333333332</v>
      </c>
      <c r="K1563" s="472">
        <v>0.44336666666666663</v>
      </c>
      <c r="L1563" s="472">
        <v>0.58906666666666663</v>
      </c>
      <c r="M1563" s="472">
        <v>0.48410000000000003</v>
      </c>
      <c r="N1563" s="471">
        <v>0.47039166666666665</v>
      </c>
      <c r="O1563" s="472">
        <v>0.36503333333333332</v>
      </c>
      <c r="P1563" s="472">
        <v>0.44336666666666663</v>
      </c>
      <c r="Q1563" s="472">
        <v>0.58906666666666663</v>
      </c>
      <c r="R1563" s="472">
        <v>0.48410000000000003</v>
      </c>
      <c r="S1563" s="153">
        <v>0.01</v>
      </c>
      <c r="T1563" s="153">
        <v>0.02</v>
      </c>
      <c r="U1563" s="477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4" t="s">
        <v>24</v>
      </c>
    </row>
    <row r="1564" spans="1:27" ht="15" hidden="1">
      <c r="A1564">
        <v>10096</v>
      </c>
      <c r="B1564">
        <v>10096</v>
      </c>
      <c r="C1564" s="475" t="s">
        <v>1928</v>
      </c>
      <c r="D1564" s="606" t="s">
        <v>1866</v>
      </c>
      <c r="E1564" s="476">
        <v>3</v>
      </c>
      <c r="F1564" s="154">
        <v>2</v>
      </c>
      <c r="G1564">
        <v>1</v>
      </c>
      <c r="H1564">
        <v>1</v>
      </c>
      <c r="I1564" s="471">
        <v>0.47039166666666665</v>
      </c>
      <c r="J1564" s="472">
        <v>0.36503333333333332</v>
      </c>
      <c r="K1564" s="472">
        <v>0.44336666666666663</v>
      </c>
      <c r="L1564" s="472">
        <v>0.58906666666666663</v>
      </c>
      <c r="M1564" s="472">
        <v>0.48410000000000003</v>
      </c>
      <c r="N1564" s="471">
        <v>0.47039166666666665</v>
      </c>
      <c r="O1564" s="472">
        <v>0.36503333333333332</v>
      </c>
      <c r="P1564" s="472">
        <v>0.44336666666666663</v>
      </c>
      <c r="Q1564" s="472">
        <v>0.58906666666666663</v>
      </c>
      <c r="R1564" s="472">
        <v>0.48410000000000003</v>
      </c>
      <c r="S1564" s="153">
        <v>0.01</v>
      </c>
      <c r="T1564" s="153">
        <v>0.02</v>
      </c>
      <c r="U1564" s="477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4" t="s">
        <v>24</v>
      </c>
    </row>
    <row r="1565" spans="1:27" ht="15" hidden="1">
      <c r="A1565">
        <v>10097</v>
      </c>
      <c r="B1565">
        <v>10097</v>
      </c>
      <c r="C1565" s="475" t="s">
        <v>1929</v>
      </c>
      <c r="D1565" s="606" t="s">
        <v>1866</v>
      </c>
      <c r="E1565" s="476">
        <v>3</v>
      </c>
      <c r="F1565" s="470">
        <v>3</v>
      </c>
      <c r="G1565">
        <v>1</v>
      </c>
      <c r="H1565">
        <v>1</v>
      </c>
      <c r="I1565" s="471">
        <v>0.47039166666666665</v>
      </c>
      <c r="J1565" s="472">
        <v>0.36503333333333332</v>
      </c>
      <c r="K1565" s="472">
        <v>0.44336666666666663</v>
      </c>
      <c r="L1565" s="472">
        <v>0.58906666666666663</v>
      </c>
      <c r="M1565" s="472">
        <v>0.48410000000000003</v>
      </c>
      <c r="N1565" s="471">
        <v>0.47039166666666665</v>
      </c>
      <c r="O1565" s="472">
        <v>0.36503333333333332</v>
      </c>
      <c r="P1565" s="472">
        <v>0.44336666666666663</v>
      </c>
      <c r="Q1565" s="472">
        <v>0.58906666666666663</v>
      </c>
      <c r="R1565" s="472">
        <v>0.48410000000000003</v>
      </c>
      <c r="S1565" s="153">
        <v>0.01</v>
      </c>
      <c r="T1565" s="153">
        <v>0.02</v>
      </c>
      <c r="U1565" s="477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4" t="s">
        <v>24</v>
      </c>
    </row>
    <row r="1566" spans="1:27" ht="15" hidden="1">
      <c r="A1566">
        <v>10098</v>
      </c>
      <c r="B1566">
        <v>10098</v>
      </c>
      <c r="C1566" s="475" t="s">
        <v>1930</v>
      </c>
      <c r="D1566" s="606" t="s">
        <v>1866</v>
      </c>
      <c r="E1566" s="476">
        <v>3</v>
      </c>
      <c r="F1566" s="470">
        <v>3</v>
      </c>
      <c r="G1566">
        <v>1</v>
      </c>
      <c r="H1566">
        <v>1</v>
      </c>
      <c r="I1566" s="471">
        <v>0.47039166666666665</v>
      </c>
      <c r="J1566" s="472">
        <v>0.36503333333333332</v>
      </c>
      <c r="K1566" s="472">
        <v>0.44336666666666663</v>
      </c>
      <c r="L1566" s="472">
        <v>0.58906666666666663</v>
      </c>
      <c r="M1566" s="472">
        <v>0.48410000000000003</v>
      </c>
      <c r="N1566" s="471">
        <v>0.47039166666666665</v>
      </c>
      <c r="O1566" s="472">
        <v>0.36503333333333332</v>
      </c>
      <c r="P1566" s="472">
        <v>0.44336666666666663</v>
      </c>
      <c r="Q1566" s="472">
        <v>0.58906666666666663</v>
      </c>
      <c r="R1566" s="472">
        <v>0.48410000000000003</v>
      </c>
      <c r="S1566" s="153">
        <v>0.01</v>
      </c>
      <c r="T1566" s="153">
        <v>0.02</v>
      </c>
      <c r="U1566" s="477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4" t="s">
        <v>24</v>
      </c>
    </row>
    <row r="1567" spans="1:27" ht="15" hidden="1">
      <c r="A1567">
        <v>10099</v>
      </c>
      <c r="B1567">
        <v>10099</v>
      </c>
      <c r="C1567" s="475" t="s">
        <v>1931</v>
      </c>
      <c r="D1567" s="606" t="s">
        <v>1866</v>
      </c>
      <c r="E1567" s="476">
        <v>3</v>
      </c>
      <c r="F1567" s="470">
        <v>3</v>
      </c>
      <c r="G1567">
        <v>1</v>
      </c>
      <c r="H1567">
        <v>1</v>
      </c>
      <c r="I1567" s="471">
        <v>0.47039166666666665</v>
      </c>
      <c r="J1567" s="472">
        <v>0.36503333333333332</v>
      </c>
      <c r="K1567" s="472">
        <v>0.44336666666666663</v>
      </c>
      <c r="L1567" s="472">
        <v>0.58906666666666663</v>
      </c>
      <c r="M1567" s="472">
        <v>0.48410000000000003</v>
      </c>
      <c r="N1567" s="471">
        <v>0.47039166666666665</v>
      </c>
      <c r="O1567" s="472">
        <v>0.36503333333333332</v>
      </c>
      <c r="P1567" s="472">
        <v>0.44336666666666663</v>
      </c>
      <c r="Q1567" s="472">
        <v>0.58906666666666663</v>
      </c>
      <c r="R1567" s="472">
        <v>0.48410000000000003</v>
      </c>
      <c r="S1567" s="153">
        <v>0.01</v>
      </c>
      <c r="T1567" s="153">
        <v>0.02</v>
      </c>
      <c r="U1567" s="477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4" t="s">
        <v>24</v>
      </c>
    </row>
    <row r="1568" spans="1:27" ht="15" hidden="1">
      <c r="A1568">
        <v>10100</v>
      </c>
      <c r="B1568">
        <v>10100</v>
      </c>
      <c r="C1568" s="475" t="s">
        <v>1932</v>
      </c>
      <c r="D1568" s="606" t="s">
        <v>1866</v>
      </c>
      <c r="E1568" s="476">
        <v>3</v>
      </c>
      <c r="F1568" s="470">
        <v>5</v>
      </c>
      <c r="G1568">
        <v>1</v>
      </c>
      <c r="H1568">
        <v>1</v>
      </c>
      <c r="I1568" s="471">
        <v>0.47039166666666665</v>
      </c>
      <c r="J1568" s="472">
        <v>0.36503333333333332</v>
      </c>
      <c r="K1568" s="472">
        <v>0.44336666666666663</v>
      </c>
      <c r="L1568" s="472">
        <v>0.58906666666666663</v>
      </c>
      <c r="M1568" s="472">
        <v>0.48410000000000003</v>
      </c>
      <c r="N1568" s="471">
        <v>0.47039166666666665</v>
      </c>
      <c r="O1568" s="472">
        <v>0.36503333333333332</v>
      </c>
      <c r="P1568" s="472">
        <v>0.44336666666666663</v>
      </c>
      <c r="Q1568" s="472">
        <v>0.58906666666666663</v>
      </c>
      <c r="R1568" s="472">
        <v>0.48410000000000003</v>
      </c>
      <c r="S1568" s="153">
        <v>0.01</v>
      </c>
      <c r="T1568" s="153">
        <v>0.02</v>
      </c>
      <c r="U1568" s="477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4" t="s">
        <v>24</v>
      </c>
    </row>
    <row r="1569" spans="1:27" ht="15" hidden="1">
      <c r="A1569">
        <v>10101</v>
      </c>
      <c r="B1569">
        <v>10101</v>
      </c>
      <c r="C1569" s="475" t="s">
        <v>1933</v>
      </c>
      <c r="D1569" s="606" t="s">
        <v>1866</v>
      </c>
      <c r="E1569" s="476">
        <v>3</v>
      </c>
      <c r="F1569" s="154">
        <v>3</v>
      </c>
      <c r="G1569">
        <v>1</v>
      </c>
      <c r="H1569">
        <v>1</v>
      </c>
      <c r="I1569" s="471">
        <v>0.47039166666666665</v>
      </c>
      <c r="J1569" s="472">
        <v>0.36503333333333332</v>
      </c>
      <c r="K1569" s="472">
        <v>0.44336666666666663</v>
      </c>
      <c r="L1569" s="472">
        <v>0.58906666666666663</v>
      </c>
      <c r="M1569" s="472">
        <v>0.48410000000000003</v>
      </c>
      <c r="N1569" s="471">
        <v>0.47039166666666665</v>
      </c>
      <c r="O1569" s="472">
        <v>0.36503333333333332</v>
      </c>
      <c r="P1569" s="472">
        <v>0.44336666666666663</v>
      </c>
      <c r="Q1569" s="472">
        <v>0.58906666666666663</v>
      </c>
      <c r="R1569" s="472">
        <v>0.48410000000000003</v>
      </c>
      <c r="S1569" s="153">
        <v>0.01</v>
      </c>
      <c r="T1569" s="153">
        <v>0.02</v>
      </c>
      <c r="U1569" s="477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4" t="s">
        <v>24</v>
      </c>
    </row>
    <row r="1570" spans="1:27" ht="15" hidden="1">
      <c r="A1570">
        <v>10102</v>
      </c>
      <c r="B1570">
        <v>10102</v>
      </c>
      <c r="C1570" s="475" t="s">
        <v>1934</v>
      </c>
      <c r="D1570" s="606" t="s">
        <v>1866</v>
      </c>
      <c r="E1570" s="476">
        <v>3</v>
      </c>
      <c r="F1570" s="470">
        <v>3</v>
      </c>
      <c r="G1570">
        <v>1</v>
      </c>
      <c r="H1570">
        <v>1</v>
      </c>
      <c r="I1570" s="471">
        <v>0.47039166666666665</v>
      </c>
      <c r="J1570" s="472">
        <v>0.36503333333333332</v>
      </c>
      <c r="K1570" s="472">
        <v>0.44336666666666663</v>
      </c>
      <c r="L1570" s="472">
        <v>0.58906666666666663</v>
      </c>
      <c r="M1570" s="472">
        <v>0.48410000000000003</v>
      </c>
      <c r="N1570" s="471">
        <v>0.47039166666666665</v>
      </c>
      <c r="O1570" s="472">
        <v>0.36503333333333332</v>
      </c>
      <c r="P1570" s="472">
        <v>0.44336666666666663</v>
      </c>
      <c r="Q1570" s="472">
        <v>0.58906666666666663</v>
      </c>
      <c r="R1570" s="472">
        <v>0.48410000000000003</v>
      </c>
      <c r="S1570" s="153">
        <v>0.01</v>
      </c>
      <c r="T1570" s="153">
        <v>0.02</v>
      </c>
      <c r="U1570" s="477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4" t="s">
        <v>24</v>
      </c>
    </row>
    <row r="1571" spans="1:27" ht="15" hidden="1">
      <c r="A1571">
        <v>10103</v>
      </c>
      <c r="B1571">
        <v>10103</v>
      </c>
      <c r="C1571" s="475" t="s">
        <v>1935</v>
      </c>
      <c r="D1571" s="606" t="s">
        <v>1866</v>
      </c>
      <c r="E1571" s="476">
        <v>3</v>
      </c>
      <c r="F1571" s="470">
        <v>3</v>
      </c>
      <c r="G1571">
        <v>1</v>
      </c>
      <c r="H1571">
        <v>1</v>
      </c>
      <c r="I1571" s="471">
        <v>0.47039166666666665</v>
      </c>
      <c r="J1571" s="472">
        <v>0.36503333333333332</v>
      </c>
      <c r="K1571" s="472">
        <v>0.44336666666666663</v>
      </c>
      <c r="L1571" s="472">
        <v>0.58906666666666663</v>
      </c>
      <c r="M1571" s="472">
        <v>0.48410000000000003</v>
      </c>
      <c r="N1571" s="471">
        <v>0.47039166666666665</v>
      </c>
      <c r="O1571" s="472">
        <v>0.36503333333333332</v>
      </c>
      <c r="P1571" s="472">
        <v>0.44336666666666663</v>
      </c>
      <c r="Q1571" s="472">
        <v>0.58906666666666663</v>
      </c>
      <c r="R1571" s="472">
        <v>0.48410000000000003</v>
      </c>
      <c r="S1571" s="153">
        <v>0.01</v>
      </c>
      <c r="T1571" s="153">
        <v>0.02</v>
      </c>
      <c r="U1571" s="477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4" t="s">
        <v>24</v>
      </c>
    </row>
    <row r="1572" spans="1:27" ht="15" hidden="1">
      <c r="A1572">
        <v>10104</v>
      </c>
      <c r="B1572">
        <v>10104</v>
      </c>
      <c r="C1572" s="475" t="s">
        <v>1936</v>
      </c>
      <c r="D1572" s="606" t="s">
        <v>1866</v>
      </c>
      <c r="E1572" s="476">
        <v>3</v>
      </c>
      <c r="F1572" s="470">
        <v>3</v>
      </c>
      <c r="G1572">
        <v>1</v>
      </c>
      <c r="H1572">
        <v>1</v>
      </c>
      <c r="I1572" s="471">
        <v>0.47039166666666665</v>
      </c>
      <c r="J1572" s="472">
        <v>0.36503333333333332</v>
      </c>
      <c r="K1572" s="472">
        <v>0.44336666666666663</v>
      </c>
      <c r="L1572" s="472">
        <v>0.58906666666666663</v>
      </c>
      <c r="M1572" s="472">
        <v>0.48410000000000003</v>
      </c>
      <c r="N1572" s="471">
        <v>0.47039166666666665</v>
      </c>
      <c r="O1572" s="472">
        <v>0.36503333333333332</v>
      </c>
      <c r="P1572" s="472">
        <v>0.44336666666666663</v>
      </c>
      <c r="Q1572" s="472">
        <v>0.58906666666666663</v>
      </c>
      <c r="R1572" s="472">
        <v>0.48410000000000003</v>
      </c>
      <c r="S1572" s="153">
        <v>0.01</v>
      </c>
      <c r="T1572" s="153">
        <v>0.02</v>
      </c>
      <c r="U1572" s="477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4" t="s">
        <v>24</v>
      </c>
    </row>
    <row r="1573" spans="1:27" ht="15" hidden="1">
      <c r="A1573">
        <v>10105</v>
      </c>
      <c r="B1573">
        <v>10105</v>
      </c>
      <c r="C1573" s="475" t="s">
        <v>1937</v>
      </c>
      <c r="D1573" s="606" t="s">
        <v>1866</v>
      </c>
      <c r="E1573" s="476">
        <v>3</v>
      </c>
      <c r="F1573" s="470">
        <v>3</v>
      </c>
      <c r="G1573">
        <v>1</v>
      </c>
      <c r="H1573">
        <v>1</v>
      </c>
      <c r="I1573" s="471">
        <v>0.47039166666666665</v>
      </c>
      <c r="J1573" s="472">
        <v>0.36503333333333332</v>
      </c>
      <c r="K1573" s="472">
        <v>0.44336666666666663</v>
      </c>
      <c r="L1573" s="472">
        <v>0.58906666666666663</v>
      </c>
      <c r="M1573" s="472">
        <v>0.48410000000000003</v>
      </c>
      <c r="N1573" s="471">
        <v>0.47039166666666665</v>
      </c>
      <c r="O1573" s="472">
        <v>0.36503333333333332</v>
      </c>
      <c r="P1573" s="472">
        <v>0.44336666666666663</v>
      </c>
      <c r="Q1573" s="472">
        <v>0.58906666666666663</v>
      </c>
      <c r="R1573" s="472">
        <v>0.48410000000000003</v>
      </c>
      <c r="S1573" s="153">
        <v>0.01</v>
      </c>
      <c r="T1573" s="153">
        <v>0.02</v>
      </c>
      <c r="U1573" s="477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4" t="s">
        <v>24</v>
      </c>
    </row>
    <row r="1574" spans="1:27" ht="15" hidden="1">
      <c r="A1574">
        <v>10106</v>
      </c>
      <c r="B1574">
        <v>10106</v>
      </c>
      <c r="C1574" s="475" t="s">
        <v>1938</v>
      </c>
      <c r="D1574" s="606" t="s">
        <v>1866</v>
      </c>
      <c r="E1574" s="476">
        <v>3</v>
      </c>
      <c r="F1574" s="154">
        <v>3</v>
      </c>
      <c r="G1574">
        <v>1</v>
      </c>
      <c r="H1574">
        <v>1</v>
      </c>
      <c r="I1574" s="471">
        <v>0.47039166666666665</v>
      </c>
      <c r="J1574" s="472">
        <v>0.36503333333333332</v>
      </c>
      <c r="K1574" s="472">
        <v>0.44336666666666663</v>
      </c>
      <c r="L1574" s="472">
        <v>0.58906666666666663</v>
      </c>
      <c r="M1574" s="472">
        <v>0.48410000000000003</v>
      </c>
      <c r="N1574" s="471">
        <v>0.47039166666666665</v>
      </c>
      <c r="O1574" s="472">
        <v>0.36503333333333332</v>
      </c>
      <c r="P1574" s="472">
        <v>0.44336666666666663</v>
      </c>
      <c r="Q1574" s="472">
        <v>0.58906666666666663</v>
      </c>
      <c r="R1574" s="472">
        <v>0.48410000000000003</v>
      </c>
      <c r="S1574" s="153">
        <v>0.01</v>
      </c>
      <c r="T1574" s="153">
        <v>0.02</v>
      </c>
      <c r="U1574" s="477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4" t="s">
        <v>24</v>
      </c>
    </row>
    <row r="1575" spans="1:27" ht="15" hidden="1">
      <c r="A1575">
        <v>10107</v>
      </c>
      <c r="B1575">
        <v>10107</v>
      </c>
      <c r="C1575" s="475" t="s">
        <v>1939</v>
      </c>
      <c r="D1575" s="606" t="s">
        <v>1866</v>
      </c>
      <c r="E1575" s="476">
        <v>3</v>
      </c>
      <c r="F1575" s="470">
        <v>3</v>
      </c>
      <c r="G1575">
        <v>1</v>
      </c>
      <c r="H1575">
        <v>1</v>
      </c>
      <c r="I1575" s="471">
        <v>0.47039166666666665</v>
      </c>
      <c r="J1575" s="472">
        <v>0.36503333333333332</v>
      </c>
      <c r="K1575" s="472">
        <v>0.44336666666666663</v>
      </c>
      <c r="L1575" s="472">
        <v>0.58906666666666663</v>
      </c>
      <c r="M1575" s="472">
        <v>0.48410000000000003</v>
      </c>
      <c r="N1575" s="471">
        <v>0.47039166666666665</v>
      </c>
      <c r="O1575" s="472">
        <v>0.36503333333333332</v>
      </c>
      <c r="P1575" s="472">
        <v>0.44336666666666663</v>
      </c>
      <c r="Q1575" s="472">
        <v>0.58906666666666663</v>
      </c>
      <c r="R1575" s="472">
        <v>0.48410000000000003</v>
      </c>
      <c r="S1575" s="153">
        <v>0.01</v>
      </c>
      <c r="T1575" s="153">
        <v>0.02</v>
      </c>
      <c r="U1575" s="477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4" t="s">
        <v>24</v>
      </c>
    </row>
    <row r="1576" spans="1:27" ht="15" hidden="1">
      <c r="A1576">
        <v>10108</v>
      </c>
      <c r="B1576">
        <v>10108</v>
      </c>
      <c r="C1576" s="475" t="s">
        <v>1940</v>
      </c>
      <c r="D1576" s="606" t="s">
        <v>1866</v>
      </c>
      <c r="E1576" s="476">
        <v>3</v>
      </c>
      <c r="F1576" s="470">
        <v>3</v>
      </c>
      <c r="G1576">
        <v>1</v>
      </c>
      <c r="H1576">
        <v>1</v>
      </c>
      <c r="I1576" s="471">
        <v>0.47039166666666665</v>
      </c>
      <c r="J1576" s="472">
        <v>0.36503333333333332</v>
      </c>
      <c r="K1576" s="472">
        <v>0.44336666666666663</v>
      </c>
      <c r="L1576" s="472">
        <v>0.58906666666666663</v>
      </c>
      <c r="M1576" s="472">
        <v>0.48410000000000003</v>
      </c>
      <c r="N1576" s="471">
        <v>0.47039166666666665</v>
      </c>
      <c r="O1576" s="472">
        <v>0.36503333333333332</v>
      </c>
      <c r="P1576" s="472">
        <v>0.44336666666666663</v>
      </c>
      <c r="Q1576" s="472">
        <v>0.58906666666666663</v>
      </c>
      <c r="R1576" s="472">
        <v>0.48410000000000003</v>
      </c>
      <c r="S1576" s="153">
        <v>0.01</v>
      </c>
      <c r="T1576" s="153">
        <v>0.02</v>
      </c>
      <c r="U1576" s="477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4" t="s">
        <v>24</v>
      </c>
    </row>
    <row r="1577" spans="1:27" ht="15" hidden="1">
      <c r="A1577">
        <v>10109</v>
      </c>
      <c r="B1577">
        <v>10109</v>
      </c>
      <c r="C1577" s="475" t="s">
        <v>1941</v>
      </c>
      <c r="D1577" s="606" t="s">
        <v>1866</v>
      </c>
      <c r="E1577" s="476">
        <v>3</v>
      </c>
      <c r="F1577" s="470">
        <v>3</v>
      </c>
      <c r="G1577">
        <v>1</v>
      </c>
      <c r="H1577">
        <v>1</v>
      </c>
      <c r="I1577" s="471">
        <v>0.47039166666666665</v>
      </c>
      <c r="J1577" s="472">
        <v>0.36503333333333332</v>
      </c>
      <c r="K1577" s="472">
        <v>0.44336666666666663</v>
      </c>
      <c r="L1577" s="472">
        <v>0.58906666666666663</v>
      </c>
      <c r="M1577" s="472">
        <v>0.48410000000000003</v>
      </c>
      <c r="N1577" s="471">
        <v>0.47039166666666665</v>
      </c>
      <c r="O1577" s="472">
        <v>0.36503333333333332</v>
      </c>
      <c r="P1577" s="472">
        <v>0.44336666666666663</v>
      </c>
      <c r="Q1577" s="472">
        <v>0.58906666666666663</v>
      </c>
      <c r="R1577" s="472">
        <v>0.48410000000000003</v>
      </c>
      <c r="S1577" s="153">
        <v>0.01</v>
      </c>
      <c r="T1577" s="153">
        <v>0.02</v>
      </c>
      <c r="U1577" s="477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4" t="s">
        <v>24</v>
      </c>
    </row>
    <row r="1578" spans="1:27" ht="15" hidden="1">
      <c r="A1578">
        <v>10110</v>
      </c>
      <c r="B1578">
        <v>10110</v>
      </c>
      <c r="C1578" s="475" t="s">
        <v>1942</v>
      </c>
      <c r="D1578" s="606" t="s">
        <v>1866</v>
      </c>
      <c r="E1578" s="476">
        <v>3</v>
      </c>
      <c r="F1578" s="470">
        <v>3</v>
      </c>
      <c r="G1578">
        <v>1</v>
      </c>
      <c r="H1578">
        <v>1</v>
      </c>
      <c r="I1578" s="471">
        <v>0.47039166666666665</v>
      </c>
      <c r="J1578" s="472">
        <v>0.36503333333333332</v>
      </c>
      <c r="K1578" s="472">
        <v>0.44336666666666663</v>
      </c>
      <c r="L1578" s="472">
        <v>0.58906666666666663</v>
      </c>
      <c r="M1578" s="472">
        <v>0.48410000000000003</v>
      </c>
      <c r="N1578" s="471">
        <v>0.47039166666666665</v>
      </c>
      <c r="O1578" s="472">
        <v>0.36503333333333332</v>
      </c>
      <c r="P1578" s="472">
        <v>0.44336666666666663</v>
      </c>
      <c r="Q1578" s="472">
        <v>0.58906666666666663</v>
      </c>
      <c r="R1578" s="472">
        <v>0.48410000000000003</v>
      </c>
      <c r="S1578" s="153">
        <v>0.01</v>
      </c>
      <c r="T1578" s="153">
        <v>0.02</v>
      </c>
      <c r="U1578" s="477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4" t="s">
        <v>24</v>
      </c>
    </row>
    <row r="1579" spans="1:27" ht="15" hidden="1">
      <c r="A1579">
        <v>10191</v>
      </c>
      <c r="B1579">
        <v>10191</v>
      </c>
      <c r="C1579" s="475" t="s">
        <v>1391</v>
      </c>
      <c r="D1579" s="605" t="s">
        <v>151</v>
      </c>
      <c r="E1579" s="476">
        <v>2</v>
      </c>
      <c r="F1579" s="154">
        <v>8</v>
      </c>
      <c r="G1579">
        <v>1</v>
      </c>
      <c r="H1579">
        <v>1</v>
      </c>
      <c r="I1579" s="471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1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7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4" t="s">
        <v>24</v>
      </c>
    </row>
    <row r="1580" spans="1:27" ht="15" hidden="1">
      <c r="A1580">
        <v>10192</v>
      </c>
      <c r="B1580">
        <v>10192</v>
      </c>
      <c r="C1580" s="475" t="s">
        <v>1280</v>
      </c>
      <c r="D1580" s="605" t="s">
        <v>151</v>
      </c>
      <c r="E1580" s="476">
        <v>2</v>
      </c>
      <c r="F1580" s="470">
        <v>2</v>
      </c>
      <c r="G1580">
        <v>1</v>
      </c>
      <c r="H1580">
        <v>1</v>
      </c>
      <c r="I1580" s="471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1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7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4" t="s">
        <v>24</v>
      </c>
    </row>
    <row r="1581" spans="1:27" ht="15" hidden="1">
      <c r="A1581">
        <v>10193</v>
      </c>
      <c r="B1581">
        <v>10193</v>
      </c>
      <c r="C1581" s="475" t="s">
        <v>1943</v>
      </c>
      <c r="D1581" s="605" t="s">
        <v>151</v>
      </c>
      <c r="E1581" s="476">
        <v>2</v>
      </c>
      <c r="F1581" s="470">
        <v>2</v>
      </c>
      <c r="G1581">
        <v>1</v>
      </c>
      <c r="H1581">
        <v>1</v>
      </c>
      <c r="I1581" s="471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1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7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4" t="s">
        <v>24</v>
      </c>
    </row>
    <row r="1582" spans="1:27" ht="15" hidden="1">
      <c r="A1582">
        <v>10194</v>
      </c>
      <c r="B1582">
        <v>10194</v>
      </c>
      <c r="C1582" s="475" t="s">
        <v>1944</v>
      </c>
      <c r="D1582" s="605" t="s">
        <v>151</v>
      </c>
      <c r="E1582" s="476">
        <v>2</v>
      </c>
      <c r="F1582" s="470">
        <v>2</v>
      </c>
      <c r="G1582">
        <v>1</v>
      </c>
      <c r="H1582">
        <v>1</v>
      </c>
      <c r="I1582" s="471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1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7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4" t="s">
        <v>24</v>
      </c>
    </row>
    <row r="1583" spans="1:27" ht="15" hidden="1">
      <c r="A1583">
        <v>10195</v>
      </c>
      <c r="B1583">
        <v>10195</v>
      </c>
      <c r="C1583" s="475" t="s">
        <v>1945</v>
      </c>
      <c r="D1583" s="605" t="s">
        <v>151</v>
      </c>
      <c r="E1583" s="476">
        <v>2</v>
      </c>
      <c r="F1583" s="470">
        <v>2</v>
      </c>
      <c r="G1583">
        <v>1</v>
      </c>
      <c r="H1583">
        <v>1</v>
      </c>
      <c r="I1583" s="471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1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7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4" t="s">
        <v>24</v>
      </c>
    </row>
    <row r="1584" spans="1:27" ht="15" hidden="1">
      <c r="A1584">
        <v>10196</v>
      </c>
      <c r="B1584">
        <v>10196</v>
      </c>
      <c r="C1584" s="475" t="s">
        <v>1946</v>
      </c>
      <c r="D1584" s="605" t="s">
        <v>151</v>
      </c>
      <c r="E1584" s="476">
        <v>2</v>
      </c>
      <c r="F1584" s="154">
        <v>2</v>
      </c>
      <c r="G1584">
        <v>1</v>
      </c>
      <c r="H1584">
        <v>1</v>
      </c>
      <c r="I1584" s="471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1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7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4" t="s">
        <v>24</v>
      </c>
    </row>
    <row r="1585" spans="1:27" ht="15" hidden="1">
      <c r="A1585">
        <v>10197</v>
      </c>
      <c r="B1585">
        <v>10197</v>
      </c>
      <c r="C1585" s="475" t="s">
        <v>1947</v>
      </c>
      <c r="D1585" s="605" t="s">
        <v>151</v>
      </c>
      <c r="E1585" s="476">
        <v>2</v>
      </c>
      <c r="F1585" s="470">
        <v>2</v>
      </c>
      <c r="G1585">
        <v>1</v>
      </c>
      <c r="H1585">
        <v>1</v>
      </c>
      <c r="I1585" s="471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1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7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4" t="s">
        <v>24</v>
      </c>
    </row>
    <row r="1586" spans="1:27" ht="15" hidden="1">
      <c r="A1586">
        <v>10198</v>
      </c>
      <c r="B1586">
        <v>10198</v>
      </c>
      <c r="C1586" s="475" t="s">
        <v>1948</v>
      </c>
      <c r="D1586" s="605" t="s">
        <v>151</v>
      </c>
      <c r="E1586" s="476">
        <v>2</v>
      </c>
      <c r="F1586" s="470">
        <v>2</v>
      </c>
      <c r="G1586">
        <v>1</v>
      </c>
      <c r="H1586">
        <v>1</v>
      </c>
      <c r="I1586" s="471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1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7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4" t="s">
        <v>24</v>
      </c>
    </row>
    <row r="1587" spans="1:27" ht="15" hidden="1">
      <c r="A1587">
        <v>10199</v>
      </c>
      <c r="B1587">
        <v>10199</v>
      </c>
      <c r="C1587" s="475" t="s">
        <v>1949</v>
      </c>
      <c r="D1587" s="605" t="s">
        <v>151</v>
      </c>
      <c r="E1587" s="476">
        <v>2</v>
      </c>
      <c r="F1587" s="470">
        <v>2</v>
      </c>
      <c r="G1587">
        <v>1</v>
      </c>
      <c r="H1587">
        <v>1</v>
      </c>
      <c r="I1587" s="471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1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7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4" t="s">
        <v>24</v>
      </c>
    </row>
    <row r="1588" spans="1:27" ht="15" hidden="1">
      <c r="A1588">
        <v>10200</v>
      </c>
      <c r="B1588">
        <v>10200</v>
      </c>
      <c r="C1588" s="475" t="s">
        <v>1950</v>
      </c>
      <c r="D1588" s="605" t="s">
        <v>151</v>
      </c>
      <c r="E1588" s="476">
        <v>2</v>
      </c>
      <c r="F1588" s="470">
        <v>2</v>
      </c>
      <c r="G1588">
        <v>1</v>
      </c>
      <c r="H1588">
        <v>1</v>
      </c>
      <c r="I1588" s="471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1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7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4" t="s">
        <v>24</v>
      </c>
    </row>
    <row r="1589" spans="1:27" ht="15" hidden="1">
      <c r="A1589">
        <v>10201</v>
      </c>
      <c r="B1589">
        <v>10201</v>
      </c>
      <c r="C1589" s="475" t="s">
        <v>1951</v>
      </c>
      <c r="D1589" s="605" t="s">
        <v>151</v>
      </c>
      <c r="E1589" s="476">
        <v>2</v>
      </c>
      <c r="F1589" s="154">
        <v>2</v>
      </c>
      <c r="G1589">
        <v>1</v>
      </c>
      <c r="H1589">
        <v>1</v>
      </c>
      <c r="I1589" s="471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1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7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4" t="s">
        <v>24</v>
      </c>
    </row>
    <row r="1590" spans="1:27" ht="15" hidden="1">
      <c r="A1590">
        <v>10202</v>
      </c>
      <c r="B1590">
        <v>10202</v>
      </c>
      <c r="C1590" s="475" t="s">
        <v>1952</v>
      </c>
      <c r="D1590" t="s">
        <v>154</v>
      </c>
      <c r="E1590" s="476">
        <v>3</v>
      </c>
      <c r="F1590" s="470">
        <v>10.5</v>
      </c>
      <c r="G1590">
        <v>1</v>
      </c>
      <c r="H1590">
        <v>1</v>
      </c>
      <c r="I1590" s="471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1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7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4" t="s">
        <v>25</v>
      </c>
    </row>
    <row r="1591" spans="1:27" ht="15" hidden="1">
      <c r="A1591">
        <v>10203</v>
      </c>
      <c r="B1591">
        <v>10203</v>
      </c>
      <c r="C1591" s="475" t="s">
        <v>1665</v>
      </c>
      <c r="D1591" t="s">
        <v>154</v>
      </c>
      <c r="E1591" s="476">
        <v>3</v>
      </c>
      <c r="F1591" s="470">
        <v>27</v>
      </c>
      <c r="G1591">
        <v>1</v>
      </c>
      <c r="H1591">
        <v>1</v>
      </c>
      <c r="I1591" s="471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1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7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4" t="s">
        <v>25</v>
      </c>
    </row>
    <row r="1592" spans="1:27" ht="15" hidden="1">
      <c r="A1592">
        <v>10204</v>
      </c>
      <c r="B1592">
        <v>10204</v>
      </c>
      <c r="C1592" s="475" t="s">
        <v>1666</v>
      </c>
      <c r="D1592" t="s">
        <v>154</v>
      </c>
      <c r="E1592" s="476">
        <v>3</v>
      </c>
      <c r="F1592" s="470">
        <v>30</v>
      </c>
      <c r="G1592">
        <v>1</v>
      </c>
      <c r="H1592">
        <v>1</v>
      </c>
      <c r="I1592" s="471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1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7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4" t="s">
        <v>25</v>
      </c>
    </row>
    <row r="1593" spans="1:27" ht="15" hidden="1">
      <c r="A1593">
        <v>10205</v>
      </c>
      <c r="B1593">
        <v>10205</v>
      </c>
      <c r="C1593" s="475" t="s">
        <v>1647</v>
      </c>
      <c r="D1593" t="s">
        <v>154</v>
      </c>
      <c r="E1593" s="476">
        <v>3</v>
      </c>
      <c r="F1593" s="470">
        <v>30</v>
      </c>
      <c r="G1593">
        <v>1</v>
      </c>
      <c r="H1593">
        <v>1</v>
      </c>
      <c r="I1593" s="471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1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7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4" t="s">
        <v>25</v>
      </c>
    </row>
    <row r="1594" spans="1:27" ht="15" hidden="1">
      <c r="A1594">
        <v>10206</v>
      </c>
      <c r="B1594">
        <v>10206</v>
      </c>
      <c r="C1594" s="475" t="s">
        <v>1648</v>
      </c>
      <c r="D1594" t="s">
        <v>154</v>
      </c>
      <c r="E1594" s="476">
        <v>3</v>
      </c>
      <c r="F1594" s="154">
        <v>30</v>
      </c>
      <c r="G1594">
        <v>1</v>
      </c>
      <c r="H1594">
        <v>1</v>
      </c>
      <c r="I1594" s="471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1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7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4" t="s">
        <v>25</v>
      </c>
    </row>
    <row r="1595" spans="1:27" ht="15" hidden="1">
      <c r="A1595">
        <v>10207</v>
      </c>
      <c r="B1595">
        <v>10207</v>
      </c>
      <c r="C1595" s="475" t="s">
        <v>1649</v>
      </c>
      <c r="D1595" t="s">
        <v>154</v>
      </c>
      <c r="E1595" s="476">
        <v>3</v>
      </c>
      <c r="F1595" s="470">
        <v>30</v>
      </c>
      <c r="G1595">
        <v>1</v>
      </c>
      <c r="H1595">
        <v>1</v>
      </c>
      <c r="I1595" s="471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1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7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4" t="s">
        <v>25</v>
      </c>
    </row>
    <row r="1596" spans="1:27" ht="15" hidden="1">
      <c r="A1596">
        <v>10208</v>
      </c>
      <c r="B1596">
        <v>10208</v>
      </c>
      <c r="C1596" s="475" t="s">
        <v>1650</v>
      </c>
      <c r="D1596" t="s">
        <v>154</v>
      </c>
      <c r="E1596" s="476">
        <v>3</v>
      </c>
      <c r="F1596" s="470">
        <v>30</v>
      </c>
      <c r="G1596">
        <v>1</v>
      </c>
      <c r="H1596">
        <v>1</v>
      </c>
      <c r="I1596" s="471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1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7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4" t="s">
        <v>25</v>
      </c>
    </row>
    <row r="1597" spans="1:27" ht="15" hidden="1">
      <c r="A1597">
        <v>10209</v>
      </c>
      <c r="B1597">
        <v>10209</v>
      </c>
      <c r="C1597" s="475" t="s">
        <v>1953</v>
      </c>
      <c r="D1597" t="s">
        <v>154</v>
      </c>
      <c r="E1597" s="476">
        <v>3</v>
      </c>
      <c r="F1597" s="470">
        <v>27</v>
      </c>
      <c r="G1597">
        <v>1</v>
      </c>
      <c r="H1597">
        <v>1</v>
      </c>
      <c r="I1597" s="471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1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7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4" t="s">
        <v>25</v>
      </c>
    </row>
    <row r="1598" spans="1:27" ht="15" hidden="1">
      <c r="A1598">
        <v>10210</v>
      </c>
      <c r="B1598">
        <v>10210</v>
      </c>
      <c r="C1598" s="475" t="s">
        <v>1954</v>
      </c>
      <c r="D1598" t="s">
        <v>154</v>
      </c>
      <c r="E1598" s="476">
        <v>3</v>
      </c>
      <c r="F1598" s="470">
        <v>27</v>
      </c>
      <c r="G1598">
        <v>1</v>
      </c>
      <c r="H1598">
        <v>1</v>
      </c>
      <c r="I1598" s="471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1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7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4" t="s">
        <v>25</v>
      </c>
    </row>
    <row r="1599" spans="1:27" ht="15" hidden="1">
      <c r="A1599">
        <v>10211</v>
      </c>
      <c r="B1599">
        <v>10211</v>
      </c>
      <c r="C1599" s="475" t="s">
        <v>1955</v>
      </c>
      <c r="D1599" t="s">
        <v>154</v>
      </c>
      <c r="E1599" s="476">
        <v>3</v>
      </c>
      <c r="F1599" s="154">
        <v>27</v>
      </c>
      <c r="G1599">
        <v>1</v>
      </c>
      <c r="H1599">
        <v>1</v>
      </c>
      <c r="I1599" s="471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1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7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4" t="s">
        <v>25</v>
      </c>
    </row>
    <row r="1600" spans="1:27" ht="15" hidden="1">
      <c r="A1600">
        <v>10252</v>
      </c>
      <c r="B1600">
        <v>10252</v>
      </c>
      <c r="C1600" s="475" t="s">
        <v>1644</v>
      </c>
      <c r="D1600" t="s">
        <v>152</v>
      </c>
      <c r="E1600" s="476">
        <v>1</v>
      </c>
      <c r="F1600" s="470">
        <v>25</v>
      </c>
      <c r="G1600">
        <v>1</v>
      </c>
      <c r="H1600">
        <v>1</v>
      </c>
      <c r="I1600" s="471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1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7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4" t="s">
        <v>25</v>
      </c>
    </row>
    <row r="1601" spans="1:27" ht="15" hidden="1">
      <c r="A1601">
        <v>10253</v>
      </c>
      <c r="B1601">
        <v>10253</v>
      </c>
      <c r="C1601" s="475" t="s">
        <v>1645</v>
      </c>
      <c r="D1601" t="s">
        <v>152</v>
      </c>
      <c r="E1601" s="476">
        <v>1</v>
      </c>
      <c r="F1601" s="470">
        <v>25</v>
      </c>
      <c r="G1601">
        <v>1</v>
      </c>
      <c r="H1601">
        <v>1</v>
      </c>
      <c r="I1601" s="471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1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7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4" t="s">
        <v>25</v>
      </c>
    </row>
    <row r="1602" spans="1:27" ht="15" hidden="1">
      <c r="A1602">
        <v>10254</v>
      </c>
      <c r="B1602">
        <v>10254</v>
      </c>
      <c r="C1602" s="475" t="s">
        <v>1646</v>
      </c>
      <c r="D1602" t="s">
        <v>152</v>
      </c>
      <c r="E1602" s="476">
        <v>1</v>
      </c>
      <c r="F1602" s="470">
        <v>25</v>
      </c>
      <c r="G1602">
        <v>1</v>
      </c>
      <c r="H1602">
        <v>1</v>
      </c>
      <c r="I1602" s="471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1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7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4" t="s">
        <v>25</v>
      </c>
    </row>
    <row r="1603" spans="1:27" ht="15" hidden="1">
      <c r="A1603">
        <v>10255</v>
      </c>
      <c r="B1603">
        <v>10255</v>
      </c>
      <c r="C1603" s="475" t="s">
        <v>1548</v>
      </c>
      <c r="D1603" t="s">
        <v>152</v>
      </c>
      <c r="E1603" s="476">
        <v>1</v>
      </c>
      <c r="F1603" s="470">
        <v>5</v>
      </c>
      <c r="G1603">
        <v>1</v>
      </c>
      <c r="H1603">
        <v>1</v>
      </c>
      <c r="I1603" s="471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1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7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4" t="s">
        <v>25</v>
      </c>
    </row>
    <row r="1604" spans="1:27" ht="15" hidden="1">
      <c r="A1604">
        <v>10256</v>
      </c>
      <c r="B1604">
        <v>10256</v>
      </c>
      <c r="C1604" s="475" t="s">
        <v>1956</v>
      </c>
      <c r="D1604" t="s">
        <v>152</v>
      </c>
      <c r="E1604" s="476">
        <v>1</v>
      </c>
      <c r="F1604" s="154">
        <v>30</v>
      </c>
      <c r="G1604">
        <v>1</v>
      </c>
      <c r="H1604">
        <v>1</v>
      </c>
      <c r="I1604" s="471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1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7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4" t="s">
        <v>25</v>
      </c>
    </row>
    <row r="1605" spans="1:27" ht="15" hidden="1">
      <c r="A1605">
        <v>10257</v>
      </c>
      <c r="B1605">
        <v>10257</v>
      </c>
      <c r="C1605" s="475" t="s">
        <v>1957</v>
      </c>
      <c r="D1605" t="s">
        <v>152</v>
      </c>
      <c r="E1605" s="476">
        <v>1</v>
      </c>
      <c r="F1605" s="470">
        <v>30</v>
      </c>
      <c r="G1605">
        <v>1</v>
      </c>
      <c r="H1605">
        <v>1</v>
      </c>
      <c r="I1605" s="471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1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7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4" t="s">
        <v>25</v>
      </c>
    </row>
    <row r="1606" spans="1:27" ht="15" hidden="1">
      <c r="A1606">
        <v>10258</v>
      </c>
      <c r="B1606">
        <v>10258</v>
      </c>
      <c r="C1606" s="475" t="s">
        <v>1958</v>
      </c>
      <c r="D1606" t="s">
        <v>152</v>
      </c>
      <c r="E1606" s="476">
        <v>1</v>
      </c>
      <c r="F1606" s="470">
        <v>30</v>
      </c>
      <c r="G1606">
        <v>1</v>
      </c>
      <c r="H1606">
        <v>1</v>
      </c>
      <c r="I1606" s="471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1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7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4" t="s">
        <v>25</v>
      </c>
    </row>
    <row r="1607" spans="1:27" ht="15" hidden="1">
      <c r="A1607">
        <v>10259</v>
      </c>
      <c r="B1607">
        <v>10259</v>
      </c>
      <c r="C1607" s="475" t="s">
        <v>1651</v>
      </c>
      <c r="D1607" t="s">
        <v>152</v>
      </c>
      <c r="E1607" s="476">
        <v>1</v>
      </c>
      <c r="F1607" s="470">
        <v>31</v>
      </c>
      <c r="G1607">
        <v>1</v>
      </c>
      <c r="H1607">
        <v>1</v>
      </c>
      <c r="I1607" s="471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1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7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4" t="s">
        <v>25</v>
      </c>
    </row>
    <row r="1608" spans="1:27" ht="15" hidden="1">
      <c r="A1608">
        <v>10260</v>
      </c>
      <c r="B1608">
        <v>10260</v>
      </c>
      <c r="C1608" s="475" t="s">
        <v>1652</v>
      </c>
      <c r="D1608" t="s">
        <v>152</v>
      </c>
      <c r="E1608" s="476">
        <v>1</v>
      </c>
      <c r="F1608" s="470">
        <v>31</v>
      </c>
      <c r="G1608">
        <v>1</v>
      </c>
      <c r="H1608">
        <v>1</v>
      </c>
      <c r="I1608" s="471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1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7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4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1"/>
    <col min="2" max="2" width="8.85546875" style="485"/>
    <col min="3" max="3" width="22.140625" customWidth="1"/>
    <col min="4" max="4" width="15.28515625" customWidth="1"/>
    <col min="5" max="7" width="9.140625" customWidth="1"/>
    <col min="8" max="8" width="9.140625" style="485" customWidth="1"/>
    <col min="9" max="9" width="15.5703125" style="485" customWidth="1"/>
    <col min="10" max="10" width="9" style="492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0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8">
        <v>1107</v>
      </c>
      <c r="B2" s="485">
        <v>99</v>
      </c>
      <c r="C2" s="156" t="s">
        <v>1976</v>
      </c>
      <c r="D2" s="156"/>
      <c r="E2" s="156"/>
      <c r="F2" s="156"/>
      <c r="G2" s="156"/>
      <c r="H2" s="485" t="s">
        <v>151</v>
      </c>
      <c r="I2" s="485">
        <v>2</v>
      </c>
      <c r="J2" s="492">
        <v>100</v>
      </c>
      <c r="K2" s="494">
        <v>1.6720000505447388E-2</v>
      </c>
      <c r="L2" s="494">
        <v>5.4029998779296873E-2</v>
      </c>
      <c r="M2" s="495">
        <f t="shared" ref="M2:M33" si="0">AVERAGE(N2:Q2)</f>
        <v>46.940461309523812</v>
      </c>
      <c r="N2" s="508">
        <v>31.793333333333333</v>
      </c>
      <c r="O2" s="508">
        <v>46.943928571428579</v>
      </c>
      <c r="P2" s="508">
        <v>66.346249999999998</v>
      </c>
      <c r="Q2" s="508">
        <v>42.678333333333335</v>
      </c>
      <c r="R2" s="496">
        <f t="shared" ref="R2:R33" si="1">AVERAGE(S2:V2)</f>
        <v>57.722009803921608</v>
      </c>
      <c r="S2" s="508">
        <v>42.307450980392161</v>
      </c>
      <c r="T2" s="508">
        <v>53.017411764705912</v>
      </c>
      <c r="U2" s="508">
        <v>77.396509803921646</v>
      </c>
      <c r="V2" s="508">
        <v>58.166666666666707</v>
      </c>
      <c r="W2" s="485">
        <v>1900</v>
      </c>
      <c r="X2" s="488">
        <v>2100</v>
      </c>
      <c r="Y2" s="156">
        <f>[2]constantes!$B$12</f>
        <v>0</v>
      </c>
      <c r="Z2" s="497">
        <v>318</v>
      </c>
      <c r="AA2" s="156"/>
      <c r="AB2" s="156"/>
    </row>
    <row r="3" spans="1:28">
      <c r="A3" s="488">
        <v>1015</v>
      </c>
      <c r="B3" s="485">
        <v>18</v>
      </c>
      <c r="C3" s="156" t="s">
        <v>1977</v>
      </c>
      <c r="D3" s="156"/>
      <c r="E3" s="156"/>
      <c r="F3" s="156"/>
      <c r="G3" s="156"/>
      <c r="H3" s="485" t="s">
        <v>148</v>
      </c>
      <c r="I3" s="485">
        <v>1</v>
      </c>
      <c r="J3" s="630">
        <f>1396.2+23</f>
        <v>1419.2</v>
      </c>
      <c r="K3" s="494">
        <v>2.9170000553131105E-2</v>
      </c>
      <c r="L3" s="494">
        <v>0.12121999740600586</v>
      </c>
      <c r="M3" s="495">
        <f t="shared" si="0"/>
        <v>733.80441964285717</v>
      </c>
      <c r="N3" s="508">
        <v>901.85666666666657</v>
      </c>
      <c r="O3" s="508">
        <v>701.20386904761915</v>
      </c>
      <c r="P3" s="508">
        <v>658.13583333333327</v>
      </c>
      <c r="Q3" s="508">
        <v>674.02130952380958</v>
      </c>
      <c r="R3" s="496">
        <f t="shared" si="1"/>
        <v>840.34005882352938</v>
      </c>
      <c r="S3" s="508">
        <v>1099.5054901960782</v>
      </c>
      <c r="T3" s="508">
        <v>802.37062745098012</v>
      </c>
      <c r="U3" s="508">
        <v>706.91478431372559</v>
      </c>
      <c r="V3" s="508">
        <v>752.56933333333336</v>
      </c>
      <c r="W3" s="485">
        <v>1900</v>
      </c>
      <c r="X3" s="488">
        <v>2100</v>
      </c>
      <c r="Y3" s="156">
        <f>[2]constantes!$B$12</f>
        <v>0</v>
      </c>
      <c r="Z3" s="497">
        <v>318</v>
      </c>
      <c r="AA3" s="156"/>
      <c r="AB3" s="156"/>
    </row>
    <row r="4" spans="1:28">
      <c r="A4" s="488">
        <v>1034</v>
      </c>
      <c r="B4" s="485">
        <v>47</v>
      </c>
      <c r="C4" s="156" t="s">
        <v>1978</v>
      </c>
      <c r="D4" s="156"/>
      <c r="E4" s="156"/>
      <c r="F4" s="156"/>
      <c r="G4" s="156"/>
      <c r="H4" s="485" t="s">
        <v>148</v>
      </c>
      <c r="I4" s="485">
        <v>1</v>
      </c>
      <c r="J4" s="492">
        <v>100.956</v>
      </c>
      <c r="K4" s="494">
        <v>1.6720000505447388E-2</v>
      </c>
      <c r="L4" s="494">
        <v>5.4029998779296873E-2</v>
      </c>
      <c r="M4" s="495">
        <f t="shared" si="0"/>
        <v>41.742767857142859</v>
      </c>
      <c r="N4" s="508">
        <v>37.665238095238095</v>
      </c>
      <c r="O4" s="508">
        <v>39.86785714285714</v>
      </c>
      <c r="P4" s="508">
        <v>49.612083333333338</v>
      </c>
      <c r="Q4" s="508">
        <v>39.825892857142854</v>
      </c>
      <c r="R4" s="496">
        <f t="shared" si="1"/>
        <v>59.559549019607829</v>
      </c>
      <c r="S4" s="508">
        <v>63.423999999999985</v>
      </c>
      <c r="T4" s="508">
        <v>56.401803921568614</v>
      </c>
      <c r="U4" s="508">
        <v>61.800313725490184</v>
      </c>
      <c r="V4" s="508">
        <v>56.612078431372538</v>
      </c>
      <c r="W4" s="485">
        <v>1900</v>
      </c>
      <c r="X4" s="488">
        <v>2100</v>
      </c>
      <c r="Y4" s="156">
        <f>[2]constantes!$B$12</f>
        <v>0</v>
      </c>
      <c r="Z4" s="497">
        <v>318</v>
      </c>
      <c r="AA4" s="156"/>
      <c r="AB4" s="156"/>
    </row>
    <row r="5" spans="1:28">
      <c r="A5" s="488">
        <v>1013</v>
      </c>
      <c r="B5" s="485">
        <v>16</v>
      </c>
      <c r="C5" s="156" t="s">
        <v>1979</v>
      </c>
      <c r="D5" s="156"/>
      <c r="E5" s="156"/>
      <c r="F5" s="156"/>
      <c r="G5" s="156"/>
      <c r="H5" s="485" t="s">
        <v>148</v>
      </c>
      <c r="I5" s="485">
        <v>1</v>
      </c>
      <c r="J5" s="492">
        <v>32</v>
      </c>
      <c r="K5" s="494">
        <v>2.3329999446868897E-2</v>
      </c>
      <c r="L5" s="494">
        <v>6.8610000610351565E-2</v>
      </c>
      <c r="M5" s="495">
        <f t="shared" si="0"/>
        <v>15.082113095238096</v>
      </c>
      <c r="N5" s="508">
        <v>21.886190476190478</v>
      </c>
      <c r="O5" s="508">
        <v>14.699345238095241</v>
      </c>
      <c r="P5" s="508">
        <v>10.941666666666665</v>
      </c>
      <c r="Q5" s="508">
        <v>12.801250000000001</v>
      </c>
      <c r="R5" s="496">
        <f t="shared" si="1"/>
        <v>16.69801960784314</v>
      </c>
      <c r="S5" s="508">
        <v>23.720862745098046</v>
      </c>
      <c r="T5" s="508">
        <v>15.454745098039217</v>
      </c>
      <c r="U5" s="508">
        <v>12.104862745098039</v>
      </c>
      <c r="V5" s="508">
        <v>15.511607843137256</v>
      </c>
      <c r="W5" s="485">
        <v>1900</v>
      </c>
      <c r="X5" s="488">
        <v>2100</v>
      </c>
      <c r="Y5" s="156">
        <f>[2]constantes!$B$12</f>
        <v>0</v>
      </c>
      <c r="Z5" s="497">
        <v>318</v>
      </c>
      <c r="AA5" s="156"/>
      <c r="AB5" s="156"/>
    </row>
    <row r="6" spans="1:28">
      <c r="A6" s="488">
        <v>1027</v>
      </c>
      <c r="B6" s="485">
        <v>38</v>
      </c>
      <c r="C6" s="156" t="s">
        <v>1980</v>
      </c>
      <c r="D6" s="156"/>
      <c r="E6" s="156"/>
      <c r="F6" s="156"/>
      <c r="G6" s="156"/>
      <c r="H6" s="485" t="s">
        <v>148</v>
      </c>
      <c r="I6" s="485">
        <v>1</v>
      </c>
      <c r="J6" s="492">
        <v>144</v>
      </c>
      <c r="K6" s="494">
        <v>1.6720000505447388E-2</v>
      </c>
      <c r="L6" s="494">
        <v>5.4029998779296873E-2</v>
      </c>
      <c r="M6" s="495">
        <f t="shared" si="0"/>
        <v>57.161175595238099</v>
      </c>
      <c r="N6" s="508">
        <v>87.292380952380952</v>
      </c>
      <c r="O6" s="508">
        <v>54.294761904761906</v>
      </c>
      <c r="P6" s="508">
        <v>42.142083333333339</v>
      </c>
      <c r="Q6" s="508">
        <v>44.915476190476191</v>
      </c>
      <c r="R6" s="496">
        <f t="shared" si="1"/>
        <v>69.845450980392172</v>
      </c>
      <c r="S6" s="508">
        <v>104.29780392156864</v>
      </c>
      <c r="T6" s="508">
        <v>61.93694117647059</v>
      </c>
      <c r="U6" s="508">
        <v>47.932470588235297</v>
      </c>
      <c r="V6" s="508">
        <v>65.214588235294116</v>
      </c>
      <c r="W6" s="485">
        <v>1900</v>
      </c>
      <c r="X6" s="488">
        <v>2100</v>
      </c>
      <c r="Y6" s="156">
        <f>[2]constantes!$B$12</f>
        <v>0</v>
      </c>
      <c r="Z6" s="497">
        <v>318</v>
      </c>
      <c r="AA6" s="156"/>
      <c r="AB6" s="156"/>
    </row>
    <row r="7" spans="1:28">
      <c r="A7" s="488">
        <v>1058</v>
      </c>
      <c r="B7" s="485">
        <v>143</v>
      </c>
      <c r="C7" s="156" t="s">
        <v>1981</v>
      </c>
      <c r="D7" s="156"/>
      <c r="E7" s="156"/>
      <c r="F7" s="156"/>
      <c r="G7" s="156"/>
      <c r="H7" s="485" t="s">
        <v>152</v>
      </c>
      <c r="I7" s="485">
        <v>1</v>
      </c>
      <c r="J7" s="492">
        <v>330</v>
      </c>
      <c r="K7" s="494">
        <v>2.5329999923706055E-2</v>
      </c>
      <c r="L7" s="494">
        <v>8.0909996032714843E-2</v>
      </c>
      <c r="M7" s="495">
        <f t="shared" si="0"/>
        <v>183.47078869047618</v>
      </c>
      <c r="N7" s="508">
        <v>251.29285714285712</v>
      </c>
      <c r="O7" s="508">
        <v>169.17047619047619</v>
      </c>
      <c r="P7" s="508">
        <v>114.36083333333333</v>
      </c>
      <c r="Q7" s="508">
        <v>199.05898809523811</v>
      </c>
      <c r="R7" s="496">
        <f t="shared" si="1"/>
        <v>175.11081372549023</v>
      </c>
      <c r="S7" s="508">
        <v>252.39639215686282</v>
      </c>
      <c r="T7" s="508">
        <v>155.71352941176468</v>
      </c>
      <c r="U7" s="508">
        <v>96.971607843137278</v>
      </c>
      <c r="V7" s="508">
        <v>195.36172549019611</v>
      </c>
      <c r="W7" s="485">
        <v>1900</v>
      </c>
      <c r="X7" s="488">
        <v>2100</v>
      </c>
      <c r="Y7" s="156">
        <f>[2]constantes!$B$12</f>
        <v>0</v>
      </c>
      <c r="Z7" s="497">
        <v>318</v>
      </c>
      <c r="AA7" s="156"/>
      <c r="AB7" s="156"/>
    </row>
    <row r="8" spans="1:28">
      <c r="A8" s="488">
        <v>1086</v>
      </c>
      <c r="B8" s="485">
        <v>312</v>
      </c>
      <c r="C8" s="156" t="s">
        <v>1982</v>
      </c>
      <c r="D8" s="156"/>
      <c r="E8" s="156"/>
      <c r="F8" s="156"/>
      <c r="G8" s="156"/>
      <c r="H8" s="488" t="s">
        <v>1983</v>
      </c>
      <c r="I8" s="487">
        <v>1</v>
      </c>
      <c r="J8" s="492">
        <v>90</v>
      </c>
      <c r="K8" s="494">
        <v>1.6720000505447388E-2</v>
      </c>
      <c r="L8" s="494">
        <v>5.4029998779296873E-2</v>
      </c>
      <c r="M8" s="495">
        <f t="shared" si="0"/>
        <v>52.538690476190474</v>
      </c>
      <c r="N8" s="508">
        <v>75.288571428571416</v>
      </c>
      <c r="O8" s="508">
        <v>50.311071428571431</v>
      </c>
      <c r="P8" s="508">
        <v>31.036249999999995</v>
      </c>
      <c r="Q8" s="508">
        <v>53.518869047619056</v>
      </c>
      <c r="R8" s="496">
        <f t="shared" si="1"/>
        <v>60.364196078431377</v>
      </c>
      <c r="S8" s="508">
        <v>83.18105882352944</v>
      </c>
      <c r="T8" s="508">
        <v>62.414666666666676</v>
      </c>
      <c r="U8" s="508">
        <v>36.991254901960794</v>
      </c>
      <c r="V8" s="508">
        <v>58.869803921568611</v>
      </c>
      <c r="W8" s="485">
        <v>1900</v>
      </c>
      <c r="X8" s="488">
        <v>2100</v>
      </c>
      <c r="Y8" s="156">
        <f>[2]constantes!$B$12</f>
        <v>0</v>
      </c>
      <c r="Z8" s="497">
        <v>318</v>
      </c>
      <c r="AA8" s="156"/>
      <c r="AB8" s="156"/>
    </row>
    <row r="9" spans="1:28">
      <c r="A9" s="488">
        <v>1125</v>
      </c>
      <c r="B9" s="485">
        <v>190</v>
      </c>
      <c r="C9" s="156" t="s">
        <v>1984</v>
      </c>
      <c r="D9" s="156"/>
      <c r="E9" s="156"/>
      <c r="F9" s="156"/>
      <c r="G9" s="156"/>
      <c r="H9" s="485" t="s">
        <v>1985</v>
      </c>
      <c r="I9" s="485">
        <v>3</v>
      </c>
      <c r="J9" s="492">
        <v>237.3</v>
      </c>
      <c r="K9" s="494">
        <v>2.1579999923706055E-2</v>
      </c>
      <c r="L9" s="494">
        <v>6.9200000762939459E-2</v>
      </c>
      <c r="M9" s="495">
        <f t="shared" si="0"/>
        <v>117.89684523809524</v>
      </c>
      <c r="N9" s="508">
        <v>102.56904761904762</v>
      </c>
      <c r="O9" s="508">
        <v>130.03107142857141</v>
      </c>
      <c r="P9" s="508">
        <v>123.35958333333333</v>
      </c>
      <c r="Q9" s="508">
        <v>115.62767857142858</v>
      </c>
      <c r="R9" s="496">
        <f t="shared" si="1"/>
        <v>131.17458823529412</v>
      </c>
      <c r="S9" s="508">
        <v>158.93682352941173</v>
      </c>
      <c r="T9" s="508">
        <v>147.31972549019608</v>
      </c>
      <c r="U9" s="508">
        <v>111.48176470588237</v>
      </c>
      <c r="V9" s="508">
        <v>106.96003921568628</v>
      </c>
      <c r="W9" s="485">
        <v>1900</v>
      </c>
      <c r="X9" s="488">
        <v>2100</v>
      </c>
      <c r="Y9" s="156">
        <f>[2]constantes!$B$12</f>
        <v>0</v>
      </c>
      <c r="Z9" s="497">
        <v>318</v>
      </c>
      <c r="AA9" s="156"/>
      <c r="AB9" s="156"/>
    </row>
    <row r="10" spans="1:28">
      <c r="A10" s="488">
        <v>1057</v>
      </c>
      <c r="B10" s="485">
        <v>141</v>
      </c>
      <c r="C10" s="156" t="s">
        <v>1986</v>
      </c>
      <c r="D10" s="156"/>
      <c r="E10" s="156"/>
      <c r="F10" s="156"/>
      <c r="G10" s="156"/>
      <c r="H10" s="485" t="s">
        <v>152</v>
      </c>
      <c r="I10" s="485">
        <v>1</v>
      </c>
      <c r="J10" s="492">
        <v>140</v>
      </c>
      <c r="K10" s="494">
        <v>1.6720000505447388E-2</v>
      </c>
      <c r="L10" s="494">
        <v>5.4029998779296873E-2</v>
      </c>
      <c r="M10" s="495">
        <f t="shared" si="0"/>
        <v>85.810848214285727</v>
      </c>
      <c r="N10" s="508">
        <v>111.38</v>
      </c>
      <c r="O10" s="508">
        <v>81.793869047619054</v>
      </c>
      <c r="P10" s="508">
        <v>59.747083333333329</v>
      </c>
      <c r="Q10" s="508">
        <v>90.322440476190479</v>
      </c>
      <c r="R10" s="496">
        <f t="shared" si="1"/>
        <v>80.791941176470573</v>
      </c>
      <c r="S10" s="508">
        <v>111.53121568627445</v>
      </c>
      <c r="T10" s="508">
        <v>74.253215686274515</v>
      </c>
      <c r="U10" s="508">
        <v>49.046901960784332</v>
      </c>
      <c r="V10" s="508">
        <v>88.336431372548972</v>
      </c>
      <c r="W10" s="485">
        <v>1900</v>
      </c>
      <c r="X10" s="488">
        <v>2100</v>
      </c>
      <c r="Y10" s="156">
        <f>[2]constantes!$B$12</f>
        <v>0</v>
      </c>
      <c r="Z10" s="497">
        <v>318</v>
      </c>
      <c r="AA10" s="156"/>
      <c r="AB10" s="156"/>
    </row>
    <row r="11" spans="1:28">
      <c r="A11" s="487">
        <v>1017</v>
      </c>
      <c r="B11" s="486">
        <v>83</v>
      </c>
      <c r="C11" s="156" t="s">
        <v>1987</v>
      </c>
      <c r="D11" s="156"/>
      <c r="E11" s="156"/>
      <c r="F11" s="156"/>
      <c r="G11" s="156"/>
      <c r="H11" s="485" t="s">
        <v>153</v>
      </c>
      <c r="I11" s="485">
        <v>2</v>
      </c>
      <c r="J11" s="492">
        <v>350.19900000000001</v>
      </c>
      <c r="K11" s="494">
        <v>2.9170000000000001E-2</v>
      </c>
      <c r="L11" s="494">
        <v>0.12121999999999999</v>
      </c>
      <c r="M11" s="495">
        <f t="shared" si="0"/>
        <v>164.71312499999999</v>
      </c>
      <c r="N11" s="508">
        <v>122.77142857142856</v>
      </c>
      <c r="O11" s="508">
        <v>146.2319642857143</v>
      </c>
      <c r="P11" s="508">
        <v>188.07499999999996</v>
      </c>
      <c r="Q11" s="508">
        <v>201.77410714285713</v>
      </c>
      <c r="R11" s="496">
        <f t="shared" si="1"/>
        <v>187.48126470588235</v>
      </c>
      <c r="S11" s="508">
        <v>162.49588235294118</v>
      </c>
      <c r="T11" s="508">
        <v>170.14952941176469</v>
      </c>
      <c r="U11" s="508">
        <v>209.46129411764704</v>
      </c>
      <c r="V11" s="508">
        <v>207.8183529411765</v>
      </c>
      <c r="W11" s="485">
        <v>2019</v>
      </c>
      <c r="X11" s="488">
        <v>2100</v>
      </c>
      <c r="Y11" s="156">
        <f>[2]constantes!$B$12</f>
        <v>0</v>
      </c>
      <c r="Z11" s="497">
        <v>318</v>
      </c>
      <c r="AA11" s="156"/>
      <c r="AB11" s="156"/>
    </row>
    <row r="12" spans="1:28">
      <c r="A12" s="488">
        <v>1132</v>
      </c>
      <c r="B12" s="485">
        <v>277</v>
      </c>
      <c r="C12" s="156" t="s">
        <v>1988</v>
      </c>
      <c r="D12" s="156"/>
      <c r="E12" s="156"/>
      <c r="F12" s="156"/>
      <c r="G12" s="156"/>
      <c r="H12" s="485" t="s">
        <v>156</v>
      </c>
      <c r="I12" s="485">
        <v>7</v>
      </c>
      <c r="J12" s="492">
        <v>249.75</v>
      </c>
      <c r="K12" s="494">
        <v>0.02</v>
      </c>
      <c r="L12" s="494">
        <v>0.05</v>
      </c>
      <c r="M12" s="495">
        <f t="shared" si="0"/>
        <v>126.00047619047618</v>
      </c>
      <c r="N12" s="508">
        <v>45.408095238095235</v>
      </c>
      <c r="O12" s="508">
        <v>194.40839285714284</v>
      </c>
      <c r="P12" s="508">
        <v>183.70583333333332</v>
      </c>
      <c r="Q12" s="508">
        <v>80.479583333333338</v>
      </c>
      <c r="R12" s="496">
        <f t="shared" si="1"/>
        <v>120.64750980392159</v>
      </c>
      <c r="S12" s="508">
        <v>88.182431372549033</v>
      </c>
      <c r="T12" s="508">
        <v>198.3980784313726</v>
      </c>
      <c r="U12" s="508">
        <v>136.01600000000002</v>
      </c>
      <c r="V12" s="508">
        <v>59.993529411764705</v>
      </c>
      <c r="W12" s="485">
        <v>1900</v>
      </c>
      <c r="X12" s="488">
        <v>2100</v>
      </c>
      <c r="Y12" s="156">
        <f>[2]constantes!$B$12</f>
        <v>0</v>
      </c>
      <c r="Z12" s="497">
        <v>318</v>
      </c>
      <c r="AA12" s="156"/>
      <c r="AB12" s="156"/>
    </row>
    <row r="13" spans="1:28">
      <c r="A13" s="488">
        <v>1026</v>
      </c>
      <c r="B13" s="485">
        <v>37</v>
      </c>
      <c r="C13" s="156" t="s">
        <v>1989</v>
      </c>
      <c r="D13" s="156"/>
      <c r="E13" s="156"/>
      <c r="F13" s="156"/>
      <c r="G13" s="156"/>
      <c r="H13" s="485" t="s">
        <v>148</v>
      </c>
      <c r="I13" s="485">
        <v>1</v>
      </c>
      <c r="J13" s="492">
        <v>140</v>
      </c>
      <c r="K13" s="494">
        <v>1.6720000505447388E-2</v>
      </c>
      <c r="L13" s="494">
        <v>5.4029998779296873E-2</v>
      </c>
      <c r="M13" s="495">
        <f t="shared" si="0"/>
        <v>46.736889880952383</v>
      </c>
      <c r="N13" s="508">
        <v>71.941428571428574</v>
      </c>
      <c r="O13" s="508">
        <v>45.626845238095235</v>
      </c>
      <c r="P13" s="508">
        <v>35.938749999999992</v>
      </c>
      <c r="Q13" s="508">
        <v>33.440535714285716</v>
      </c>
      <c r="R13" s="496">
        <f t="shared" si="1"/>
        <v>64.284000000000006</v>
      </c>
      <c r="S13" s="508">
        <v>97.371764705882356</v>
      </c>
      <c r="T13" s="508">
        <v>57.437921568627452</v>
      </c>
      <c r="U13" s="508">
        <v>44.946313725490207</v>
      </c>
      <c r="V13" s="508">
        <v>57.380000000000017</v>
      </c>
      <c r="W13" s="485">
        <v>1900</v>
      </c>
      <c r="X13" s="488">
        <v>2100</v>
      </c>
      <c r="Y13" s="156">
        <f>[2]constantes!$B$12</f>
        <v>0</v>
      </c>
      <c r="Z13" s="497">
        <v>318</v>
      </c>
      <c r="AA13" s="156"/>
      <c r="AB13" s="156"/>
    </row>
    <row r="14" spans="1:28">
      <c r="A14" s="488">
        <v>1097</v>
      </c>
      <c r="B14" s="485">
        <v>86</v>
      </c>
      <c r="C14" s="156" t="s">
        <v>1990</v>
      </c>
      <c r="D14" s="156"/>
      <c r="E14" s="156"/>
      <c r="F14" s="156"/>
      <c r="G14" s="156"/>
      <c r="H14" s="485" t="s">
        <v>1991</v>
      </c>
      <c r="I14" s="485">
        <v>2</v>
      </c>
      <c r="J14" s="492">
        <v>690</v>
      </c>
      <c r="K14" s="494">
        <v>2.9170000553131105E-2</v>
      </c>
      <c r="L14" s="494">
        <v>0.12121999740600586</v>
      </c>
      <c r="M14" s="495">
        <f t="shared" si="0"/>
        <v>334.698630952381</v>
      </c>
      <c r="N14" s="508">
        <v>126.03238095238095</v>
      </c>
      <c r="O14" s="508">
        <v>253.65821428571431</v>
      </c>
      <c r="P14" s="508">
        <v>564.65208333333339</v>
      </c>
      <c r="Q14" s="508">
        <v>394.45184523809525</v>
      </c>
      <c r="R14" s="496">
        <f t="shared" si="1"/>
        <v>353.08533333333332</v>
      </c>
      <c r="S14" s="508">
        <v>219.88078431372548</v>
      </c>
      <c r="T14" s="508">
        <v>296.14494117647064</v>
      </c>
      <c r="U14" s="508">
        <v>538.9970588235293</v>
      </c>
      <c r="V14" s="508">
        <v>357.31854901960781</v>
      </c>
      <c r="W14" s="485">
        <v>1900</v>
      </c>
      <c r="X14" s="488">
        <v>2100</v>
      </c>
      <c r="Y14" s="156">
        <f>[2]constantes!$B$12</f>
        <v>0</v>
      </c>
      <c r="Z14" s="497">
        <v>318</v>
      </c>
      <c r="AA14" s="156"/>
      <c r="AB14" s="156"/>
    </row>
    <row r="15" spans="1:28">
      <c r="A15" s="488">
        <v>1143</v>
      </c>
      <c r="B15" s="485">
        <v>20</v>
      </c>
      <c r="C15" s="156" t="s">
        <v>1992</v>
      </c>
      <c r="D15" s="156" t="s">
        <v>1993</v>
      </c>
      <c r="E15" s="156"/>
      <c r="F15" s="156"/>
      <c r="G15" s="156"/>
      <c r="H15" s="488" t="s">
        <v>152</v>
      </c>
      <c r="I15" s="487">
        <v>1</v>
      </c>
      <c r="J15" s="492">
        <v>52.5</v>
      </c>
      <c r="K15" s="494">
        <v>1.6719999999999999E-2</v>
      </c>
      <c r="L15" s="494">
        <v>5.4030000000000002E-2</v>
      </c>
      <c r="M15" s="495">
        <f t="shared" si="0"/>
        <v>30.991160714285712</v>
      </c>
      <c r="N15" s="508">
        <v>40.139999999999993</v>
      </c>
      <c r="O15" s="508">
        <v>27.567321428571422</v>
      </c>
      <c r="P15" s="508">
        <v>24.425000000000001</v>
      </c>
      <c r="Q15" s="508">
        <v>31.832321428571429</v>
      </c>
      <c r="R15" s="496">
        <f t="shared" si="1"/>
        <v>30.271421568627446</v>
      </c>
      <c r="S15" s="508">
        <v>39.356039215686259</v>
      </c>
      <c r="T15" s="508">
        <v>29.565568627450983</v>
      </c>
      <c r="U15" s="508">
        <v>24.10003921568628</v>
      </c>
      <c r="V15" s="508">
        <v>28.064039215686268</v>
      </c>
      <c r="W15" s="485">
        <v>1900</v>
      </c>
      <c r="X15" s="488">
        <v>2100</v>
      </c>
      <c r="Y15" s="156">
        <f>[2]constantes!$B$12</f>
        <v>0</v>
      </c>
      <c r="Z15" s="497">
        <v>318</v>
      </c>
      <c r="AA15" s="156"/>
      <c r="AB15" s="156"/>
    </row>
    <row r="16" spans="1:28">
      <c r="A16" s="488">
        <v>11451</v>
      </c>
      <c r="B16" s="485">
        <v>288</v>
      </c>
      <c r="C16" s="156" t="s">
        <v>1994</v>
      </c>
      <c r="D16" s="156" t="s">
        <v>1995</v>
      </c>
      <c r="E16" s="156"/>
      <c r="F16" s="156"/>
      <c r="G16" s="156"/>
      <c r="H16" s="488" t="s">
        <v>155</v>
      </c>
      <c r="I16" s="487">
        <v>4</v>
      </c>
      <c r="J16" s="492">
        <v>2780.0131578947367</v>
      </c>
      <c r="K16" s="494">
        <v>2.9170000000000001E-2</v>
      </c>
      <c r="L16" s="494">
        <v>0.05</v>
      </c>
      <c r="M16" s="495">
        <f t="shared" si="0"/>
        <v>1130.561850986842</v>
      </c>
      <c r="N16" s="508">
        <v>1913.4830565789473</v>
      </c>
      <c r="O16" s="508">
        <v>2083.0638592105261</v>
      </c>
      <c r="P16" s="508">
        <v>239.3591328947368</v>
      </c>
      <c r="Q16" s="508">
        <v>286.34135526315788</v>
      </c>
      <c r="R16" s="496">
        <f t="shared" si="1"/>
        <v>1119.5807990131577</v>
      </c>
      <c r="S16" s="508">
        <v>2015.2315381578946</v>
      </c>
      <c r="T16" s="508">
        <v>1916.8190723684208</v>
      </c>
      <c r="U16" s="508">
        <v>228.51708157894734</v>
      </c>
      <c r="V16" s="508">
        <v>317.75550394736837</v>
      </c>
      <c r="W16" s="485">
        <v>2019</v>
      </c>
      <c r="X16" s="488">
        <v>2100</v>
      </c>
      <c r="Y16" s="156">
        <f>[2]constantes!$B$12</f>
        <v>0</v>
      </c>
      <c r="Z16" s="497">
        <v>318</v>
      </c>
      <c r="AA16" s="156"/>
      <c r="AB16" s="156"/>
    </row>
    <row r="17" spans="1:28">
      <c r="A17" s="488">
        <v>11452</v>
      </c>
      <c r="B17" s="485">
        <v>288</v>
      </c>
      <c r="C17" s="156" t="s">
        <v>1996</v>
      </c>
      <c r="D17" s="156" t="s">
        <v>1995</v>
      </c>
      <c r="E17" s="156"/>
      <c r="F17" s="156"/>
      <c r="G17" s="156"/>
      <c r="H17" s="488" t="s">
        <v>155</v>
      </c>
      <c r="I17" s="487">
        <v>4</v>
      </c>
      <c r="J17" s="492">
        <v>3531.9342105263158</v>
      </c>
      <c r="K17" s="494">
        <v>2.9170000000000001E-2</v>
      </c>
      <c r="L17" s="494">
        <v>0.05</v>
      </c>
      <c r="M17" s="495">
        <f t="shared" si="0"/>
        <v>1436.3493450657895</v>
      </c>
      <c r="N17" s="508">
        <v>2431.0303171052633</v>
      </c>
      <c r="O17" s="508">
        <v>2646.4783039473682</v>
      </c>
      <c r="P17" s="508">
        <v>304.09953552631578</v>
      </c>
      <c r="Q17" s="508">
        <v>363.78922368421053</v>
      </c>
      <c r="R17" s="496">
        <f t="shared" si="1"/>
        <v>1422.3982049342105</v>
      </c>
      <c r="S17" s="508">
        <v>2560.2991092105262</v>
      </c>
      <c r="T17" s="508">
        <v>2435.2686381578947</v>
      </c>
      <c r="U17" s="508">
        <v>290.32499210526316</v>
      </c>
      <c r="V17" s="508">
        <v>403.70008026315787</v>
      </c>
      <c r="W17" s="485">
        <v>2020</v>
      </c>
      <c r="X17" s="488">
        <v>2100</v>
      </c>
      <c r="Y17" s="156">
        <f>[2]constantes!$B$12</f>
        <v>0</v>
      </c>
      <c r="Z17" s="497">
        <v>318</v>
      </c>
      <c r="AA17" s="156"/>
      <c r="AB17" s="156"/>
    </row>
    <row r="18" spans="1:28">
      <c r="A18" s="488">
        <v>11453</v>
      </c>
      <c r="B18" s="485">
        <v>288</v>
      </c>
      <c r="C18" s="156" t="s">
        <v>1997</v>
      </c>
      <c r="D18" s="156" t="s">
        <v>1995</v>
      </c>
      <c r="E18" s="156"/>
      <c r="F18" s="156"/>
      <c r="G18" s="156"/>
      <c r="H18" s="488" t="s">
        <v>155</v>
      </c>
      <c r="I18" s="487">
        <v>4</v>
      </c>
      <c r="J18" s="492">
        <v>3473.6842105263158</v>
      </c>
      <c r="K18" s="494">
        <v>2.9170000000000001E-2</v>
      </c>
      <c r="L18" s="494">
        <v>0.05</v>
      </c>
      <c r="M18" s="495">
        <f t="shared" si="0"/>
        <v>1412.6605263157894</v>
      </c>
      <c r="N18" s="508">
        <v>2390.9368421052632</v>
      </c>
      <c r="O18" s="508">
        <v>2602.8315789473681</v>
      </c>
      <c r="P18" s="508">
        <v>299.08421052631576</v>
      </c>
      <c r="Q18" s="508">
        <v>357.78947368421052</v>
      </c>
      <c r="R18" s="496">
        <f t="shared" si="1"/>
        <v>1398.9394736842105</v>
      </c>
      <c r="S18" s="508">
        <v>2518.0736842105262</v>
      </c>
      <c r="T18" s="508">
        <v>2395.1052631578946</v>
      </c>
      <c r="U18" s="508">
        <v>285.53684210526313</v>
      </c>
      <c r="V18" s="508">
        <v>397.04210526315791</v>
      </c>
      <c r="W18" s="485">
        <v>2018</v>
      </c>
      <c r="X18" s="488">
        <v>2100</v>
      </c>
      <c r="Y18" s="156">
        <f>[2]constantes!$B$12</f>
        <v>0</v>
      </c>
      <c r="Z18" s="497">
        <v>318</v>
      </c>
      <c r="AA18" s="156"/>
      <c r="AB18" s="156"/>
    </row>
    <row r="19" spans="1:28">
      <c r="A19" s="488">
        <v>11454</v>
      </c>
      <c r="B19" s="485">
        <v>288</v>
      </c>
      <c r="C19" s="156" t="s">
        <v>1998</v>
      </c>
      <c r="D19" s="156" t="s">
        <v>1995</v>
      </c>
      <c r="E19" s="156"/>
      <c r="F19" s="156"/>
      <c r="G19" s="156"/>
      <c r="H19" s="488" t="s">
        <v>155</v>
      </c>
      <c r="I19" s="487">
        <v>4</v>
      </c>
      <c r="J19" s="492">
        <v>1447.3684210526317</v>
      </c>
      <c r="K19" s="494">
        <v>2.9170000000000001E-2</v>
      </c>
      <c r="L19" s="494">
        <v>0.05</v>
      </c>
      <c r="M19" s="495">
        <f t="shared" si="0"/>
        <v>588.60855263157896</v>
      </c>
      <c r="N19" s="508">
        <v>996.22368421052647</v>
      </c>
      <c r="O19" s="508">
        <v>1084.5131578947369</v>
      </c>
      <c r="P19" s="508">
        <v>124.61842105263158</v>
      </c>
      <c r="Q19" s="508">
        <v>149.07894736842104</v>
      </c>
      <c r="R19" s="496">
        <f t="shared" si="1"/>
        <v>582.89144736842115</v>
      </c>
      <c r="S19" s="508">
        <v>1049.1973684210527</v>
      </c>
      <c r="T19" s="508">
        <v>997.96052631578959</v>
      </c>
      <c r="U19" s="508">
        <v>118.97368421052632</v>
      </c>
      <c r="V19" s="508">
        <v>165.43421052631581</v>
      </c>
      <c r="W19" s="485">
        <v>2019</v>
      </c>
      <c r="X19" s="488">
        <v>2100</v>
      </c>
      <c r="Y19" s="156">
        <f>[2]constantes!$B$12</f>
        <v>0</v>
      </c>
      <c r="Z19" s="497">
        <v>318</v>
      </c>
      <c r="AA19" s="156"/>
      <c r="AB19" s="156"/>
    </row>
    <row r="20" spans="1:28">
      <c r="A20" s="488">
        <v>1146</v>
      </c>
      <c r="B20" s="485">
        <v>204</v>
      </c>
      <c r="C20" s="156" t="s">
        <v>1999</v>
      </c>
      <c r="D20" s="156" t="s">
        <v>2000</v>
      </c>
      <c r="E20" s="156"/>
      <c r="F20" s="156"/>
      <c r="G20" s="156"/>
      <c r="H20" s="488" t="s">
        <v>2001</v>
      </c>
      <c r="I20" s="487">
        <v>7</v>
      </c>
      <c r="J20" s="492">
        <v>219</v>
      </c>
      <c r="K20" s="494">
        <v>2.9170000000000001E-2</v>
      </c>
      <c r="L20" s="494">
        <v>0.12121999999999999</v>
      </c>
      <c r="M20" s="495">
        <f t="shared" si="0"/>
        <v>124.42575892857144</v>
      </c>
      <c r="N20" s="508">
        <v>130.64857142857144</v>
      </c>
      <c r="O20" s="508">
        <v>200.16458333333335</v>
      </c>
      <c r="P20" s="508">
        <v>127.02791666666667</v>
      </c>
      <c r="Q20" s="508">
        <v>39.861964285714286</v>
      </c>
      <c r="R20" s="496">
        <f t="shared" si="1"/>
        <v>117.85719607843143</v>
      </c>
      <c r="S20" s="508">
        <v>131.40094117647061</v>
      </c>
      <c r="T20" s="508">
        <v>194.28596078431391</v>
      </c>
      <c r="U20" s="508">
        <v>112.53152941176468</v>
      </c>
      <c r="V20" s="508">
        <v>33.210352941176467</v>
      </c>
      <c r="W20" s="485">
        <v>2019</v>
      </c>
      <c r="X20" s="488">
        <v>2100</v>
      </c>
      <c r="Y20" s="156">
        <f>[2]constantes!$B$12</f>
        <v>0</v>
      </c>
      <c r="Z20" s="497">
        <v>318</v>
      </c>
      <c r="AA20" s="156"/>
      <c r="AB20" s="156"/>
    </row>
    <row r="21" spans="1:28">
      <c r="A21" s="488">
        <v>1024</v>
      </c>
      <c r="B21" s="485">
        <v>32</v>
      </c>
      <c r="C21" s="156" t="s">
        <v>2002</v>
      </c>
      <c r="D21" s="156"/>
      <c r="E21" s="156"/>
      <c r="F21" s="156"/>
      <c r="G21" s="156"/>
      <c r="H21" s="485" t="s">
        <v>152</v>
      </c>
      <c r="I21" s="485">
        <v>1</v>
      </c>
      <c r="J21" s="492">
        <v>658</v>
      </c>
      <c r="K21" s="494">
        <v>2.311000108718872E-2</v>
      </c>
      <c r="L21" s="494">
        <v>7.3660001754760743E-2</v>
      </c>
      <c r="M21" s="495">
        <f t="shared" si="0"/>
        <v>401.57840773809528</v>
      </c>
      <c r="N21" s="508">
        <v>414.03428571428572</v>
      </c>
      <c r="O21" s="508">
        <v>335.12601190476192</v>
      </c>
      <c r="P21" s="508">
        <v>436.31625000000003</v>
      </c>
      <c r="Q21" s="508">
        <v>420.83708333333334</v>
      </c>
      <c r="R21" s="496">
        <f t="shared" si="1"/>
        <v>390.34098039215678</v>
      </c>
      <c r="S21" s="508">
        <v>419.15623529411749</v>
      </c>
      <c r="T21" s="508">
        <v>359.46858823529402</v>
      </c>
      <c r="U21" s="508">
        <v>411.93219607843139</v>
      </c>
      <c r="V21" s="508">
        <v>370.80690196078427</v>
      </c>
      <c r="W21" s="485">
        <v>1900</v>
      </c>
      <c r="X21" s="488">
        <v>2100</v>
      </c>
      <c r="Y21" s="156">
        <f>[2]constantes!$B$12</f>
        <v>0</v>
      </c>
      <c r="Z21" s="497">
        <v>318</v>
      </c>
      <c r="AA21" s="156"/>
      <c r="AB21" s="156"/>
    </row>
    <row r="22" spans="1:28">
      <c r="A22" s="488">
        <v>1011</v>
      </c>
      <c r="B22" s="485">
        <v>14</v>
      </c>
      <c r="C22" s="156" t="s">
        <v>2003</v>
      </c>
      <c r="D22" s="156"/>
      <c r="E22" s="156"/>
      <c r="F22" s="156"/>
      <c r="G22" s="156"/>
      <c r="H22" s="485" t="s">
        <v>148</v>
      </c>
      <c r="I22" s="485">
        <v>1</v>
      </c>
      <c r="J22" s="492">
        <v>80.400000000000006</v>
      </c>
      <c r="K22" s="494">
        <v>1.6720000505447388E-2</v>
      </c>
      <c r="L22" s="494">
        <v>5.4029998779296873E-2</v>
      </c>
      <c r="M22" s="495">
        <f t="shared" si="0"/>
        <v>33.563095238095237</v>
      </c>
      <c r="N22" s="508">
        <v>41.650952380952383</v>
      </c>
      <c r="O22" s="508">
        <v>33.577083333333334</v>
      </c>
      <c r="P22" s="508">
        <v>31.127500000000001</v>
      </c>
      <c r="Q22" s="508">
        <v>27.896845238095239</v>
      </c>
      <c r="R22" s="496">
        <f t="shared" si="1"/>
        <v>39.372009803921571</v>
      </c>
      <c r="S22" s="508">
        <v>51.172784313725487</v>
      </c>
      <c r="T22" s="508">
        <v>37.715568627450992</v>
      </c>
      <c r="U22" s="508">
        <v>34.253568627450989</v>
      </c>
      <c r="V22" s="508">
        <v>34.346117647058819</v>
      </c>
      <c r="W22" s="485">
        <v>1900</v>
      </c>
      <c r="X22" s="488">
        <v>2100</v>
      </c>
      <c r="Y22" s="156">
        <f>[2]constantes!$B$12</f>
        <v>0</v>
      </c>
      <c r="Z22" s="497">
        <v>318</v>
      </c>
      <c r="AA22" s="156"/>
      <c r="AB22" s="156"/>
    </row>
    <row r="23" spans="1:28">
      <c r="A23" s="488">
        <v>1085</v>
      </c>
      <c r="B23" s="485">
        <v>311</v>
      </c>
      <c r="C23" s="156" t="s">
        <v>2004</v>
      </c>
      <c r="D23" s="156"/>
      <c r="E23" s="156"/>
      <c r="F23" s="156"/>
      <c r="G23" s="156"/>
      <c r="H23" s="485" t="s">
        <v>2005</v>
      </c>
      <c r="I23" s="485">
        <v>1</v>
      </c>
      <c r="J23" s="492">
        <v>65</v>
      </c>
      <c r="K23" s="494">
        <v>1.6720000505447388E-2</v>
      </c>
      <c r="L23" s="494">
        <v>5.4029998779296873E-2</v>
      </c>
      <c r="M23" s="495">
        <f t="shared" si="0"/>
        <v>37.12065476190476</v>
      </c>
      <c r="N23" s="508">
        <v>53.077619047619045</v>
      </c>
      <c r="O23" s="508">
        <v>35.907321428571429</v>
      </c>
      <c r="P23" s="508">
        <v>22.116249999999997</v>
      </c>
      <c r="Q23" s="508">
        <v>37.381428571428572</v>
      </c>
      <c r="R23" s="496">
        <f t="shared" si="1"/>
        <v>43.393490196078446</v>
      </c>
      <c r="S23" s="508">
        <v>59.605254901960798</v>
      </c>
      <c r="T23" s="508">
        <v>45.109058823529416</v>
      </c>
      <c r="U23" s="508">
        <v>26.823450980392163</v>
      </c>
      <c r="V23" s="508">
        <v>42.036196078431388</v>
      </c>
      <c r="W23" s="485">
        <v>1900</v>
      </c>
      <c r="X23" s="488">
        <v>2100</v>
      </c>
      <c r="Y23" s="156">
        <f>[2]constantes!$B$12</f>
        <v>0</v>
      </c>
      <c r="Z23" s="497">
        <v>318</v>
      </c>
      <c r="AA23" s="156"/>
      <c r="AB23" s="156"/>
    </row>
    <row r="24" spans="1:28">
      <c r="A24" s="488">
        <v>1001</v>
      </c>
      <c r="B24" s="485">
        <v>1</v>
      </c>
      <c r="C24" s="156" t="s">
        <v>2006</v>
      </c>
      <c r="D24" s="156"/>
      <c r="E24" s="156"/>
      <c r="F24" s="156"/>
      <c r="G24" s="156"/>
      <c r="H24" s="485" t="s">
        <v>152</v>
      </c>
      <c r="I24" s="485">
        <v>1</v>
      </c>
      <c r="J24" s="492">
        <v>46</v>
      </c>
      <c r="K24" s="494">
        <v>2.3329999446868897E-2</v>
      </c>
      <c r="L24" s="494">
        <v>6.8610000610351565E-2</v>
      </c>
      <c r="M24" s="495">
        <f t="shared" si="0"/>
        <v>21.597708333333333</v>
      </c>
      <c r="N24" s="508">
        <v>30.106190476190477</v>
      </c>
      <c r="O24" s="508">
        <v>20.480238095238096</v>
      </c>
      <c r="P24" s="508">
        <v>15.490416666666668</v>
      </c>
      <c r="Q24" s="508">
        <v>20.313988095238091</v>
      </c>
      <c r="R24" s="496">
        <f t="shared" si="1"/>
        <v>25.075676470588235</v>
      </c>
      <c r="S24" s="508">
        <v>35.537647058823531</v>
      </c>
      <c r="T24" s="508">
        <v>23.23960784313725</v>
      </c>
      <c r="U24" s="508">
        <v>18.394862745098038</v>
      </c>
      <c r="V24" s="508">
        <v>23.130588235294116</v>
      </c>
      <c r="W24" s="485">
        <v>1900</v>
      </c>
      <c r="X24" s="488">
        <v>2100</v>
      </c>
      <c r="Y24" s="156">
        <f>[2]constantes!$B$12</f>
        <v>0</v>
      </c>
      <c r="Z24" s="497">
        <v>318</v>
      </c>
      <c r="AA24" s="156"/>
      <c r="AB24" s="156"/>
    </row>
    <row r="25" spans="1:28">
      <c r="A25" s="488">
        <v>1099</v>
      </c>
      <c r="B25" s="485">
        <v>90</v>
      </c>
      <c r="C25" s="156" t="s">
        <v>2007</v>
      </c>
      <c r="D25" s="156"/>
      <c r="E25" s="156"/>
      <c r="F25" s="156"/>
      <c r="G25" s="156"/>
      <c r="H25" s="485" t="s">
        <v>1991</v>
      </c>
      <c r="I25" s="485">
        <v>2</v>
      </c>
      <c r="J25" s="492">
        <v>879.99900000000002</v>
      </c>
      <c r="K25" s="494">
        <v>2.9170000553131105E-2</v>
      </c>
      <c r="L25" s="494">
        <v>0.12121999740600586</v>
      </c>
      <c r="M25" s="495">
        <f t="shared" si="0"/>
        <v>379.64790178571423</v>
      </c>
      <c r="N25" s="508">
        <v>271.52523809523808</v>
      </c>
      <c r="O25" s="508">
        <v>338.86119047619047</v>
      </c>
      <c r="P25" s="508">
        <v>465.86666666666662</v>
      </c>
      <c r="Q25" s="508">
        <v>442.3385119047619</v>
      </c>
      <c r="R25" s="496">
        <f t="shared" si="1"/>
        <v>431.03691176470602</v>
      </c>
      <c r="S25" s="508">
        <v>357.30780392156868</v>
      </c>
      <c r="T25" s="508">
        <v>375.21643137254904</v>
      </c>
      <c r="U25" s="508">
        <v>529.9680000000003</v>
      </c>
      <c r="V25" s="508">
        <v>461.65541176470606</v>
      </c>
      <c r="W25" s="485">
        <v>1900</v>
      </c>
      <c r="X25" s="488">
        <v>2100</v>
      </c>
      <c r="Y25" s="156">
        <f>[2]constantes!$B$12</f>
        <v>0</v>
      </c>
      <c r="Z25" s="497">
        <v>318</v>
      </c>
      <c r="AA25" s="156"/>
      <c r="AB25" s="156"/>
    </row>
    <row r="26" spans="1:28">
      <c r="A26" s="488">
        <v>1073</v>
      </c>
      <c r="B26" s="485">
        <v>252</v>
      </c>
      <c r="C26" s="156" t="s">
        <v>2008</v>
      </c>
      <c r="D26" s="156"/>
      <c r="E26" s="156"/>
      <c r="F26" s="156"/>
      <c r="G26" s="156"/>
      <c r="H26" s="485" t="s">
        <v>2005</v>
      </c>
      <c r="I26" s="485">
        <v>1</v>
      </c>
      <c r="J26" s="492">
        <v>450</v>
      </c>
      <c r="K26" s="494">
        <v>2.5329999923706055E-2</v>
      </c>
      <c r="L26" s="494">
        <v>8.0909996032714843E-2</v>
      </c>
      <c r="M26" s="495">
        <f t="shared" si="0"/>
        <v>238.42513392857143</v>
      </c>
      <c r="N26" s="508">
        <v>148.6004761904762</v>
      </c>
      <c r="O26" s="508">
        <v>131.95904761904762</v>
      </c>
      <c r="P26" s="508">
        <v>363.26208333333335</v>
      </c>
      <c r="Q26" s="508">
        <v>309.87892857142856</v>
      </c>
      <c r="R26" s="496">
        <f t="shared" si="1"/>
        <v>272.31617647058818</v>
      </c>
      <c r="S26" s="508">
        <v>281.38411764705864</v>
      </c>
      <c r="T26" s="508">
        <v>233.03349019607836</v>
      </c>
      <c r="U26" s="508">
        <v>310.30200000000002</v>
      </c>
      <c r="V26" s="508">
        <v>264.54509803921565</v>
      </c>
      <c r="W26" s="485">
        <v>1900</v>
      </c>
      <c r="X26" s="488">
        <v>2100</v>
      </c>
      <c r="Y26" s="156">
        <f>[2]constantes!$B$12</f>
        <v>0</v>
      </c>
      <c r="Z26" s="497">
        <v>318</v>
      </c>
      <c r="AA26" s="156"/>
      <c r="AB26" s="156"/>
    </row>
    <row r="27" spans="1:28">
      <c r="A27" s="488">
        <v>1056</v>
      </c>
      <c r="B27" s="485">
        <v>139</v>
      </c>
      <c r="C27" s="156" t="s">
        <v>2009</v>
      </c>
      <c r="D27" s="156"/>
      <c r="E27" s="156"/>
      <c r="F27" s="156"/>
      <c r="G27" s="156"/>
      <c r="H27" s="485" t="s">
        <v>152</v>
      </c>
      <c r="I27" s="485">
        <v>1</v>
      </c>
      <c r="J27" s="492">
        <v>140.10000000000002</v>
      </c>
      <c r="K27" s="494">
        <v>1.6720000505447388E-2</v>
      </c>
      <c r="L27" s="494">
        <v>5.4029998779296873E-2</v>
      </c>
      <c r="M27" s="495">
        <f t="shared" si="0"/>
        <v>67.185773809523809</v>
      </c>
      <c r="N27" s="508">
        <v>95.327619047619052</v>
      </c>
      <c r="O27" s="508">
        <v>64.333333333333329</v>
      </c>
      <c r="P27" s="508">
        <v>39.615833333333335</v>
      </c>
      <c r="Q27" s="508">
        <v>69.466309523809514</v>
      </c>
      <c r="R27" s="496">
        <f t="shared" si="1"/>
        <v>66.657941176470587</v>
      </c>
      <c r="S27" s="508">
        <v>97.387803921568619</v>
      </c>
      <c r="T27" s="508">
        <v>58.447058823529424</v>
      </c>
      <c r="U27" s="508">
        <v>39.739843137254894</v>
      </c>
      <c r="V27" s="508">
        <v>71.057058823529417</v>
      </c>
      <c r="W27" s="485">
        <v>1900</v>
      </c>
      <c r="X27" s="488">
        <v>2100</v>
      </c>
      <c r="Y27" s="156">
        <f>[2]constantes!$B$12</f>
        <v>0</v>
      </c>
      <c r="Z27" s="497">
        <v>318</v>
      </c>
      <c r="AA27" s="156"/>
      <c r="AB27" s="156"/>
    </row>
    <row r="28" spans="1:28">
      <c r="A28" s="488">
        <v>1039</v>
      </c>
      <c r="B28" s="485">
        <v>52</v>
      </c>
      <c r="C28" s="156" t="s">
        <v>2010</v>
      </c>
      <c r="D28" s="156"/>
      <c r="E28" s="156"/>
      <c r="F28" s="156"/>
      <c r="G28" s="156"/>
      <c r="H28" s="485" t="s">
        <v>148</v>
      </c>
      <c r="I28" s="485">
        <v>1</v>
      </c>
      <c r="J28" s="492">
        <v>82.5</v>
      </c>
      <c r="K28" s="494">
        <v>2.3329999446868897E-2</v>
      </c>
      <c r="L28" s="494">
        <v>6.8610000610351565E-2</v>
      </c>
      <c r="M28" s="495">
        <f t="shared" si="0"/>
        <v>50.460982142857141</v>
      </c>
      <c r="N28" s="508">
        <v>42.83428571428572</v>
      </c>
      <c r="O28" s="508">
        <v>45.64696428571429</v>
      </c>
      <c r="P28" s="508">
        <v>61.825416666666662</v>
      </c>
      <c r="Q28" s="508">
        <v>51.537261904761898</v>
      </c>
      <c r="R28" s="496">
        <f t="shared" si="1"/>
        <v>59.196823529411773</v>
      </c>
      <c r="S28" s="508">
        <v>62.374431372549019</v>
      </c>
      <c r="T28" s="508">
        <v>55.232784313725489</v>
      </c>
      <c r="U28" s="508">
        <v>61.850705882352962</v>
      </c>
      <c r="V28" s="508">
        <v>57.32937254901961</v>
      </c>
      <c r="W28" s="485">
        <v>1900</v>
      </c>
      <c r="X28" s="488">
        <v>2100</v>
      </c>
      <c r="Y28" s="156">
        <f>[2]constantes!$B$12</f>
        <v>0</v>
      </c>
      <c r="Z28" s="497">
        <v>318</v>
      </c>
      <c r="AA28" s="156"/>
      <c r="AB28" s="156"/>
    </row>
    <row r="29" spans="1:28">
      <c r="A29" s="488">
        <v>1038</v>
      </c>
      <c r="B29" s="485">
        <v>51</v>
      </c>
      <c r="C29" s="156" t="s">
        <v>2011</v>
      </c>
      <c r="D29" s="156"/>
      <c r="E29" s="156"/>
      <c r="F29" s="156"/>
      <c r="G29" s="156"/>
      <c r="H29" s="485" t="s">
        <v>148</v>
      </c>
      <c r="I29" s="485">
        <v>1</v>
      </c>
      <c r="J29" s="492">
        <v>72</v>
      </c>
      <c r="K29" s="494">
        <v>2.3329999446868897E-2</v>
      </c>
      <c r="L29" s="494">
        <v>6.8610000610351565E-2</v>
      </c>
      <c r="M29" s="495">
        <f t="shared" si="0"/>
        <v>41.128556547619048</v>
      </c>
      <c r="N29" s="508">
        <v>34.197142857142858</v>
      </c>
      <c r="O29" s="508">
        <v>37.085833333333333</v>
      </c>
      <c r="P29" s="508">
        <v>51.050416666666671</v>
      </c>
      <c r="Q29" s="508">
        <v>42.180833333333332</v>
      </c>
      <c r="R29" s="496">
        <f t="shared" si="1"/>
        <v>48.677617647058824</v>
      </c>
      <c r="S29" s="508">
        <v>51.316980392156864</v>
      </c>
      <c r="T29" s="508">
        <v>45.275882352941174</v>
      </c>
      <c r="U29" s="508">
        <v>51.064980392156862</v>
      </c>
      <c r="V29" s="508">
        <v>47.052627450980403</v>
      </c>
      <c r="W29" s="485">
        <v>1900</v>
      </c>
      <c r="X29" s="488">
        <v>2100</v>
      </c>
      <c r="Y29" s="156">
        <f>[2]constantes!$B$12</f>
        <v>0</v>
      </c>
      <c r="Z29" s="497">
        <v>318</v>
      </c>
      <c r="AA29" s="156"/>
      <c r="AB29" s="156"/>
    </row>
    <row r="30" spans="1:28">
      <c r="A30" s="488">
        <v>1019</v>
      </c>
      <c r="B30" s="485">
        <v>27</v>
      </c>
      <c r="C30" s="156" t="s">
        <v>2012</v>
      </c>
      <c r="D30" s="156"/>
      <c r="E30" s="156"/>
      <c r="F30" s="156"/>
      <c r="G30" s="156"/>
      <c r="H30" s="485" t="s">
        <v>152</v>
      </c>
      <c r="I30" s="485">
        <v>1</v>
      </c>
      <c r="J30" s="492">
        <v>240</v>
      </c>
      <c r="K30" s="494">
        <v>2.5329999923706055E-2</v>
      </c>
      <c r="L30" s="494">
        <v>8.0909996032714843E-2</v>
      </c>
      <c r="M30" s="495">
        <f t="shared" si="0"/>
        <v>155.6828273809524</v>
      </c>
      <c r="N30" s="508">
        <v>142.76904761904765</v>
      </c>
      <c r="O30" s="508">
        <v>129.91988095238096</v>
      </c>
      <c r="P30" s="508">
        <v>182.38416666666669</v>
      </c>
      <c r="Q30" s="508">
        <v>167.65821428571428</v>
      </c>
      <c r="R30" s="496">
        <f t="shared" si="1"/>
        <v>151.65219607843136</v>
      </c>
      <c r="S30" s="508">
        <v>132.31721568627447</v>
      </c>
      <c r="T30" s="508">
        <v>135.39878431372549</v>
      </c>
      <c r="U30" s="508">
        <v>189.37839215686276</v>
      </c>
      <c r="V30" s="508">
        <v>149.51439215686275</v>
      </c>
      <c r="W30" s="485">
        <v>1900</v>
      </c>
      <c r="X30" s="488">
        <v>2100</v>
      </c>
      <c r="Y30" s="156">
        <f>[2]constantes!$B$12</f>
        <v>0</v>
      </c>
      <c r="Z30" s="497">
        <v>318</v>
      </c>
      <c r="AA30" s="156"/>
      <c r="AB30" s="156"/>
    </row>
    <row r="31" spans="1:28">
      <c r="A31" s="488">
        <v>1020</v>
      </c>
      <c r="B31" s="485">
        <v>28</v>
      </c>
      <c r="C31" s="156" t="s">
        <v>2013</v>
      </c>
      <c r="D31" s="156"/>
      <c r="E31" s="156"/>
      <c r="F31" s="156"/>
      <c r="G31" s="156"/>
      <c r="H31" s="485" t="s">
        <v>152</v>
      </c>
      <c r="I31" s="485">
        <v>1</v>
      </c>
      <c r="J31" s="492">
        <v>210</v>
      </c>
      <c r="K31" s="494">
        <v>2.5329999923706055E-2</v>
      </c>
      <c r="L31" s="494">
        <v>8.0909996032714843E-2</v>
      </c>
      <c r="M31" s="495">
        <f t="shared" si="0"/>
        <v>132.71107142857142</v>
      </c>
      <c r="N31" s="508">
        <v>125.41095238095238</v>
      </c>
      <c r="O31" s="508">
        <v>110.62535714285714</v>
      </c>
      <c r="P31" s="508">
        <v>151.90875000000003</v>
      </c>
      <c r="Q31" s="508">
        <v>142.89922619047618</v>
      </c>
      <c r="R31" s="496">
        <f t="shared" si="1"/>
        <v>128.75527450980394</v>
      </c>
      <c r="S31" s="508">
        <v>116.22000000000001</v>
      </c>
      <c r="T31" s="508">
        <v>114.05788235294118</v>
      </c>
      <c r="U31" s="508">
        <v>156.65501960784312</v>
      </c>
      <c r="V31" s="508">
        <v>128.08819607843139</v>
      </c>
      <c r="W31" s="485">
        <v>1900</v>
      </c>
      <c r="X31" s="488">
        <v>2100</v>
      </c>
      <c r="Y31" s="156">
        <f>[2]constantes!$B$12</f>
        <v>0</v>
      </c>
      <c r="Z31" s="497">
        <v>318</v>
      </c>
      <c r="AA31" s="156"/>
      <c r="AB31" s="156"/>
    </row>
    <row r="32" spans="1:28">
      <c r="A32" s="488">
        <v>1040</v>
      </c>
      <c r="B32" s="485">
        <v>61</v>
      </c>
      <c r="C32" s="156" t="s">
        <v>2014</v>
      </c>
      <c r="D32" s="156"/>
      <c r="E32" s="156"/>
      <c r="F32" s="156"/>
      <c r="G32" s="156"/>
      <c r="H32" s="485" t="s">
        <v>153</v>
      </c>
      <c r="I32" s="485">
        <v>1</v>
      </c>
      <c r="J32" s="492">
        <v>627</v>
      </c>
      <c r="K32" s="494">
        <v>2.5329999923706055E-2</v>
      </c>
      <c r="L32" s="494">
        <v>8.0909996032714843E-2</v>
      </c>
      <c r="M32" s="495">
        <f t="shared" si="0"/>
        <v>302.79383928571423</v>
      </c>
      <c r="N32" s="508">
        <v>229.98476190476188</v>
      </c>
      <c r="O32" s="508">
        <v>265.17565476190475</v>
      </c>
      <c r="P32" s="508">
        <v>405.02083333333331</v>
      </c>
      <c r="Q32" s="508">
        <v>310.9941071428571</v>
      </c>
      <c r="R32" s="496">
        <f t="shared" si="1"/>
        <v>392.42257843137259</v>
      </c>
      <c r="S32" s="508">
        <v>419.62211764705881</v>
      </c>
      <c r="T32" s="508">
        <v>354.65600000000001</v>
      </c>
      <c r="U32" s="508">
        <v>416.1217647058823</v>
      </c>
      <c r="V32" s="508">
        <v>379.29043137254911</v>
      </c>
      <c r="W32" s="485">
        <v>1900</v>
      </c>
      <c r="X32" s="488">
        <v>2100</v>
      </c>
      <c r="Y32" s="156">
        <f>[2]constantes!$B$12</f>
        <v>0</v>
      </c>
      <c r="Z32" s="497">
        <v>318</v>
      </c>
      <c r="AA32" s="156"/>
      <c r="AB32" s="156"/>
    </row>
    <row r="33" spans="1:28">
      <c r="A33" s="488">
        <v>1105</v>
      </c>
      <c r="B33" s="485">
        <v>97</v>
      </c>
      <c r="C33" s="156" t="s">
        <v>2015</v>
      </c>
      <c r="D33" s="156"/>
      <c r="E33" s="156"/>
      <c r="F33" s="156"/>
      <c r="G33" s="156"/>
      <c r="H33" s="485" t="s">
        <v>151</v>
      </c>
      <c r="I33" s="485">
        <v>2</v>
      </c>
      <c r="J33" s="492">
        <v>129.999</v>
      </c>
      <c r="K33" s="494">
        <v>1.6720000505447388E-2</v>
      </c>
      <c r="L33" s="494">
        <v>5.4029998779296873E-2</v>
      </c>
      <c r="M33" s="495">
        <f t="shared" si="0"/>
        <v>62.472738095238093</v>
      </c>
      <c r="N33" s="508">
        <v>45.569047619047616</v>
      </c>
      <c r="O33" s="508">
        <v>62.171130952380942</v>
      </c>
      <c r="P33" s="508">
        <v>84.614583333333329</v>
      </c>
      <c r="Q33" s="508">
        <v>57.536190476190484</v>
      </c>
      <c r="R33" s="496">
        <f t="shared" si="1"/>
        <v>70.835823529411755</v>
      </c>
      <c r="S33" s="508">
        <v>54.311490196078431</v>
      </c>
      <c r="T33" s="508">
        <v>65.386745098039199</v>
      </c>
      <c r="U33" s="508">
        <v>93.646901960784291</v>
      </c>
      <c r="V33" s="508">
        <v>69.998156862745091</v>
      </c>
      <c r="W33" s="485">
        <v>1900</v>
      </c>
      <c r="X33" s="488">
        <v>2100</v>
      </c>
      <c r="Y33" s="156">
        <f>[2]constantes!$B$12</f>
        <v>0</v>
      </c>
      <c r="Z33" s="497">
        <v>318</v>
      </c>
      <c r="AA33" s="156"/>
      <c r="AB33" s="156"/>
    </row>
    <row r="34" spans="1:28">
      <c r="A34" s="488">
        <v>1036</v>
      </c>
      <c r="B34" s="485">
        <v>49</v>
      </c>
      <c r="C34" s="156" t="s">
        <v>2016</v>
      </c>
      <c r="D34" s="156"/>
      <c r="E34" s="156"/>
      <c r="F34" s="156"/>
      <c r="G34" s="156"/>
      <c r="H34" s="485" t="s">
        <v>148</v>
      </c>
      <c r="I34" s="485">
        <v>1</v>
      </c>
      <c r="J34" s="492">
        <v>414</v>
      </c>
      <c r="K34" s="494">
        <v>2.5329999923706055E-2</v>
      </c>
      <c r="L34" s="494">
        <v>8.0909996032714843E-2</v>
      </c>
      <c r="M34" s="495">
        <f t="shared" ref="M34:M65" si="2">AVERAGE(N34:Q34)</f>
        <v>158.37821428571428</v>
      </c>
      <c r="N34" s="508">
        <v>98.924761904761908</v>
      </c>
      <c r="O34" s="508">
        <v>138.45565476190475</v>
      </c>
      <c r="P34" s="508">
        <v>224.96041666666667</v>
      </c>
      <c r="Q34" s="508">
        <v>171.17202380952384</v>
      </c>
      <c r="R34" s="496">
        <f t="shared" ref="R34:R65" si="3">AVERAGE(S34:V34)</f>
        <v>208.80174509803922</v>
      </c>
      <c r="S34" s="508">
        <v>226.16588235294122</v>
      </c>
      <c r="T34" s="508">
        <v>184.79039215686271</v>
      </c>
      <c r="U34" s="508">
        <v>226.54388235294118</v>
      </c>
      <c r="V34" s="508">
        <v>197.70682352941176</v>
      </c>
      <c r="W34" s="485">
        <v>1900</v>
      </c>
      <c r="X34" s="488">
        <v>2100</v>
      </c>
      <c r="Y34" s="156">
        <f>[2]constantes!$B$12</f>
        <v>0</v>
      </c>
      <c r="Z34" s="497">
        <v>318</v>
      </c>
      <c r="AA34" s="156"/>
      <c r="AB34" s="156"/>
    </row>
    <row r="35" spans="1:28">
      <c r="A35" s="488">
        <v>1133</v>
      </c>
      <c r="B35" s="485">
        <v>280</v>
      </c>
      <c r="C35" s="156" t="s">
        <v>2017</v>
      </c>
      <c r="D35" s="156"/>
      <c r="E35" s="156"/>
      <c r="F35" s="156"/>
      <c r="G35" s="156"/>
      <c r="H35" s="488" t="s">
        <v>152</v>
      </c>
      <c r="I35" s="487">
        <v>7</v>
      </c>
      <c r="J35" s="492">
        <v>78</v>
      </c>
      <c r="K35" s="498">
        <v>2.3329999446868897E-2</v>
      </c>
      <c r="L35" s="498">
        <v>6.8610000610351565E-2</v>
      </c>
      <c r="M35" s="495">
        <f t="shared" si="2"/>
        <v>60.014360119047609</v>
      </c>
      <c r="N35" s="508">
        <v>60.44142857142856</v>
      </c>
      <c r="O35" s="508">
        <v>65.709999999999994</v>
      </c>
      <c r="P35" s="508">
        <v>65.474583333333328</v>
      </c>
      <c r="Q35" s="508">
        <v>48.431428571428569</v>
      </c>
      <c r="R35" s="496">
        <f t="shared" si="3"/>
        <v>58.523715686274521</v>
      </c>
      <c r="S35" s="508">
        <v>62.884313725490223</v>
      </c>
      <c r="T35" s="508">
        <v>65.710000000000022</v>
      </c>
      <c r="U35" s="508">
        <v>64.565803921568644</v>
      </c>
      <c r="V35" s="508">
        <v>40.934745098039201</v>
      </c>
      <c r="W35" s="485">
        <v>1900</v>
      </c>
      <c r="X35" s="488">
        <v>2100</v>
      </c>
      <c r="Y35" s="156">
        <f>[2]constantes!$B$12</f>
        <v>0</v>
      </c>
      <c r="Z35" s="497">
        <v>318</v>
      </c>
      <c r="AA35" s="156"/>
      <c r="AB35" s="156"/>
    </row>
    <row r="36" spans="1:28">
      <c r="A36" s="487">
        <v>1065</v>
      </c>
      <c r="B36" s="486">
        <v>228</v>
      </c>
      <c r="C36" s="156" t="s">
        <v>2018</v>
      </c>
      <c r="D36" s="156"/>
      <c r="E36" s="156"/>
      <c r="F36" s="156"/>
      <c r="G36" s="156"/>
      <c r="H36" s="485" t="s">
        <v>160</v>
      </c>
      <c r="I36" s="485">
        <v>10</v>
      </c>
      <c r="J36" s="492">
        <v>307</v>
      </c>
      <c r="K36" s="494">
        <v>2.9170000000000001E-2</v>
      </c>
      <c r="L36" s="494">
        <v>0.12121999999999999</v>
      </c>
      <c r="M36" s="495">
        <f t="shared" si="2"/>
        <v>190.1559226190476</v>
      </c>
      <c r="N36" s="508">
        <v>256.19285714285712</v>
      </c>
      <c r="O36" s="508">
        <v>228.13029761904761</v>
      </c>
      <c r="P36" s="508">
        <v>111.95458333333333</v>
      </c>
      <c r="Q36" s="508">
        <v>164.34595238095238</v>
      </c>
      <c r="R36" s="496">
        <f t="shared" si="3"/>
        <v>183.84393137254895</v>
      </c>
      <c r="S36" s="508">
        <v>262.22184313725467</v>
      </c>
      <c r="T36" s="508">
        <v>213.3149803921568</v>
      </c>
      <c r="U36" s="508">
        <v>105.34529411764707</v>
      </c>
      <c r="V36" s="508">
        <v>154.49360784313726</v>
      </c>
      <c r="W36" s="485">
        <v>2020</v>
      </c>
      <c r="X36" s="488">
        <v>2100</v>
      </c>
      <c r="Y36" s="156">
        <f>[2]constantes!$B$12</f>
        <v>0</v>
      </c>
      <c r="Z36" s="497">
        <v>318</v>
      </c>
      <c r="AA36" s="156"/>
      <c r="AB36" s="156"/>
    </row>
    <row r="37" spans="1:28">
      <c r="A37" s="488">
        <v>1122</v>
      </c>
      <c r="B37" s="485">
        <v>176</v>
      </c>
      <c r="C37" s="156" t="s">
        <v>2019</v>
      </c>
      <c r="D37" s="156"/>
      <c r="E37" s="156"/>
      <c r="F37" s="156"/>
      <c r="G37" s="156"/>
      <c r="H37" s="485" t="s">
        <v>154</v>
      </c>
      <c r="I37" s="485">
        <v>3</v>
      </c>
      <c r="J37" s="492">
        <v>4279.6000000000004</v>
      </c>
      <c r="K37" s="494">
        <v>2.8239998817443848E-2</v>
      </c>
      <c r="L37" s="494">
        <v>0.11154000282287597</v>
      </c>
      <c r="M37" s="495">
        <f t="shared" si="2"/>
        <v>1799.3961458333333</v>
      </c>
      <c r="N37" s="508">
        <v>1394.8185714285717</v>
      </c>
      <c r="O37" s="508">
        <v>1766.8432142857143</v>
      </c>
      <c r="P37" s="508">
        <v>2391.9625000000001</v>
      </c>
      <c r="Q37" s="508">
        <v>1643.9602976190474</v>
      </c>
      <c r="R37" s="496">
        <f t="shared" si="3"/>
        <v>1741.1362254901958</v>
      </c>
      <c r="S37" s="508">
        <v>1783.4683921568628</v>
      </c>
      <c r="T37" s="508">
        <v>1763.9440784313726</v>
      </c>
      <c r="U37" s="508">
        <v>1978.2165098039211</v>
      </c>
      <c r="V37" s="508">
        <v>1438.915921568627</v>
      </c>
      <c r="W37" s="485">
        <v>1900</v>
      </c>
      <c r="X37" s="488">
        <v>2100</v>
      </c>
      <c r="Y37" s="156">
        <f>[2]constantes!$B$12</f>
        <v>0</v>
      </c>
      <c r="Z37" s="497">
        <v>318</v>
      </c>
      <c r="AA37" s="156"/>
      <c r="AB37" s="156"/>
    </row>
    <row r="38" spans="1:28">
      <c r="A38" s="488">
        <v>1022</v>
      </c>
      <c r="B38" s="485">
        <v>30</v>
      </c>
      <c r="C38" s="156" t="s">
        <v>2020</v>
      </c>
      <c r="D38" s="156"/>
      <c r="E38" s="156"/>
      <c r="F38" s="156"/>
      <c r="G38" s="156"/>
      <c r="H38" s="485" t="s">
        <v>2005</v>
      </c>
      <c r="I38" s="485">
        <v>1</v>
      </c>
      <c r="J38" s="492">
        <v>375</v>
      </c>
      <c r="K38" s="494">
        <v>2.5329999923706055E-2</v>
      </c>
      <c r="L38" s="494">
        <v>8.0909996032714843E-2</v>
      </c>
      <c r="M38" s="495">
        <f t="shared" si="2"/>
        <v>231.74208333333334</v>
      </c>
      <c r="N38" s="508">
        <v>309.83380952380952</v>
      </c>
      <c r="O38" s="508">
        <v>249.80321428571429</v>
      </c>
      <c r="P38" s="508">
        <v>157.37458333333333</v>
      </c>
      <c r="Q38" s="508">
        <v>209.95672619047619</v>
      </c>
      <c r="R38" s="496">
        <f t="shared" si="3"/>
        <v>232.28687254901953</v>
      </c>
      <c r="S38" s="508">
        <v>320.26337254901932</v>
      </c>
      <c r="T38" s="508">
        <v>252.32501960784302</v>
      </c>
      <c r="U38" s="508">
        <v>147.31078431372552</v>
      </c>
      <c r="V38" s="508">
        <v>209.24831372549019</v>
      </c>
      <c r="W38" s="485">
        <v>1900</v>
      </c>
      <c r="X38" s="488">
        <v>2100</v>
      </c>
      <c r="Y38" s="156">
        <f>[2]constantes!$B$12</f>
        <v>0</v>
      </c>
      <c r="Z38" s="497">
        <v>318</v>
      </c>
      <c r="AA38" s="156"/>
      <c r="AB38" s="156"/>
    </row>
    <row r="39" spans="1:28">
      <c r="A39" s="488">
        <v>1068</v>
      </c>
      <c r="B39" s="485">
        <v>203</v>
      </c>
      <c r="C39" s="156" t="s">
        <v>2021</v>
      </c>
      <c r="D39" s="156"/>
      <c r="E39" s="156"/>
      <c r="F39" s="156"/>
      <c r="G39" s="156"/>
      <c r="H39" s="485" t="s">
        <v>2005</v>
      </c>
      <c r="I39" s="485">
        <v>1</v>
      </c>
      <c r="J39" s="492">
        <v>96.447000000000003</v>
      </c>
      <c r="K39" s="494">
        <v>1.6720000505447388E-2</v>
      </c>
      <c r="L39" s="494">
        <v>5.4029998779296873E-2</v>
      </c>
      <c r="M39" s="495">
        <f t="shared" si="2"/>
        <v>49.274062499999999</v>
      </c>
      <c r="N39" s="508">
        <v>70.628095238095241</v>
      </c>
      <c r="O39" s="508">
        <v>50.540059523809511</v>
      </c>
      <c r="P39" s="508">
        <v>30.647916666666671</v>
      </c>
      <c r="Q39" s="508">
        <v>45.280178571428571</v>
      </c>
      <c r="R39" s="496">
        <f t="shared" si="3"/>
        <v>51.514029411764696</v>
      </c>
      <c r="S39" s="508">
        <v>75.852901960784308</v>
      </c>
      <c r="T39" s="508">
        <v>54.182235294117639</v>
      </c>
      <c r="U39" s="508">
        <v>30.731843137254899</v>
      </c>
      <c r="V39" s="508">
        <v>45.289137254901966</v>
      </c>
      <c r="W39" s="485">
        <v>1900</v>
      </c>
      <c r="X39" s="488">
        <v>2100</v>
      </c>
      <c r="Y39" s="156">
        <f>[2]constantes!$B$12</f>
        <v>0</v>
      </c>
      <c r="Z39" s="497">
        <v>318</v>
      </c>
      <c r="AA39" s="156"/>
      <c r="AB39" s="156"/>
    </row>
    <row r="40" spans="1:28">
      <c r="A40" s="488">
        <v>1021</v>
      </c>
      <c r="B40" s="485">
        <v>29</v>
      </c>
      <c r="C40" s="156" t="s">
        <v>2022</v>
      </c>
      <c r="D40" s="156"/>
      <c r="E40" s="156"/>
      <c r="F40" s="156"/>
      <c r="G40" s="156"/>
      <c r="H40" s="485" t="s">
        <v>2005</v>
      </c>
      <c r="I40" s="485">
        <v>1</v>
      </c>
      <c r="J40" s="492">
        <v>127</v>
      </c>
      <c r="K40" s="494">
        <v>2.5329999923706055E-2</v>
      </c>
      <c r="L40" s="494">
        <v>8.0909996032714843E-2</v>
      </c>
      <c r="M40" s="495">
        <f t="shared" si="2"/>
        <v>68.142767857142857</v>
      </c>
      <c r="N40" s="508">
        <v>97.827619047619052</v>
      </c>
      <c r="O40" s="508">
        <v>69.726845238095237</v>
      </c>
      <c r="P40" s="508">
        <v>41.863333333333337</v>
      </c>
      <c r="Q40" s="508">
        <v>63.153273809523817</v>
      </c>
      <c r="R40" s="496">
        <f t="shared" si="3"/>
        <v>70.077617647058858</v>
      </c>
      <c r="S40" s="508">
        <v>102.96811764705889</v>
      </c>
      <c r="T40" s="508">
        <v>73.938666666666691</v>
      </c>
      <c r="U40" s="508">
        <v>41.436823529411775</v>
      </c>
      <c r="V40" s="508">
        <v>61.966862745098048</v>
      </c>
      <c r="W40" s="485">
        <v>1900</v>
      </c>
      <c r="X40" s="488">
        <v>2100</v>
      </c>
      <c r="Y40" s="156">
        <f>[2]constantes!$B$12</f>
        <v>0</v>
      </c>
      <c r="Z40" s="497">
        <v>318</v>
      </c>
      <c r="AA40" s="156"/>
      <c r="AB40" s="156"/>
    </row>
    <row r="41" spans="1:28">
      <c r="A41" s="488">
        <v>1127</v>
      </c>
      <c r="B41" s="485">
        <v>272</v>
      </c>
      <c r="C41" s="156" t="s">
        <v>2023</v>
      </c>
      <c r="D41" s="156"/>
      <c r="E41" s="156"/>
      <c r="F41" s="156"/>
      <c r="G41" s="156"/>
      <c r="H41" s="485" t="s">
        <v>155</v>
      </c>
      <c r="I41" s="485">
        <v>4</v>
      </c>
      <c r="J41" s="492">
        <v>42.8</v>
      </c>
      <c r="K41" s="494">
        <v>2.3329999446868897E-2</v>
      </c>
      <c r="L41" s="494">
        <v>6.8610000610351565E-2</v>
      </c>
      <c r="M41" s="495">
        <f t="shared" si="2"/>
        <v>29.682663690476197</v>
      </c>
      <c r="N41" s="508">
        <v>27.220476190476194</v>
      </c>
      <c r="O41" s="508">
        <v>37.676666666666669</v>
      </c>
      <c r="P41" s="508">
        <v>32.317916666666669</v>
      </c>
      <c r="Q41" s="508">
        <v>21.515595238095241</v>
      </c>
      <c r="R41" s="496">
        <f t="shared" si="3"/>
        <v>29.100960784313717</v>
      </c>
      <c r="S41" s="508">
        <v>30.548117647058813</v>
      </c>
      <c r="T41" s="508">
        <v>36.700313725490183</v>
      </c>
      <c r="U41" s="508">
        <v>28.856627450980387</v>
      </c>
      <c r="V41" s="508">
        <v>20.298784313725491</v>
      </c>
      <c r="W41" s="485">
        <v>1900</v>
      </c>
      <c r="X41" s="488">
        <v>2100</v>
      </c>
      <c r="Y41" s="156">
        <f>[2]constantes!$B$12</f>
        <v>0</v>
      </c>
      <c r="Z41" s="497">
        <v>318</v>
      </c>
      <c r="AA41" s="156"/>
      <c r="AB41" s="156"/>
    </row>
    <row r="42" spans="1:28">
      <c r="A42" s="488">
        <v>1114</v>
      </c>
      <c r="B42" s="485">
        <v>114</v>
      </c>
      <c r="C42" s="156" t="s">
        <v>2024</v>
      </c>
      <c r="D42" s="156"/>
      <c r="E42" s="156"/>
      <c r="F42" s="156"/>
      <c r="G42" s="156"/>
      <c r="H42" s="485" t="s">
        <v>151</v>
      </c>
      <c r="I42" s="485">
        <v>2</v>
      </c>
      <c r="J42" s="492">
        <v>125</v>
      </c>
      <c r="K42" s="494">
        <v>2.5329999923706055E-2</v>
      </c>
      <c r="L42" s="494">
        <v>8.0909996032714843E-2</v>
      </c>
      <c r="M42" s="495">
        <f t="shared" si="2"/>
        <v>75.370282738095241</v>
      </c>
      <c r="N42" s="508">
        <v>45.570952380952377</v>
      </c>
      <c r="O42" s="508">
        <v>63.65505952380952</v>
      </c>
      <c r="P42" s="508">
        <v>103.50208333333335</v>
      </c>
      <c r="Q42" s="508">
        <v>88.753035714285716</v>
      </c>
      <c r="R42" s="496">
        <f t="shared" si="3"/>
        <v>80.833803921568631</v>
      </c>
      <c r="S42" s="508">
        <v>54.599490196078428</v>
      </c>
      <c r="T42" s="508">
        <v>73.797764705882358</v>
      </c>
      <c r="U42" s="508">
        <v>106.83945098039219</v>
      </c>
      <c r="V42" s="508">
        <v>88.098509803921573</v>
      </c>
      <c r="W42" s="485">
        <v>1900</v>
      </c>
      <c r="X42" s="488">
        <v>2100</v>
      </c>
      <c r="Y42" s="156">
        <f>[2]constantes!$B$12</f>
        <v>0</v>
      </c>
      <c r="Z42" s="497">
        <v>318</v>
      </c>
      <c r="AA42" s="156"/>
      <c r="AB42" s="156"/>
    </row>
    <row r="43" spans="1:28">
      <c r="A43" s="488">
        <v>1084</v>
      </c>
      <c r="B43" s="485">
        <v>310</v>
      </c>
      <c r="C43" s="156" t="s">
        <v>2025</v>
      </c>
      <c r="D43" s="156"/>
      <c r="E43" s="156"/>
      <c r="F43" s="156"/>
      <c r="G43" s="156"/>
      <c r="H43" s="488" t="s">
        <v>152</v>
      </c>
      <c r="I43" s="487">
        <v>1</v>
      </c>
      <c r="J43" s="492">
        <v>261</v>
      </c>
      <c r="K43" s="498">
        <v>1.7450000047683715E-2</v>
      </c>
      <c r="L43" s="498">
        <v>5.5650000572204587E-2</v>
      </c>
      <c r="M43" s="495">
        <f t="shared" si="2"/>
        <v>160.98787202380953</v>
      </c>
      <c r="N43" s="508">
        <v>204.81190476190474</v>
      </c>
      <c r="O43" s="508">
        <v>220.58690476190478</v>
      </c>
      <c r="P43" s="508">
        <v>129.38</v>
      </c>
      <c r="Q43" s="508">
        <v>89.172678571428563</v>
      </c>
      <c r="R43" s="496">
        <f t="shared" si="3"/>
        <v>155.46006862745099</v>
      </c>
      <c r="S43" s="508">
        <v>233.57380392156861</v>
      </c>
      <c r="T43" s="508">
        <v>221.89113725490196</v>
      </c>
      <c r="U43" s="508">
        <v>85.898588235294099</v>
      </c>
      <c r="V43" s="508">
        <v>80.476745098039203</v>
      </c>
      <c r="W43" s="485">
        <v>1900</v>
      </c>
      <c r="X43" s="488">
        <v>2100</v>
      </c>
      <c r="Y43" s="156">
        <f>[2]constantes!$B$12</f>
        <v>0</v>
      </c>
      <c r="Z43" s="497">
        <v>318</v>
      </c>
      <c r="AA43" s="156"/>
      <c r="AB43" s="156"/>
    </row>
    <row r="44" spans="1:28">
      <c r="A44" s="488">
        <v>1016</v>
      </c>
      <c r="B44" s="485">
        <v>24</v>
      </c>
      <c r="C44" s="156" t="s">
        <v>2026</v>
      </c>
      <c r="D44" s="156"/>
      <c r="E44" s="156"/>
      <c r="F44" s="156"/>
      <c r="G44" s="156"/>
      <c r="H44" s="485" t="s">
        <v>152</v>
      </c>
      <c r="I44" s="485">
        <v>1</v>
      </c>
      <c r="J44" s="492">
        <v>1192</v>
      </c>
      <c r="K44" s="494">
        <v>2.9170000553131105E-2</v>
      </c>
      <c r="L44" s="494">
        <v>0.12121999740600586</v>
      </c>
      <c r="M44" s="495">
        <f t="shared" si="2"/>
        <v>501.7702976190476</v>
      </c>
      <c r="N44" s="508">
        <v>448.7661904761905</v>
      </c>
      <c r="O44" s="508">
        <v>368.84083333333336</v>
      </c>
      <c r="P44" s="508">
        <v>657.43666666666661</v>
      </c>
      <c r="Q44" s="508">
        <v>532.03750000000002</v>
      </c>
      <c r="R44" s="496">
        <f t="shared" si="3"/>
        <v>482.35464705882356</v>
      </c>
      <c r="S44" s="508">
        <v>458.02878431372551</v>
      </c>
      <c r="T44" s="508">
        <v>396.80796078431376</v>
      </c>
      <c r="U44" s="508">
        <v>619.48486274509821</v>
      </c>
      <c r="V44" s="508">
        <v>455.09698039215692</v>
      </c>
      <c r="W44" s="485">
        <v>1900</v>
      </c>
      <c r="X44" s="488">
        <v>2100</v>
      </c>
      <c r="Y44" s="156">
        <f>[2]constantes!$B$12</f>
        <v>0</v>
      </c>
      <c r="Z44" s="497">
        <v>318</v>
      </c>
      <c r="AA44" s="156"/>
      <c r="AB44" s="156"/>
    </row>
    <row r="45" spans="1:28">
      <c r="A45" s="488">
        <v>1081</v>
      </c>
      <c r="B45" s="485">
        <v>290</v>
      </c>
      <c r="C45" s="156" t="s">
        <v>2027</v>
      </c>
      <c r="D45" s="156"/>
      <c r="E45" s="156"/>
      <c r="F45" s="156"/>
      <c r="G45" s="156"/>
      <c r="H45" s="489" t="s">
        <v>2005</v>
      </c>
      <c r="I45" s="489">
        <v>1</v>
      </c>
      <c r="J45" s="492">
        <v>32.01</v>
      </c>
      <c r="K45" s="500">
        <v>2.3329999446868897E-2</v>
      </c>
      <c r="L45" s="500">
        <v>6.8610000610351565E-2</v>
      </c>
      <c r="M45" s="495">
        <f t="shared" si="2"/>
        <v>19.883080357142855</v>
      </c>
      <c r="N45" s="508">
        <v>24.101428571428571</v>
      </c>
      <c r="O45" s="508">
        <v>19.070416666666663</v>
      </c>
      <c r="P45" s="508">
        <v>16.596666666666664</v>
      </c>
      <c r="Q45" s="508">
        <v>19.763809523809524</v>
      </c>
      <c r="R45" s="496">
        <f t="shared" si="3"/>
        <v>23.849431372549017</v>
      </c>
      <c r="S45" s="508">
        <v>27.550823529411758</v>
      </c>
      <c r="T45" s="508">
        <v>24.132627450980394</v>
      </c>
      <c r="U45" s="508">
        <v>19.980745098039211</v>
      </c>
      <c r="V45" s="508">
        <v>23.733529411764707</v>
      </c>
      <c r="W45" s="485">
        <v>1900</v>
      </c>
      <c r="X45" s="488">
        <v>2100</v>
      </c>
      <c r="Y45" s="156">
        <f>[2]constantes!$B$12</f>
        <v>0</v>
      </c>
      <c r="Z45" s="497">
        <v>318</v>
      </c>
      <c r="AA45" s="156"/>
      <c r="AB45" s="156"/>
    </row>
    <row r="46" spans="1:28">
      <c r="A46" s="488">
        <v>1006</v>
      </c>
      <c r="B46" s="485">
        <v>8</v>
      </c>
      <c r="C46" s="156" t="s">
        <v>2028</v>
      </c>
      <c r="D46" s="156"/>
      <c r="E46" s="156"/>
      <c r="F46" s="156"/>
      <c r="G46" s="156"/>
      <c r="H46" s="489" t="s">
        <v>148</v>
      </c>
      <c r="I46" s="489">
        <v>1</v>
      </c>
      <c r="J46" s="492">
        <v>1104</v>
      </c>
      <c r="K46" s="494">
        <v>2.5329999923706055E-2</v>
      </c>
      <c r="L46" s="494">
        <v>8.0909996032714843E-2</v>
      </c>
      <c r="M46" s="495">
        <f t="shared" si="2"/>
        <v>503.34605654761901</v>
      </c>
      <c r="N46" s="508">
        <v>603.63428571428574</v>
      </c>
      <c r="O46" s="508">
        <v>446.08732142857139</v>
      </c>
      <c r="P46" s="508">
        <v>478.38625000000002</v>
      </c>
      <c r="Q46" s="508">
        <v>485.27636904761903</v>
      </c>
      <c r="R46" s="496">
        <f t="shared" si="3"/>
        <v>531.53059803921553</v>
      </c>
      <c r="S46" s="508">
        <v>691.20772549019568</v>
      </c>
      <c r="T46" s="508">
        <v>464.47976470588225</v>
      </c>
      <c r="U46" s="508">
        <v>492.59678431372532</v>
      </c>
      <c r="V46" s="508">
        <v>477.83811764705888</v>
      </c>
      <c r="W46" s="485">
        <v>1900</v>
      </c>
      <c r="X46" s="488">
        <v>2100</v>
      </c>
      <c r="Y46" s="156">
        <f>[2]constantes!$B$12</f>
        <v>0</v>
      </c>
      <c r="Z46" s="497">
        <v>318</v>
      </c>
      <c r="AA46" s="156"/>
      <c r="AB46" s="156"/>
    </row>
    <row r="47" spans="1:28">
      <c r="A47" s="488">
        <v>1126</v>
      </c>
      <c r="B47" s="485">
        <v>267</v>
      </c>
      <c r="C47" s="156" t="s">
        <v>2029</v>
      </c>
      <c r="D47" s="156"/>
      <c r="E47" s="156"/>
      <c r="F47" s="156"/>
      <c r="G47" s="156"/>
      <c r="H47" s="485" t="s">
        <v>149</v>
      </c>
      <c r="I47" s="485">
        <v>4</v>
      </c>
      <c r="J47" s="492">
        <v>1087</v>
      </c>
      <c r="K47" s="498">
        <v>2.5329999923706055E-2</v>
      </c>
      <c r="L47" s="498">
        <v>8.0909996032714843E-2</v>
      </c>
      <c r="M47" s="495">
        <f t="shared" si="2"/>
        <v>583.31889880952372</v>
      </c>
      <c r="N47" s="508">
        <v>780.21</v>
      </c>
      <c r="O47" s="508">
        <v>642.17553571428573</v>
      </c>
      <c r="P47" s="508">
        <v>391.00541666666669</v>
      </c>
      <c r="Q47" s="508">
        <v>519.88464285714281</v>
      </c>
      <c r="R47" s="496">
        <f t="shared" si="3"/>
        <v>606.4376666666667</v>
      </c>
      <c r="S47" s="508">
        <v>871.86819607843142</v>
      </c>
      <c r="T47" s="508">
        <v>684.08478431372532</v>
      </c>
      <c r="U47" s="508">
        <v>361.37701960784312</v>
      </c>
      <c r="V47" s="508">
        <v>508.42066666666665</v>
      </c>
      <c r="W47" s="485">
        <v>1900</v>
      </c>
      <c r="X47" s="488">
        <v>2100</v>
      </c>
      <c r="Y47" s="156">
        <f>[2]constantes!$B$12</f>
        <v>0</v>
      </c>
      <c r="Z47" s="497">
        <v>318</v>
      </c>
      <c r="AA47" s="156"/>
      <c r="AB47" s="156"/>
    </row>
    <row r="48" spans="1:28">
      <c r="A48" s="488">
        <v>1012</v>
      </c>
      <c r="B48" s="485">
        <v>15</v>
      </c>
      <c r="C48" s="156" t="s">
        <v>2030</v>
      </c>
      <c r="D48" s="156"/>
      <c r="E48" s="156"/>
      <c r="F48" s="156"/>
      <c r="G48" s="156"/>
      <c r="H48" s="485" t="s">
        <v>148</v>
      </c>
      <c r="I48" s="485">
        <v>1</v>
      </c>
      <c r="J48" s="492">
        <v>108.8</v>
      </c>
      <c r="K48" s="494">
        <v>2.3329999446868897E-2</v>
      </c>
      <c r="L48" s="494">
        <v>6.8610000610351565E-2</v>
      </c>
      <c r="M48" s="495">
        <f t="shared" si="2"/>
        <v>50.010505952380946</v>
      </c>
      <c r="N48" s="508">
        <v>72.445238095238096</v>
      </c>
      <c r="O48" s="508">
        <v>48.819880952380949</v>
      </c>
      <c r="P48" s="508">
        <v>36.477916666666665</v>
      </c>
      <c r="Q48" s="508">
        <v>42.298988095238094</v>
      </c>
      <c r="R48" s="496">
        <f t="shared" si="3"/>
        <v>55.362098039215688</v>
      </c>
      <c r="S48" s="508">
        <v>78.362862745098028</v>
      </c>
      <c r="T48" s="508">
        <v>51.271411764705896</v>
      </c>
      <c r="U48" s="508">
        <v>40.384823529411769</v>
      </c>
      <c r="V48" s="508">
        <v>51.429294117647053</v>
      </c>
      <c r="W48" s="485">
        <v>1900</v>
      </c>
      <c r="X48" s="488">
        <v>2100</v>
      </c>
      <c r="Y48" s="156">
        <f>[2]constantes!$B$12</f>
        <v>0</v>
      </c>
      <c r="Z48" s="497">
        <v>318</v>
      </c>
      <c r="AA48" s="156"/>
      <c r="AB48" s="156"/>
    </row>
    <row r="49" spans="1:28">
      <c r="A49" s="488">
        <v>1134</v>
      </c>
      <c r="B49" s="485">
        <v>284</v>
      </c>
      <c r="C49" s="156" t="s">
        <v>2031</v>
      </c>
      <c r="D49" s="156" t="s">
        <v>2032</v>
      </c>
      <c r="E49" s="156"/>
      <c r="F49" s="156"/>
      <c r="G49" s="156"/>
      <c r="H49" s="488" t="s">
        <v>2001</v>
      </c>
      <c r="I49" s="487">
        <v>4</v>
      </c>
      <c r="J49" s="492">
        <v>252</v>
      </c>
      <c r="K49" s="494">
        <v>2.5329999923706055E-2</v>
      </c>
      <c r="L49" s="494">
        <v>8.0909996032714843E-2</v>
      </c>
      <c r="M49" s="495">
        <f t="shared" si="2"/>
        <v>144.66671130952381</v>
      </c>
      <c r="N49" s="508">
        <v>151.97190476190477</v>
      </c>
      <c r="O49" s="508">
        <v>230.55250000000001</v>
      </c>
      <c r="P49" s="508">
        <v>148.85333333333332</v>
      </c>
      <c r="Q49" s="508">
        <v>47.289107142857141</v>
      </c>
      <c r="R49" s="496">
        <f t="shared" si="3"/>
        <v>137.33299019607844</v>
      </c>
      <c r="S49" s="508">
        <v>153.30992156862746</v>
      </c>
      <c r="T49" s="508">
        <v>224.17035294117647</v>
      </c>
      <c r="U49" s="508">
        <v>132.41435294117647</v>
      </c>
      <c r="V49" s="508">
        <v>39.437333333333335</v>
      </c>
      <c r="W49" s="485">
        <v>1900</v>
      </c>
      <c r="X49" s="488">
        <v>2100</v>
      </c>
      <c r="Y49" s="156">
        <f>[2]constantes!$B$12</f>
        <v>0</v>
      </c>
      <c r="Z49" s="497">
        <v>318</v>
      </c>
      <c r="AA49" s="156"/>
      <c r="AB49" s="156"/>
    </row>
    <row r="50" spans="1:28">
      <c r="A50" s="488">
        <v>1052</v>
      </c>
      <c r="B50" s="485">
        <v>132</v>
      </c>
      <c r="C50" s="156" t="s">
        <v>2033</v>
      </c>
      <c r="D50" s="156"/>
      <c r="E50" s="156"/>
      <c r="F50" s="156"/>
      <c r="G50" s="156"/>
      <c r="H50" s="485" t="s">
        <v>284</v>
      </c>
      <c r="I50" s="485">
        <v>1</v>
      </c>
      <c r="J50" s="492">
        <v>131.988</v>
      </c>
      <c r="K50" s="494">
        <v>1.6720000505447388E-2</v>
      </c>
      <c r="L50" s="494">
        <v>5.4029998779296873E-2</v>
      </c>
      <c r="M50" s="495">
        <f t="shared" si="2"/>
        <v>68.081919642857144</v>
      </c>
      <c r="N50" s="508">
        <v>78.84142857142858</v>
      </c>
      <c r="O50" s="508">
        <v>66.060773809523809</v>
      </c>
      <c r="P50" s="508">
        <v>61.086666666666666</v>
      </c>
      <c r="Q50" s="508">
        <v>66.33880952380953</v>
      </c>
      <c r="R50" s="496">
        <f t="shared" si="3"/>
        <v>70.068509803921557</v>
      </c>
      <c r="S50" s="508">
        <v>100.11498039215684</v>
      </c>
      <c r="T50" s="508">
        <v>66.662588235294123</v>
      </c>
      <c r="U50" s="508">
        <v>45.255411764705876</v>
      </c>
      <c r="V50" s="508">
        <v>68.241058823529386</v>
      </c>
      <c r="W50" s="485">
        <v>1900</v>
      </c>
      <c r="X50" s="488">
        <v>2100</v>
      </c>
      <c r="Y50" s="156">
        <f>[2]constantes!$B$12</f>
        <v>0</v>
      </c>
      <c r="Z50" s="497">
        <v>318</v>
      </c>
      <c r="AA50" s="156"/>
      <c r="AB50" s="156"/>
    </row>
    <row r="51" spans="1:28">
      <c r="A51" s="488">
        <v>1110</v>
      </c>
      <c r="B51" s="485">
        <v>103</v>
      </c>
      <c r="C51" s="156" t="s">
        <v>2034</v>
      </c>
      <c r="D51" s="156"/>
      <c r="E51" s="156"/>
      <c r="F51" s="156"/>
      <c r="G51" s="156"/>
      <c r="H51" s="485" t="s">
        <v>1991</v>
      </c>
      <c r="I51" s="485">
        <v>2</v>
      </c>
      <c r="J51" s="492">
        <v>855</v>
      </c>
      <c r="K51" s="494">
        <v>2.9170000553131105E-2</v>
      </c>
      <c r="L51" s="494">
        <v>0.12121999740600586</v>
      </c>
      <c r="M51" s="495">
        <f t="shared" si="2"/>
        <v>428.7702976190476</v>
      </c>
      <c r="N51" s="508">
        <v>241.41761904761904</v>
      </c>
      <c r="O51" s="508">
        <v>374.00785714285712</v>
      </c>
      <c r="P51" s="508">
        <v>594.96541666666667</v>
      </c>
      <c r="Q51" s="508">
        <v>504.69029761904761</v>
      </c>
      <c r="R51" s="496">
        <f t="shared" si="3"/>
        <v>458.5567843137253</v>
      </c>
      <c r="S51" s="508">
        <v>319.27054901960781</v>
      </c>
      <c r="T51" s="508">
        <v>404.69541176470597</v>
      </c>
      <c r="U51" s="508">
        <v>613.03807843137213</v>
      </c>
      <c r="V51" s="508">
        <v>497.22309803921536</v>
      </c>
      <c r="W51" s="485">
        <v>1900</v>
      </c>
      <c r="X51" s="488">
        <v>2100</v>
      </c>
      <c r="Y51" s="156">
        <f>[2]constantes!$B$12</f>
        <v>0</v>
      </c>
      <c r="Z51" s="497">
        <v>318</v>
      </c>
      <c r="AA51" s="156"/>
      <c r="AB51" s="156"/>
    </row>
    <row r="52" spans="1:28">
      <c r="A52" s="488">
        <v>1087</v>
      </c>
      <c r="B52" s="485">
        <v>315</v>
      </c>
      <c r="C52" s="156" t="s">
        <v>2035</v>
      </c>
      <c r="D52" s="156"/>
      <c r="E52" s="156"/>
      <c r="F52" s="156"/>
      <c r="G52" s="156"/>
      <c r="H52" s="485" t="s">
        <v>2005</v>
      </c>
      <c r="I52" s="485">
        <v>1</v>
      </c>
      <c r="J52" s="492">
        <v>68.400000000000006</v>
      </c>
      <c r="K52" s="494">
        <v>1.6720000505447388E-2</v>
      </c>
      <c r="L52" s="494">
        <v>5.4029998779296873E-2</v>
      </c>
      <c r="M52" s="495">
        <f t="shared" si="2"/>
        <v>40.246309523809529</v>
      </c>
      <c r="N52" s="508">
        <v>58.018095238095235</v>
      </c>
      <c r="O52" s="508">
        <v>37.902678571428567</v>
      </c>
      <c r="P52" s="508">
        <v>23.429166666666671</v>
      </c>
      <c r="Q52" s="508">
        <v>41.63529761904762</v>
      </c>
      <c r="R52" s="496">
        <f t="shared" si="3"/>
        <v>45.151078431372547</v>
      </c>
      <c r="S52" s="508">
        <v>62.956352941176476</v>
      </c>
      <c r="T52" s="508">
        <v>46.135333333333335</v>
      </c>
      <c r="U52" s="508">
        <v>27.091254901960781</v>
      </c>
      <c r="V52" s="508">
        <v>44.421372549019601</v>
      </c>
      <c r="W52" s="485">
        <v>1900</v>
      </c>
      <c r="X52" s="488">
        <v>2100</v>
      </c>
      <c r="Y52" s="156">
        <f>[2]constantes!$B$12</f>
        <v>0</v>
      </c>
      <c r="Z52" s="497">
        <v>318</v>
      </c>
      <c r="AA52" s="156"/>
      <c r="AB52" s="156"/>
    </row>
    <row r="53" spans="1:28">
      <c r="A53" s="488">
        <v>1091</v>
      </c>
      <c r="B53" s="485">
        <v>72</v>
      </c>
      <c r="C53" s="156" t="s">
        <v>2036</v>
      </c>
      <c r="D53" s="156"/>
      <c r="E53" s="156"/>
      <c r="F53" s="156"/>
      <c r="G53" s="156"/>
      <c r="H53" s="485" t="s">
        <v>153</v>
      </c>
      <c r="I53" s="485">
        <v>2</v>
      </c>
      <c r="J53" s="492">
        <v>120.16800000000001</v>
      </c>
      <c r="K53" s="494">
        <v>2.5329999923706055E-2</v>
      </c>
      <c r="L53" s="494">
        <v>8.0909996032714843E-2</v>
      </c>
      <c r="M53" s="495">
        <f t="shared" si="2"/>
        <v>66.8042261904762</v>
      </c>
      <c r="N53" s="508">
        <v>60.52571428571428</v>
      </c>
      <c r="O53" s="508">
        <v>66.188333333333333</v>
      </c>
      <c r="P53" s="508">
        <v>65.167500000000004</v>
      </c>
      <c r="Q53" s="508">
        <v>75.335357142857148</v>
      </c>
      <c r="R53" s="496">
        <f t="shared" si="3"/>
        <v>69.290568627450995</v>
      </c>
      <c r="S53" s="508">
        <v>64.217058823529413</v>
      </c>
      <c r="T53" s="508">
        <v>64.891725490196094</v>
      </c>
      <c r="U53" s="508">
        <v>71.664666666666676</v>
      </c>
      <c r="V53" s="508">
        <v>76.388823529411781</v>
      </c>
      <c r="W53" s="485">
        <v>1900</v>
      </c>
      <c r="X53" s="488">
        <v>2100</v>
      </c>
      <c r="Y53" s="156">
        <f>[2]constantes!$B$12</f>
        <v>0</v>
      </c>
      <c r="Z53" s="497">
        <v>318</v>
      </c>
      <c r="AA53" s="156"/>
      <c r="AB53" s="156"/>
    </row>
    <row r="54" spans="1:28">
      <c r="A54" s="488">
        <v>1003</v>
      </c>
      <c r="B54" s="485">
        <v>4</v>
      </c>
      <c r="C54" s="156" t="s">
        <v>2037</v>
      </c>
      <c r="D54" s="156"/>
      <c r="E54" s="156"/>
      <c r="F54" s="156"/>
      <c r="G54" s="156"/>
      <c r="H54" s="485" t="s">
        <v>152</v>
      </c>
      <c r="I54" s="485">
        <v>1</v>
      </c>
      <c r="J54" s="492">
        <v>180</v>
      </c>
      <c r="K54" s="494">
        <v>2.5329999923706055E-2</v>
      </c>
      <c r="L54" s="494">
        <v>8.0909996032714843E-2</v>
      </c>
      <c r="M54" s="495">
        <f t="shared" si="2"/>
        <v>83.657485119047621</v>
      </c>
      <c r="N54" s="508">
        <v>125.07857142857142</v>
      </c>
      <c r="O54" s="508">
        <v>78.731904761904758</v>
      </c>
      <c r="P54" s="508">
        <v>48.531250000000007</v>
      </c>
      <c r="Q54" s="508">
        <v>82.28821428571429</v>
      </c>
      <c r="R54" s="496">
        <f t="shared" si="3"/>
        <v>94.242852941176466</v>
      </c>
      <c r="S54" s="508">
        <v>143.15050980392149</v>
      </c>
      <c r="T54" s="508">
        <v>83.487019607843152</v>
      </c>
      <c r="U54" s="508">
        <v>56.77145098039216</v>
      </c>
      <c r="V54" s="508">
        <v>93.562431372549028</v>
      </c>
      <c r="W54" s="485">
        <v>1900</v>
      </c>
      <c r="X54" s="488">
        <v>2100</v>
      </c>
      <c r="Y54" s="156">
        <f>[2]constantes!$B$12</f>
        <v>0</v>
      </c>
      <c r="Z54" s="497">
        <v>318</v>
      </c>
      <c r="AA54" s="156"/>
      <c r="AB54" s="156"/>
    </row>
    <row r="55" spans="1:28">
      <c r="A55" s="488">
        <v>1046</v>
      </c>
      <c r="B55" s="485">
        <v>123</v>
      </c>
      <c r="C55" s="156" t="s">
        <v>2038</v>
      </c>
      <c r="D55" s="156"/>
      <c r="E55" s="156"/>
      <c r="F55" s="156"/>
      <c r="G55" s="156"/>
      <c r="H55" s="485" t="s">
        <v>284</v>
      </c>
      <c r="I55" s="485">
        <v>1</v>
      </c>
      <c r="J55" s="492">
        <v>222</v>
      </c>
      <c r="K55" s="494">
        <v>2.5329999923706055E-2</v>
      </c>
      <c r="L55" s="494">
        <v>8.0909996032714843E-2</v>
      </c>
      <c r="M55" s="495">
        <f t="shared" si="2"/>
        <v>102.84572916666666</v>
      </c>
      <c r="N55" s="508">
        <v>133.99857142857141</v>
      </c>
      <c r="O55" s="508">
        <v>100.34833333333331</v>
      </c>
      <c r="P55" s="508">
        <v>81.717083333333335</v>
      </c>
      <c r="Q55" s="508">
        <v>95.318928571428572</v>
      </c>
      <c r="R55" s="496">
        <f t="shared" si="3"/>
        <v>111.35822549019606</v>
      </c>
      <c r="S55" s="508">
        <v>157.7685490196078</v>
      </c>
      <c r="T55" s="508">
        <v>100.79988235294115</v>
      </c>
      <c r="U55" s="508">
        <v>83.808039215686293</v>
      </c>
      <c r="V55" s="508">
        <v>103.05643137254903</v>
      </c>
      <c r="W55" s="485">
        <v>1900</v>
      </c>
      <c r="X55" s="488">
        <v>2100</v>
      </c>
      <c r="Y55" s="156">
        <f>[2]constantes!$B$12</f>
        <v>0</v>
      </c>
      <c r="Z55" s="497">
        <v>318</v>
      </c>
      <c r="AA55" s="156"/>
      <c r="AB55" s="156"/>
    </row>
    <row r="56" spans="1:28">
      <c r="A56" s="488">
        <v>1004</v>
      </c>
      <c r="B56" s="485">
        <v>6</v>
      </c>
      <c r="C56" s="156" t="s">
        <v>2039</v>
      </c>
      <c r="D56" s="156"/>
      <c r="E56" s="156"/>
      <c r="F56" s="156"/>
      <c r="G56" s="156"/>
      <c r="H56" s="485" t="s">
        <v>152</v>
      </c>
      <c r="I56" s="485">
        <v>1</v>
      </c>
      <c r="J56" s="492">
        <v>1312</v>
      </c>
      <c r="K56" s="494">
        <v>2.5329999923706055E-2</v>
      </c>
      <c r="L56" s="494">
        <v>8.0909996032714843E-2</v>
      </c>
      <c r="M56" s="495">
        <f t="shared" si="2"/>
        <v>591.66244047619045</v>
      </c>
      <c r="N56" s="508">
        <v>694.7061904761905</v>
      </c>
      <c r="O56" s="508">
        <v>527.24755952380951</v>
      </c>
      <c r="P56" s="508">
        <v>566.65583333333336</v>
      </c>
      <c r="Q56" s="508">
        <v>578.04017857142856</v>
      </c>
      <c r="R56" s="496">
        <f t="shared" si="3"/>
        <v>640.22281372549048</v>
      </c>
      <c r="S56" s="508">
        <v>756.89203921568696</v>
      </c>
      <c r="T56" s="508">
        <v>571.4466666666666</v>
      </c>
      <c r="U56" s="508">
        <v>628.59654901960801</v>
      </c>
      <c r="V56" s="508">
        <v>603.95600000000002</v>
      </c>
      <c r="W56" s="485">
        <v>1900</v>
      </c>
      <c r="X56" s="488">
        <v>2100</v>
      </c>
      <c r="Y56" s="156">
        <f>[2]constantes!$B$12</f>
        <v>0</v>
      </c>
      <c r="Z56" s="497">
        <v>318</v>
      </c>
      <c r="AA56" s="156"/>
      <c r="AB56" s="156"/>
    </row>
    <row r="57" spans="1:28">
      <c r="A57" s="488">
        <v>1092</v>
      </c>
      <c r="B57" s="485">
        <v>74</v>
      </c>
      <c r="C57" s="156" t="s">
        <v>2040</v>
      </c>
      <c r="D57" s="156"/>
      <c r="E57" s="156"/>
      <c r="F57" s="156"/>
      <c r="G57" s="156"/>
      <c r="H57" s="485" t="s">
        <v>153</v>
      </c>
      <c r="I57" s="485">
        <v>2</v>
      </c>
      <c r="J57" s="492">
        <v>1676</v>
      </c>
      <c r="K57" s="494">
        <v>2.9170000553131105E-2</v>
      </c>
      <c r="L57" s="494">
        <v>0.12121999740600586</v>
      </c>
      <c r="M57" s="495">
        <f t="shared" si="2"/>
        <v>592.94242559523809</v>
      </c>
      <c r="N57" s="508">
        <v>478.66190476190474</v>
      </c>
      <c r="O57" s="508">
        <v>524.28505952380954</v>
      </c>
      <c r="P57" s="508">
        <v>680.58208333333334</v>
      </c>
      <c r="Q57" s="508">
        <v>688.24065476190481</v>
      </c>
      <c r="R57" s="496">
        <f t="shared" si="3"/>
        <v>712.11798039215694</v>
      </c>
      <c r="S57" s="508">
        <v>649.47325490196079</v>
      </c>
      <c r="T57" s="508">
        <v>622.00113725490189</v>
      </c>
      <c r="U57" s="508">
        <v>808.67105882352962</v>
      </c>
      <c r="V57" s="508">
        <v>768.32647058823534</v>
      </c>
      <c r="W57" s="485">
        <v>1900</v>
      </c>
      <c r="X57" s="488">
        <v>2100</v>
      </c>
      <c r="Y57" s="156">
        <f>[2]constantes!$B$12</f>
        <v>0</v>
      </c>
      <c r="Z57" s="497">
        <v>318</v>
      </c>
      <c r="AA57" s="156"/>
      <c r="AB57" s="156"/>
    </row>
    <row r="58" spans="1:28">
      <c r="A58" s="488">
        <v>1115</v>
      </c>
      <c r="B58" s="485">
        <v>115</v>
      </c>
      <c r="C58" s="156" t="s">
        <v>2041</v>
      </c>
      <c r="D58" s="156"/>
      <c r="E58" s="156"/>
      <c r="F58" s="156"/>
      <c r="G58" s="156"/>
      <c r="H58" s="485" t="s">
        <v>153</v>
      </c>
      <c r="I58" s="485">
        <v>2</v>
      </c>
      <c r="J58" s="492">
        <v>260</v>
      </c>
      <c r="K58" s="494">
        <v>2.5329999923706055E-2</v>
      </c>
      <c r="L58" s="494">
        <v>8.0909996032714843E-2</v>
      </c>
      <c r="M58" s="495">
        <f t="shared" si="2"/>
        <v>99.57034226190477</v>
      </c>
      <c r="N58" s="508">
        <v>83.800952380952381</v>
      </c>
      <c r="O58" s="508">
        <v>84.466130952380965</v>
      </c>
      <c r="P58" s="508">
        <v>124.98541666666669</v>
      </c>
      <c r="Q58" s="508">
        <v>105.02886904761904</v>
      </c>
      <c r="R58" s="496">
        <f t="shared" si="3"/>
        <v>119.22089215686275</v>
      </c>
      <c r="S58" s="508">
        <v>122.80474509803923</v>
      </c>
      <c r="T58" s="508">
        <v>103.43176470588236</v>
      </c>
      <c r="U58" s="508">
        <v>135.3038039215686</v>
      </c>
      <c r="V58" s="508">
        <v>115.34325490196079</v>
      </c>
      <c r="W58" s="485">
        <v>1900</v>
      </c>
      <c r="X58" s="488">
        <v>2100</v>
      </c>
      <c r="Y58" s="156">
        <f>[2]constantes!$B$12</f>
        <v>0</v>
      </c>
      <c r="Z58" s="497">
        <v>318</v>
      </c>
      <c r="AA58" s="156"/>
      <c r="AB58" s="156"/>
    </row>
    <row r="59" spans="1:28">
      <c r="A59" s="488">
        <v>1135</v>
      </c>
      <c r="B59" s="485">
        <v>89</v>
      </c>
      <c r="C59" s="156" t="s">
        <v>2042</v>
      </c>
      <c r="D59" s="156" t="s">
        <v>2043</v>
      </c>
      <c r="E59" s="156"/>
      <c r="F59" s="156"/>
      <c r="G59" s="156"/>
      <c r="H59" s="488" t="s">
        <v>1991</v>
      </c>
      <c r="I59" s="488">
        <v>2</v>
      </c>
      <c r="J59" s="492">
        <v>189</v>
      </c>
      <c r="K59" s="494">
        <v>2.5329999923706055E-2</v>
      </c>
      <c r="L59" s="494">
        <v>8.0909996032714843E-2</v>
      </c>
      <c r="M59" s="495">
        <f t="shared" si="2"/>
        <v>77.833467261904758</v>
      </c>
      <c r="N59" s="508">
        <v>58.21857142857143</v>
      </c>
      <c r="O59" s="508">
        <v>69.580952380952382</v>
      </c>
      <c r="P59" s="508">
        <v>94.987499999999997</v>
      </c>
      <c r="Q59" s="508">
        <v>88.54684523809523</v>
      </c>
      <c r="R59" s="496">
        <f t="shared" si="3"/>
        <v>90.359754901960756</v>
      </c>
      <c r="S59" s="508">
        <v>76.395960784313715</v>
      </c>
      <c r="T59" s="508">
        <v>78.385254901960778</v>
      </c>
      <c r="U59" s="508">
        <v>110.47439215686269</v>
      </c>
      <c r="V59" s="508">
        <v>96.183411764705852</v>
      </c>
      <c r="W59" s="485">
        <v>1900</v>
      </c>
      <c r="X59" s="488">
        <v>2100</v>
      </c>
      <c r="Y59" s="156">
        <f>[2]constantes!$B$12</f>
        <v>0</v>
      </c>
      <c r="Z59" s="497">
        <v>318</v>
      </c>
      <c r="AA59" s="156"/>
      <c r="AB59" s="156"/>
    </row>
    <row r="60" spans="1:28">
      <c r="A60" s="488">
        <v>1067</v>
      </c>
      <c r="B60" s="485">
        <v>196</v>
      </c>
      <c r="C60" s="156" t="s">
        <v>2044</v>
      </c>
      <c r="D60" s="156"/>
      <c r="E60" s="156"/>
      <c r="F60" s="156"/>
      <c r="G60" s="156"/>
      <c r="H60" s="485" t="s">
        <v>160</v>
      </c>
      <c r="I60" s="485">
        <v>1</v>
      </c>
      <c r="J60" s="492">
        <v>120</v>
      </c>
      <c r="K60" s="494">
        <v>1.6720000505447388E-2</v>
      </c>
      <c r="L60" s="494">
        <v>5.4029998779296873E-2</v>
      </c>
      <c r="M60" s="495">
        <f t="shared" si="2"/>
        <v>42.40159226190476</v>
      </c>
      <c r="N60" s="508">
        <v>48.706190476190478</v>
      </c>
      <c r="O60" s="508">
        <v>43.818750000000001</v>
      </c>
      <c r="P60" s="508">
        <v>37.961666666666666</v>
      </c>
      <c r="Q60" s="508">
        <v>39.119761904761901</v>
      </c>
      <c r="R60" s="496">
        <f t="shared" si="3"/>
        <v>42.486999999999995</v>
      </c>
      <c r="S60" s="508">
        <v>48.329176470588216</v>
      </c>
      <c r="T60" s="508">
        <v>43.831333333333355</v>
      </c>
      <c r="U60" s="508">
        <v>37.685411764705876</v>
      </c>
      <c r="V60" s="508">
        <v>40.102078431372554</v>
      </c>
      <c r="W60" s="485">
        <v>1900</v>
      </c>
      <c r="X60" s="488">
        <v>2100</v>
      </c>
      <c r="Y60" s="156">
        <f>[2]constantes!$B$12</f>
        <v>0</v>
      </c>
      <c r="Z60" s="497">
        <v>318</v>
      </c>
      <c r="AA60" s="156"/>
      <c r="AB60" s="156"/>
    </row>
    <row r="61" spans="1:28">
      <c r="A61" s="488">
        <v>1064</v>
      </c>
      <c r="B61" s="485">
        <v>192</v>
      </c>
      <c r="C61" s="156" t="s">
        <v>2045</v>
      </c>
      <c r="D61" s="156"/>
      <c r="E61" s="156"/>
      <c r="F61" s="156"/>
      <c r="G61" s="156"/>
      <c r="H61" s="485" t="s">
        <v>152</v>
      </c>
      <c r="I61" s="485">
        <v>1</v>
      </c>
      <c r="J61" s="492">
        <v>140</v>
      </c>
      <c r="K61" s="494">
        <v>1.6720000505447388E-2</v>
      </c>
      <c r="L61" s="494">
        <v>5.4029998779296873E-2</v>
      </c>
      <c r="M61" s="495">
        <f t="shared" si="2"/>
        <v>68.338601190476183</v>
      </c>
      <c r="N61" s="508">
        <v>90.583809523809521</v>
      </c>
      <c r="O61" s="508">
        <v>65.921785714285718</v>
      </c>
      <c r="P61" s="508">
        <v>44.951249999999995</v>
      </c>
      <c r="Q61" s="508">
        <v>71.897559523809505</v>
      </c>
      <c r="R61" s="496">
        <f t="shared" si="3"/>
        <v>65.975411764705882</v>
      </c>
      <c r="S61" s="508">
        <v>93.003529411764688</v>
      </c>
      <c r="T61" s="508">
        <v>58.993490196078447</v>
      </c>
      <c r="U61" s="508">
        <v>38.700823529411785</v>
      </c>
      <c r="V61" s="508">
        <v>73.203803921568621</v>
      </c>
      <c r="W61" s="485">
        <v>1900</v>
      </c>
      <c r="X61" s="488">
        <v>2100</v>
      </c>
      <c r="Y61" s="156">
        <f>[2]constantes!$B$12</f>
        <v>0</v>
      </c>
      <c r="Z61" s="497">
        <v>318</v>
      </c>
      <c r="AA61" s="156"/>
      <c r="AB61" s="156"/>
    </row>
    <row r="62" spans="1:28">
      <c r="A62" s="488">
        <v>1043</v>
      </c>
      <c r="B62" s="485">
        <v>119</v>
      </c>
      <c r="C62" s="156" t="s">
        <v>2046</v>
      </c>
      <c r="D62" s="156"/>
      <c r="E62" s="156"/>
      <c r="F62" s="156"/>
      <c r="G62" s="156"/>
      <c r="H62" s="485" t="s">
        <v>148</v>
      </c>
      <c r="I62" s="485">
        <v>1</v>
      </c>
      <c r="J62" s="492">
        <v>889</v>
      </c>
      <c r="K62" s="494">
        <v>2.4600000381469728E-2</v>
      </c>
      <c r="L62" s="494">
        <v>7.8639998435974121E-2</v>
      </c>
      <c r="M62" s="495">
        <f t="shared" si="2"/>
        <v>104.91242559523809</v>
      </c>
      <c r="N62" s="508">
        <v>59.709523809523809</v>
      </c>
      <c r="O62" s="508">
        <v>49.835000000000001</v>
      </c>
      <c r="P62" s="508">
        <v>181.98958333333334</v>
      </c>
      <c r="Q62" s="508">
        <v>128.11559523809521</v>
      </c>
      <c r="R62" s="496">
        <f t="shared" si="3"/>
        <v>129.35938235294117</v>
      </c>
      <c r="S62" s="508">
        <v>89.392980392156872</v>
      </c>
      <c r="T62" s="508">
        <v>74.437607843137243</v>
      </c>
      <c r="U62" s="508">
        <v>211.25803921568627</v>
      </c>
      <c r="V62" s="508">
        <v>142.34890196078433</v>
      </c>
      <c r="W62" s="485">
        <v>1900</v>
      </c>
      <c r="X62" s="488">
        <v>2100</v>
      </c>
      <c r="Y62" s="156">
        <f>[2]constantes!$B$12</f>
        <v>0</v>
      </c>
      <c r="Z62" s="497">
        <v>318</v>
      </c>
      <c r="AA62" s="156"/>
      <c r="AB62" s="156"/>
    </row>
    <row r="63" spans="1:28">
      <c r="A63" s="488">
        <v>1028</v>
      </c>
      <c r="B63" s="485">
        <v>39</v>
      </c>
      <c r="C63" s="156" t="s">
        <v>2047</v>
      </c>
      <c r="D63" s="156"/>
      <c r="E63" s="156"/>
      <c r="F63" s="156"/>
      <c r="G63" s="156"/>
      <c r="H63" s="485" t="s">
        <v>148</v>
      </c>
      <c r="I63" s="485">
        <v>1</v>
      </c>
      <c r="J63" s="492">
        <v>131.39999999999998</v>
      </c>
      <c r="K63" s="494">
        <v>1.6720000505447388E-2</v>
      </c>
      <c r="L63" s="494">
        <v>5.4029998779296873E-2</v>
      </c>
      <c r="M63" s="495">
        <f t="shared" si="2"/>
        <v>64.232306547619046</v>
      </c>
      <c r="N63" s="508">
        <v>93.167619047619041</v>
      </c>
      <c r="O63" s="508">
        <v>61.345714285714287</v>
      </c>
      <c r="P63" s="508">
        <v>47.901666666666671</v>
      </c>
      <c r="Q63" s="508">
        <v>54.514226190476194</v>
      </c>
      <c r="R63" s="496">
        <f t="shared" si="3"/>
        <v>74.658068627450987</v>
      </c>
      <c r="S63" s="508">
        <v>103.56333333333339</v>
      </c>
      <c r="T63" s="508">
        <v>68.881411764705888</v>
      </c>
      <c r="U63" s="508">
        <v>53.503372549019595</v>
      </c>
      <c r="V63" s="508">
        <v>72.684156862745098</v>
      </c>
      <c r="W63" s="485">
        <v>1900</v>
      </c>
      <c r="X63" s="488">
        <v>2100</v>
      </c>
      <c r="Y63" s="156">
        <f>[2]constantes!$B$12</f>
        <v>0</v>
      </c>
      <c r="Z63" s="497">
        <v>318</v>
      </c>
      <c r="AA63" s="156"/>
      <c r="AB63" s="156"/>
    </row>
    <row r="64" spans="1:28">
      <c r="A64" s="488">
        <v>1008</v>
      </c>
      <c r="B64" s="485">
        <v>10</v>
      </c>
      <c r="C64" s="156" t="s">
        <v>2048</v>
      </c>
      <c r="D64" s="156"/>
      <c r="E64" s="156"/>
      <c r="F64" s="156"/>
      <c r="G64" s="156"/>
      <c r="H64" s="485" t="s">
        <v>152</v>
      </c>
      <c r="I64" s="485">
        <v>1</v>
      </c>
      <c r="J64" s="492">
        <v>210</v>
      </c>
      <c r="K64" s="494">
        <v>1.6720000505447388E-2</v>
      </c>
      <c r="L64" s="494">
        <v>5.4029998779296873E-2</v>
      </c>
      <c r="M64" s="495">
        <f t="shared" si="2"/>
        <v>136.6638988095238</v>
      </c>
      <c r="N64" s="508">
        <v>157.04238095238097</v>
      </c>
      <c r="O64" s="508">
        <v>121.72047619047619</v>
      </c>
      <c r="P64" s="508">
        <v>132.62833333333333</v>
      </c>
      <c r="Q64" s="508">
        <v>135.26440476190476</v>
      </c>
      <c r="R64" s="496">
        <f t="shared" si="3"/>
        <v>140.13155882352942</v>
      </c>
      <c r="S64" s="508">
        <v>165.39062745098053</v>
      </c>
      <c r="T64" s="508">
        <v>127.56172549019607</v>
      </c>
      <c r="U64" s="508">
        <v>136.36094117647056</v>
      </c>
      <c r="V64" s="508">
        <v>131.21294117647057</v>
      </c>
      <c r="W64" s="485">
        <v>1900</v>
      </c>
      <c r="X64" s="488">
        <v>2100</v>
      </c>
      <c r="Y64" s="156">
        <f>[2]constantes!$B$12</f>
        <v>0</v>
      </c>
      <c r="Z64" s="497">
        <v>318</v>
      </c>
      <c r="AA64" s="156"/>
      <c r="AB64" s="156"/>
    </row>
    <row r="65" spans="1:28">
      <c r="A65" s="488">
        <v>1050</v>
      </c>
      <c r="B65" s="485">
        <v>130</v>
      </c>
      <c r="C65" s="156" t="s">
        <v>2049</v>
      </c>
      <c r="D65" s="156"/>
      <c r="E65" s="156"/>
      <c r="F65" s="156"/>
      <c r="G65" s="156"/>
      <c r="H65" s="485" t="s">
        <v>152</v>
      </c>
      <c r="I65" s="485">
        <v>1</v>
      </c>
      <c r="J65" s="492">
        <v>187.16900000000001</v>
      </c>
      <c r="K65" s="494">
        <v>1.8650000095367433E-2</v>
      </c>
      <c r="L65" s="494">
        <v>5.828999996185303E-2</v>
      </c>
      <c r="M65" s="495">
        <f t="shared" si="2"/>
        <v>90.094806547619058</v>
      </c>
      <c r="N65" s="508">
        <v>130.19619047619048</v>
      </c>
      <c r="O65" s="508">
        <v>93.065773809523819</v>
      </c>
      <c r="P65" s="508">
        <v>51.419583333333343</v>
      </c>
      <c r="Q65" s="508">
        <v>85.697678571428568</v>
      </c>
      <c r="R65" s="496">
        <f t="shared" si="3"/>
        <v>97.70416666666668</v>
      </c>
      <c r="S65" s="508">
        <v>148.79294117647069</v>
      </c>
      <c r="T65" s="508">
        <v>93.850274509803924</v>
      </c>
      <c r="U65" s="508">
        <v>53.707019607843137</v>
      </c>
      <c r="V65" s="508">
        <v>94.466431372548982</v>
      </c>
      <c r="W65" s="485">
        <v>1900</v>
      </c>
      <c r="X65" s="488">
        <v>2100</v>
      </c>
      <c r="Y65" s="156">
        <f>[2]constantes!$B$12</f>
        <v>0</v>
      </c>
      <c r="Z65" s="497">
        <v>318</v>
      </c>
      <c r="AA65" s="156"/>
      <c r="AB65" s="156"/>
    </row>
    <row r="66" spans="1:28">
      <c r="A66" s="488">
        <v>1031</v>
      </c>
      <c r="B66" s="485">
        <v>44</v>
      </c>
      <c r="C66" s="156" t="s">
        <v>2050</v>
      </c>
      <c r="D66" s="156"/>
      <c r="E66" s="156"/>
      <c r="F66" s="156"/>
      <c r="G66" s="156"/>
      <c r="H66" s="485" t="s">
        <v>148</v>
      </c>
      <c r="I66" s="485">
        <v>1</v>
      </c>
      <c r="J66" s="492">
        <v>4251.5</v>
      </c>
      <c r="K66" s="494">
        <v>2.5329999923706055E-2</v>
      </c>
      <c r="L66" s="494">
        <v>8.0909996032714843E-2</v>
      </c>
      <c r="M66" s="495">
        <f t="shared" ref="M66:M97" si="4">AVERAGE(N66:Q66)</f>
        <v>1843.0313839285714</v>
      </c>
      <c r="N66" s="508">
        <v>2238.5819047619048</v>
      </c>
      <c r="O66" s="508">
        <v>1665.718988095238</v>
      </c>
      <c r="P66" s="508">
        <v>1728.0112499999998</v>
      </c>
      <c r="Q66" s="508">
        <v>1739.8133928571431</v>
      </c>
      <c r="R66" s="496">
        <f t="shared" ref="R66:R97" si="5">AVERAGE(S66:V66)</f>
        <v>2168.7701176470587</v>
      </c>
      <c r="S66" s="508">
        <v>2945.0959999999991</v>
      </c>
      <c r="T66" s="508">
        <v>2039.1219607843141</v>
      </c>
      <c r="U66" s="508">
        <v>1778.6177254901961</v>
      </c>
      <c r="V66" s="508">
        <v>1912.2447843137252</v>
      </c>
      <c r="W66" s="485">
        <v>1900</v>
      </c>
      <c r="X66" s="488">
        <v>2100</v>
      </c>
      <c r="Y66" s="156">
        <f>[2]constantes!$B$12</f>
        <v>0</v>
      </c>
      <c r="Z66" s="497">
        <v>318</v>
      </c>
      <c r="AA66" s="156"/>
      <c r="AB66" s="156"/>
    </row>
    <row r="67" spans="1:28">
      <c r="A67" s="488">
        <v>1060</v>
      </c>
      <c r="B67" s="485">
        <v>148</v>
      </c>
      <c r="C67" s="156" t="s">
        <v>2051</v>
      </c>
      <c r="D67" s="156"/>
      <c r="E67" s="156"/>
      <c r="F67" s="156"/>
      <c r="G67" s="156"/>
      <c r="H67" s="485" t="s">
        <v>152</v>
      </c>
      <c r="I67" s="485">
        <v>1</v>
      </c>
      <c r="J67" s="492">
        <v>399</v>
      </c>
      <c r="K67" s="494">
        <v>2.5329999923706055E-2</v>
      </c>
      <c r="L67" s="494">
        <v>8.0909996032714843E-2</v>
      </c>
      <c r="M67" s="495">
        <f t="shared" si="4"/>
        <v>187.38827380952381</v>
      </c>
      <c r="N67" s="508">
        <v>76.592857142857142</v>
      </c>
      <c r="O67" s="508">
        <v>90.218214285714282</v>
      </c>
      <c r="P67" s="508">
        <v>322.70458333333335</v>
      </c>
      <c r="Q67" s="508">
        <v>260.03744047619051</v>
      </c>
      <c r="R67" s="496">
        <f t="shared" si="5"/>
        <v>179.64358823529415</v>
      </c>
      <c r="S67" s="508">
        <v>159.69827450980401</v>
      </c>
      <c r="T67" s="508">
        <v>106.99803921568629</v>
      </c>
      <c r="U67" s="508">
        <v>248.80411764705886</v>
      </c>
      <c r="V67" s="508">
        <v>203.07392156862741</v>
      </c>
      <c r="W67" s="485">
        <v>1900</v>
      </c>
      <c r="X67" s="488">
        <v>2100</v>
      </c>
      <c r="Y67" s="156">
        <f>[2]constantes!$B$12</f>
        <v>0</v>
      </c>
      <c r="Z67" s="497">
        <v>318</v>
      </c>
      <c r="AA67" s="156"/>
      <c r="AB67" s="156"/>
    </row>
    <row r="68" spans="1:28" ht="12" customHeight="1">
      <c r="A68" s="488">
        <v>1101</v>
      </c>
      <c r="B68" s="485">
        <v>92</v>
      </c>
      <c r="C68" s="156" t="s">
        <v>2052</v>
      </c>
      <c r="D68" s="156"/>
      <c r="E68" s="156"/>
      <c r="F68" s="156"/>
      <c r="G68" s="156"/>
      <c r="H68" s="485" t="s">
        <v>151</v>
      </c>
      <c r="I68" s="485">
        <v>2</v>
      </c>
      <c r="J68" s="492">
        <v>1450</v>
      </c>
      <c r="K68" s="494">
        <v>2.9170000553131105E-2</v>
      </c>
      <c r="L68" s="494">
        <v>0.12121999740600586</v>
      </c>
      <c r="M68" s="495">
        <f t="shared" si="4"/>
        <v>746.6543154761905</v>
      </c>
      <c r="N68" s="508">
        <v>442.48</v>
      </c>
      <c r="O68" s="508">
        <v>656.75928571428562</v>
      </c>
      <c r="P68" s="508">
        <v>1026.8970833333333</v>
      </c>
      <c r="Q68" s="508">
        <v>860.48089285714286</v>
      </c>
      <c r="R68" s="496">
        <f t="shared" si="5"/>
        <v>796.0990392156865</v>
      </c>
      <c r="S68" s="508">
        <v>582.39788235294134</v>
      </c>
      <c r="T68" s="508">
        <v>704.5930196078433</v>
      </c>
      <c r="U68" s="508">
        <v>1049.5474509803923</v>
      </c>
      <c r="V68" s="508">
        <v>847.85780392156903</v>
      </c>
      <c r="W68" s="485">
        <v>1900</v>
      </c>
      <c r="X68" s="488">
        <v>2100</v>
      </c>
      <c r="Y68" s="156">
        <f>[2]constantes!$B$12</f>
        <v>0</v>
      </c>
      <c r="Z68" s="497">
        <v>318</v>
      </c>
      <c r="AA68" s="156"/>
      <c r="AB68" s="156"/>
    </row>
    <row r="69" spans="1:28">
      <c r="A69" s="488">
        <v>1129</v>
      </c>
      <c r="B69" s="485">
        <v>66</v>
      </c>
      <c r="C69" s="156" t="s">
        <v>2053</v>
      </c>
      <c r="D69" s="156"/>
      <c r="E69" s="156"/>
      <c r="F69" s="156"/>
      <c r="G69" s="156"/>
      <c r="H69" s="485" t="s">
        <v>153</v>
      </c>
      <c r="I69" s="485">
        <v>5</v>
      </c>
      <c r="J69" s="492">
        <v>14000</v>
      </c>
      <c r="K69" s="494">
        <v>0.06</v>
      </c>
      <c r="L69" s="494">
        <v>0.1</v>
      </c>
      <c r="M69" s="495">
        <f t="shared" si="4"/>
        <v>7280.4463244047629</v>
      </c>
      <c r="N69" s="508">
        <v>7801.7042857142869</v>
      </c>
      <c r="O69" s="508">
        <v>7273.9891666666663</v>
      </c>
      <c r="P69" s="508">
        <v>6993.1337500000009</v>
      </c>
      <c r="Q69" s="508">
        <v>7052.9580952380957</v>
      </c>
      <c r="R69" s="496">
        <f t="shared" si="5"/>
        <v>9272.0776078431372</v>
      </c>
      <c r="S69" s="508">
        <v>10522.452980392156</v>
      </c>
      <c r="T69" s="508">
        <v>9132.3163529411777</v>
      </c>
      <c r="U69" s="508">
        <v>8432.1894901960823</v>
      </c>
      <c r="V69" s="508">
        <v>9001.3516078431367</v>
      </c>
      <c r="W69" s="485">
        <v>1900</v>
      </c>
      <c r="X69" s="488">
        <v>2100</v>
      </c>
      <c r="Y69" s="156">
        <f>[2]constantes!$B$12</f>
        <v>0</v>
      </c>
      <c r="Z69" s="497">
        <v>318</v>
      </c>
      <c r="AA69" s="156"/>
      <c r="AB69" s="156"/>
    </row>
    <row r="70" spans="1:28">
      <c r="A70" s="487">
        <v>1111</v>
      </c>
      <c r="B70" s="486">
        <v>186</v>
      </c>
      <c r="C70" s="156" t="s">
        <v>2054</v>
      </c>
      <c r="D70" s="156"/>
      <c r="E70" s="156"/>
      <c r="F70" s="156"/>
      <c r="G70" s="156"/>
      <c r="H70" s="485" t="s">
        <v>284</v>
      </c>
      <c r="I70" s="485">
        <v>1</v>
      </c>
      <c r="J70" s="492">
        <v>150</v>
      </c>
      <c r="K70" s="494">
        <v>2.5329999923706055E-2</v>
      </c>
      <c r="L70" s="494">
        <v>8.0909996032714843E-2</v>
      </c>
      <c r="M70" s="495">
        <f t="shared" si="4"/>
        <v>84.04050595238094</v>
      </c>
      <c r="N70" s="508">
        <v>119.0590476190476</v>
      </c>
      <c r="O70" s="508">
        <v>87.951130952380936</v>
      </c>
      <c r="P70" s="508">
        <v>44.603750000000012</v>
      </c>
      <c r="Q70" s="508">
        <v>84.548095238095229</v>
      </c>
      <c r="R70" s="496">
        <f t="shared" si="5"/>
        <v>89.741617647058732</v>
      </c>
      <c r="S70" s="508">
        <v>131.16631372549</v>
      </c>
      <c r="T70" s="508">
        <v>89.784588235294066</v>
      </c>
      <c r="U70" s="508">
        <v>47.079137254901951</v>
      </c>
      <c r="V70" s="508">
        <v>90.936431372548967</v>
      </c>
      <c r="W70" s="485">
        <v>2019</v>
      </c>
      <c r="X70" s="488">
        <v>2100</v>
      </c>
      <c r="Y70" s="156">
        <f>[2]constantes!$B$12</f>
        <v>0</v>
      </c>
      <c r="Z70" s="497">
        <v>318</v>
      </c>
      <c r="AA70" s="156"/>
      <c r="AB70" s="156"/>
    </row>
    <row r="71" spans="1:28">
      <c r="A71" s="488">
        <v>1121</v>
      </c>
      <c r="B71" s="485">
        <v>172</v>
      </c>
      <c r="C71" s="156" t="s">
        <v>2055</v>
      </c>
      <c r="D71" s="156"/>
      <c r="E71" s="156"/>
      <c r="F71" s="156"/>
      <c r="G71" s="156"/>
      <c r="H71" s="485" t="s">
        <v>154</v>
      </c>
      <c r="I71" s="485">
        <v>3</v>
      </c>
      <c r="J71" s="492">
        <v>1479.6</v>
      </c>
      <c r="K71" s="494">
        <v>2.9170000553131105E-2</v>
      </c>
      <c r="L71" s="494">
        <v>0.12121999740600586</v>
      </c>
      <c r="M71" s="495">
        <f t="shared" si="4"/>
        <v>793.76535714285706</v>
      </c>
      <c r="N71" s="508">
        <v>620.69285714285718</v>
      </c>
      <c r="O71" s="508">
        <v>779.79988095238093</v>
      </c>
      <c r="P71" s="508">
        <v>1055.2020833333333</v>
      </c>
      <c r="Q71" s="508">
        <v>719.36660714285711</v>
      </c>
      <c r="R71" s="496">
        <f t="shared" si="5"/>
        <v>762.64038235294129</v>
      </c>
      <c r="S71" s="508">
        <v>773.10937254901967</v>
      </c>
      <c r="T71" s="508">
        <v>772.52733333333356</v>
      </c>
      <c r="U71" s="508">
        <v>872.92399999999998</v>
      </c>
      <c r="V71" s="508">
        <v>632.00082352941183</v>
      </c>
      <c r="W71" s="485">
        <v>1900</v>
      </c>
      <c r="X71" s="488">
        <v>2100</v>
      </c>
      <c r="Y71" s="156">
        <f>[2]constantes!$B$12</f>
        <v>0</v>
      </c>
      <c r="Z71" s="497">
        <v>318</v>
      </c>
      <c r="AA71" s="156"/>
      <c r="AB71" s="156"/>
    </row>
    <row r="72" spans="1:28">
      <c r="A72" s="488">
        <v>1118</v>
      </c>
      <c r="B72" s="485">
        <v>154</v>
      </c>
      <c r="C72" s="156" t="s">
        <v>2056</v>
      </c>
      <c r="D72" s="156"/>
      <c r="E72" s="156"/>
      <c r="F72" s="156"/>
      <c r="G72" s="156"/>
      <c r="H72" s="485" t="s">
        <v>154</v>
      </c>
      <c r="I72" s="485">
        <v>3</v>
      </c>
      <c r="J72" s="492">
        <v>462.01099999999997</v>
      </c>
      <c r="K72" s="494">
        <v>2.5329999923706055E-2</v>
      </c>
      <c r="L72" s="494">
        <v>8.0909996032714843E-2</v>
      </c>
      <c r="M72" s="495">
        <f t="shared" si="4"/>
        <v>221.18915178571427</v>
      </c>
      <c r="N72" s="508">
        <v>165.08190476190478</v>
      </c>
      <c r="O72" s="508">
        <v>129.52940476190477</v>
      </c>
      <c r="P72" s="508">
        <v>273.34625</v>
      </c>
      <c r="Q72" s="508">
        <v>316.7990476190476</v>
      </c>
      <c r="R72" s="496">
        <f t="shared" si="5"/>
        <v>218.25328431372549</v>
      </c>
      <c r="S72" s="508">
        <v>258.30792156862748</v>
      </c>
      <c r="T72" s="508">
        <v>143.39145098039219</v>
      </c>
      <c r="U72" s="508">
        <v>210.1883921568627</v>
      </c>
      <c r="V72" s="508">
        <v>261.12537254901957</v>
      </c>
      <c r="W72" s="485">
        <v>1900</v>
      </c>
      <c r="X72" s="488">
        <v>2100</v>
      </c>
      <c r="Y72" s="156">
        <f>[2]constantes!$B$12</f>
        <v>0</v>
      </c>
      <c r="Z72" s="497">
        <v>318</v>
      </c>
      <c r="AA72" s="156"/>
      <c r="AB72" s="156"/>
    </row>
    <row r="73" spans="1:28">
      <c r="A73" s="488">
        <v>1113</v>
      </c>
      <c r="B73" s="485">
        <v>113</v>
      </c>
      <c r="C73" s="156" t="s">
        <v>2057</v>
      </c>
      <c r="D73" s="156"/>
      <c r="E73" s="156"/>
      <c r="F73" s="156"/>
      <c r="G73" s="156"/>
      <c r="H73" s="485" t="s">
        <v>151</v>
      </c>
      <c r="I73" s="485">
        <v>2</v>
      </c>
      <c r="J73" s="492">
        <v>500</v>
      </c>
      <c r="K73" s="494">
        <v>2.5329999923706055E-2</v>
      </c>
      <c r="L73" s="494">
        <v>8.0909996032714843E-2</v>
      </c>
      <c r="M73" s="495">
        <f t="shared" si="4"/>
        <v>168.99575892857141</v>
      </c>
      <c r="N73" s="508">
        <v>72.90523809523809</v>
      </c>
      <c r="O73" s="508">
        <v>125.88380952380953</v>
      </c>
      <c r="P73" s="508">
        <v>246.80541666666667</v>
      </c>
      <c r="Q73" s="508">
        <v>230.3885714285714</v>
      </c>
      <c r="R73" s="496">
        <f t="shared" si="5"/>
        <v>197.61921568627452</v>
      </c>
      <c r="S73" s="508">
        <v>110.74776470588233</v>
      </c>
      <c r="T73" s="508">
        <v>174.69552941176471</v>
      </c>
      <c r="U73" s="508">
        <v>279.75007843137251</v>
      </c>
      <c r="V73" s="508">
        <v>225.28349019607847</v>
      </c>
      <c r="W73" s="485">
        <v>1900</v>
      </c>
      <c r="X73" s="488">
        <v>2100</v>
      </c>
      <c r="Y73" s="156">
        <f>[2]constantes!$B$12</f>
        <v>0</v>
      </c>
      <c r="Z73" s="497">
        <v>318</v>
      </c>
      <c r="AA73" s="156"/>
      <c r="AB73" s="156"/>
    </row>
    <row r="74" spans="1:28">
      <c r="A74" s="488">
        <v>1082</v>
      </c>
      <c r="B74" s="485">
        <v>304</v>
      </c>
      <c r="C74" s="156" t="s">
        <v>2058</v>
      </c>
      <c r="D74" s="156"/>
      <c r="E74" s="156"/>
      <c r="F74" s="156"/>
      <c r="G74" s="156"/>
      <c r="H74" s="485" t="s">
        <v>160</v>
      </c>
      <c r="I74" s="485">
        <v>1</v>
      </c>
      <c r="J74" s="492">
        <v>60.8</v>
      </c>
      <c r="K74" s="494">
        <v>1.6720000505447388E-2</v>
      </c>
      <c r="L74" s="494">
        <v>5.4029998779296873E-2</v>
      </c>
      <c r="M74" s="495">
        <f t="shared" si="4"/>
        <v>42.424285714285709</v>
      </c>
      <c r="N74" s="508">
        <v>52.587142857142844</v>
      </c>
      <c r="O74" s="508">
        <v>44.648095238095237</v>
      </c>
      <c r="P74" s="508">
        <v>33.511249999999997</v>
      </c>
      <c r="Q74" s="508">
        <v>38.950654761904758</v>
      </c>
      <c r="R74" s="496">
        <f t="shared" si="5"/>
        <v>44.951637254901932</v>
      </c>
      <c r="S74" s="508">
        <v>52.044431372548956</v>
      </c>
      <c r="T74" s="508">
        <v>46.759450980392124</v>
      </c>
      <c r="U74" s="508">
        <v>36.607882352941182</v>
      </c>
      <c r="V74" s="508">
        <v>44.394784313725459</v>
      </c>
      <c r="W74" s="485">
        <v>1900</v>
      </c>
      <c r="X74" s="488">
        <v>2100</v>
      </c>
      <c r="Y74" s="156">
        <f>[2]constantes!$B$12</f>
        <v>0</v>
      </c>
      <c r="Z74" s="497">
        <v>318</v>
      </c>
      <c r="AA74" s="156"/>
      <c r="AB74" s="156"/>
    </row>
    <row r="75" spans="1:28">
      <c r="A75" s="488">
        <v>1083</v>
      </c>
      <c r="B75" s="485">
        <v>305</v>
      </c>
      <c r="C75" s="156" t="s">
        <v>2059</v>
      </c>
      <c r="D75" s="156"/>
      <c r="E75" s="156"/>
      <c r="F75" s="156"/>
      <c r="G75" s="156"/>
      <c r="H75" s="485" t="s">
        <v>160</v>
      </c>
      <c r="I75" s="485">
        <v>1</v>
      </c>
      <c r="J75" s="492">
        <v>96.57</v>
      </c>
      <c r="K75" s="494">
        <v>1.6720000505447388E-2</v>
      </c>
      <c r="L75" s="494">
        <v>5.4029998779296873E-2</v>
      </c>
      <c r="M75" s="495">
        <f t="shared" si="4"/>
        <v>67.484241071428556</v>
      </c>
      <c r="N75" s="508">
        <v>81.013333333333321</v>
      </c>
      <c r="O75" s="508">
        <v>70.814345238095214</v>
      </c>
      <c r="P75" s="508">
        <v>54.776666666666664</v>
      </c>
      <c r="Q75" s="508">
        <v>63.33261904761904</v>
      </c>
      <c r="R75" s="496">
        <f t="shared" si="5"/>
        <v>71.020362745098012</v>
      </c>
      <c r="S75" s="508">
        <v>80.224941176470523</v>
      </c>
      <c r="T75" s="508">
        <v>73.68815686274506</v>
      </c>
      <c r="U75" s="508">
        <v>59.662117647058835</v>
      </c>
      <c r="V75" s="508">
        <v>70.506235294117616</v>
      </c>
      <c r="W75" s="485">
        <v>1900</v>
      </c>
      <c r="X75" s="488">
        <v>2100</v>
      </c>
      <c r="Y75" s="156">
        <f>[2]constantes!$B$12</f>
        <v>0</v>
      </c>
      <c r="Z75" s="497">
        <v>318</v>
      </c>
      <c r="AA75" s="156"/>
      <c r="AB75" s="156"/>
    </row>
    <row r="76" spans="1:28">
      <c r="A76" s="488">
        <v>1023</v>
      </c>
      <c r="B76" s="485">
        <v>31</v>
      </c>
      <c r="C76" s="156" t="s">
        <v>2060</v>
      </c>
      <c r="D76" s="156"/>
      <c r="E76" s="156"/>
      <c r="F76" s="156"/>
      <c r="G76" s="156"/>
      <c r="H76" s="485" t="s">
        <v>152</v>
      </c>
      <c r="I76" s="485">
        <v>1</v>
      </c>
      <c r="J76" s="492">
        <v>2082</v>
      </c>
      <c r="K76" s="494">
        <v>2.9170000553131105E-2</v>
      </c>
      <c r="L76" s="494">
        <v>0.12121999740600586</v>
      </c>
      <c r="M76" s="495">
        <f t="shared" si="4"/>
        <v>924.32473214285721</v>
      </c>
      <c r="N76" s="508">
        <v>924.60523809523818</v>
      </c>
      <c r="O76" s="508">
        <v>781.07095238095235</v>
      </c>
      <c r="P76" s="508">
        <v>1057.6483333333333</v>
      </c>
      <c r="Q76" s="508">
        <v>933.97440476190479</v>
      </c>
      <c r="R76" s="496">
        <f t="shared" si="5"/>
        <v>989.05003921568618</v>
      </c>
      <c r="S76" s="508">
        <v>1114.7019215686275</v>
      </c>
      <c r="T76" s="508">
        <v>911.8830588235295</v>
      </c>
      <c r="U76" s="508">
        <v>1040.9975294117646</v>
      </c>
      <c r="V76" s="508">
        <v>888.61764705882354</v>
      </c>
      <c r="W76" s="485">
        <v>1900</v>
      </c>
      <c r="X76" s="488">
        <v>2100</v>
      </c>
      <c r="Y76" s="156">
        <f>[2]constantes!$B$12</f>
        <v>0</v>
      </c>
      <c r="Z76" s="497">
        <v>318</v>
      </c>
      <c r="AA76" s="156"/>
      <c r="AB76" s="156"/>
    </row>
    <row r="77" spans="1:28">
      <c r="A77" s="488">
        <v>1002</v>
      </c>
      <c r="B77" s="485">
        <v>2</v>
      </c>
      <c r="C77" s="156" t="s">
        <v>2061</v>
      </c>
      <c r="D77" s="156"/>
      <c r="E77" s="156"/>
      <c r="F77" s="156"/>
      <c r="G77" s="156"/>
      <c r="H77" s="485" t="s">
        <v>152</v>
      </c>
      <c r="I77" s="485">
        <v>1</v>
      </c>
      <c r="J77" s="492">
        <v>52</v>
      </c>
      <c r="K77" s="494">
        <v>2.3329999446868897E-2</v>
      </c>
      <c r="L77" s="494">
        <v>6.8610000610351565E-2</v>
      </c>
      <c r="M77" s="495">
        <f t="shared" si="4"/>
        <v>28.731562500000003</v>
      </c>
      <c r="N77" s="508">
        <v>39.73952380952381</v>
      </c>
      <c r="O77" s="508">
        <v>25.451964285714286</v>
      </c>
      <c r="P77" s="508">
        <v>20.248750000000001</v>
      </c>
      <c r="Q77" s="508">
        <v>29.486011904761909</v>
      </c>
      <c r="R77" s="496">
        <f t="shared" si="5"/>
        <v>29.84742156862746</v>
      </c>
      <c r="S77" s="508">
        <v>42.097647058823561</v>
      </c>
      <c r="T77" s="508">
        <v>26.271254901960791</v>
      </c>
      <c r="U77" s="508">
        <v>21.703098039215689</v>
      </c>
      <c r="V77" s="508">
        <v>29.3176862745098</v>
      </c>
      <c r="W77" s="485">
        <v>1900</v>
      </c>
      <c r="X77" s="488">
        <v>2100</v>
      </c>
      <c r="Y77" s="156">
        <f>[2]constantes!$B$12</f>
        <v>0</v>
      </c>
      <c r="Z77" s="497">
        <v>318</v>
      </c>
      <c r="AA77" s="156"/>
      <c r="AB77" s="156"/>
    </row>
    <row r="78" spans="1:28">
      <c r="A78" s="488">
        <v>1112</v>
      </c>
      <c r="B78" s="485">
        <v>112</v>
      </c>
      <c r="C78" s="156" t="s">
        <v>2062</v>
      </c>
      <c r="D78" s="156"/>
      <c r="E78" s="156"/>
      <c r="F78" s="156"/>
      <c r="G78" s="156"/>
      <c r="H78" s="485" t="s">
        <v>151</v>
      </c>
      <c r="I78" s="485">
        <v>2</v>
      </c>
      <c r="J78" s="492">
        <v>180</v>
      </c>
      <c r="K78" s="494">
        <v>1.6720000505447388E-2</v>
      </c>
      <c r="L78" s="494">
        <v>5.4029998779296873E-2</v>
      </c>
      <c r="M78" s="495">
        <f t="shared" si="4"/>
        <v>109.23788690476189</v>
      </c>
      <c r="N78" s="508">
        <v>52.136666666666663</v>
      </c>
      <c r="O78" s="508">
        <v>75.590595238095247</v>
      </c>
      <c r="P78" s="508">
        <v>165.42833333333331</v>
      </c>
      <c r="Q78" s="508">
        <v>143.7959523809524</v>
      </c>
      <c r="R78" s="496">
        <f t="shared" si="5"/>
        <v>120.25260784313716</v>
      </c>
      <c r="S78" s="508">
        <v>79.822784313725492</v>
      </c>
      <c r="T78" s="508">
        <v>104.9407450980392</v>
      </c>
      <c r="U78" s="508">
        <v>162.92560784313699</v>
      </c>
      <c r="V78" s="508">
        <v>133.32129411764694</v>
      </c>
      <c r="W78" s="485">
        <v>1900</v>
      </c>
      <c r="X78" s="488">
        <v>2100</v>
      </c>
      <c r="Y78" s="156">
        <f>[2]constantes!$B$12</f>
        <v>0</v>
      </c>
      <c r="Z78" s="497">
        <v>318</v>
      </c>
      <c r="AA78" s="156"/>
      <c r="AB78" s="156"/>
    </row>
    <row r="79" spans="1:28">
      <c r="A79" s="488">
        <v>1007</v>
      </c>
      <c r="B79" s="485">
        <v>9</v>
      </c>
      <c r="C79" s="156" t="s">
        <v>2063</v>
      </c>
      <c r="D79" s="156"/>
      <c r="E79" s="156"/>
      <c r="F79" s="156"/>
      <c r="G79" s="156"/>
      <c r="H79" s="485" t="s">
        <v>148</v>
      </c>
      <c r="I79" s="485">
        <v>1</v>
      </c>
      <c r="J79" s="492">
        <v>424</v>
      </c>
      <c r="K79" s="494">
        <v>2.5329999923706055E-2</v>
      </c>
      <c r="L79" s="494">
        <v>8.0909996032714843E-2</v>
      </c>
      <c r="M79" s="495">
        <f t="shared" si="4"/>
        <v>345.80520833333333</v>
      </c>
      <c r="N79" s="508">
        <v>374.26571428571424</v>
      </c>
      <c r="O79" s="508">
        <v>301.97624999999999</v>
      </c>
      <c r="P79" s="508">
        <v>353.53791666666666</v>
      </c>
      <c r="Q79" s="508">
        <v>353.44095238095241</v>
      </c>
      <c r="R79" s="496">
        <f t="shared" si="5"/>
        <v>343.37045098039232</v>
      </c>
      <c r="S79" s="508">
        <v>358.91258823529438</v>
      </c>
      <c r="T79" s="508">
        <v>313.99690196078433</v>
      </c>
      <c r="U79" s="508">
        <v>361.96811764705905</v>
      </c>
      <c r="V79" s="508">
        <v>338.60419607843158</v>
      </c>
      <c r="W79" s="485">
        <v>1900</v>
      </c>
      <c r="X79" s="488">
        <v>2100</v>
      </c>
      <c r="Y79" s="156">
        <f>[2]constantes!$B$12</f>
        <v>0</v>
      </c>
      <c r="Z79" s="497">
        <v>318</v>
      </c>
      <c r="AA79" s="156"/>
      <c r="AB79" s="156"/>
    </row>
    <row r="80" spans="1:28">
      <c r="A80" s="488">
        <v>1044</v>
      </c>
      <c r="B80" s="485">
        <v>120</v>
      </c>
      <c r="C80" s="156" t="s">
        <v>2064</v>
      </c>
      <c r="D80" s="156"/>
      <c r="E80" s="156"/>
      <c r="F80" s="156"/>
      <c r="G80" s="156"/>
      <c r="H80" s="485" t="s">
        <v>148</v>
      </c>
      <c r="I80" s="485">
        <v>1</v>
      </c>
      <c r="J80" s="492">
        <v>27.6</v>
      </c>
      <c r="K80" s="494">
        <v>2.3329999446868897E-2</v>
      </c>
      <c r="L80" s="494">
        <v>6.8610000610351565E-2</v>
      </c>
      <c r="M80" s="495">
        <f t="shared" si="4"/>
        <v>14.476934523809524</v>
      </c>
      <c r="N80" s="508">
        <v>18.721428571428572</v>
      </c>
      <c r="O80" s="508">
        <v>13.690357142857144</v>
      </c>
      <c r="P80" s="508">
        <v>12.575416666666667</v>
      </c>
      <c r="Q80" s="508">
        <v>12.920535714285714</v>
      </c>
      <c r="R80" s="496">
        <f t="shared" si="5"/>
        <v>15.360343137254905</v>
      </c>
      <c r="S80" s="508">
        <v>20.969960784313731</v>
      </c>
      <c r="T80" s="508">
        <v>14.296431372549018</v>
      </c>
      <c r="U80" s="508">
        <v>12.590588235294121</v>
      </c>
      <c r="V80" s="508">
        <v>13.584392156862746</v>
      </c>
      <c r="W80" s="485">
        <v>1900</v>
      </c>
      <c r="X80" s="488">
        <v>2100</v>
      </c>
      <c r="Y80" s="156">
        <f>[2]constantes!$B$12</f>
        <v>0</v>
      </c>
      <c r="Z80" s="497">
        <v>318</v>
      </c>
      <c r="AA80" s="156"/>
      <c r="AB80" s="156"/>
    </row>
    <row r="81" spans="1:28">
      <c r="A81" s="488">
        <v>1066</v>
      </c>
      <c r="B81" s="485">
        <v>195</v>
      </c>
      <c r="C81" s="156" t="s">
        <v>2065</v>
      </c>
      <c r="D81" s="156"/>
      <c r="E81" s="156"/>
      <c r="F81" s="156"/>
      <c r="G81" s="156"/>
      <c r="H81" s="485" t="s">
        <v>160</v>
      </c>
      <c r="I81" s="485">
        <v>1</v>
      </c>
      <c r="J81" s="492">
        <v>118</v>
      </c>
      <c r="K81" s="494">
        <v>1.6720000505447388E-2</v>
      </c>
      <c r="L81" s="494">
        <v>5.4029998779296873E-2</v>
      </c>
      <c r="M81" s="495">
        <f t="shared" si="4"/>
        <v>77.642023809523806</v>
      </c>
      <c r="N81" s="508">
        <v>94.053809523809534</v>
      </c>
      <c r="O81" s="508">
        <v>77.637916666666669</v>
      </c>
      <c r="P81" s="508">
        <v>66.111666666666665</v>
      </c>
      <c r="Q81" s="508">
        <v>72.764702380952386</v>
      </c>
      <c r="R81" s="496">
        <f t="shared" si="5"/>
        <v>75.565558823529415</v>
      </c>
      <c r="S81" s="508">
        <v>90.310666666666691</v>
      </c>
      <c r="T81" s="508">
        <v>76.524352941176431</v>
      </c>
      <c r="U81" s="508">
        <v>64.226627450980402</v>
      </c>
      <c r="V81" s="508">
        <v>71.200588235294106</v>
      </c>
      <c r="W81" s="485">
        <v>1900</v>
      </c>
      <c r="X81" s="488">
        <v>2100</v>
      </c>
      <c r="Y81" s="156">
        <f>[2]constantes!$B$12</f>
        <v>0</v>
      </c>
      <c r="Z81" s="497">
        <v>318</v>
      </c>
      <c r="AA81" s="156"/>
      <c r="AB81" s="156"/>
    </row>
    <row r="82" spans="1:28">
      <c r="A82" s="488">
        <v>1142</v>
      </c>
      <c r="B82" s="485">
        <v>285</v>
      </c>
      <c r="C82" s="156" t="s">
        <v>2066</v>
      </c>
      <c r="D82" s="156" t="s">
        <v>2067</v>
      </c>
      <c r="E82" s="156"/>
      <c r="F82" s="156"/>
      <c r="G82" s="156"/>
      <c r="H82" s="488" t="s">
        <v>2068</v>
      </c>
      <c r="I82" s="487">
        <v>6</v>
      </c>
      <c r="J82" s="492">
        <v>3750</v>
      </c>
      <c r="K82" s="494">
        <v>5.0000000000000001E-3</v>
      </c>
      <c r="L82" s="494">
        <v>0</v>
      </c>
      <c r="M82" s="495">
        <f t="shared" si="4"/>
        <v>2168.1492559523813</v>
      </c>
      <c r="N82" s="508">
        <v>3431.36</v>
      </c>
      <c r="O82" s="508">
        <v>3360.0270238095241</v>
      </c>
      <c r="P82" s="508">
        <v>857.72249999999997</v>
      </c>
      <c r="Q82" s="508">
        <v>1023.4875000000002</v>
      </c>
      <c r="R82" s="496">
        <f t="shared" si="5"/>
        <v>2270.1974901960784</v>
      </c>
      <c r="S82" s="508">
        <v>3520.635137254902</v>
      </c>
      <c r="T82" s="508">
        <v>3334.6987843137254</v>
      </c>
      <c r="U82" s="508">
        <v>990.25333333333344</v>
      </c>
      <c r="V82" s="508">
        <v>1235.2027058823526</v>
      </c>
      <c r="W82" s="485">
        <v>1900</v>
      </c>
      <c r="X82" s="488">
        <v>2100</v>
      </c>
      <c r="Y82" s="156">
        <f>[2]constantes!$B$12</f>
        <v>0</v>
      </c>
      <c r="Z82" s="497">
        <v>318</v>
      </c>
      <c r="AA82" s="156"/>
      <c r="AB82" s="156"/>
    </row>
    <row r="83" spans="1:28">
      <c r="A83" s="488">
        <v>1032</v>
      </c>
      <c r="B83" s="485">
        <v>45</v>
      </c>
      <c r="C83" s="156" t="s">
        <v>2069</v>
      </c>
      <c r="D83" s="156"/>
      <c r="E83" s="156"/>
      <c r="F83" s="156"/>
      <c r="G83" s="156"/>
      <c r="H83" s="485" t="s">
        <v>148</v>
      </c>
      <c r="I83" s="485">
        <v>1</v>
      </c>
      <c r="J83" s="492">
        <v>1551.2</v>
      </c>
      <c r="K83" s="494">
        <v>2.5329999923706055E-2</v>
      </c>
      <c r="L83" s="494">
        <v>8.0909996032714843E-2</v>
      </c>
      <c r="M83" s="495">
        <f t="shared" si="4"/>
        <v>922.2218154761905</v>
      </c>
      <c r="N83" s="508">
        <v>1058.3452380952383</v>
      </c>
      <c r="O83" s="508">
        <v>844.08523809523797</v>
      </c>
      <c r="P83" s="508">
        <v>883.50458333333336</v>
      </c>
      <c r="Q83" s="508">
        <v>902.95220238095226</v>
      </c>
      <c r="R83" s="496">
        <f t="shared" si="5"/>
        <v>1018.0190098039216</v>
      </c>
      <c r="S83" s="508">
        <v>1184.5638823529414</v>
      </c>
      <c r="T83" s="508">
        <v>993.86815686274497</v>
      </c>
      <c r="U83" s="508">
        <v>915.00835294117644</v>
      </c>
      <c r="V83" s="508">
        <v>978.63564705882357</v>
      </c>
      <c r="W83" s="485">
        <v>1900</v>
      </c>
      <c r="X83" s="488">
        <v>2100</v>
      </c>
      <c r="Y83" s="156">
        <f>[2]constantes!$B$12</f>
        <v>0</v>
      </c>
      <c r="Z83" s="497">
        <v>318</v>
      </c>
      <c r="AA83" s="156"/>
      <c r="AB83" s="156"/>
    </row>
    <row r="84" spans="1:28">
      <c r="A84" s="488">
        <v>1037</v>
      </c>
      <c r="B84" s="485">
        <v>50</v>
      </c>
      <c r="C84" s="156" t="s">
        <v>2070</v>
      </c>
      <c r="D84" s="156"/>
      <c r="E84" s="156"/>
      <c r="F84" s="156"/>
      <c r="G84" s="156"/>
      <c r="H84" s="485" t="s">
        <v>153</v>
      </c>
      <c r="I84" s="485">
        <v>1</v>
      </c>
      <c r="J84" s="492">
        <v>73.8</v>
      </c>
      <c r="K84" s="494">
        <v>2.3329999446868897E-2</v>
      </c>
      <c r="L84" s="494">
        <v>6.8610000610351565E-2</v>
      </c>
      <c r="M84" s="495">
        <f t="shared" si="4"/>
        <v>48.558139880952382</v>
      </c>
      <c r="N84" s="508">
        <v>39.647619047619052</v>
      </c>
      <c r="O84" s="508">
        <v>43.639940476190475</v>
      </c>
      <c r="P84" s="508">
        <v>60.84041666666667</v>
      </c>
      <c r="Q84" s="508">
        <v>50.104583333333331</v>
      </c>
      <c r="R84" s="496">
        <f t="shared" si="5"/>
        <v>56.308284313725466</v>
      </c>
      <c r="S84" s="508">
        <v>57.784588235294088</v>
      </c>
      <c r="T84" s="508">
        <v>52.513176470588213</v>
      </c>
      <c r="U84" s="508">
        <v>60.238980392156861</v>
      </c>
      <c r="V84" s="508">
        <v>54.696392156862721</v>
      </c>
      <c r="W84" s="485">
        <v>1900</v>
      </c>
      <c r="X84" s="488">
        <v>2100</v>
      </c>
      <c r="Y84" s="156">
        <f>[2]constantes!$B$12</f>
        <v>0</v>
      </c>
      <c r="Z84" s="497">
        <v>318</v>
      </c>
      <c r="AA84" s="156"/>
      <c r="AB84" s="156"/>
    </row>
    <row r="85" spans="1:28">
      <c r="A85" s="488">
        <v>1076</v>
      </c>
      <c r="B85" s="485">
        <v>261</v>
      </c>
      <c r="C85" s="156" t="s">
        <v>2071</v>
      </c>
      <c r="D85" s="156"/>
      <c r="E85" s="156"/>
      <c r="F85" s="156"/>
      <c r="G85" s="156"/>
      <c r="H85" s="485" t="s">
        <v>1983</v>
      </c>
      <c r="I85" s="485">
        <v>1</v>
      </c>
      <c r="J85" s="492">
        <v>902.5</v>
      </c>
      <c r="K85" s="494">
        <v>2.5329999923706055E-2</v>
      </c>
      <c r="L85" s="494">
        <v>8.0909996032714843E-2</v>
      </c>
      <c r="M85" s="495">
        <f t="shared" si="4"/>
        <v>473.78293154761911</v>
      </c>
      <c r="N85" s="508">
        <v>538.09238095238095</v>
      </c>
      <c r="O85" s="508">
        <v>422.32702380952384</v>
      </c>
      <c r="P85" s="508">
        <v>432.47041666666672</v>
      </c>
      <c r="Q85" s="508">
        <v>502.24190476190478</v>
      </c>
      <c r="R85" s="496">
        <f t="shared" si="5"/>
        <v>537.1428921568629</v>
      </c>
      <c r="S85" s="508">
        <v>760.3066666666673</v>
      </c>
      <c r="T85" s="508">
        <v>537.94815686274535</v>
      </c>
      <c r="U85" s="508">
        <v>373.54160784313723</v>
      </c>
      <c r="V85" s="508">
        <v>476.77513725490189</v>
      </c>
      <c r="W85" s="485">
        <v>1900</v>
      </c>
      <c r="X85" s="488">
        <v>2100</v>
      </c>
      <c r="Y85" s="156">
        <f>[2]constantes!$B$12</f>
        <v>0</v>
      </c>
      <c r="Z85" s="497">
        <v>318</v>
      </c>
      <c r="AA85" s="156"/>
      <c r="AB85" s="156"/>
    </row>
    <row r="86" spans="1:28">
      <c r="A86" s="488">
        <v>1100</v>
      </c>
      <c r="B86" s="485">
        <v>91</v>
      </c>
      <c r="C86" s="156" t="s">
        <v>2072</v>
      </c>
      <c r="D86" s="156"/>
      <c r="E86" s="156"/>
      <c r="F86" s="156"/>
      <c r="G86" s="156"/>
      <c r="H86" s="485" t="s">
        <v>151</v>
      </c>
      <c r="I86" s="485">
        <v>2</v>
      </c>
      <c r="J86" s="492">
        <v>1140</v>
      </c>
      <c r="K86" s="494">
        <v>2.9170000553131105E-2</v>
      </c>
      <c r="L86" s="494">
        <v>0.12121999740600586</v>
      </c>
      <c r="M86" s="495">
        <f t="shared" si="4"/>
        <v>549.85431547619055</v>
      </c>
      <c r="N86" s="508">
        <v>283.12857142857143</v>
      </c>
      <c r="O86" s="508">
        <v>471.64660714285714</v>
      </c>
      <c r="P86" s="508">
        <v>800.82</v>
      </c>
      <c r="Q86" s="508">
        <v>643.82208333333335</v>
      </c>
      <c r="R86" s="496">
        <f t="shared" si="5"/>
        <v>599.4613627450982</v>
      </c>
      <c r="S86" s="508">
        <v>429.35788235294126</v>
      </c>
      <c r="T86" s="508">
        <v>521.28874509803927</v>
      </c>
      <c r="U86" s="508">
        <v>818.56411764705911</v>
      </c>
      <c r="V86" s="508">
        <v>628.63470588235316</v>
      </c>
      <c r="W86" s="485">
        <v>1900</v>
      </c>
      <c r="X86" s="488">
        <v>2100</v>
      </c>
      <c r="Y86" s="156">
        <f>[2]constantes!$B$12</f>
        <v>0</v>
      </c>
      <c r="Z86" s="497">
        <v>318</v>
      </c>
      <c r="AA86" s="156"/>
      <c r="AB86" s="156"/>
    </row>
    <row r="87" spans="1:28">
      <c r="A87" s="488">
        <v>1078</v>
      </c>
      <c r="B87" s="485">
        <v>278</v>
      </c>
      <c r="C87" s="156" t="s">
        <v>2073</v>
      </c>
      <c r="D87" s="156"/>
      <c r="E87" s="156"/>
      <c r="F87" s="156"/>
      <c r="G87" s="156"/>
      <c r="H87" s="485" t="s">
        <v>160</v>
      </c>
      <c r="I87" s="485">
        <v>1</v>
      </c>
      <c r="J87" s="492">
        <v>210</v>
      </c>
      <c r="K87" s="494">
        <v>1.6720000505447388E-2</v>
      </c>
      <c r="L87" s="494">
        <v>5.4029998779296873E-2</v>
      </c>
      <c r="M87" s="495">
        <f t="shared" si="4"/>
        <v>88.598839285714277</v>
      </c>
      <c r="N87" s="508">
        <v>100.20666666666666</v>
      </c>
      <c r="O87" s="508">
        <v>77.558571428571426</v>
      </c>
      <c r="P87" s="508">
        <v>89.677500000000009</v>
      </c>
      <c r="Q87" s="508">
        <v>86.952619047619024</v>
      </c>
      <c r="R87" s="496">
        <f t="shared" si="5"/>
        <v>84.300254901960784</v>
      </c>
      <c r="S87" s="508">
        <v>139.14290196078431</v>
      </c>
      <c r="T87" s="508">
        <v>72.136039215686282</v>
      </c>
      <c r="U87" s="508">
        <v>55.74674509803922</v>
      </c>
      <c r="V87" s="508">
        <v>70.175333333333327</v>
      </c>
      <c r="W87" s="485">
        <v>1900</v>
      </c>
      <c r="X87" s="488">
        <v>2100</v>
      </c>
      <c r="Y87" s="156">
        <f>[2]constantes!$B$12</f>
        <v>0</v>
      </c>
      <c r="Z87" s="497">
        <v>318</v>
      </c>
      <c r="AA87" s="156"/>
      <c r="AB87" s="156"/>
    </row>
    <row r="88" spans="1:28">
      <c r="A88" s="488">
        <v>1014</v>
      </c>
      <c r="B88" s="485">
        <v>17</v>
      </c>
      <c r="C88" s="156" t="s">
        <v>2074</v>
      </c>
      <c r="D88" s="156"/>
      <c r="E88" s="156"/>
      <c r="F88" s="156"/>
      <c r="G88" s="156"/>
      <c r="H88" s="485" t="s">
        <v>152</v>
      </c>
      <c r="I88" s="485">
        <v>1</v>
      </c>
      <c r="J88" s="492">
        <v>1488</v>
      </c>
      <c r="K88" s="494">
        <v>2.5329999923706055E-2</v>
      </c>
      <c r="L88" s="494">
        <v>8.0909996032714843E-2</v>
      </c>
      <c r="M88" s="495">
        <f t="shared" si="4"/>
        <v>653.59650297619055</v>
      </c>
      <c r="N88" s="508">
        <v>821.06857142857143</v>
      </c>
      <c r="O88" s="508">
        <v>634.13988095238108</v>
      </c>
      <c r="P88" s="508">
        <v>572.33958333333328</v>
      </c>
      <c r="Q88" s="508">
        <v>586.83797619047618</v>
      </c>
      <c r="R88" s="496">
        <f t="shared" si="5"/>
        <v>795.31122549019608</v>
      </c>
      <c r="S88" s="508">
        <v>1064.5192549019609</v>
      </c>
      <c r="T88" s="508">
        <v>758.56976470588222</v>
      </c>
      <c r="U88" s="508">
        <v>656.63913725490204</v>
      </c>
      <c r="V88" s="508">
        <v>701.51674509803922</v>
      </c>
      <c r="W88" s="485">
        <v>1900</v>
      </c>
      <c r="X88" s="488">
        <v>2100</v>
      </c>
      <c r="Y88" s="156">
        <f>[2]constantes!$B$12</f>
        <v>0</v>
      </c>
      <c r="Z88" s="497">
        <v>318</v>
      </c>
      <c r="AA88" s="156"/>
      <c r="AB88" s="156"/>
    </row>
    <row r="89" spans="1:28">
      <c r="A89" s="488">
        <v>1005</v>
      </c>
      <c r="B89" s="485">
        <v>7</v>
      </c>
      <c r="C89" s="156" t="s">
        <v>2075</v>
      </c>
      <c r="D89" s="156"/>
      <c r="E89" s="156"/>
      <c r="F89" s="156"/>
      <c r="G89" s="156"/>
      <c r="H89" s="485" t="s">
        <v>152</v>
      </c>
      <c r="I89" s="485">
        <v>1</v>
      </c>
      <c r="J89" s="492">
        <v>478</v>
      </c>
      <c r="K89" s="494">
        <v>0.16719999999999999</v>
      </c>
      <c r="L89" s="494">
        <v>5.4029998779296873E-2</v>
      </c>
      <c r="M89" s="495">
        <f t="shared" si="4"/>
        <v>290.02247023809525</v>
      </c>
      <c r="N89" s="508">
        <v>324.02714285714291</v>
      </c>
      <c r="O89" s="508">
        <v>260.40089285714288</v>
      </c>
      <c r="P89" s="508">
        <v>294.37375000000003</v>
      </c>
      <c r="Q89" s="508">
        <v>281.2880952380952</v>
      </c>
      <c r="R89" s="496">
        <f t="shared" si="5"/>
        <v>300.70562745098044</v>
      </c>
      <c r="S89" s="508">
        <v>333.34384313725508</v>
      </c>
      <c r="T89" s="508">
        <v>276.55207843137265</v>
      </c>
      <c r="U89" s="508">
        <v>308.9869803921568</v>
      </c>
      <c r="V89" s="508">
        <v>283.93960784313725</v>
      </c>
      <c r="W89" s="485">
        <v>1900</v>
      </c>
      <c r="X89" s="488">
        <v>2100</v>
      </c>
      <c r="Y89" s="156">
        <f>[2]constantes!$B$12</f>
        <v>0</v>
      </c>
      <c r="Z89" s="497">
        <v>318</v>
      </c>
      <c r="AA89" s="156"/>
      <c r="AB89" s="156"/>
    </row>
    <row r="90" spans="1:28">
      <c r="A90" s="488">
        <v>1059</v>
      </c>
      <c r="B90" s="485">
        <v>144</v>
      </c>
      <c r="C90" s="156" t="s">
        <v>2076</v>
      </c>
      <c r="D90" s="156"/>
      <c r="E90" s="156"/>
      <c r="F90" s="156"/>
      <c r="G90" s="156"/>
      <c r="H90" s="485" t="s">
        <v>152</v>
      </c>
      <c r="I90" s="485">
        <v>1</v>
      </c>
      <c r="J90" s="492">
        <v>198</v>
      </c>
      <c r="K90" s="494">
        <v>1.6720000505447388E-2</v>
      </c>
      <c r="L90" s="494">
        <v>5.4029998779296873E-2</v>
      </c>
      <c r="M90" s="495">
        <f t="shared" si="4"/>
        <v>136.81456845238091</v>
      </c>
      <c r="N90" s="508">
        <v>167.19142857142856</v>
      </c>
      <c r="O90" s="508">
        <v>135.16815476190473</v>
      </c>
      <c r="P90" s="508">
        <v>100.17249999999997</v>
      </c>
      <c r="Q90" s="508">
        <v>144.72619047619048</v>
      </c>
      <c r="R90" s="496">
        <f t="shared" si="5"/>
        <v>129.29962745098038</v>
      </c>
      <c r="S90" s="508">
        <v>164.9199607843137</v>
      </c>
      <c r="T90" s="508">
        <v>125.76941176470592</v>
      </c>
      <c r="U90" s="508">
        <v>85.75839215686274</v>
      </c>
      <c r="V90" s="508">
        <v>140.7507450980392</v>
      </c>
      <c r="W90" s="485">
        <v>1900</v>
      </c>
      <c r="X90" s="488">
        <v>2100</v>
      </c>
      <c r="Y90" s="156">
        <f>[2]constantes!$B$12</f>
        <v>0</v>
      </c>
      <c r="Z90" s="497">
        <v>318</v>
      </c>
      <c r="AA90" s="156"/>
      <c r="AB90" s="156"/>
    </row>
    <row r="91" spans="1:28">
      <c r="A91" s="488">
        <v>1089</v>
      </c>
      <c r="B91" s="485">
        <v>57</v>
      </c>
      <c r="C91" s="484" t="s">
        <v>2077</v>
      </c>
      <c r="D91" s="493" t="s">
        <v>2078</v>
      </c>
      <c r="E91" s="487" t="s">
        <v>2078</v>
      </c>
      <c r="F91" s="488">
        <v>-50.706387999999997</v>
      </c>
      <c r="G91" s="488">
        <v>-24.062221999999998</v>
      </c>
      <c r="H91" s="488" t="s">
        <v>153</v>
      </c>
      <c r="I91" s="488">
        <v>2</v>
      </c>
      <c r="J91" s="492">
        <v>352.08</v>
      </c>
      <c r="K91" s="501">
        <v>2.9170000000000001E-2</v>
      </c>
      <c r="L91" s="501">
        <v>0.12121999999999999</v>
      </c>
      <c r="M91" s="495">
        <f t="shared" si="4"/>
        <v>163.41046130952384</v>
      </c>
      <c r="N91" s="508">
        <v>152.35285714285715</v>
      </c>
      <c r="O91" s="508">
        <v>142.78309523809526</v>
      </c>
      <c r="P91" s="508">
        <v>165.29708333333335</v>
      </c>
      <c r="Q91" s="508">
        <v>193.20880952380955</v>
      </c>
      <c r="R91" s="496">
        <f t="shared" si="5"/>
        <v>207.02510784313719</v>
      </c>
      <c r="S91" s="508">
        <v>221.6879999999999</v>
      </c>
      <c r="T91" s="508">
        <v>177.22623529411757</v>
      </c>
      <c r="U91" s="508">
        <v>206.59160784313721</v>
      </c>
      <c r="V91" s="508">
        <v>222.59458823529403</v>
      </c>
      <c r="W91" s="485">
        <v>1900</v>
      </c>
      <c r="X91" s="488">
        <v>2100</v>
      </c>
      <c r="Y91" s="156">
        <f>[2]constantes!$B$12</f>
        <v>0</v>
      </c>
      <c r="Z91" s="497">
        <v>318</v>
      </c>
      <c r="AA91" s="156"/>
      <c r="AB91" s="156" t="s">
        <v>2079</v>
      </c>
    </row>
    <row r="92" spans="1:28">
      <c r="A92" s="488">
        <v>1018</v>
      </c>
      <c r="B92" s="485">
        <v>26</v>
      </c>
      <c r="C92" s="156" t="s">
        <v>2080</v>
      </c>
      <c r="D92" s="156"/>
      <c r="E92" s="156"/>
      <c r="F92" s="156"/>
      <c r="G92" s="156"/>
      <c r="H92" s="485" t="s">
        <v>151</v>
      </c>
      <c r="I92" s="485">
        <v>1</v>
      </c>
      <c r="J92" s="492">
        <v>408</v>
      </c>
      <c r="K92" s="494">
        <v>2.5329999923706055E-2</v>
      </c>
      <c r="L92" s="494">
        <v>8.0909996032714843E-2</v>
      </c>
      <c r="M92" s="495">
        <f t="shared" si="4"/>
        <v>199.16703869047618</v>
      </c>
      <c r="N92" s="508">
        <v>185.51571428571427</v>
      </c>
      <c r="O92" s="508">
        <v>166.69035714285715</v>
      </c>
      <c r="P92" s="508">
        <v>231.90583333333333</v>
      </c>
      <c r="Q92" s="508">
        <v>212.55624999999998</v>
      </c>
      <c r="R92" s="496">
        <f t="shared" si="5"/>
        <v>198.41806862745096</v>
      </c>
      <c r="S92" s="508">
        <v>185.03400000000002</v>
      </c>
      <c r="T92" s="508">
        <v>176.59799999999998</v>
      </c>
      <c r="U92" s="508">
        <v>242.11184313725491</v>
      </c>
      <c r="V92" s="508">
        <v>189.92843137254897</v>
      </c>
      <c r="W92" s="485">
        <v>1900</v>
      </c>
      <c r="X92" s="488">
        <v>2100</v>
      </c>
      <c r="Y92" s="156">
        <f>[2]constantes!$B$12</f>
        <v>0</v>
      </c>
      <c r="Z92" s="497">
        <v>318</v>
      </c>
      <c r="AA92" s="156"/>
      <c r="AB92" s="156"/>
    </row>
    <row r="93" spans="1:28">
      <c r="A93" s="488">
        <v>1103</v>
      </c>
      <c r="B93" s="485">
        <v>94</v>
      </c>
      <c r="C93" s="156" t="s">
        <v>2081</v>
      </c>
      <c r="D93" s="156"/>
      <c r="E93" s="156"/>
      <c r="F93" s="156"/>
      <c r="G93" s="156"/>
      <c r="H93" s="485" t="s">
        <v>151</v>
      </c>
      <c r="I93" s="485">
        <v>2</v>
      </c>
      <c r="J93" s="492">
        <v>74</v>
      </c>
      <c r="K93" s="494">
        <v>1.6720000505447388E-2</v>
      </c>
      <c r="L93" s="494">
        <v>5.4029998779296873E-2</v>
      </c>
      <c r="M93" s="495">
        <f t="shared" si="4"/>
        <v>40.099508928571431</v>
      </c>
      <c r="N93" s="508">
        <v>17.12857142857143</v>
      </c>
      <c r="O93" s="508">
        <v>27.307023809523809</v>
      </c>
      <c r="P93" s="508">
        <v>62.398750000000007</v>
      </c>
      <c r="Q93" s="508">
        <v>53.56369047619048</v>
      </c>
      <c r="R93" s="496">
        <f t="shared" si="5"/>
        <v>42.488745098039232</v>
      </c>
      <c r="S93" s="508">
        <v>23.603333333333335</v>
      </c>
      <c r="T93" s="508">
        <v>35.929333333333339</v>
      </c>
      <c r="U93" s="508">
        <v>61.272941176470624</v>
      </c>
      <c r="V93" s="508">
        <v>49.149372549019624</v>
      </c>
      <c r="W93" s="485">
        <v>1900</v>
      </c>
      <c r="X93" s="488">
        <v>2100</v>
      </c>
      <c r="Y93" s="156">
        <f>[2]constantes!$B$12</f>
        <v>0</v>
      </c>
      <c r="Z93" s="497">
        <v>318</v>
      </c>
      <c r="AA93" s="156"/>
      <c r="AB93" s="156"/>
    </row>
    <row r="94" spans="1:28">
      <c r="A94" s="488">
        <v>1106</v>
      </c>
      <c r="B94" s="485">
        <v>98</v>
      </c>
      <c r="C94" s="156" t="s">
        <v>2082</v>
      </c>
      <c r="D94" s="156"/>
      <c r="E94" s="156"/>
      <c r="F94" s="156"/>
      <c r="G94" s="156"/>
      <c r="H94" s="485" t="s">
        <v>151</v>
      </c>
      <c r="I94" s="485">
        <v>2</v>
      </c>
      <c r="J94" s="492">
        <v>130</v>
      </c>
      <c r="K94" s="494">
        <v>2.5329999923706055E-2</v>
      </c>
      <c r="L94" s="494">
        <v>8.0909996032714843E-2</v>
      </c>
      <c r="M94" s="495">
        <f t="shared" si="4"/>
        <v>55.996770833333322</v>
      </c>
      <c r="N94" s="508">
        <v>36.386666666666663</v>
      </c>
      <c r="O94" s="508">
        <v>56.137202380952374</v>
      </c>
      <c r="P94" s="508">
        <v>80.391666666666666</v>
      </c>
      <c r="Q94" s="508">
        <v>51.071547619047614</v>
      </c>
      <c r="R94" s="496">
        <f t="shared" si="5"/>
        <v>67.878088235294086</v>
      </c>
      <c r="S94" s="508">
        <v>48.53835294117647</v>
      </c>
      <c r="T94" s="508">
        <v>62.632274509803899</v>
      </c>
      <c r="U94" s="508">
        <v>92.988156862745015</v>
      </c>
      <c r="V94" s="508">
        <v>67.35356862745094</v>
      </c>
      <c r="W94" s="485">
        <v>1900</v>
      </c>
      <c r="X94" s="488">
        <v>2100</v>
      </c>
      <c r="Y94" s="156">
        <f>[2]constantes!$B$12</f>
        <v>0</v>
      </c>
      <c r="Z94" s="497">
        <v>318</v>
      </c>
      <c r="AA94" s="156"/>
      <c r="AB94" s="156"/>
    </row>
    <row r="95" spans="1:28">
      <c r="A95" s="488">
        <v>1030</v>
      </c>
      <c r="B95" s="485">
        <v>42</v>
      </c>
      <c r="C95" s="156" t="s">
        <v>2083</v>
      </c>
      <c r="D95" s="156"/>
      <c r="E95" s="156"/>
      <c r="F95" s="156"/>
      <c r="G95" s="156"/>
      <c r="H95" s="485" t="s">
        <v>148</v>
      </c>
      <c r="I95" s="485">
        <v>1</v>
      </c>
      <c r="J95" s="492">
        <v>347.4</v>
      </c>
      <c r="K95" s="494">
        <v>2.5329999923706055E-2</v>
      </c>
      <c r="L95" s="494">
        <v>8.0909996032714843E-2</v>
      </c>
      <c r="M95" s="495">
        <f t="shared" si="4"/>
        <v>126.52988095238095</v>
      </c>
      <c r="N95" s="508">
        <v>192.80142857142857</v>
      </c>
      <c r="O95" s="508">
        <v>113.71130952380952</v>
      </c>
      <c r="P95" s="508">
        <v>94.123333333333321</v>
      </c>
      <c r="Q95" s="508">
        <v>105.48345238095239</v>
      </c>
      <c r="R95" s="496">
        <f t="shared" si="5"/>
        <v>158.03112745098039</v>
      </c>
      <c r="S95" s="508">
        <v>240.023568627451</v>
      </c>
      <c r="T95" s="508">
        <v>136.11823529411762</v>
      </c>
      <c r="U95" s="508">
        <v>109.45858823529414</v>
      </c>
      <c r="V95" s="508">
        <v>146.52411764705883</v>
      </c>
      <c r="W95" s="485">
        <v>1900</v>
      </c>
      <c r="X95" s="488">
        <v>2100</v>
      </c>
      <c r="Y95" s="156">
        <f>[2]constantes!$B$12</f>
        <v>0</v>
      </c>
      <c r="Z95" s="497">
        <v>318</v>
      </c>
      <c r="AA95" s="156"/>
      <c r="AB95" s="156"/>
    </row>
    <row r="96" spans="1:28">
      <c r="A96" s="488">
        <v>1051</v>
      </c>
      <c r="B96" s="485">
        <v>131</v>
      </c>
      <c r="C96" s="156" t="s">
        <v>2084</v>
      </c>
      <c r="D96" s="156"/>
      <c r="E96" s="156"/>
      <c r="F96" s="156"/>
      <c r="G96" s="156"/>
      <c r="H96" s="485" t="s">
        <v>284</v>
      </c>
      <c r="I96" s="485">
        <v>1</v>
      </c>
      <c r="J96" s="492">
        <v>380.03000000000003</v>
      </c>
      <c r="K96" s="494">
        <v>2.316999912261963E-2</v>
      </c>
      <c r="L96" s="494">
        <v>7.4169998168945317E-2</v>
      </c>
      <c r="M96" s="495">
        <f t="shared" si="4"/>
        <v>306.22892857142858</v>
      </c>
      <c r="N96" s="508">
        <v>251.50380952380951</v>
      </c>
      <c r="O96" s="508">
        <v>290.79827380952383</v>
      </c>
      <c r="P96" s="508">
        <v>349.30416666666662</v>
      </c>
      <c r="Q96" s="508">
        <v>333.30946428571428</v>
      </c>
      <c r="R96" s="496">
        <f t="shared" si="5"/>
        <v>302.6334411764708</v>
      </c>
      <c r="S96" s="508">
        <v>269.22211764705889</v>
      </c>
      <c r="T96" s="508">
        <v>295.52584313725492</v>
      </c>
      <c r="U96" s="508">
        <v>333.7029019607848</v>
      </c>
      <c r="V96" s="508">
        <v>312.08290196078457</v>
      </c>
      <c r="W96" s="485">
        <v>1900</v>
      </c>
      <c r="X96" s="488">
        <v>2100</v>
      </c>
      <c r="Y96" s="156">
        <f>[2]constantes!$B$12</f>
        <v>0</v>
      </c>
      <c r="Z96" s="497">
        <v>318</v>
      </c>
      <c r="AA96" s="156"/>
      <c r="AB96" s="156"/>
    </row>
    <row r="97" spans="1:28">
      <c r="A97" s="488">
        <v>1017</v>
      </c>
      <c r="B97" s="485">
        <v>25</v>
      </c>
      <c r="C97" s="156" t="s">
        <v>2085</v>
      </c>
      <c r="D97" s="156"/>
      <c r="E97" s="156"/>
      <c r="F97" s="156"/>
      <c r="G97" s="156"/>
      <c r="H97" s="485" t="s">
        <v>152</v>
      </c>
      <c r="I97" s="485">
        <v>1</v>
      </c>
      <c r="J97" s="492">
        <v>510</v>
      </c>
      <c r="K97" s="494">
        <v>2.5329999923706055E-2</v>
      </c>
      <c r="L97" s="494">
        <v>8.0909996032714843E-2</v>
      </c>
      <c r="M97" s="495">
        <f t="shared" si="4"/>
        <v>272.07607142857142</v>
      </c>
      <c r="N97" s="508">
        <v>215.13238095238094</v>
      </c>
      <c r="O97" s="508">
        <v>227.0391071428572</v>
      </c>
      <c r="P97" s="508">
        <v>353.13249999999999</v>
      </c>
      <c r="Q97" s="508">
        <v>293.00029761904761</v>
      </c>
      <c r="R97" s="496">
        <f t="shared" si="5"/>
        <v>279.80503921568629</v>
      </c>
      <c r="S97" s="508">
        <v>217.66141176470589</v>
      </c>
      <c r="T97" s="508">
        <v>253.32694117647063</v>
      </c>
      <c r="U97" s="508">
        <v>381.42235294117654</v>
      </c>
      <c r="V97" s="508">
        <v>266.80945098039211</v>
      </c>
      <c r="W97" s="485">
        <v>1900</v>
      </c>
      <c r="X97" s="488">
        <v>2100</v>
      </c>
      <c r="Y97" s="156">
        <f>[2]constantes!$B$12</f>
        <v>0</v>
      </c>
      <c r="Z97" s="497">
        <v>318</v>
      </c>
      <c r="AA97" s="156"/>
      <c r="AB97" s="156"/>
    </row>
    <row r="98" spans="1:28">
      <c r="A98" s="488">
        <v>1071</v>
      </c>
      <c r="B98" s="485">
        <v>249</v>
      </c>
      <c r="C98" s="156" t="s">
        <v>2086</v>
      </c>
      <c r="D98" s="156"/>
      <c r="E98" s="156"/>
      <c r="F98" s="156"/>
      <c r="G98" s="156"/>
      <c r="H98" s="485" t="s">
        <v>153</v>
      </c>
      <c r="I98" s="485">
        <v>1</v>
      </c>
      <c r="J98" s="492">
        <v>44.099999999999994</v>
      </c>
      <c r="K98" s="494">
        <v>2.3329999446868897E-2</v>
      </c>
      <c r="L98" s="494">
        <v>6.8610000610351565E-2</v>
      </c>
      <c r="M98" s="495">
        <f t="shared" ref="M98:M129" si="6">AVERAGE(N98:Q98)</f>
        <v>23.127857142857145</v>
      </c>
      <c r="N98" s="508">
        <v>15.155714285714287</v>
      </c>
      <c r="O98" s="508">
        <v>19.904285714285713</v>
      </c>
      <c r="P98" s="508">
        <v>32.295416666666675</v>
      </c>
      <c r="Q98" s="508">
        <v>25.1560119047619</v>
      </c>
      <c r="R98" s="496">
        <f t="shared" ref="R98:R129" si="7">AVERAGE(S98:V98)</f>
        <v>28.156107843137249</v>
      </c>
      <c r="S98" s="508">
        <v>28.083137254901953</v>
      </c>
      <c r="T98" s="508">
        <v>25.496352941176468</v>
      </c>
      <c r="U98" s="508">
        <v>31.664509803921561</v>
      </c>
      <c r="V98" s="508">
        <v>27.380431372549012</v>
      </c>
      <c r="W98" s="485">
        <v>1900</v>
      </c>
      <c r="X98" s="488">
        <v>2100</v>
      </c>
      <c r="Y98" s="156">
        <f>[2]constantes!$B$12</f>
        <v>0</v>
      </c>
      <c r="Z98" s="497">
        <v>318</v>
      </c>
      <c r="AA98" s="156"/>
      <c r="AB98" s="156"/>
    </row>
    <row r="99" spans="1:28">
      <c r="A99" s="488">
        <v>1124</v>
      </c>
      <c r="B99" s="485">
        <v>189</v>
      </c>
      <c r="C99" s="156" t="s">
        <v>2087</v>
      </c>
      <c r="D99" s="156"/>
      <c r="E99" s="156"/>
      <c r="F99" s="156"/>
      <c r="G99" s="156"/>
      <c r="H99" s="485" t="s">
        <v>154</v>
      </c>
      <c r="I99" s="485">
        <v>3</v>
      </c>
      <c r="J99" s="492">
        <v>160</v>
      </c>
      <c r="K99" s="494">
        <v>2.5329999923706055E-2</v>
      </c>
      <c r="L99" s="494">
        <v>8.0909996032714843E-2</v>
      </c>
      <c r="M99" s="495">
        <f t="shared" si="6"/>
        <v>60.595639880952383</v>
      </c>
      <c r="N99" s="508">
        <v>59.798095238095243</v>
      </c>
      <c r="O99" s="508">
        <v>50.789583333333333</v>
      </c>
      <c r="P99" s="508">
        <v>44.461666666666666</v>
      </c>
      <c r="Q99" s="508">
        <v>87.333214285714291</v>
      </c>
      <c r="R99" s="496">
        <f t="shared" si="7"/>
        <v>58.134411764705874</v>
      </c>
      <c r="S99" s="508">
        <v>74.000117647058786</v>
      </c>
      <c r="T99" s="508">
        <v>58.863333333333323</v>
      </c>
      <c r="U99" s="508">
        <v>38.114313725490199</v>
      </c>
      <c r="V99" s="508">
        <v>61.559882352941166</v>
      </c>
      <c r="W99" s="485">
        <v>1900</v>
      </c>
      <c r="X99" s="488">
        <v>2100</v>
      </c>
      <c r="Y99" s="156">
        <f>[2]constantes!$B$12</f>
        <v>0</v>
      </c>
      <c r="Z99" s="497">
        <v>318</v>
      </c>
      <c r="AA99" s="156"/>
      <c r="AB99" s="156"/>
    </row>
    <row r="100" spans="1:28">
      <c r="A100" s="488">
        <v>1010</v>
      </c>
      <c r="B100" s="485">
        <v>12</v>
      </c>
      <c r="C100" s="156" t="s">
        <v>2088</v>
      </c>
      <c r="D100" s="156"/>
      <c r="E100" s="156"/>
      <c r="F100" s="156"/>
      <c r="G100" s="156"/>
      <c r="H100" s="485" t="s">
        <v>148</v>
      </c>
      <c r="I100" s="485">
        <v>1</v>
      </c>
      <c r="J100" s="492">
        <v>328</v>
      </c>
      <c r="K100" s="494">
        <v>2.5329999923706055E-2</v>
      </c>
      <c r="L100" s="494">
        <v>8.0909996032714843E-2</v>
      </c>
      <c r="M100" s="495">
        <f t="shared" si="6"/>
        <v>189.1099404761905</v>
      </c>
      <c r="N100" s="508">
        <v>231.25238095238095</v>
      </c>
      <c r="O100" s="508">
        <v>173.58958333333337</v>
      </c>
      <c r="P100" s="508">
        <v>168.21791666666667</v>
      </c>
      <c r="Q100" s="508">
        <v>183.37988095238097</v>
      </c>
      <c r="R100" s="496">
        <f t="shared" si="7"/>
        <v>198.74913725490202</v>
      </c>
      <c r="S100" s="508">
        <v>253.00964705882367</v>
      </c>
      <c r="T100" s="508">
        <v>184.50960784313733</v>
      </c>
      <c r="U100" s="508">
        <v>174.99270588235296</v>
      </c>
      <c r="V100" s="508">
        <v>182.48458823529415</v>
      </c>
      <c r="W100" s="485">
        <v>1900</v>
      </c>
      <c r="X100" s="488">
        <v>2100</v>
      </c>
      <c r="Y100" s="156">
        <f>[2]constantes!$B$12</f>
        <v>0</v>
      </c>
      <c r="Z100" s="497">
        <v>318</v>
      </c>
      <c r="AA100" s="156"/>
      <c r="AB100" s="156"/>
    </row>
    <row r="101" spans="1:28">
      <c r="A101" s="488">
        <v>1055</v>
      </c>
      <c r="B101" s="485">
        <v>135</v>
      </c>
      <c r="C101" s="156" t="s">
        <v>2089</v>
      </c>
      <c r="D101" s="156"/>
      <c r="E101" s="156"/>
      <c r="F101" s="156"/>
      <c r="G101" s="156"/>
      <c r="H101" s="485" t="s">
        <v>152</v>
      </c>
      <c r="I101" s="485">
        <v>1</v>
      </c>
      <c r="J101" s="492">
        <v>112</v>
      </c>
      <c r="K101" s="494">
        <v>1.6720000505447388E-2</v>
      </c>
      <c r="L101" s="494">
        <v>5.4029998779296873E-2</v>
      </c>
      <c r="M101" s="495">
        <f t="shared" si="6"/>
        <v>63.989017857142848</v>
      </c>
      <c r="N101" s="508">
        <v>88.605238095238079</v>
      </c>
      <c r="O101" s="508">
        <v>66.121428571428567</v>
      </c>
      <c r="P101" s="508">
        <v>40.755416666666669</v>
      </c>
      <c r="Q101" s="508">
        <v>60.473988095238099</v>
      </c>
      <c r="R101" s="496">
        <f t="shared" si="7"/>
        <v>61.947745098039192</v>
      </c>
      <c r="S101" s="508">
        <v>89.590313725490134</v>
      </c>
      <c r="T101" s="508">
        <v>56.286588235294097</v>
      </c>
      <c r="U101" s="508">
        <v>33.90717647058824</v>
      </c>
      <c r="V101" s="508">
        <v>68.006901960784305</v>
      </c>
      <c r="W101" s="485">
        <v>1900</v>
      </c>
      <c r="X101" s="488">
        <v>2100</v>
      </c>
      <c r="Y101" s="156">
        <f>[2]constantes!$B$12</f>
        <v>0</v>
      </c>
      <c r="Z101" s="497">
        <v>318</v>
      </c>
      <c r="AA101" s="156"/>
      <c r="AB101" s="156"/>
    </row>
    <row r="102" spans="1:28">
      <c r="A102" s="488">
        <v>1053</v>
      </c>
      <c r="B102" s="485">
        <v>133</v>
      </c>
      <c r="C102" s="156" t="s">
        <v>2090</v>
      </c>
      <c r="D102" s="156"/>
      <c r="E102" s="156"/>
      <c r="F102" s="156"/>
      <c r="G102" s="156"/>
      <c r="H102" s="485" t="s">
        <v>284</v>
      </c>
      <c r="I102" s="485">
        <v>1</v>
      </c>
      <c r="J102" s="492">
        <v>99.9</v>
      </c>
      <c r="K102" s="494">
        <v>1.6720000505447388E-2</v>
      </c>
      <c r="L102" s="494">
        <v>5.4029998779296873E-2</v>
      </c>
      <c r="M102" s="495">
        <f t="shared" si="6"/>
        <v>44.362886904761908</v>
      </c>
      <c r="N102" s="508">
        <v>38.814761904761902</v>
      </c>
      <c r="O102" s="508">
        <v>41.721607142857145</v>
      </c>
      <c r="P102" s="508">
        <v>47.854583333333345</v>
      </c>
      <c r="Q102" s="508">
        <v>49.060595238095239</v>
      </c>
      <c r="R102" s="496">
        <f t="shared" si="7"/>
        <v>43.848294117647065</v>
      </c>
      <c r="S102" s="508">
        <v>43.915764705882346</v>
      </c>
      <c r="T102" s="508">
        <v>42.339882352941196</v>
      </c>
      <c r="U102" s="508">
        <v>44.143215686274516</v>
      </c>
      <c r="V102" s="508">
        <v>44.994313725490201</v>
      </c>
      <c r="W102" s="485">
        <v>1900</v>
      </c>
      <c r="X102" s="488">
        <v>2100</v>
      </c>
      <c r="Y102" s="156">
        <f>[2]constantes!$B$12</f>
        <v>0</v>
      </c>
      <c r="Z102" s="497">
        <v>318</v>
      </c>
      <c r="AA102" s="156"/>
      <c r="AB102" s="156"/>
    </row>
    <row r="103" spans="1:28">
      <c r="A103" s="488">
        <v>1033</v>
      </c>
      <c r="B103" s="485">
        <v>46</v>
      </c>
      <c r="C103" s="156" t="s">
        <v>2091</v>
      </c>
      <c r="D103" s="156"/>
      <c r="E103" s="156"/>
      <c r="F103" s="156"/>
      <c r="G103" s="156"/>
      <c r="H103" s="485" t="s">
        <v>2092</v>
      </c>
      <c r="I103" s="485">
        <v>1</v>
      </c>
      <c r="J103" s="492">
        <v>1540</v>
      </c>
      <c r="K103" s="494">
        <v>2.5329999923706055E-2</v>
      </c>
      <c r="L103" s="494">
        <v>8.0909996032714843E-2</v>
      </c>
      <c r="M103" s="495">
        <f t="shared" si="6"/>
        <v>896.94139880952389</v>
      </c>
      <c r="N103" s="508">
        <v>1016.0742857142858</v>
      </c>
      <c r="O103" s="508">
        <v>851.22398809523804</v>
      </c>
      <c r="P103" s="508">
        <v>848.04583333333346</v>
      </c>
      <c r="Q103" s="508">
        <v>872.42148809523803</v>
      </c>
      <c r="R103" s="496">
        <f t="shared" si="7"/>
        <v>1022.155460784314</v>
      </c>
      <c r="S103" s="508">
        <v>1202.2271372549028</v>
      </c>
      <c r="T103" s="508">
        <v>1005.3558431372549</v>
      </c>
      <c r="U103" s="508">
        <v>910.06529411764711</v>
      </c>
      <c r="V103" s="508">
        <v>970.97356862745073</v>
      </c>
      <c r="W103" s="485">
        <v>1900</v>
      </c>
      <c r="X103" s="488">
        <v>2100</v>
      </c>
      <c r="Y103" s="156">
        <f>[2]constantes!$B$12</f>
        <v>0</v>
      </c>
      <c r="Z103" s="497">
        <v>318</v>
      </c>
      <c r="AA103" s="156"/>
      <c r="AB103" s="156"/>
    </row>
    <row r="104" spans="1:28">
      <c r="A104" s="488">
        <v>1045</v>
      </c>
      <c r="B104" s="485">
        <v>121</v>
      </c>
      <c r="C104" s="156" t="s">
        <v>2093</v>
      </c>
      <c r="D104" s="156"/>
      <c r="E104" s="156"/>
      <c r="F104" s="156"/>
      <c r="G104" s="156"/>
      <c r="H104" s="485" t="s">
        <v>148</v>
      </c>
      <c r="I104" s="485">
        <v>1</v>
      </c>
      <c r="J104" s="492">
        <v>87.02</v>
      </c>
      <c r="K104" s="494">
        <v>1.6720000505447388E-2</v>
      </c>
      <c r="L104" s="494">
        <v>5.4029998779296873E-2</v>
      </c>
      <c r="M104" s="495">
        <f t="shared" si="6"/>
        <v>49.231860119047617</v>
      </c>
      <c r="N104" s="508">
        <v>48.764285714285712</v>
      </c>
      <c r="O104" s="508">
        <v>40.521488095238091</v>
      </c>
      <c r="P104" s="508">
        <v>57.642499999999991</v>
      </c>
      <c r="Q104" s="508">
        <v>49.999166666666667</v>
      </c>
      <c r="R104" s="496">
        <f t="shared" si="7"/>
        <v>49.58222549019608</v>
      </c>
      <c r="S104" s="508">
        <v>55.188745098039213</v>
      </c>
      <c r="T104" s="508">
        <v>42.463098039215687</v>
      </c>
      <c r="U104" s="508">
        <v>55.384980392156884</v>
      </c>
      <c r="V104" s="508">
        <v>45.292078431372545</v>
      </c>
      <c r="W104" s="485">
        <v>1900</v>
      </c>
      <c r="X104" s="488">
        <v>2100</v>
      </c>
      <c r="Y104" s="156">
        <f>[2]constantes!$B$12</f>
        <v>0</v>
      </c>
      <c r="Z104" s="497">
        <v>318</v>
      </c>
      <c r="AA104" s="156"/>
      <c r="AB104" s="156"/>
    </row>
    <row r="105" spans="1:28">
      <c r="A105" s="488">
        <v>1102</v>
      </c>
      <c r="B105" s="485">
        <v>93</v>
      </c>
      <c r="C105" s="156" t="s">
        <v>2094</v>
      </c>
      <c r="D105" s="156"/>
      <c r="E105" s="156"/>
      <c r="F105" s="156"/>
      <c r="G105" s="156"/>
      <c r="H105" s="485" t="s">
        <v>151</v>
      </c>
      <c r="I105" s="485">
        <v>2</v>
      </c>
      <c r="J105" s="492">
        <v>226</v>
      </c>
      <c r="K105" s="494">
        <v>2.5329999923706055E-2</v>
      </c>
      <c r="L105" s="494">
        <v>8.0909996032714843E-2</v>
      </c>
      <c r="M105" s="495">
        <f t="shared" si="6"/>
        <v>104.37208333333334</v>
      </c>
      <c r="N105" s="508">
        <v>30.767619047619046</v>
      </c>
      <c r="O105" s="508">
        <v>56.352083333333333</v>
      </c>
      <c r="P105" s="508">
        <v>183.76708333333337</v>
      </c>
      <c r="Q105" s="508">
        <v>146.60154761904764</v>
      </c>
      <c r="R105" s="496">
        <f t="shared" si="7"/>
        <v>108.89805882352934</v>
      </c>
      <c r="S105" s="508">
        <v>48.51611764705882</v>
      </c>
      <c r="T105" s="508">
        <v>84.8839607843137</v>
      </c>
      <c r="U105" s="508">
        <v>173.5454901960783</v>
      </c>
      <c r="V105" s="508">
        <v>128.64666666666656</v>
      </c>
      <c r="W105" s="485">
        <v>1900</v>
      </c>
      <c r="X105" s="488">
        <v>2100</v>
      </c>
      <c r="Y105" s="156">
        <f>[2]constantes!$B$12</f>
        <v>0</v>
      </c>
      <c r="Z105" s="497">
        <v>318</v>
      </c>
      <c r="AA105" s="156"/>
      <c r="AB105" s="156"/>
    </row>
    <row r="106" spans="1:28">
      <c r="A106" s="488">
        <v>1111</v>
      </c>
      <c r="B106" s="485">
        <v>111</v>
      </c>
      <c r="C106" s="156" t="s">
        <v>2095</v>
      </c>
      <c r="D106" s="156"/>
      <c r="E106" s="156"/>
      <c r="F106" s="156"/>
      <c r="G106" s="156"/>
      <c r="H106" s="485" t="s">
        <v>151</v>
      </c>
      <c r="I106" s="485">
        <v>2</v>
      </c>
      <c r="J106" s="492">
        <v>158</v>
      </c>
      <c r="K106" s="494">
        <v>2.5329999923706055E-2</v>
      </c>
      <c r="L106" s="494">
        <v>8.0909996032714843E-2</v>
      </c>
      <c r="M106" s="495">
        <f t="shared" si="6"/>
        <v>65.45452380952382</v>
      </c>
      <c r="N106" s="508">
        <v>27.462857142857143</v>
      </c>
      <c r="O106" s="508">
        <v>47.315773809523819</v>
      </c>
      <c r="P106" s="508">
        <v>99.492500000000007</v>
      </c>
      <c r="Q106" s="508">
        <v>87.546964285714296</v>
      </c>
      <c r="R106" s="496">
        <f t="shared" si="7"/>
        <v>77.117931372549052</v>
      </c>
      <c r="S106" s="508">
        <v>45.124117647058817</v>
      </c>
      <c r="T106" s="508">
        <v>67.43011764705885</v>
      </c>
      <c r="U106" s="508">
        <v>108.41294117647065</v>
      </c>
      <c r="V106" s="508">
        <v>87.504549019607893</v>
      </c>
      <c r="W106" s="485">
        <v>1900</v>
      </c>
      <c r="X106" s="488">
        <v>2100</v>
      </c>
      <c r="Y106" s="156">
        <f>[2]constantes!$B$12</f>
        <v>0</v>
      </c>
      <c r="Z106" s="497">
        <v>318</v>
      </c>
      <c r="AA106" s="156"/>
      <c r="AB106" s="156"/>
    </row>
    <row r="107" spans="1:28">
      <c r="A107" s="488">
        <v>1109</v>
      </c>
      <c r="B107" s="485">
        <v>102</v>
      </c>
      <c r="C107" s="484" t="s">
        <v>2096</v>
      </c>
      <c r="D107" s="493" t="s">
        <v>2097</v>
      </c>
      <c r="E107" s="487" t="s">
        <v>2098</v>
      </c>
      <c r="F107" s="488">
        <v>-55.058888000000003</v>
      </c>
      <c r="G107" s="488">
        <v>-28.148610999999999</v>
      </c>
      <c r="H107" s="488" t="s">
        <v>151</v>
      </c>
      <c r="I107" s="488">
        <v>2</v>
      </c>
      <c r="J107" s="492">
        <v>77</v>
      </c>
      <c r="K107" s="494">
        <v>2.5329999923706055E-2</v>
      </c>
      <c r="L107" s="494">
        <v>8.0909996032714843E-2</v>
      </c>
      <c r="M107" s="495">
        <f t="shared" si="6"/>
        <v>36.203199404761904</v>
      </c>
      <c r="N107" s="508">
        <v>17.619523809523809</v>
      </c>
      <c r="O107" s="508">
        <v>40.744285714285716</v>
      </c>
      <c r="P107" s="508">
        <v>44.280833333333334</v>
      </c>
      <c r="Q107" s="508">
        <v>42.168154761904766</v>
      </c>
      <c r="R107" s="496">
        <f t="shared" si="7"/>
        <v>42.346401960784313</v>
      </c>
      <c r="S107" s="508">
        <v>30.409333333333336</v>
      </c>
      <c r="T107" s="508">
        <v>42.228862745098041</v>
      </c>
      <c r="U107" s="508">
        <v>49.917490196078433</v>
      </c>
      <c r="V107" s="508">
        <v>46.829921568627448</v>
      </c>
      <c r="W107" s="485">
        <v>1900</v>
      </c>
      <c r="X107" s="488">
        <v>2100</v>
      </c>
      <c r="Y107" s="156">
        <f>[2]constantes!$B$12</f>
        <v>0</v>
      </c>
      <c r="Z107" s="497">
        <v>318</v>
      </c>
      <c r="AA107" s="156"/>
      <c r="AB107" s="156" t="s">
        <v>2079</v>
      </c>
    </row>
    <row r="108" spans="1:28">
      <c r="A108" s="488">
        <v>1406</v>
      </c>
      <c r="B108" s="485">
        <v>1005</v>
      </c>
      <c r="C108" s="296" t="s">
        <v>2099</v>
      </c>
      <c r="D108" s="156"/>
      <c r="E108" s="156"/>
      <c r="F108" s="156"/>
      <c r="G108" s="156"/>
      <c r="H108" s="488" t="s">
        <v>157</v>
      </c>
      <c r="I108" s="488">
        <v>6</v>
      </c>
      <c r="J108" s="550">
        <v>122.46</v>
      </c>
      <c r="K108" s="498">
        <v>2.9170000000000001E-2</v>
      </c>
      <c r="L108" s="498">
        <v>0.12121999999999999</v>
      </c>
      <c r="M108" s="495">
        <f t="shared" si="6"/>
        <v>65.602811968193308</v>
      </c>
      <c r="N108" s="508">
        <v>86.27712563658082</v>
      </c>
      <c r="O108" s="508">
        <v>90.477961093285529</v>
      </c>
      <c r="P108" s="508">
        <v>38.469196889570668</v>
      </c>
      <c r="Q108" s="508">
        <v>47.186964253336193</v>
      </c>
      <c r="R108" s="496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5">
        <v>1900</v>
      </c>
      <c r="X108" s="488">
        <v>2100</v>
      </c>
      <c r="Y108" s="156">
        <f>[2]constantes!$B$12</f>
        <v>0</v>
      </c>
      <c r="Z108" s="497">
        <v>319</v>
      </c>
      <c r="AA108" s="156"/>
      <c r="AB108" s="156"/>
    </row>
    <row r="109" spans="1:28">
      <c r="A109" s="488">
        <v>1404</v>
      </c>
      <c r="B109" s="485">
        <v>1003</v>
      </c>
      <c r="C109" s="296" t="s">
        <v>2100</v>
      </c>
      <c r="D109" s="156"/>
      <c r="E109" s="156"/>
      <c r="F109" s="156"/>
      <c r="G109" s="156"/>
      <c r="H109" s="488" t="s">
        <v>155</v>
      </c>
      <c r="I109" s="488">
        <v>4</v>
      </c>
      <c r="J109" s="550">
        <v>166.31000000000003</v>
      </c>
      <c r="K109" s="498">
        <v>2.9170000000000001E-2</v>
      </c>
      <c r="L109" s="498">
        <v>0.12121999999999999</v>
      </c>
      <c r="M109" s="495">
        <f t="shared" si="6"/>
        <v>94.915795793900145</v>
      </c>
      <c r="N109" s="508">
        <v>113.82938986334845</v>
      </c>
      <c r="O109" s="508">
        <v>99.995544401894577</v>
      </c>
      <c r="P109" s="508">
        <v>75.928631598314595</v>
      </c>
      <c r="Q109" s="508">
        <v>89.909617312042954</v>
      </c>
      <c r="R109" s="496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5">
        <v>1900</v>
      </c>
      <c r="X109" s="488">
        <v>2100</v>
      </c>
      <c r="Y109" s="156">
        <f>[2]constantes!$B$12</f>
        <v>0</v>
      </c>
      <c r="Z109" s="497">
        <v>319</v>
      </c>
      <c r="AA109" s="156"/>
      <c r="AB109" s="156"/>
    </row>
    <row r="110" spans="1:28">
      <c r="A110" s="488">
        <v>1403</v>
      </c>
      <c r="B110" s="485">
        <v>1002</v>
      </c>
      <c r="C110" s="296" t="s">
        <v>2101</v>
      </c>
      <c r="D110" s="156"/>
      <c r="E110" s="156"/>
      <c r="F110" s="156"/>
      <c r="G110" s="156"/>
      <c r="H110" s="488" t="s">
        <v>154</v>
      </c>
      <c r="I110" s="488">
        <v>3</v>
      </c>
      <c r="J110" s="550">
        <v>168.09200000000004</v>
      </c>
      <c r="K110" s="498">
        <v>2.9170000000000001E-2</v>
      </c>
      <c r="L110" s="498">
        <v>0.12121999999999999</v>
      </c>
      <c r="M110" s="495">
        <f t="shared" si="6"/>
        <v>55.480336701649222</v>
      </c>
      <c r="N110" s="508">
        <v>56.387713523400883</v>
      </c>
      <c r="O110" s="508">
        <v>56.022339040379023</v>
      </c>
      <c r="P110" s="508">
        <v>55.792816894455825</v>
      </c>
      <c r="Q110" s="508">
        <v>53.718477348361141</v>
      </c>
      <c r="R110" s="496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5">
        <v>1900</v>
      </c>
      <c r="X110" s="488">
        <v>2100</v>
      </c>
      <c r="Y110" s="156">
        <f>[2]constantes!$B$12</f>
        <v>0</v>
      </c>
      <c r="Z110" s="497">
        <v>319</v>
      </c>
      <c r="AA110" s="156"/>
      <c r="AB110" s="156"/>
    </row>
    <row r="111" spans="1:28">
      <c r="A111" s="488">
        <v>1401</v>
      </c>
      <c r="B111" s="485">
        <v>1000</v>
      </c>
      <c r="C111" s="296" t="s">
        <v>2102</v>
      </c>
      <c r="D111" s="156"/>
      <c r="E111" s="156"/>
      <c r="F111" s="156"/>
      <c r="G111" s="156"/>
      <c r="H111" s="488" t="s">
        <v>152</v>
      </c>
      <c r="I111" s="488">
        <v>1</v>
      </c>
      <c r="J111" s="628">
        <f>3539.613-27.94</f>
        <v>3511.6729999999998</v>
      </c>
      <c r="K111" s="498">
        <v>2.9170000000000001E-2</v>
      </c>
      <c r="L111" s="498">
        <v>0.12121999999999999</v>
      </c>
      <c r="M111" s="495">
        <f t="shared" si="6"/>
        <v>1808.0692384814893</v>
      </c>
      <c r="N111" s="508">
        <v>2178.6712472435829</v>
      </c>
      <c r="O111" s="508">
        <v>1966.5908047655357</v>
      </c>
      <c r="P111" s="508">
        <v>1368.8907016003254</v>
      </c>
      <c r="Q111" s="508">
        <v>1718.1242003165137</v>
      </c>
      <c r="R111" s="496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5">
        <v>1900</v>
      </c>
      <c r="X111" s="488">
        <v>2100</v>
      </c>
      <c r="Y111" s="156">
        <f>[2]constantes!$B$12</f>
        <v>0</v>
      </c>
      <c r="Z111" s="497">
        <v>319</v>
      </c>
      <c r="AA111" s="156"/>
      <c r="AB111" s="156"/>
    </row>
    <row r="112" spans="1:28">
      <c r="A112" s="488">
        <v>1402</v>
      </c>
      <c r="B112" s="485">
        <v>1001</v>
      </c>
      <c r="C112" s="296" t="s">
        <v>2103</v>
      </c>
      <c r="D112" s="156"/>
      <c r="E112" s="156"/>
      <c r="F112" s="156"/>
      <c r="G112" s="156"/>
      <c r="H112" s="488" t="s">
        <v>151</v>
      </c>
      <c r="I112" s="488">
        <v>2</v>
      </c>
      <c r="J112" s="550">
        <v>1524.0910000000006</v>
      </c>
      <c r="K112" s="498">
        <v>2.9170000000000001E-2</v>
      </c>
      <c r="L112" s="498">
        <v>0.12121999999999999</v>
      </c>
      <c r="M112" s="495">
        <f t="shared" si="6"/>
        <v>838.42159799927845</v>
      </c>
      <c r="N112" s="508">
        <v>775.30919665148235</v>
      </c>
      <c r="O112" s="508">
        <v>782.06714679927541</v>
      </c>
      <c r="P112" s="508">
        <v>944.42658025879439</v>
      </c>
      <c r="Q112" s="508">
        <v>851.88346828756198</v>
      </c>
      <c r="R112" s="496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5">
        <v>1900</v>
      </c>
      <c r="X112" s="488">
        <v>2100</v>
      </c>
      <c r="Y112" s="156">
        <f>[2]constantes!$B$12</f>
        <v>0</v>
      </c>
      <c r="Z112" s="497">
        <v>319</v>
      </c>
      <c r="AA112" s="156"/>
      <c r="AB112" s="156"/>
    </row>
    <row r="113" spans="1:28">
      <c r="A113" s="488">
        <v>1405</v>
      </c>
      <c r="B113" s="485">
        <v>1004</v>
      </c>
      <c r="C113" s="296" t="s">
        <v>2104</v>
      </c>
      <c r="D113" s="156"/>
      <c r="E113" s="156"/>
      <c r="F113" s="156"/>
      <c r="G113" s="156"/>
      <c r="H113" s="488" t="s">
        <v>156</v>
      </c>
      <c r="I113" s="488">
        <v>10</v>
      </c>
      <c r="J113" s="485">
        <v>3</v>
      </c>
      <c r="K113" s="498">
        <v>2.9170000000000001E-2</v>
      </c>
      <c r="L113" s="498">
        <v>0.12121999999999999</v>
      </c>
      <c r="M113" s="495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6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5">
        <v>1900</v>
      </c>
      <c r="X113" s="488">
        <v>2100</v>
      </c>
      <c r="Y113" s="156">
        <f>[2]constantes!$B$12</f>
        <v>0</v>
      </c>
      <c r="Z113" s="497">
        <v>319</v>
      </c>
      <c r="AA113" s="156"/>
      <c r="AB113" s="156"/>
    </row>
    <row r="114" spans="1:28">
      <c r="A114" s="488">
        <v>1075</v>
      </c>
      <c r="B114" s="485">
        <v>257</v>
      </c>
      <c r="C114" s="156" t="s">
        <v>2105</v>
      </c>
      <c r="D114" s="156"/>
      <c r="E114" s="156"/>
      <c r="F114" s="156"/>
      <c r="G114" s="156"/>
      <c r="H114" s="485" t="s">
        <v>1983</v>
      </c>
      <c r="I114" s="485">
        <v>1</v>
      </c>
      <c r="J114" s="492">
        <v>498.75</v>
      </c>
      <c r="K114" s="494">
        <v>2.5329999923706055E-2</v>
      </c>
      <c r="L114" s="494">
        <v>8.0909996032714843E-2</v>
      </c>
      <c r="M114" s="495">
        <f t="shared" si="6"/>
        <v>267.40761904761905</v>
      </c>
      <c r="N114" s="508">
        <v>277.62857142857138</v>
      </c>
      <c r="O114" s="508">
        <v>191.39672619047619</v>
      </c>
      <c r="P114" s="508">
        <v>291.83333333333331</v>
      </c>
      <c r="Q114" s="508">
        <v>308.77184523809524</v>
      </c>
      <c r="R114" s="496">
        <f t="shared" si="7"/>
        <v>305.36727450980396</v>
      </c>
      <c r="S114" s="508">
        <v>389.51870588235289</v>
      </c>
      <c r="T114" s="508">
        <v>277.81486274509803</v>
      </c>
      <c r="U114" s="508">
        <v>259.35141176470592</v>
      </c>
      <c r="V114" s="508">
        <v>294.78411764705896</v>
      </c>
      <c r="W114" s="485">
        <v>1900</v>
      </c>
      <c r="X114" s="488">
        <v>2100</v>
      </c>
      <c r="Y114" s="156">
        <f>[2]constantes!$B$12</f>
        <v>0</v>
      </c>
      <c r="Z114" s="497">
        <v>318</v>
      </c>
      <c r="AA114" s="156"/>
      <c r="AB114" s="156"/>
    </row>
    <row r="115" spans="1:28">
      <c r="A115" s="488">
        <v>1047</v>
      </c>
      <c r="B115" s="485">
        <v>126</v>
      </c>
      <c r="C115" s="156" t="s">
        <v>2106</v>
      </c>
      <c r="D115" s="156"/>
      <c r="E115" s="156"/>
      <c r="F115" s="156"/>
      <c r="G115" s="156"/>
      <c r="H115" s="485" t="s">
        <v>152</v>
      </c>
      <c r="I115" s="485">
        <v>1</v>
      </c>
      <c r="J115" s="492">
        <v>50</v>
      </c>
      <c r="K115" s="494">
        <v>2.3329999446868897E-2</v>
      </c>
      <c r="L115" s="494">
        <v>6.8610000610351565E-2</v>
      </c>
      <c r="M115" s="495">
        <f t="shared" si="6"/>
        <v>31.99733630952381</v>
      </c>
      <c r="N115" s="508">
        <v>41.42285714285714</v>
      </c>
      <c r="O115" s="508">
        <v>33.21422619047619</v>
      </c>
      <c r="P115" s="508">
        <v>21.040833333333335</v>
      </c>
      <c r="Q115" s="508">
        <v>32.311428571428571</v>
      </c>
      <c r="R115" s="496">
        <f t="shared" si="7"/>
        <v>33.406254901960779</v>
      </c>
      <c r="S115" s="508">
        <v>43.865254901960789</v>
      </c>
      <c r="T115" s="508">
        <v>33.831921568627443</v>
      </c>
      <c r="U115" s="508">
        <v>22.363960784313718</v>
      </c>
      <c r="V115" s="508">
        <v>33.563882352941171</v>
      </c>
      <c r="W115" s="485">
        <v>1900</v>
      </c>
      <c r="X115" s="488">
        <v>2100</v>
      </c>
      <c r="Y115" s="156">
        <f>[2]constantes!$B$12</f>
        <v>0</v>
      </c>
      <c r="Z115" s="497">
        <v>318</v>
      </c>
      <c r="AA115" s="156"/>
      <c r="AB115" s="156"/>
    </row>
    <row r="116" spans="1:28">
      <c r="A116" s="488">
        <v>1035</v>
      </c>
      <c r="B116" s="485">
        <v>48</v>
      </c>
      <c r="C116" s="156" t="s">
        <v>2107</v>
      </c>
      <c r="D116" s="156"/>
      <c r="E116" s="156"/>
      <c r="F116" s="156"/>
      <c r="G116" s="156"/>
      <c r="H116" s="485" t="s">
        <v>148</v>
      </c>
      <c r="I116" s="485">
        <v>1</v>
      </c>
      <c r="J116" s="492">
        <v>80</v>
      </c>
      <c r="K116" s="494">
        <v>1.6720000505447388E-2</v>
      </c>
      <c r="L116" s="494">
        <v>5.4029998779296873E-2</v>
      </c>
      <c r="M116" s="495">
        <f t="shared" si="6"/>
        <v>36.973288690476195</v>
      </c>
      <c r="N116" s="508">
        <v>34.435714285714283</v>
      </c>
      <c r="O116" s="508">
        <v>34.468869047619044</v>
      </c>
      <c r="P116" s="508">
        <v>42.708333333333336</v>
      </c>
      <c r="Q116" s="508">
        <v>36.280238095238097</v>
      </c>
      <c r="R116" s="496">
        <f t="shared" si="7"/>
        <v>46.639960784313715</v>
      </c>
      <c r="S116" s="508">
        <v>49.941254901960768</v>
      </c>
      <c r="T116" s="508">
        <v>43.284313725490186</v>
      </c>
      <c r="U116" s="508">
        <v>48.007215686274513</v>
      </c>
      <c r="V116" s="508">
        <v>45.327058823529406</v>
      </c>
      <c r="W116" s="485">
        <v>1900</v>
      </c>
      <c r="X116" s="488">
        <v>2100</v>
      </c>
      <c r="Y116" s="156">
        <f>[2]constantes!$B$12</f>
        <v>0</v>
      </c>
      <c r="Z116" s="497">
        <v>318</v>
      </c>
      <c r="AA116" s="156"/>
      <c r="AB116" s="156"/>
    </row>
    <row r="117" spans="1:28">
      <c r="A117" s="488">
        <v>1079</v>
      </c>
      <c r="B117" s="485">
        <v>281</v>
      </c>
      <c r="C117" s="156" t="s">
        <v>2108</v>
      </c>
      <c r="D117" s="156"/>
      <c r="E117" s="156"/>
      <c r="F117" s="156"/>
      <c r="G117" s="156"/>
      <c r="H117" s="485" t="s">
        <v>160</v>
      </c>
      <c r="I117" s="485">
        <v>1</v>
      </c>
      <c r="J117" s="492">
        <v>176.10000000000002</v>
      </c>
      <c r="K117" s="494">
        <v>1.6720000505447388E-2</v>
      </c>
      <c r="L117" s="494">
        <v>5.4029998779296873E-2</v>
      </c>
      <c r="M117" s="495">
        <f t="shared" si="6"/>
        <v>136.90020833333335</v>
      </c>
      <c r="N117" s="508">
        <v>156.28761904761905</v>
      </c>
      <c r="O117" s="508">
        <v>154.11898809523811</v>
      </c>
      <c r="P117" s="508">
        <v>117.15500000000002</v>
      </c>
      <c r="Q117" s="508">
        <v>120.03922619047619</v>
      </c>
      <c r="R117" s="496">
        <f t="shared" si="7"/>
        <v>136.93208823529397</v>
      </c>
      <c r="S117" s="508">
        <v>154.04364705882327</v>
      </c>
      <c r="T117" s="508">
        <v>142.28341176470576</v>
      </c>
      <c r="U117" s="508">
        <v>118.26968627450977</v>
      </c>
      <c r="V117" s="508">
        <v>133.13160784313717</v>
      </c>
      <c r="W117" s="485">
        <v>1900</v>
      </c>
      <c r="X117" s="488">
        <v>2100</v>
      </c>
      <c r="Y117" s="156">
        <f>[2]constantes!$B$12</f>
        <v>0</v>
      </c>
      <c r="Z117" s="497">
        <v>318</v>
      </c>
      <c r="AA117" s="156"/>
      <c r="AB117" s="156"/>
    </row>
    <row r="118" spans="1:28">
      <c r="A118" s="488">
        <v>1029</v>
      </c>
      <c r="B118" s="485">
        <v>40</v>
      </c>
      <c r="C118" s="156" t="s">
        <v>2109</v>
      </c>
      <c r="D118" s="156"/>
      <c r="E118" s="156"/>
      <c r="F118" s="156"/>
      <c r="G118" s="156"/>
      <c r="H118" s="485" t="s">
        <v>148</v>
      </c>
      <c r="I118" s="485">
        <v>1</v>
      </c>
      <c r="J118" s="492">
        <v>264</v>
      </c>
      <c r="K118" s="494">
        <v>2.5329999923706055E-2</v>
      </c>
      <c r="L118" s="494">
        <v>8.0909996032714843E-2</v>
      </c>
      <c r="M118" s="495">
        <f t="shared" si="6"/>
        <v>93.649419642857154</v>
      </c>
      <c r="N118" s="508">
        <v>139.50476190476192</v>
      </c>
      <c r="O118" s="508">
        <v>87.570654761904748</v>
      </c>
      <c r="P118" s="508">
        <v>72.731666666666669</v>
      </c>
      <c r="Q118" s="508">
        <v>74.790595238095236</v>
      </c>
      <c r="R118" s="496">
        <f t="shared" si="7"/>
        <v>123.56762745098044</v>
      </c>
      <c r="S118" s="508">
        <v>183.82847058823543</v>
      </c>
      <c r="T118" s="508">
        <v>109.58294117647058</v>
      </c>
      <c r="U118" s="508">
        <v>88.747882352941176</v>
      </c>
      <c r="V118" s="508">
        <v>112.11121568627452</v>
      </c>
      <c r="W118" s="485">
        <v>1900</v>
      </c>
      <c r="X118" s="488">
        <v>2100</v>
      </c>
      <c r="Y118" s="156">
        <f>[2]constantes!$B$12</f>
        <v>0</v>
      </c>
      <c r="Z118" s="497">
        <v>318</v>
      </c>
      <c r="AA118" s="156"/>
      <c r="AB118" s="156"/>
    </row>
    <row r="119" spans="1:28">
      <c r="A119" s="488">
        <v>1104</v>
      </c>
      <c r="B119" s="485">
        <v>95</v>
      </c>
      <c r="C119" s="156" t="s">
        <v>2110</v>
      </c>
      <c r="D119" s="156"/>
      <c r="E119" s="156"/>
      <c r="F119" s="156"/>
      <c r="G119" s="156"/>
      <c r="H119" s="485" t="s">
        <v>1991</v>
      </c>
      <c r="I119" s="485">
        <v>2</v>
      </c>
      <c r="J119" s="492">
        <v>120</v>
      </c>
      <c r="K119" s="494">
        <v>1.6720000505447388E-2</v>
      </c>
      <c r="L119" s="494">
        <v>5.4029998779296873E-2</v>
      </c>
      <c r="M119" s="495">
        <f t="shared" si="6"/>
        <v>57.050193452380945</v>
      </c>
      <c r="N119" s="508">
        <v>43.507142857142846</v>
      </c>
      <c r="O119" s="508">
        <v>54.253809523809515</v>
      </c>
      <c r="P119" s="508">
        <v>68.44</v>
      </c>
      <c r="Q119" s="508">
        <v>61.99982142857143</v>
      </c>
      <c r="R119" s="496">
        <f t="shared" si="7"/>
        <v>68.431294117647042</v>
      </c>
      <c r="S119" s="508">
        <v>57.141058823529391</v>
      </c>
      <c r="T119" s="508">
        <v>65.398666666666657</v>
      </c>
      <c r="U119" s="508">
        <v>77.370392156862707</v>
      </c>
      <c r="V119" s="508">
        <v>73.815058823529384</v>
      </c>
      <c r="W119" s="485">
        <v>1900</v>
      </c>
      <c r="X119" s="488">
        <v>2100</v>
      </c>
      <c r="Y119" s="156">
        <f>[2]constantes!$B$12</f>
        <v>0</v>
      </c>
      <c r="Z119" s="497">
        <v>318</v>
      </c>
      <c r="AA119" s="156"/>
      <c r="AB119" s="156"/>
    </row>
    <row r="120" spans="1:28">
      <c r="A120" s="488">
        <v>1063</v>
      </c>
      <c r="B120" s="485">
        <v>162</v>
      </c>
      <c r="C120" s="156" t="s">
        <v>2111</v>
      </c>
      <c r="D120" s="156"/>
      <c r="E120" s="156"/>
      <c r="F120" s="156"/>
      <c r="G120" s="156"/>
      <c r="H120" s="485" t="s">
        <v>2005</v>
      </c>
      <c r="I120" s="485">
        <v>1</v>
      </c>
      <c r="J120" s="492">
        <v>105</v>
      </c>
      <c r="K120" s="494">
        <v>1.6720000505447388E-2</v>
      </c>
      <c r="L120" s="494">
        <v>5.4029998779296873E-2</v>
      </c>
      <c r="M120" s="495">
        <f t="shared" si="6"/>
        <v>67.38049107142858</v>
      </c>
      <c r="N120" s="508">
        <v>82.664761904761903</v>
      </c>
      <c r="O120" s="508">
        <v>48.733095238095245</v>
      </c>
      <c r="P120" s="508">
        <v>57.930416666666666</v>
      </c>
      <c r="Q120" s="508">
        <v>80.193690476190469</v>
      </c>
      <c r="R120" s="496">
        <f t="shared" si="7"/>
        <v>64.506401960784302</v>
      </c>
      <c r="S120" s="508">
        <v>81.851529411764673</v>
      </c>
      <c r="T120" s="508">
        <v>59.72847058823529</v>
      </c>
      <c r="U120" s="508">
        <v>46.452941176470581</v>
      </c>
      <c r="V120" s="508">
        <v>69.992666666666651</v>
      </c>
      <c r="W120" s="485">
        <v>1900</v>
      </c>
      <c r="X120" s="488">
        <v>2100</v>
      </c>
      <c r="Y120" s="156">
        <f>[2]constantes!$B$12</f>
        <v>0</v>
      </c>
      <c r="Z120" s="497">
        <v>318</v>
      </c>
      <c r="AA120" s="156"/>
      <c r="AB120" s="156"/>
    </row>
    <row r="121" spans="1:28">
      <c r="A121" s="488">
        <v>1119</v>
      </c>
      <c r="B121" s="485">
        <v>155</v>
      </c>
      <c r="C121" s="156" t="s">
        <v>2112</v>
      </c>
      <c r="D121" s="156"/>
      <c r="E121" s="156"/>
      <c r="F121" s="156"/>
      <c r="G121" s="156"/>
      <c r="H121" s="485" t="s">
        <v>152</v>
      </c>
      <c r="I121" s="485">
        <v>3</v>
      </c>
      <c r="J121" s="492">
        <v>83.656999999999996</v>
      </c>
      <c r="K121" s="494">
        <v>1.6720000505447388E-2</v>
      </c>
      <c r="L121" s="494">
        <v>5.4029998779296873E-2</v>
      </c>
      <c r="M121" s="495">
        <f t="shared" si="6"/>
        <v>36.300416666666663</v>
      </c>
      <c r="N121" s="508">
        <v>55.073333333333331</v>
      </c>
      <c r="O121" s="508">
        <v>30.486309523809524</v>
      </c>
      <c r="P121" s="508">
        <v>21.751666666666665</v>
      </c>
      <c r="Q121" s="508">
        <v>37.890357142857148</v>
      </c>
      <c r="R121" s="496">
        <f t="shared" si="7"/>
        <v>38.666176470588233</v>
      </c>
      <c r="S121" s="508">
        <v>60.044980392156852</v>
      </c>
      <c r="T121" s="508">
        <v>31.155215686274513</v>
      </c>
      <c r="U121" s="508">
        <v>21.843803921568622</v>
      </c>
      <c r="V121" s="508">
        <v>41.620705882352951</v>
      </c>
      <c r="W121" s="485">
        <v>1900</v>
      </c>
      <c r="X121" s="488">
        <v>2100</v>
      </c>
      <c r="Y121" s="156">
        <f>[2]constantes!$B$12</f>
        <v>0</v>
      </c>
      <c r="Z121" s="497">
        <v>318</v>
      </c>
      <c r="AA121" s="156"/>
      <c r="AB121" s="156"/>
    </row>
    <row r="122" spans="1:28">
      <c r="A122" s="488">
        <v>1131</v>
      </c>
      <c r="B122" s="485">
        <v>276</v>
      </c>
      <c r="C122" s="156" t="s">
        <v>2113</v>
      </c>
      <c r="D122" s="156"/>
      <c r="E122" s="156"/>
      <c r="F122" s="156"/>
      <c r="G122" s="156"/>
      <c r="H122" s="485" t="s">
        <v>2068</v>
      </c>
      <c r="I122" s="485">
        <v>7</v>
      </c>
      <c r="J122" s="492">
        <v>73.5</v>
      </c>
      <c r="K122" s="494">
        <v>2.3329999446868897E-2</v>
      </c>
      <c r="L122" s="494">
        <v>6.8610000610351565E-2</v>
      </c>
      <c r="M122" s="495">
        <f t="shared" si="6"/>
        <v>40.286815476190476</v>
      </c>
      <c r="N122" s="508">
        <v>55.217619047619053</v>
      </c>
      <c r="O122" s="508">
        <v>39.941011904761908</v>
      </c>
      <c r="P122" s="508">
        <v>31.874166666666667</v>
      </c>
      <c r="Q122" s="508">
        <v>34.114464285714284</v>
      </c>
      <c r="R122" s="496">
        <f t="shared" si="7"/>
        <v>39.841450980392153</v>
      </c>
      <c r="S122" s="508">
        <v>58.317843137254876</v>
      </c>
      <c r="T122" s="508">
        <v>40.752078431372539</v>
      </c>
      <c r="U122" s="508">
        <v>27.783568627450979</v>
      </c>
      <c r="V122" s="508">
        <v>32.512313725490202</v>
      </c>
      <c r="W122" s="485">
        <v>1900</v>
      </c>
      <c r="X122" s="488">
        <v>2100</v>
      </c>
      <c r="Y122" s="156">
        <f>[2]constantes!$B$12</f>
        <v>0</v>
      </c>
      <c r="Z122" s="497">
        <v>318</v>
      </c>
      <c r="AA122" s="156"/>
      <c r="AB122" s="156"/>
    </row>
    <row r="123" spans="1:28">
      <c r="A123" s="488">
        <v>1069</v>
      </c>
      <c r="B123" s="485">
        <v>217</v>
      </c>
      <c r="C123" s="156" t="s">
        <v>2114</v>
      </c>
      <c r="D123" s="156"/>
      <c r="E123" s="156"/>
      <c r="F123" s="156"/>
      <c r="G123" s="156"/>
      <c r="H123" s="485" t="s">
        <v>284</v>
      </c>
      <c r="I123" s="485">
        <v>1</v>
      </c>
      <c r="J123" s="492">
        <v>55</v>
      </c>
      <c r="K123" s="494">
        <v>2.3329999446868897E-2</v>
      </c>
      <c r="L123" s="494">
        <v>6.8610000610351565E-2</v>
      </c>
      <c r="M123" s="495">
        <f t="shared" si="6"/>
        <v>31.015699404761907</v>
      </c>
      <c r="N123" s="508">
        <v>39.479523809523812</v>
      </c>
      <c r="O123" s="508">
        <v>33.368630952380947</v>
      </c>
      <c r="P123" s="508">
        <v>17.572500000000002</v>
      </c>
      <c r="Q123" s="508">
        <v>33.642142857142858</v>
      </c>
      <c r="R123" s="496">
        <f t="shared" si="7"/>
        <v>37.058166666666693</v>
      </c>
      <c r="S123" s="508">
        <v>47.126823529411816</v>
      </c>
      <c r="T123" s="508">
        <v>37.755803921568649</v>
      </c>
      <c r="U123" s="508">
        <v>22.478274509803914</v>
      </c>
      <c r="V123" s="508">
        <v>40.871764705882399</v>
      </c>
      <c r="W123" s="485">
        <v>1900</v>
      </c>
      <c r="X123" s="488">
        <v>2100</v>
      </c>
      <c r="Y123" s="156">
        <f>[2]constantes!$B$12</f>
        <v>0</v>
      </c>
      <c r="Z123" s="497">
        <v>318</v>
      </c>
      <c r="AA123" s="156"/>
      <c r="AB123" s="156"/>
    </row>
    <row r="124" spans="1:28">
      <c r="A124" s="488">
        <v>1042</v>
      </c>
      <c r="B124" s="485">
        <v>63</v>
      </c>
      <c r="C124" s="156" t="s">
        <v>2115</v>
      </c>
      <c r="D124" s="156"/>
      <c r="E124" s="156"/>
      <c r="F124" s="156"/>
      <c r="G124" s="156"/>
      <c r="H124" s="485" t="s">
        <v>153</v>
      </c>
      <c r="I124" s="485">
        <v>1</v>
      </c>
      <c r="J124" s="492">
        <v>354</v>
      </c>
      <c r="K124" s="494">
        <v>2.5329999923706055E-2</v>
      </c>
      <c r="L124" s="494">
        <v>8.0909996032714843E-2</v>
      </c>
      <c r="M124" s="495">
        <f t="shared" si="6"/>
        <v>169.86913690476189</v>
      </c>
      <c r="N124" s="508">
        <v>139.77238095238093</v>
      </c>
      <c r="O124" s="508">
        <v>150.845</v>
      </c>
      <c r="P124" s="508">
        <v>208.38041666666666</v>
      </c>
      <c r="Q124" s="508">
        <v>180.47874999999999</v>
      </c>
      <c r="R124" s="496">
        <f t="shared" si="7"/>
        <v>214.71292156862748</v>
      </c>
      <c r="S124" s="508">
        <v>234.84972549019611</v>
      </c>
      <c r="T124" s="508">
        <v>192.95290196078437</v>
      </c>
      <c r="U124" s="508">
        <v>219.17643137254905</v>
      </c>
      <c r="V124" s="508">
        <v>211.87262745098042</v>
      </c>
      <c r="W124" s="485">
        <v>1900</v>
      </c>
      <c r="X124" s="488">
        <v>2100</v>
      </c>
      <c r="Y124" s="156">
        <f>[2]constantes!$B$12</f>
        <v>0</v>
      </c>
      <c r="Z124" s="497">
        <v>318</v>
      </c>
      <c r="AA124" s="156"/>
      <c r="AB124" s="156"/>
    </row>
    <row r="125" spans="1:28">
      <c r="A125" s="487">
        <v>1200</v>
      </c>
      <c r="B125" s="486">
        <v>566</v>
      </c>
      <c r="C125" s="156" t="s">
        <v>2116</v>
      </c>
      <c r="D125" s="156"/>
      <c r="E125" s="156"/>
      <c r="F125" s="156"/>
      <c r="G125" s="156"/>
      <c r="H125" s="485" t="s">
        <v>153</v>
      </c>
      <c r="I125" s="485">
        <v>2</v>
      </c>
      <c r="J125" s="492">
        <v>62</v>
      </c>
      <c r="K125" s="494">
        <v>1.6719999999999999E-2</v>
      </c>
      <c r="L125" s="494">
        <v>5.4030000000000002E-2</v>
      </c>
      <c r="M125" s="495">
        <f t="shared" si="6"/>
        <v>33.598601190476188</v>
      </c>
      <c r="N125" s="508">
        <v>35.857619047619046</v>
      </c>
      <c r="O125" s="508">
        <v>31.260535714285712</v>
      </c>
      <c r="P125" s="508">
        <v>30.127916666666668</v>
      </c>
      <c r="Q125" s="508">
        <v>37.148333333333333</v>
      </c>
      <c r="R125" s="496">
        <f t="shared" si="7"/>
        <v>40.005813725490185</v>
      </c>
      <c r="S125" s="508">
        <v>42.88003921568626</v>
      </c>
      <c r="T125" s="508">
        <v>35.520196078431361</v>
      </c>
      <c r="U125" s="508">
        <v>38.738549019607831</v>
      </c>
      <c r="V125" s="508">
        <v>42.884470588235281</v>
      </c>
      <c r="W125" s="485">
        <v>2019</v>
      </c>
      <c r="X125" s="488">
        <v>2100</v>
      </c>
      <c r="Y125" s="156">
        <f>[2]constantes!$B$12</f>
        <v>0</v>
      </c>
      <c r="Z125" s="497">
        <v>318</v>
      </c>
      <c r="AA125" s="156"/>
      <c r="AB125" s="156"/>
    </row>
    <row r="126" spans="1:28">
      <c r="A126" s="488">
        <v>1116</v>
      </c>
      <c r="B126" s="485">
        <v>122</v>
      </c>
      <c r="C126" s="156" t="s">
        <v>2117</v>
      </c>
      <c r="D126" s="156"/>
      <c r="E126" s="156"/>
      <c r="F126" s="156"/>
      <c r="G126" s="156"/>
      <c r="H126" s="485" t="s">
        <v>153</v>
      </c>
      <c r="I126" s="485">
        <v>2</v>
      </c>
      <c r="J126" s="492">
        <v>56.05</v>
      </c>
      <c r="K126" s="494">
        <v>2.3330000000000004E-2</v>
      </c>
      <c r="L126" s="494">
        <v>6.8610000000000004E-2</v>
      </c>
      <c r="M126" s="495">
        <f t="shared" si="6"/>
        <v>28.800267857142856</v>
      </c>
      <c r="N126" s="508">
        <v>29.522380952380953</v>
      </c>
      <c r="O126" s="508">
        <v>24.528749999999999</v>
      </c>
      <c r="P126" s="508">
        <v>33.067083333333336</v>
      </c>
      <c r="Q126" s="508">
        <v>28.08285714285714</v>
      </c>
      <c r="R126" s="496">
        <f t="shared" si="7"/>
        <v>29.239666666666665</v>
      </c>
      <c r="S126" s="508">
        <v>33.684431372549021</v>
      </c>
      <c r="T126" s="508">
        <v>25.12070588235294</v>
      </c>
      <c r="U126" s="508">
        <v>31.683764705882339</v>
      </c>
      <c r="V126" s="508">
        <v>26.469764705882355</v>
      </c>
      <c r="W126" s="485">
        <v>1900</v>
      </c>
      <c r="X126" s="488">
        <v>2100</v>
      </c>
      <c r="Y126" s="156">
        <f>[2]constantes!$B$12</f>
        <v>0</v>
      </c>
      <c r="Z126" s="497">
        <v>318</v>
      </c>
      <c r="AA126" s="156"/>
      <c r="AB126" s="156"/>
    </row>
    <row r="127" spans="1:28">
      <c r="A127" s="488">
        <v>1065</v>
      </c>
      <c r="B127" s="485">
        <v>193</v>
      </c>
      <c r="C127" s="156" t="s">
        <v>2118</v>
      </c>
      <c r="D127" s="156"/>
      <c r="E127" s="156"/>
      <c r="F127" s="156"/>
      <c r="G127" s="156"/>
      <c r="H127" s="485" t="s">
        <v>152</v>
      </c>
      <c r="I127" s="485">
        <v>1</v>
      </c>
      <c r="J127" s="492">
        <v>78</v>
      </c>
      <c r="K127" s="494">
        <v>2.0789999961853028E-2</v>
      </c>
      <c r="L127" s="494">
        <v>6.3000001907348627E-2</v>
      </c>
      <c r="M127" s="495">
        <f t="shared" si="6"/>
        <v>56.663645833333334</v>
      </c>
      <c r="N127" s="508">
        <v>64.454761904761909</v>
      </c>
      <c r="O127" s="508">
        <v>58.545654761904757</v>
      </c>
      <c r="P127" s="508">
        <v>45.717500000000001</v>
      </c>
      <c r="Q127" s="508">
        <v>57.936666666666667</v>
      </c>
      <c r="R127" s="496">
        <f t="shared" si="7"/>
        <v>53.75315686274508</v>
      </c>
      <c r="S127" s="508">
        <v>64.141137254901935</v>
      </c>
      <c r="T127" s="508">
        <v>53.872823529411768</v>
      </c>
      <c r="U127" s="508">
        <v>39.488705882352924</v>
      </c>
      <c r="V127" s="508">
        <v>57.509960784313705</v>
      </c>
      <c r="W127" s="485">
        <v>1900</v>
      </c>
      <c r="X127" s="488">
        <v>2100</v>
      </c>
      <c r="Y127" s="156">
        <f>[2]constantes!$B$12</f>
        <v>0</v>
      </c>
      <c r="Z127" s="497">
        <v>318</v>
      </c>
      <c r="AA127" s="156"/>
      <c r="AB127" s="156"/>
    </row>
    <row r="128" spans="1:28">
      <c r="A128" s="488">
        <v>1077</v>
      </c>
      <c r="B128" s="485">
        <v>262</v>
      </c>
      <c r="C128" s="156" t="s">
        <v>2119</v>
      </c>
      <c r="D128" s="156"/>
      <c r="E128" s="156"/>
      <c r="F128" s="156"/>
      <c r="G128" s="156"/>
      <c r="H128" s="485" t="s">
        <v>154</v>
      </c>
      <c r="I128" s="485">
        <v>1</v>
      </c>
      <c r="J128" s="492">
        <v>116</v>
      </c>
      <c r="K128" s="498">
        <v>1.6720000505447388E-2</v>
      </c>
      <c r="L128" s="498">
        <v>5.4029998779296873E-2</v>
      </c>
      <c r="M128" s="495">
        <f t="shared" si="6"/>
        <v>69.833169642857143</v>
      </c>
      <c r="N128" s="508">
        <v>81.08142857142856</v>
      </c>
      <c r="O128" s="508">
        <v>62.162500000000001</v>
      </c>
      <c r="P128" s="508">
        <v>64.057916666666671</v>
      </c>
      <c r="Q128" s="508">
        <v>72.030833333333348</v>
      </c>
      <c r="R128" s="496">
        <f t="shared" si="7"/>
        <v>77.214274509803928</v>
      </c>
      <c r="S128" s="508">
        <v>93.70278431372553</v>
      </c>
      <c r="T128" s="508">
        <v>74.432666666666677</v>
      </c>
      <c r="U128" s="508">
        <v>64.625803921568618</v>
      </c>
      <c r="V128" s="508">
        <v>76.095843137254917</v>
      </c>
      <c r="W128" s="485">
        <v>1900</v>
      </c>
      <c r="X128" s="488">
        <v>2100</v>
      </c>
      <c r="Y128" s="156">
        <f>[2]constantes!$B$12</f>
        <v>0</v>
      </c>
      <c r="Z128" s="497">
        <v>318</v>
      </c>
      <c r="AA128" s="156"/>
      <c r="AB128" s="156"/>
    </row>
    <row r="129" spans="1:28">
      <c r="A129" s="488">
        <v>1096</v>
      </c>
      <c r="B129" s="485">
        <v>82</v>
      </c>
      <c r="C129" s="156" t="s">
        <v>2120</v>
      </c>
      <c r="D129" s="156"/>
      <c r="E129" s="156"/>
      <c r="F129" s="156"/>
      <c r="G129" s="156"/>
      <c r="H129" s="485" t="s">
        <v>153</v>
      </c>
      <c r="I129" s="485">
        <v>2</v>
      </c>
      <c r="J129" s="492">
        <v>1240</v>
      </c>
      <c r="K129" s="494">
        <v>2.9170000553131105E-2</v>
      </c>
      <c r="L129" s="494">
        <v>0.12121999740600586</v>
      </c>
      <c r="M129" s="495">
        <f t="shared" si="6"/>
        <v>600.82404761904763</v>
      </c>
      <c r="N129" s="508">
        <v>436.57809523809527</v>
      </c>
      <c r="O129" s="508">
        <v>522.58607142857147</v>
      </c>
      <c r="P129" s="508">
        <v>701.55958333333331</v>
      </c>
      <c r="Q129" s="508">
        <v>742.57244047619054</v>
      </c>
      <c r="R129" s="496">
        <f t="shared" si="7"/>
        <v>684.19487254901969</v>
      </c>
      <c r="S129" s="508">
        <v>586.6638039215685</v>
      </c>
      <c r="T129" s="508">
        <v>618.02247058823548</v>
      </c>
      <c r="U129" s="508">
        <v>772.86019607843173</v>
      </c>
      <c r="V129" s="508">
        <v>759.23301960784329</v>
      </c>
      <c r="W129" s="485">
        <v>1900</v>
      </c>
      <c r="X129" s="488">
        <v>2100</v>
      </c>
      <c r="Y129" s="156">
        <f>[2]constantes!$B$12</f>
        <v>0</v>
      </c>
      <c r="Z129" s="497">
        <v>318</v>
      </c>
      <c r="AA129" s="156"/>
      <c r="AB129" s="156"/>
    </row>
    <row r="130" spans="1:28">
      <c r="A130" s="488">
        <v>1054</v>
      </c>
      <c r="B130" s="485">
        <v>134</v>
      </c>
      <c r="C130" s="156" t="s">
        <v>2121</v>
      </c>
      <c r="D130" s="156"/>
      <c r="E130" s="156"/>
      <c r="F130" s="156"/>
      <c r="G130" s="156"/>
      <c r="H130" s="485" t="s">
        <v>152</v>
      </c>
      <c r="I130" s="485">
        <v>1</v>
      </c>
      <c r="J130" s="492">
        <v>47</v>
      </c>
      <c r="K130" s="494">
        <v>2.3329999446868897E-2</v>
      </c>
      <c r="L130" s="494">
        <v>6.8610000610351565E-2</v>
      </c>
      <c r="M130" s="495">
        <f t="shared" ref="M130:M159" si="8">AVERAGE(N130:Q130)</f>
        <v>79.956755952380945</v>
      </c>
      <c r="N130" s="508">
        <v>95.765238095238089</v>
      </c>
      <c r="O130" s="508">
        <v>83.166785714285709</v>
      </c>
      <c r="P130" s="508">
        <v>63.122916666666676</v>
      </c>
      <c r="Q130" s="508">
        <v>77.772083333333342</v>
      </c>
      <c r="R130" s="496">
        <f t="shared" ref="R130:R159" si="9">AVERAGE(S130:V130)</f>
        <v>77.240431372548983</v>
      </c>
      <c r="S130" s="508">
        <v>94.289647058823462</v>
      </c>
      <c r="T130" s="508">
        <v>78.379058823529405</v>
      </c>
      <c r="U130" s="508">
        <v>53.735137254901964</v>
      </c>
      <c r="V130" s="508">
        <v>82.557882352941135</v>
      </c>
      <c r="W130" s="485">
        <v>1900</v>
      </c>
      <c r="X130" s="488">
        <v>2100</v>
      </c>
      <c r="Y130" s="156">
        <f>[2]constantes!$B$12</f>
        <v>0</v>
      </c>
      <c r="Z130" s="497">
        <v>318</v>
      </c>
      <c r="AA130" s="156"/>
      <c r="AB130" s="156"/>
    </row>
    <row r="131" spans="1:28">
      <c r="A131" s="488">
        <v>1095</v>
      </c>
      <c r="B131" s="485">
        <v>78</v>
      </c>
      <c r="C131" s="156" t="s">
        <v>2122</v>
      </c>
      <c r="D131" s="156"/>
      <c r="E131" s="156"/>
      <c r="F131" s="156"/>
      <c r="G131" s="156"/>
      <c r="H131" s="485" t="s">
        <v>153</v>
      </c>
      <c r="I131" s="485">
        <v>2</v>
      </c>
      <c r="J131" s="492">
        <v>1078</v>
      </c>
      <c r="K131" s="494">
        <v>2.5329999923706055E-2</v>
      </c>
      <c r="L131" s="494">
        <v>8.0909996032714843E-2</v>
      </c>
      <c r="M131" s="495">
        <f t="shared" si="8"/>
        <v>497.51257440476189</v>
      </c>
      <c r="N131" s="508">
        <v>349.56190476190477</v>
      </c>
      <c r="O131" s="508">
        <v>410.47874999999999</v>
      </c>
      <c r="P131" s="508">
        <v>606.18833333333339</v>
      </c>
      <c r="Q131" s="508">
        <v>623.82130952380953</v>
      </c>
      <c r="R131" s="496">
        <f t="shared" si="9"/>
        <v>576.02205882352939</v>
      </c>
      <c r="S131" s="508">
        <v>494.57756862745083</v>
      </c>
      <c r="T131" s="508">
        <v>507.12694117647067</v>
      </c>
      <c r="U131" s="508">
        <v>668.16329411764707</v>
      </c>
      <c r="V131" s="508">
        <v>634.22043137254889</v>
      </c>
      <c r="W131" s="485">
        <v>1900</v>
      </c>
      <c r="X131" s="488">
        <v>2100</v>
      </c>
      <c r="Y131" s="156">
        <f>[2]constantes!$B$12</f>
        <v>0</v>
      </c>
      <c r="Z131" s="497">
        <v>318</v>
      </c>
      <c r="AA131" s="156"/>
      <c r="AB131" s="156"/>
    </row>
    <row r="132" spans="1:28">
      <c r="A132" s="488">
        <v>1117</v>
      </c>
      <c r="B132" s="485">
        <v>215</v>
      </c>
      <c r="C132" s="156" t="s">
        <v>2123</v>
      </c>
      <c r="D132" s="156"/>
      <c r="E132" s="156"/>
      <c r="F132" s="156"/>
      <c r="G132" s="156"/>
      <c r="H132" s="485" t="s">
        <v>153</v>
      </c>
      <c r="I132" s="485">
        <v>2</v>
      </c>
      <c r="J132" s="492">
        <v>191.89</v>
      </c>
      <c r="K132" s="498">
        <v>2.5329999923706055E-2</v>
      </c>
      <c r="L132" s="498">
        <v>8.0909996032714843E-2</v>
      </c>
      <c r="M132" s="495">
        <f t="shared" si="8"/>
        <v>115.1034375</v>
      </c>
      <c r="N132" s="508">
        <v>130.37714285714284</v>
      </c>
      <c r="O132" s="508">
        <v>94.104940476190492</v>
      </c>
      <c r="P132" s="508">
        <v>117.24333333333334</v>
      </c>
      <c r="Q132" s="508">
        <v>118.68833333333335</v>
      </c>
      <c r="R132" s="496">
        <f t="shared" si="9"/>
        <v>130.61118627450969</v>
      </c>
      <c r="S132" s="508">
        <v>139.36799999999982</v>
      </c>
      <c r="T132" s="508">
        <v>109.85964705882346</v>
      </c>
      <c r="U132" s="508">
        <v>134.35603921568614</v>
      </c>
      <c r="V132" s="508">
        <v>138.86105882352931</v>
      </c>
      <c r="W132" s="485">
        <v>1900</v>
      </c>
      <c r="X132" s="488">
        <v>2100</v>
      </c>
      <c r="Y132" s="156">
        <f>[2]constantes!$B$12</f>
        <v>0</v>
      </c>
      <c r="Z132" s="497">
        <v>318</v>
      </c>
      <c r="AA132" s="156"/>
      <c r="AB132" s="156"/>
    </row>
    <row r="133" spans="1:28">
      <c r="A133" s="488">
        <v>1130</v>
      </c>
      <c r="B133" s="485">
        <v>279</v>
      </c>
      <c r="C133" s="156" t="s">
        <v>2124</v>
      </c>
      <c r="D133" s="156"/>
      <c r="E133" s="156"/>
      <c r="F133" s="156"/>
      <c r="G133" s="156"/>
      <c r="H133" s="485" t="s">
        <v>2068</v>
      </c>
      <c r="I133" s="485">
        <v>6</v>
      </c>
      <c r="J133" s="492">
        <v>216.75</v>
      </c>
      <c r="K133" s="494">
        <v>1.6720000505447388E-2</v>
      </c>
      <c r="L133" s="494">
        <v>5.4029998779296873E-2</v>
      </c>
      <c r="M133" s="495">
        <f t="shared" si="8"/>
        <v>91.986235119047606</v>
      </c>
      <c r="N133" s="508">
        <v>140.13238095238094</v>
      </c>
      <c r="O133" s="508">
        <v>130.1792857142857</v>
      </c>
      <c r="P133" s="508">
        <v>55.346249999999998</v>
      </c>
      <c r="Q133" s="508">
        <v>42.287023809523809</v>
      </c>
      <c r="R133" s="496">
        <f t="shared" si="9"/>
        <v>89.015607843137246</v>
      </c>
      <c r="S133" s="508">
        <v>159.15368627450979</v>
      </c>
      <c r="T133" s="508">
        <v>126.40474509803924</v>
      </c>
      <c r="U133" s="508">
        <v>35.943137254901956</v>
      </c>
      <c r="V133" s="508">
        <v>34.560862745098035</v>
      </c>
      <c r="W133" s="485">
        <v>1900</v>
      </c>
      <c r="X133" s="488">
        <v>2100</v>
      </c>
      <c r="Y133" s="156">
        <f>[2]constantes!$B$12</f>
        <v>0</v>
      </c>
      <c r="Z133" s="497">
        <v>318</v>
      </c>
      <c r="AA133" s="156"/>
      <c r="AB133" s="156"/>
    </row>
    <row r="134" spans="1:28">
      <c r="A134" s="488">
        <v>1061</v>
      </c>
      <c r="B134" s="485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5" t="s">
        <v>2092</v>
      </c>
      <c r="I134" s="488">
        <v>1</v>
      </c>
      <c r="J134" s="492">
        <v>48</v>
      </c>
      <c r="K134" s="499">
        <v>1.6719999999999999E-2</v>
      </c>
      <c r="L134" s="499">
        <v>5.4030000000000002E-2</v>
      </c>
      <c r="M134" s="495">
        <f t="shared" si="8"/>
        <v>33.806205357142858</v>
      </c>
      <c r="N134" s="508">
        <v>39.33095238095239</v>
      </c>
      <c r="O134" s="508">
        <v>34.15744047619048</v>
      </c>
      <c r="P134" s="508">
        <v>28.796666666666667</v>
      </c>
      <c r="Q134" s="508">
        <v>32.939761904761902</v>
      </c>
      <c r="R134" s="496">
        <f t="shared" si="9"/>
        <v>35.7916274509804</v>
      </c>
      <c r="S134" s="508">
        <v>42.075058823529439</v>
      </c>
      <c r="T134" s="508">
        <v>35.419607843137264</v>
      </c>
      <c r="U134" s="508">
        <v>30.57396078431373</v>
      </c>
      <c r="V134" s="508">
        <v>35.097882352941184</v>
      </c>
      <c r="W134" s="485">
        <v>1900</v>
      </c>
      <c r="X134" s="488">
        <v>2100</v>
      </c>
      <c r="Y134" s="156">
        <f>[2]constantes!$B$12</f>
        <v>0</v>
      </c>
      <c r="Z134" s="497">
        <v>318</v>
      </c>
      <c r="AA134" s="156"/>
      <c r="AB134" s="156" t="s">
        <v>2079</v>
      </c>
    </row>
    <row r="135" spans="1:28">
      <c r="A135" s="488">
        <v>1108</v>
      </c>
      <c r="B135" s="485">
        <v>101</v>
      </c>
      <c r="C135" s="156" t="s">
        <v>2128</v>
      </c>
      <c r="D135" s="156"/>
      <c r="E135" s="156"/>
      <c r="F135" s="156"/>
      <c r="G135" s="156"/>
      <c r="H135" s="485" t="s">
        <v>153</v>
      </c>
      <c r="I135" s="485">
        <v>2</v>
      </c>
      <c r="J135" s="492">
        <v>51</v>
      </c>
      <c r="K135" s="498">
        <v>2.3329999446868897E-2</v>
      </c>
      <c r="L135" s="498">
        <v>6.8610000610351565E-2</v>
      </c>
      <c r="M135" s="495">
        <f t="shared" si="8"/>
        <v>29.273318452380956</v>
      </c>
      <c r="N135" s="508">
        <v>16.60047619047619</v>
      </c>
      <c r="O135" s="508">
        <v>30.430357142857144</v>
      </c>
      <c r="P135" s="508">
        <v>36.736666666666672</v>
      </c>
      <c r="Q135" s="508">
        <v>33.32577380952381</v>
      </c>
      <c r="R135" s="496">
        <f t="shared" si="9"/>
        <v>33.105823529411779</v>
      </c>
      <c r="S135" s="508">
        <v>25.001843137254905</v>
      </c>
      <c r="T135" s="508">
        <v>31.803215686274523</v>
      </c>
      <c r="U135" s="508">
        <v>39.305176470588265</v>
      </c>
      <c r="V135" s="508">
        <v>36.313058823529424</v>
      </c>
      <c r="W135" s="485">
        <v>1900</v>
      </c>
      <c r="X135" s="488">
        <v>2100</v>
      </c>
      <c r="Y135" s="156">
        <f>[2]constantes!$B$12</f>
        <v>0</v>
      </c>
      <c r="Z135" s="497">
        <v>318</v>
      </c>
      <c r="AA135" s="156"/>
      <c r="AB135" s="156"/>
    </row>
    <row r="136" spans="1:28">
      <c r="A136" s="487">
        <v>1220</v>
      </c>
      <c r="B136" s="486">
        <v>230</v>
      </c>
      <c r="C136" s="156" t="s">
        <v>2129</v>
      </c>
      <c r="D136" s="156"/>
      <c r="E136" s="156"/>
      <c r="F136" s="156"/>
      <c r="G136" s="156"/>
      <c r="H136" s="485" t="s">
        <v>2130</v>
      </c>
      <c r="I136" s="485">
        <v>10</v>
      </c>
      <c r="J136" s="492">
        <v>700</v>
      </c>
      <c r="K136" s="494">
        <v>2.9170000000000001E-2</v>
      </c>
      <c r="L136" s="494">
        <v>0.12121999999999999</v>
      </c>
      <c r="M136" s="495">
        <f t="shared" si="8"/>
        <v>437.87577380952376</v>
      </c>
      <c r="N136" s="508">
        <v>634.01285714285711</v>
      </c>
      <c r="O136" s="508">
        <v>528.81196428571423</v>
      </c>
      <c r="P136" s="508">
        <v>215.90041666666664</v>
      </c>
      <c r="Q136" s="508">
        <v>372.7778571428571</v>
      </c>
      <c r="R136" s="496">
        <f t="shared" si="9"/>
        <v>423.00392156862745</v>
      </c>
      <c r="S136" s="508">
        <v>632.78674509803932</v>
      </c>
      <c r="T136" s="508">
        <v>506.47737254901955</v>
      </c>
      <c r="U136" s="508">
        <v>200.86443137254901</v>
      </c>
      <c r="V136" s="508">
        <v>351.88713725490192</v>
      </c>
      <c r="W136" s="485">
        <v>2018</v>
      </c>
      <c r="X136" s="488">
        <v>2100</v>
      </c>
      <c r="Y136" s="156">
        <f>[2]constantes!$B$12</f>
        <v>0</v>
      </c>
      <c r="Z136" s="497">
        <v>318</v>
      </c>
      <c r="AA136" s="156"/>
      <c r="AB136" s="156"/>
    </row>
    <row r="137" spans="1:28">
      <c r="A137" s="487">
        <v>1228</v>
      </c>
      <c r="B137" s="486">
        <v>1228</v>
      </c>
      <c r="C137" s="156" t="s">
        <v>2131</v>
      </c>
      <c r="D137" s="156"/>
      <c r="E137" s="156"/>
      <c r="F137" s="156"/>
      <c r="G137" s="156"/>
      <c r="H137" s="485" t="s">
        <v>1991</v>
      </c>
      <c r="I137" s="485">
        <v>2</v>
      </c>
      <c r="J137" s="492">
        <v>141.9</v>
      </c>
      <c r="K137" s="494">
        <v>2.5329999923706055E-2</v>
      </c>
      <c r="L137" s="494">
        <v>8.0909996032714843E-2</v>
      </c>
      <c r="M137" s="495">
        <f t="shared" si="8"/>
        <v>73.772782738095245</v>
      </c>
      <c r="N137" s="508">
        <v>63.034285714285716</v>
      </c>
      <c r="O137" s="508">
        <v>65.16690476190476</v>
      </c>
      <c r="P137" s="508">
        <v>86.527083333333337</v>
      </c>
      <c r="Q137" s="508">
        <v>80.362857142857152</v>
      </c>
      <c r="R137" s="496">
        <f t="shared" si="9"/>
        <v>83.446441176470529</v>
      </c>
      <c r="S137" s="508">
        <v>75.484627450980369</v>
      </c>
      <c r="T137" s="508">
        <v>73.645098039215654</v>
      </c>
      <c r="U137" s="508">
        <v>97.065647058823444</v>
      </c>
      <c r="V137" s="508">
        <v>87.590392156862677</v>
      </c>
      <c r="W137" s="485">
        <v>2022</v>
      </c>
      <c r="X137" s="488">
        <v>2100</v>
      </c>
      <c r="Y137" s="156">
        <f>[2]constantes!$B$12</f>
        <v>0</v>
      </c>
      <c r="Z137" s="497">
        <v>318</v>
      </c>
      <c r="AA137" s="156"/>
      <c r="AB137" s="156"/>
    </row>
    <row r="138" spans="1:28">
      <c r="A138" s="488">
        <v>1074</v>
      </c>
      <c r="B138" s="485">
        <v>253</v>
      </c>
      <c r="C138" s="156" t="s">
        <v>2132</v>
      </c>
      <c r="D138" s="156"/>
      <c r="E138" s="156"/>
      <c r="F138" s="156"/>
      <c r="G138" s="156"/>
      <c r="H138" s="485" t="s">
        <v>1983</v>
      </c>
      <c r="I138" s="485">
        <v>1</v>
      </c>
      <c r="J138" s="492">
        <v>243.2</v>
      </c>
      <c r="K138" s="494">
        <v>2.5329999923706055E-2</v>
      </c>
      <c r="L138" s="494">
        <v>8.0909996032714843E-2</v>
      </c>
      <c r="M138" s="495">
        <f t="shared" si="8"/>
        <v>135.74244047619047</v>
      </c>
      <c r="N138" s="508">
        <v>96.8642857142857</v>
      </c>
      <c r="O138" s="508">
        <v>81.620119047619042</v>
      </c>
      <c r="P138" s="508">
        <v>196.79583333333332</v>
      </c>
      <c r="Q138" s="508">
        <v>167.68952380952382</v>
      </c>
      <c r="R138" s="496">
        <f t="shared" si="9"/>
        <v>151.89223529411768</v>
      </c>
      <c r="S138" s="508">
        <v>153.37086274509804</v>
      </c>
      <c r="T138" s="508">
        <v>130.55490196078435</v>
      </c>
      <c r="U138" s="508">
        <v>171.23964705882358</v>
      </c>
      <c r="V138" s="508">
        <v>152.40352941176477</v>
      </c>
      <c r="W138" s="485">
        <v>1900</v>
      </c>
      <c r="X138" s="488">
        <v>2100</v>
      </c>
      <c r="Y138" s="156">
        <f>[2]constantes!$B$12</f>
        <v>0</v>
      </c>
      <c r="Z138" s="497">
        <v>318</v>
      </c>
      <c r="AA138" s="156"/>
      <c r="AB138" s="156"/>
    </row>
    <row r="139" spans="1:28">
      <c r="A139" s="488">
        <v>1025</v>
      </c>
      <c r="B139" s="485">
        <v>33</v>
      </c>
      <c r="C139" s="156" t="s">
        <v>2133</v>
      </c>
      <c r="D139" s="156"/>
      <c r="E139" s="156"/>
      <c r="F139" s="156"/>
      <c r="G139" s="156"/>
      <c r="H139" s="485" t="s">
        <v>152</v>
      </c>
      <c r="I139" s="485">
        <v>1</v>
      </c>
      <c r="J139" s="492">
        <v>1710</v>
      </c>
      <c r="K139" s="494">
        <v>2.9170000553131105E-2</v>
      </c>
      <c r="L139" s="494">
        <v>0.12121999740600586</v>
      </c>
      <c r="M139" s="495">
        <f t="shared" si="8"/>
        <v>1223.9450297619048</v>
      </c>
      <c r="N139" s="508">
        <v>1292.6547619047619</v>
      </c>
      <c r="O139" s="508">
        <v>1046.2482142857143</v>
      </c>
      <c r="P139" s="508">
        <v>1264.3887500000001</v>
      </c>
      <c r="Q139" s="508">
        <v>1292.4883928571428</v>
      </c>
      <c r="R139" s="496">
        <f t="shared" si="9"/>
        <v>1252.2801568627442</v>
      </c>
      <c r="S139" s="508">
        <v>1390.4525490196058</v>
      </c>
      <c r="T139" s="508">
        <v>1191.1792549019599</v>
      </c>
      <c r="U139" s="508">
        <v>1212.9350588235291</v>
      </c>
      <c r="V139" s="508">
        <v>1214.5537647058818</v>
      </c>
      <c r="W139" s="485">
        <v>1900</v>
      </c>
      <c r="X139" s="488">
        <v>2100</v>
      </c>
      <c r="Y139" s="156">
        <f>[2]constantes!$B$12</f>
        <v>0</v>
      </c>
      <c r="Z139" s="497">
        <v>318</v>
      </c>
      <c r="AA139" s="156"/>
      <c r="AB139" s="156"/>
    </row>
    <row r="140" spans="1:28">
      <c r="A140" s="488">
        <v>1093</v>
      </c>
      <c r="B140" s="485">
        <v>76</v>
      </c>
      <c r="C140" s="156" t="s">
        <v>2134</v>
      </c>
      <c r="D140" s="156"/>
      <c r="E140" s="156"/>
      <c r="F140" s="156"/>
      <c r="G140" s="156"/>
      <c r="H140" s="485" t="s">
        <v>153</v>
      </c>
      <c r="I140" s="485">
        <v>2</v>
      </c>
      <c r="J140" s="492">
        <v>1260</v>
      </c>
      <c r="K140" s="494">
        <v>2.9170000553131105E-2</v>
      </c>
      <c r="L140" s="494">
        <v>0.12121999740600586</v>
      </c>
      <c r="M140" s="495">
        <f t="shared" si="8"/>
        <v>578.95041666666668</v>
      </c>
      <c r="N140" s="508">
        <v>469.94714285714281</v>
      </c>
      <c r="O140" s="508">
        <v>483.43630952380954</v>
      </c>
      <c r="P140" s="508">
        <v>655.18166666666673</v>
      </c>
      <c r="Q140" s="508">
        <v>707.23654761904766</v>
      </c>
      <c r="R140" s="496">
        <f t="shared" si="9"/>
        <v>646.81287254901986</v>
      </c>
      <c r="S140" s="508">
        <v>593.34141176470609</v>
      </c>
      <c r="T140" s="508">
        <v>568.80188235294145</v>
      </c>
      <c r="U140" s="508">
        <v>715.41341176470632</v>
      </c>
      <c r="V140" s="508">
        <v>709.69478431372556</v>
      </c>
      <c r="W140" s="485">
        <v>1900</v>
      </c>
      <c r="X140" s="488">
        <v>2100</v>
      </c>
      <c r="Y140" s="156">
        <f>[2]constantes!$B$12</f>
        <v>0</v>
      </c>
      <c r="Z140" s="497">
        <v>318</v>
      </c>
      <c r="AA140" s="156"/>
      <c r="AB140" s="156"/>
    </row>
    <row r="141" spans="1:28">
      <c r="A141" s="488">
        <v>1088</v>
      </c>
      <c r="B141" s="485">
        <v>21</v>
      </c>
      <c r="C141" s="156" t="s">
        <v>2135</v>
      </c>
      <c r="D141" s="156"/>
      <c r="E141" s="156"/>
      <c r="F141" s="156"/>
      <c r="G141" s="156"/>
      <c r="H141" s="485" t="s">
        <v>1991</v>
      </c>
      <c r="I141" s="485">
        <v>2</v>
      </c>
      <c r="J141" s="492">
        <v>212.58</v>
      </c>
      <c r="K141" s="498">
        <v>2.5329999923706055E-2</v>
      </c>
      <c r="L141" s="498">
        <v>8.0909996032714843E-2</v>
      </c>
      <c r="M141" s="495">
        <f t="shared" si="8"/>
        <v>102.14175595238095</v>
      </c>
      <c r="N141" s="508">
        <v>107.62238095238096</v>
      </c>
      <c r="O141" s="508">
        <v>80.508809523809518</v>
      </c>
      <c r="P141" s="508">
        <v>114.50125000000001</v>
      </c>
      <c r="Q141" s="508">
        <v>105.93458333333332</v>
      </c>
      <c r="R141" s="496">
        <f t="shared" si="9"/>
        <v>98.924539215686266</v>
      </c>
      <c r="S141" s="508">
        <v>104.98062745098041</v>
      </c>
      <c r="T141" s="508">
        <v>88.756666666666661</v>
      </c>
      <c r="U141" s="508">
        <v>112.07768627450976</v>
      </c>
      <c r="V141" s="508">
        <v>89.883176470588225</v>
      </c>
      <c r="W141" s="485">
        <v>1900</v>
      </c>
      <c r="X141" s="488">
        <v>2100</v>
      </c>
      <c r="Y141" s="156">
        <f>[2]constantes!$B$12</f>
        <v>0</v>
      </c>
      <c r="Z141" s="497">
        <v>318</v>
      </c>
      <c r="AA141" s="156"/>
      <c r="AB141" s="156"/>
    </row>
    <row r="142" spans="1:28">
      <c r="A142" s="488">
        <v>1072</v>
      </c>
      <c r="B142" s="485">
        <v>251</v>
      </c>
      <c r="C142" s="156" t="s">
        <v>2136</v>
      </c>
      <c r="D142" s="156"/>
      <c r="E142" s="156"/>
      <c r="F142" s="156"/>
      <c r="G142" s="156"/>
      <c r="H142" s="485" t="s">
        <v>2005</v>
      </c>
      <c r="I142" s="485">
        <v>1</v>
      </c>
      <c r="J142" s="492">
        <v>1275</v>
      </c>
      <c r="K142" s="494">
        <v>2.9170000553131105E-2</v>
      </c>
      <c r="L142" s="494">
        <v>0.12121999740600586</v>
      </c>
      <c r="M142" s="495">
        <f t="shared" si="8"/>
        <v>587.97529761904752</v>
      </c>
      <c r="N142" s="508">
        <v>315.14428571428567</v>
      </c>
      <c r="O142" s="508">
        <v>322.61101190476188</v>
      </c>
      <c r="P142" s="508">
        <v>955.48624999999993</v>
      </c>
      <c r="Q142" s="508">
        <v>758.6596428571429</v>
      </c>
      <c r="R142" s="496">
        <f t="shared" si="9"/>
        <v>677.06173529411774</v>
      </c>
      <c r="S142" s="508">
        <v>663.26015686274525</v>
      </c>
      <c r="T142" s="508">
        <v>581.25439215686276</v>
      </c>
      <c r="U142" s="508">
        <v>823.96862745098042</v>
      </c>
      <c r="V142" s="508">
        <v>639.76376470588241</v>
      </c>
      <c r="W142" s="485">
        <v>1900</v>
      </c>
      <c r="X142" s="488">
        <v>2100</v>
      </c>
      <c r="Y142" s="156">
        <f>[2]constantes!$B$12</f>
        <v>0</v>
      </c>
      <c r="Z142" s="497">
        <v>318</v>
      </c>
      <c r="AA142" s="156"/>
      <c r="AB142" s="156"/>
    </row>
    <row r="143" spans="1:28" s="396" customFormat="1">
      <c r="A143" s="488">
        <v>1049</v>
      </c>
      <c r="B143" s="485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5" t="s">
        <v>152</v>
      </c>
      <c r="I143" s="488">
        <v>1</v>
      </c>
      <c r="J143" s="492">
        <v>305.70000000000005</v>
      </c>
      <c r="K143" s="499">
        <v>2.9170000000000001E-2</v>
      </c>
      <c r="L143" s="499">
        <v>0.12121999999999999</v>
      </c>
      <c r="M143" s="495">
        <f t="shared" si="8"/>
        <v>153.81910714285715</v>
      </c>
      <c r="N143" s="508">
        <v>230.99523809523808</v>
      </c>
      <c r="O143" s="508">
        <v>172.66767857142858</v>
      </c>
      <c r="P143" s="508">
        <v>65.48</v>
      </c>
      <c r="Q143" s="508">
        <v>146.13351190476189</v>
      </c>
      <c r="R143" s="496">
        <f t="shared" si="9"/>
        <v>173.87202941176474</v>
      </c>
      <c r="S143" s="508">
        <v>251.92270588235303</v>
      </c>
      <c r="T143" s="508">
        <v>185.29352941176475</v>
      </c>
      <c r="U143" s="508">
        <v>82.365137254901938</v>
      </c>
      <c r="V143" s="508">
        <v>175.90674509803921</v>
      </c>
      <c r="W143" s="485">
        <v>1900</v>
      </c>
      <c r="X143" s="488">
        <v>2100</v>
      </c>
      <c r="Y143" s="156">
        <f>[2]constantes!$B$12</f>
        <v>0</v>
      </c>
      <c r="Z143" s="497">
        <v>318</v>
      </c>
      <c r="AA143" s="156"/>
      <c r="AB143" s="156" t="s">
        <v>2079</v>
      </c>
    </row>
    <row r="144" spans="1:28">
      <c r="A144" s="487">
        <v>1227</v>
      </c>
      <c r="B144" s="486">
        <v>227</v>
      </c>
      <c r="C144" s="156" t="s">
        <v>2139</v>
      </c>
      <c r="D144" s="156"/>
      <c r="E144" s="156"/>
      <c r="F144" s="156"/>
      <c r="G144" s="156"/>
      <c r="H144" s="485" t="s">
        <v>160</v>
      </c>
      <c r="I144" s="485">
        <v>10</v>
      </c>
      <c r="J144" s="492">
        <v>401.88</v>
      </c>
      <c r="K144" s="494">
        <v>2.9170000000000001E-2</v>
      </c>
      <c r="L144" s="494">
        <v>0.12121999999999999</v>
      </c>
      <c r="M144" s="495">
        <f t="shared" si="8"/>
        <v>215.92546130952383</v>
      </c>
      <c r="N144" s="508">
        <v>327.74714285714282</v>
      </c>
      <c r="O144" s="508">
        <v>265.65333333333336</v>
      </c>
      <c r="P144" s="508">
        <v>113.60791666666667</v>
      </c>
      <c r="Q144" s="508">
        <v>156.69345238095238</v>
      </c>
      <c r="R144" s="496">
        <f t="shared" si="9"/>
        <v>213.90719607843147</v>
      </c>
      <c r="S144" s="508">
        <v>339.10247058823558</v>
      </c>
      <c r="T144" s="508">
        <v>249.54552941176482</v>
      </c>
      <c r="U144" s="508">
        <v>107.94623529411764</v>
      </c>
      <c r="V144" s="508">
        <v>159.03454901960785</v>
      </c>
      <c r="W144" s="485">
        <v>2018</v>
      </c>
      <c r="X144" s="488">
        <v>2100</v>
      </c>
      <c r="Y144" s="156">
        <f>[2]constantes!$B$12</f>
        <v>0</v>
      </c>
      <c r="Z144" s="497">
        <v>318</v>
      </c>
      <c r="AA144" s="156"/>
      <c r="AB144" s="156"/>
    </row>
    <row r="145" spans="1:28">
      <c r="A145" s="488">
        <v>1147</v>
      </c>
      <c r="B145" s="485">
        <v>225</v>
      </c>
      <c r="C145" s="156" t="s">
        <v>2140</v>
      </c>
      <c r="D145" s="156" t="s">
        <v>2141</v>
      </c>
      <c r="E145" s="156"/>
      <c r="F145" s="156"/>
      <c r="G145" s="156"/>
      <c r="H145" s="488" t="s">
        <v>160</v>
      </c>
      <c r="I145" s="487">
        <v>10</v>
      </c>
      <c r="J145" s="492">
        <v>45</v>
      </c>
      <c r="K145" s="494">
        <v>1.6719999999999999E-2</v>
      </c>
      <c r="L145" s="494">
        <v>5.4030000000000002E-2</v>
      </c>
      <c r="M145" s="495">
        <f t="shared" si="8"/>
        <v>23.955491071428572</v>
      </c>
      <c r="N145" s="508">
        <v>42.02</v>
      </c>
      <c r="O145" s="508">
        <v>30.006428571428572</v>
      </c>
      <c r="P145" s="508">
        <v>5.2120833333333332</v>
      </c>
      <c r="Q145" s="508">
        <v>18.583452380952384</v>
      </c>
      <c r="R145" s="496">
        <f t="shared" si="9"/>
        <v>23.791176470588233</v>
      </c>
      <c r="S145" s="508">
        <v>41.517254901960769</v>
      </c>
      <c r="T145" s="508">
        <v>29.815137254901959</v>
      </c>
      <c r="U145" s="508">
        <v>5.2150588235294109</v>
      </c>
      <c r="V145" s="508">
        <v>18.617254901960784</v>
      </c>
      <c r="W145" s="485">
        <v>2019</v>
      </c>
      <c r="X145" s="488">
        <v>2100</v>
      </c>
      <c r="Y145" s="156">
        <f>[2]constantes!$B$12</f>
        <v>0</v>
      </c>
      <c r="Z145" s="497">
        <v>318</v>
      </c>
      <c r="AA145" s="156"/>
      <c r="AB145" s="156"/>
    </row>
    <row r="146" spans="1:28">
      <c r="A146" s="488">
        <v>1070</v>
      </c>
      <c r="B146" s="485">
        <v>241</v>
      </c>
      <c r="C146" s="156" t="s">
        <v>2142</v>
      </c>
      <c r="D146" s="156"/>
      <c r="E146" s="156"/>
      <c r="F146" s="156"/>
      <c r="G146" s="156"/>
      <c r="H146" s="485" t="s">
        <v>160</v>
      </c>
      <c r="I146" s="485">
        <v>1</v>
      </c>
      <c r="J146" s="492">
        <v>93</v>
      </c>
      <c r="K146" s="494">
        <v>1.6720000505447388E-2</v>
      </c>
      <c r="L146" s="494">
        <v>5.4029998779296873E-2</v>
      </c>
      <c r="M146" s="495">
        <f t="shared" si="8"/>
        <v>61.799880952380946</v>
      </c>
      <c r="N146" s="508">
        <v>72.075714285714284</v>
      </c>
      <c r="O146" s="508">
        <v>55.429583333333333</v>
      </c>
      <c r="P146" s="508">
        <v>55.795833333333327</v>
      </c>
      <c r="Q146" s="508">
        <v>63.898392857142859</v>
      </c>
      <c r="R146" s="496">
        <f t="shared" si="9"/>
        <v>67.244774509803932</v>
      </c>
      <c r="S146" s="508">
        <v>79.329098039215708</v>
      </c>
      <c r="T146" s="508">
        <v>65.452666666666687</v>
      </c>
      <c r="U146" s="508">
        <v>56.675490196078442</v>
      </c>
      <c r="V146" s="508">
        <v>67.521843137254891</v>
      </c>
      <c r="W146" s="485">
        <v>1900</v>
      </c>
      <c r="X146" s="488">
        <v>2100</v>
      </c>
      <c r="Y146" s="156">
        <f>[2]constantes!$B$12</f>
        <v>0</v>
      </c>
      <c r="Z146" s="497">
        <v>318</v>
      </c>
      <c r="AA146" s="156"/>
      <c r="AB146" s="156"/>
    </row>
    <row r="147" spans="1:28">
      <c r="A147" s="488">
        <v>1094</v>
      </c>
      <c r="B147" s="485">
        <v>77</v>
      </c>
      <c r="C147" s="156" t="s">
        <v>2143</v>
      </c>
      <c r="D147" s="156"/>
      <c r="E147" s="156"/>
      <c r="F147" s="156"/>
      <c r="G147" s="156"/>
      <c r="H147" s="485" t="s">
        <v>153</v>
      </c>
      <c r="I147" s="485">
        <v>2</v>
      </c>
      <c r="J147" s="492">
        <v>1420</v>
      </c>
      <c r="K147" s="494">
        <v>2.9170000553131105E-2</v>
      </c>
      <c r="L147" s="494">
        <v>0.12121999740600586</v>
      </c>
      <c r="M147" s="495">
        <f t="shared" si="8"/>
        <v>723.85633928571428</v>
      </c>
      <c r="N147" s="508">
        <v>511.56809523809534</v>
      </c>
      <c r="O147" s="508">
        <v>584.61625000000004</v>
      </c>
      <c r="P147" s="508">
        <v>911.95083333333332</v>
      </c>
      <c r="Q147" s="508">
        <v>887.29017857142856</v>
      </c>
      <c r="R147" s="496">
        <f t="shared" si="9"/>
        <v>831.05266666666682</v>
      </c>
      <c r="S147" s="508">
        <v>723.48105882352945</v>
      </c>
      <c r="T147" s="508">
        <v>733.59156862745112</v>
      </c>
      <c r="U147" s="508">
        <v>970.67176470588265</v>
      </c>
      <c r="V147" s="508">
        <v>896.46627450980407</v>
      </c>
      <c r="W147" s="485">
        <v>1900</v>
      </c>
      <c r="X147" s="488">
        <v>2100</v>
      </c>
      <c r="Y147" s="156">
        <f>[2]constantes!$B$12</f>
        <v>0</v>
      </c>
      <c r="Z147" s="497">
        <v>318</v>
      </c>
      <c r="AA147" s="156"/>
      <c r="AB147" s="156"/>
    </row>
    <row r="148" spans="1:28">
      <c r="A148" s="488">
        <v>1120</v>
      </c>
      <c r="B148" s="485">
        <v>169</v>
      </c>
      <c r="C148" s="156" t="s">
        <v>2144</v>
      </c>
      <c r="D148" s="156"/>
      <c r="E148" s="156"/>
      <c r="F148" s="156"/>
      <c r="G148" s="156"/>
      <c r="H148" s="485" t="s">
        <v>154</v>
      </c>
      <c r="I148" s="485">
        <v>3</v>
      </c>
      <c r="J148" s="492">
        <v>1050</v>
      </c>
      <c r="K148" s="494">
        <v>2.5329999923706055E-2</v>
      </c>
      <c r="L148" s="494">
        <v>8.0909996032714843E-2</v>
      </c>
      <c r="M148" s="495">
        <f t="shared" si="8"/>
        <v>454.2778571428571</v>
      </c>
      <c r="N148" s="508">
        <v>405.95761904761906</v>
      </c>
      <c r="O148" s="508">
        <v>449.01428571428568</v>
      </c>
      <c r="P148" s="508">
        <v>544.96875</v>
      </c>
      <c r="Q148" s="508">
        <v>417.17077380952378</v>
      </c>
      <c r="R148" s="496">
        <f t="shared" si="9"/>
        <v>461.3539607843137</v>
      </c>
      <c r="S148" s="508">
        <v>521.84799999999996</v>
      </c>
      <c r="T148" s="508">
        <v>454.73976470588224</v>
      </c>
      <c r="U148" s="508">
        <v>470.98627450980393</v>
      </c>
      <c r="V148" s="508">
        <v>397.84180392156867</v>
      </c>
      <c r="W148" s="485">
        <v>1900</v>
      </c>
      <c r="X148" s="488">
        <v>2100</v>
      </c>
      <c r="Y148" s="156">
        <f>[2]constantes!$B$12</f>
        <v>0</v>
      </c>
      <c r="Z148" s="497">
        <v>318</v>
      </c>
      <c r="AA148" s="156"/>
      <c r="AB148" s="156"/>
    </row>
    <row r="149" spans="1:28">
      <c r="A149" s="488">
        <v>1048</v>
      </c>
      <c r="B149" s="485">
        <v>127</v>
      </c>
      <c r="C149" s="156" t="s">
        <v>2145</v>
      </c>
      <c r="D149" s="156"/>
      <c r="E149" s="156"/>
      <c r="F149" s="156"/>
      <c r="G149" s="156"/>
      <c r="H149" s="485" t="s">
        <v>152</v>
      </c>
      <c r="I149" s="485">
        <v>1</v>
      </c>
      <c r="J149" s="492">
        <v>60</v>
      </c>
      <c r="K149" s="494">
        <v>2.3329999446868897E-2</v>
      </c>
      <c r="L149" s="494">
        <v>6.8610000610351565E-2</v>
      </c>
      <c r="M149" s="495">
        <f t="shared" si="8"/>
        <v>38.645729166666662</v>
      </c>
      <c r="N149" s="508">
        <v>49.436190476190468</v>
      </c>
      <c r="O149" s="508">
        <v>40.212857142857139</v>
      </c>
      <c r="P149" s="508">
        <v>25.876249999999999</v>
      </c>
      <c r="Q149" s="508">
        <v>39.057619047619049</v>
      </c>
      <c r="R149" s="496">
        <f t="shared" si="9"/>
        <v>40.540901960784325</v>
      </c>
      <c r="S149" s="508">
        <v>52.355333333333341</v>
      </c>
      <c r="T149" s="508">
        <v>40.552470588235302</v>
      </c>
      <c r="U149" s="508">
        <v>27.640901960784316</v>
      </c>
      <c r="V149" s="508">
        <v>41.614901960784323</v>
      </c>
      <c r="W149" s="485">
        <v>1900</v>
      </c>
      <c r="X149" s="488">
        <v>2100</v>
      </c>
      <c r="Y149" s="156">
        <f>[2]constantes!$B$12</f>
        <v>0</v>
      </c>
      <c r="Z149" s="497">
        <v>318</v>
      </c>
      <c r="AA149" s="156"/>
      <c r="AB149" s="156"/>
    </row>
    <row r="150" spans="1:28">
      <c r="A150" s="488">
        <v>1080</v>
      </c>
      <c r="B150" s="485">
        <v>283</v>
      </c>
      <c r="C150" s="156" t="s">
        <v>2146</v>
      </c>
      <c r="D150" s="156"/>
      <c r="E150" s="156"/>
      <c r="F150" s="156"/>
      <c r="G150" s="156"/>
      <c r="H150" s="485" t="s">
        <v>154</v>
      </c>
      <c r="I150" s="485">
        <v>1</v>
      </c>
      <c r="J150" s="492">
        <v>60</v>
      </c>
      <c r="K150" s="494">
        <v>2.3329999446868897E-2</v>
      </c>
      <c r="L150" s="494">
        <v>6.8610000610351565E-2</v>
      </c>
      <c r="M150" s="495">
        <f t="shared" si="8"/>
        <v>28.895788690476195</v>
      </c>
      <c r="N150" s="508">
        <v>37.308571428571433</v>
      </c>
      <c r="O150" s="508">
        <v>24.70017857142857</v>
      </c>
      <c r="P150" s="508">
        <v>18.80125</v>
      </c>
      <c r="Q150" s="508">
        <v>34.77315476190477</v>
      </c>
      <c r="R150" s="496">
        <f t="shared" si="9"/>
        <v>34.78514705882354</v>
      </c>
      <c r="S150" s="508">
        <v>43.088823529411798</v>
      </c>
      <c r="T150" s="508">
        <v>33.123921568627452</v>
      </c>
      <c r="U150" s="508">
        <v>22.94062745098039</v>
      </c>
      <c r="V150" s="508">
        <v>39.987215686274538</v>
      </c>
      <c r="W150" s="485">
        <v>1900</v>
      </c>
      <c r="X150" s="488">
        <v>2100</v>
      </c>
      <c r="Y150" s="156">
        <f>[2]constantes!$B$12</f>
        <v>0</v>
      </c>
      <c r="Z150" s="497">
        <v>318</v>
      </c>
      <c r="AA150" s="156"/>
      <c r="AB150" s="156"/>
    </row>
    <row r="151" spans="1:28">
      <c r="A151" s="488">
        <v>1090</v>
      </c>
      <c r="B151" s="485">
        <v>71</v>
      </c>
      <c r="C151" s="156" t="s">
        <v>2147</v>
      </c>
      <c r="D151" s="156"/>
      <c r="E151" s="156"/>
      <c r="F151" s="156"/>
      <c r="G151" s="156"/>
      <c r="H151" s="485" t="s">
        <v>153</v>
      </c>
      <c r="I151" s="485">
        <v>2</v>
      </c>
      <c r="J151" s="492">
        <v>120.16800000000001</v>
      </c>
      <c r="K151" s="494">
        <v>2.5329999923706055E-2</v>
      </c>
      <c r="L151" s="494">
        <v>8.0909996032714843E-2</v>
      </c>
      <c r="M151" s="495">
        <f t="shared" si="8"/>
        <v>64.148616071428563</v>
      </c>
      <c r="N151" s="508">
        <v>57.298571428571428</v>
      </c>
      <c r="O151" s="508">
        <v>63.827023809523808</v>
      </c>
      <c r="P151" s="508">
        <v>63.118333333333332</v>
      </c>
      <c r="Q151" s="508">
        <v>72.350535714285698</v>
      </c>
      <c r="R151" s="496">
        <f t="shared" si="9"/>
        <v>67.568784313725502</v>
      </c>
      <c r="S151" s="508">
        <v>62.414784313725484</v>
      </c>
      <c r="T151" s="508">
        <v>63.360000000000014</v>
      </c>
      <c r="U151" s="508">
        <v>70.225607843137254</v>
      </c>
      <c r="V151" s="508">
        <v>74.274745098039233</v>
      </c>
      <c r="W151" s="485">
        <v>1900</v>
      </c>
      <c r="X151" s="488">
        <v>2100</v>
      </c>
      <c r="Y151" s="156">
        <f>[2]constantes!$B$12</f>
        <v>0</v>
      </c>
      <c r="Z151" s="497">
        <v>318</v>
      </c>
      <c r="AA151" s="156"/>
      <c r="AB151" s="156"/>
    </row>
    <row r="152" spans="1:28">
      <c r="A152" s="488">
        <v>1138</v>
      </c>
      <c r="B152" s="485">
        <v>286</v>
      </c>
      <c r="C152" s="156" t="s">
        <v>2148</v>
      </c>
      <c r="D152" s="156" t="s">
        <v>2149</v>
      </c>
      <c r="E152" s="156"/>
      <c r="F152" s="156"/>
      <c r="G152" s="156"/>
      <c r="H152" s="488" t="s">
        <v>2001</v>
      </c>
      <c r="I152" s="487">
        <v>4</v>
      </c>
      <c r="J152" s="492">
        <v>389.54999999999995</v>
      </c>
      <c r="K152" s="494">
        <v>2.9170000000000001E-2</v>
      </c>
      <c r="L152" s="494">
        <v>0.12121999999999999</v>
      </c>
      <c r="M152" s="495">
        <f t="shared" si="8"/>
        <v>212.7160863095238</v>
      </c>
      <c r="N152" s="508">
        <v>226.06095238095236</v>
      </c>
      <c r="O152" s="508">
        <v>325.70541666666668</v>
      </c>
      <c r="P152" s="508">
        <v>214.12541666666664</v>
      </c>
      <c r="Q152" s="508">
        <v>84.972559523809522</v>
      </c>
      <c r="R152" s="496">
        <f t="shared" si="9"/>
        <v>203.50168627450986</v>
      </c>
      <c r="S152" s="508">
        <v>215.12576470588237</v>
      </c>
      <c r="T152" s="508">
        <v>317.31254901960796</v>
      </c>
      <c r="U152" s="508">
        <v>218.64149019607848</v>
      </c>
      <c r="V152" s="508">
        <v>62.926941176470613</v>
      </c>
      <c r="W152" s="485">
        <v>1900</v>
      </c>
      <c r="X152" s="488">
        <v>2100</v>
      </c>
      <c r="Y152" s="156">
        <f>[2]constantes!$B$12</f>
        <v>0</v>
      </c>
      <c r="Z152" s="497">
        <v>318</v>
      </c>
      <c r="AA152" s="156"/>
      <c r="AB152" s="156"/>
    </row>
    <row r="153" spans="1:28">
      <c r="A153" s="488">
        <v>1139</v>
      </c>
      <c r="B153" s="485">
        <v>287</v>
      </c>
      <c r="C153" s="156" t="s">
        <v>2150</v>
      </c>
      <c r="D153" s="156" t="s">
        <v>2151</v>
      </c>
      <c r="E153" s="156"/>
      <c r="F153" s="156"/>
      <c r="G153" s="156"/>
      <c r="H153" s="488" t="s">
        <v>2068</v>
      </c>
      <c r="I153" s="487">
        <v>6</v>
      </c>
      <c r="J153" s="492">
        <v>3568.3</v>
      </c>
      <c r="K153" s="494">
        <v>5.0000000000000001E-3</v>
      </c>
      <c r="L153" s="494">
        <v>0</v>
      </c>
      <c r="M153" s="495">
        <f t="shared" si="8"/>
        <v>2267.354925595238</v>
      </c>
      <c r="N153" s="508">
        <v>3182.1880952380957</v>
      </c>
      <c r="O153" s="508">
        <v>3032.025357142857</v>
      </c>
      <c r="P153" s="508">
        <v>1266.94625</v>
      </c>
      <c r="Q153" s="508">
        <v>1588.26</v>
      </c>
      <c r="R153" s="496">
        <f t="shared" si="9"/>
        <v>2286.8094313725487</v>
      </c>
      <c r="S153" s="508">
        <v>3080.881450980391</v>
      </c>
      <c r="T153" s="508">
        <v>2924.623529411765</v>
      </c>
      <c r="U153" s="508">
        <v>1378.0397647058826</v>
      </c>
      <c r="V153" s="508">
        <v>1763.6929803921566</v>
      </c>
      <c r="W153" s="485">
        <v>2018</v>
      </c>
      <c r="X153" s="488">
        <v>2100</v>
      </c>
      <c r="Y153" s="156">
        <f>[2]constantes!$B$12</f>
        <v>0</v>
      </c>
      <c r="Z153" s="497">
        <v>318</v>
      </c>
      <c r="AA153" s="156"/>
      <c r="AB153" s="156"/>
    </row>
    <row r="154" spans="1:28">
      <c r="A154" s="488">
        <v>1041</v>
      </c>
      <c r="B154" s="485">
        <v>62</v>
      </c>
      <c r="C154" s="156" t="s">
        <v>2152</v>
      </c>
      <c r="D154" s="156"/>
      <c r="E154" s="156"/>
      <c r="F154" s="156"/>
      <c r="G154" s="156"/>
      <c r="H154" s="485" t="s">
        <v>148</v>
      </c>
      <c r="I154" s="485">
        <v>1</v>
      </c>
      <c r="J154" s="492">
        <v>525</v>
      </c>
      <c r="K154" s="494">
        <v>2.5329999923706055E-2</v>
      </c>
      <c r="L154" s="494">
        <v>8.0909996032714843E-2</v>
      </c>
      <c r="M154" s="495">
        <f t="shared" si="8"/>
        <v>182.40623511904761</v>
      </c>
      <c r="N154" s="508">
        <v>137.3342857142857</v>
      </c>
      <c r="O154" s="508">
        <v>163.98773809523811</v>
      </c>
      <c r="P154" s="508">
        <v>230.79416666666668</v>
      </c>
      <c r="Q154" s="508">
        <v>197.50874999999999</v>
      </c>
      <c r="R154" s="496">
        <f t="shared" si="9"/>
        <v>241.6815588235294</v>
      </c>
      <c r="S154" s="508">
        <v>273.26835294117654</v>
      </c>
      <c r="T154" s="508">
        <v>212.82223529411763</v>
      </c>
      <c r="U154" s="508">
        <v>245.07988235294113</v>
      </c>
      <c r="V154" s="508">
        <v>235.55576470588232</v>
      </c>
      <c r="W154" s="623">
        <v>2018</v>
      </c>
      <c r="X154" s="488">
        <v>2100</v>
      </c>
      <c r="Y154" s="156">
        <f>[2]constantes!$B$12</f>
        <v>0</v>
      </c>
      <c r="Z154" s="497">
        <v>318</v>
      </c>
      <c r="AA154" s="156"/>
      <c r="AB154" s="156"/>
    </row>
    <row r="155" spans="1:28">
      <c r="A155" s="488">
        <v>1144</v>
      </c>
      <c r="B155" s="485">
        <v>229</v>
      </c>
      <c r="C155" s="156" t="s">
        <v>2153</v>
      </c>
      <c r="D155" s="156" t="s">
        <v>2154</v>
      </c>
      <c r="E155" s="156"/>
      <c r="F155" s="156"/>
      <c r="G155" s="156"/>
      <c r="H155" s="488" t="s">
        <v>160</v>
      </c>
      <c r="I155" s="487">
        <v>10</v>
      </c>
      <c r="J155" s="492">
        <v>1820</v>
      </c>
      <c r="K155" s="494">
        <v>2.9170000000000001E-2</v>
      </c>
      <c r="L155" s="494">
        <v>0.12121999999999999</v>
      </c>
      <c r="M155" s="495">
        <f t="shared" si="8"/>
        <v>1043.5285416666668</v>
      </c>
      <c r="N155" s="508">
        <v>1642.172380952381</v>
      </c>
      <c r="O155" s="508">
        <v>1235.6077380952381</v>
      </c>
      <c r="P155" s="508">
        <v>456.42624999999998</v>
      </c>
      <c r="Q155" s="508">
        <v>839.90779761904776</v>
      </c>
      <c r="R155" s="496">
        <f t="shared" si="9"/>
        <v>1003.6489803921572</v>
      </c>
      <c r="S155" s="508">
        <v>1632.6663921568636</v>
      </c>
      <c r="T155" s="508">
        <v>1181.9651372549026</v>
      </c>
      <c r="U155" s="508">
        <v>423.86564705882341</v>
      </c>
      <c r="V155" s="508">
        <v>776.0987450980391</v>
      </c>
      <c r="W155" s="485">
        <v>2018</v>
      </c>
      <c r="X155" s="488">
        <v>2100</v>
      </c>
      <c r="Y155" s="156">
        <f>[2]constantes!$B$12</f>
        <v>0</v>
      </c>
      <c r="Z155" s="497">
        <v>318</v>
      </c>
      <c r="AA155" s="156"/>
      <c r="AB155" s="156"/>
    </row>
    <row r="156" spans="1:28">
      <c r="A156" s="488">
        <v>1062</v>
      </c>
      <c r="B156" s="485">
        <v>156</v>
      </c>
      <c r="C156" s="156" t="s">
        <v>2155</v>
      </c>
      <c r="D156" s="156"/>
      <c r="E156" s="156"/>
      <c r="F156" s="156"/>
      <c r="G156" s="156"/>
      <c r="H156" s="485" t="s">
        <v>152</v>
      </c>
      <c r="I156" s="485">
        <v>1</v>
      </c>
      <c r="J156" s="492">
        <v>396</v>
      </c>
      <c r="K156" s="494">
        <v>2.5329999923706055E-2</v>
      </c>
      <c r="L156" s="494">
        <v>8.0909996032714843E-2</v>
      </c>
      <c r="M156" s="495">
        <f t="shared" si="8"/>
        <v>234.4072470238095</v>
      </c>
      <c r="N156" s="508">
        <v>224.34095238095236</v>
      </c>
      <c r="O156" s="508">
        <v>206.29440476190476</v>
      </c>
      <c r="P156" s="508">
        <v>265.36</v>
      </c>
      <c r="Q156" s="508">
        <v>241.63363095238097</v>
      </c>
      <c r="R156" s="496">
        <f t="shared" si="9"/>
        <v>240.74941176470585</v>
      </c>
      <c r="S156" s="508">
        <v>240.34894117647048</v>
      </c>
      <c r="T156" s="508">
        <v>212.26674509803919</v>
      </c>
      <c r="U156" s="508">
        <v>263.2923137254902</v>
      </c>
      <c r="V156" s="508">
        <v>247.08964705882352</v>
      </c>
      <c r="W156" s="485">
        <v>1900</v>
      </c>
      <c r="X156" s="488">
        <v>2100</v>
      </c>
      <c r="Y156" s="156">
        <f>[2]constantes!$B$12</f>
        <v>0</v>
      </c>
      <c r="Z156" s="497">
        <v>318</v>
      </c>
      <c r="AA156" s="156"/>
      <c r="AB156" s="156"/>
    </row>
    <row r="157" spans="1:28">
      <c r="A157" s="488">
        <v>1128</v>
      </c>
      <c r="B157" s="485">
        <v>275</v>
      </c>
      <c r="C157" s="156" t="s">
        <v>2156</v>
      </c>
      <c r="D157" s="156"/>
      <c r="E157" s="156"/>
      <c r="F157" s="156"/>
      <c r="G157" s="156"/>
      <c r="H157" s="485" t="s">
        <v>155</v>
      </c>
      <c r="I157" s="485">
        <v>4</v>
      </c>
      <c r="J157" s="492">
        <v>8535</v>
      </c>
      <c r="K157" s="494">
        <v>2.9140000343322755E-2</v>
      </c>
      <c r="L157" s="494">
        <v>0.12093999862670898</v>
      </c>
      <c r="M157" s="495">
        <f t="shared" si="8"/>
        <v>4104.226205357143</v>
      </c>
      <c r="N157" s="508">
        <v>5076.8038095238089</v>
      </c>
      <c r="O157" s="508">
        <v>5965.0905952380954</v>
      </c>
      <c r="P157" s="508">
        <v>2911.0445833333338</v>
      </c>
      <c r="Q157" s="508">
        <v>2463.9658333333332</v>
      </c>
      <c r="R157" s="496">
        <f t="shared" si="9"/>
        <v>4601.532764705883</v>
      </c>
      <c r="S157" s="508">
        <v>6828.9231764705901</v>
      </c>
      <c r="T157" s="508">
        <v>6248.5874509803934</v>
      </c>
      <c r="U157" s="508">
        <v>2589.1825098039208</v>
      </c>
      <c r="V157" s="508">
        <v>2739.4379215686272</v>
      </c>
      <c r="W157" s="485">
        <v>1900</v>
      </c>
      <c r="X157" s="488">
        <v>2100</v>
      </c>
      <c r="Y157" s="156">
        <f>[2]constantes!$B$12</f>
        <v>0</v>
      </c>
      <c r="Z157" s="497">
        <v>318</v>
      </c>
      <c r="AA157" s="156"/>
      <c r="AB157" s="156"/>
    </row>
    <row r="158" spans="1:28">
      <c r="A158" s="488">
        <v>1009</v>
      </c>
      <c r="B158" s="485">
        <v>11</v>
      </c>
      <c r="C158" s="156" t="s">
        <v>2157</v>
      </c>
      <c r="D158" s="156"/>
      <c r="E158" s="156"/>
      <c r="F158" s="156"/>
      <c r="G158" s="156"/>
      <c r="H158" s="485" t="s">
        <v>152</v>
      </c>
      <c r="I158" s="485">
        <v>1</v>
      </c>
      <c r="J158" s="492">
        <v>380</v>
      </c>
      <c r="K158" s="494">
        <v>2.5329999923706055E-2</v>
      </c>
      <c r="L158" s="494">
        <v>8.0909996032714843E-2</v>
      </c>
      <c r="M158" s="495">
        <f t="shared" si="8"/>
        <v>233.40861607142855</v>
      </c>
      <c r="N158" s="508">
        <v>272.32095238095235</v>
      </c>
      <c r="O158" s="508">
        <v>209.42916666666665</v>
      </c>
      <c r="P158" s="508">
        <v>221.63499999999999</v>
      </c>
      <c r="Q158" s="508">
        <v>230.24934523809523</v>
      </c>
      <c r="R158" s="496">
        <f t="shared" si="9"/>
        <v>240.41863725490191</v>
      </c>
      <c r="S158" s="508">
        <v>287.13678431372529</v>
      </c>
      <c r="T158" s="508">
        <v>221.32623529411759</v>
      </c>
      <c r="U158" s="508">
        <v>228.67803921568631</v>
      </c>
      <c r="V158" s="508">
        <v>224.53349019607842</v>
      </c>
      <c r="W158" s="485">
        <v>1900</v>
      </c>
      <c r="X158" s="488">
        <v>2100</v>
      </c>
      <c r="Y158" s="156">
        <f>[2]constantes!$B$12</f>
        <v>0</v>
      </c>
      <c r="Z158" s="497">
        <v>318</v>
      </c>
      <c r="AA158" s="156"/>
      <c r="AB158" s="156"/>
    </row>
    <row r="159" spans="1:28">
      <c r="A159" s="488">
        <v>1123</v>
      </c>
      <c r="B159" s="485">
        <v>178</v>
      </c>
      <c r="C159" s="156" t="s">
        <v>2158</v>
      </c>
      <c r="D159" s="156"/>
      <c r="E159" s="156"/>
      <c r="F159" s="156"/>
      <c r="G159" s="156"/>
      <c r="H159" s="485" t="s">
        <v>2159</v>
      </c>
      <c r="I159" s="485">
        <v>3</v>
      </c>
      <c r="J159" s="492">
        <v>3162</v>
      </c>
      <c r="K159" s="494">
        <v>0.06</v>
      </c>
      <c r="L159" s="494">
        <v>0.08</v>
      </c>
      <c r="M159" s="495">
        <f t="shared" si="8"/>
        <v>1879.3619196428572</v>
      </c>
      <c r="N159" s="508">
        <v>1484.1314285714286</v>
      </c>
      <c r="O159" s="508">
        <v>1784.8973809523811</v>
      </c>
      <c r="P159" s="508">
        <v>2522.8345833333333</v>
      </c>
      <c r="Q159" s="508">
        <v>1725.5842857142854</v>
      </c>
      <c r="R159" s="496">
        <f t="shared" si="9"/>
        <v>1789.2235098039218</v>
      </c>
      <c r="S159" s="508">
        <v>1773.6791764705893</v>
      </c>
      <c r="T159" s="508">
        <v>1782.8619607843139</v>
      </c>
      <c r="U159" s="508">
        <v>2092.0865490196079</v>
      </c>
      <c r="V159" s="508">
        <v>1508.2663529411768</v>
      </c>
      <c r="W159" s="485">
        <v>1900</v>
      </c>
      <c r="X159" s="488">
        <v>2100</v>
      </c>
      <c r="Y159" s="156">
        <f>[2]constantes!$B$12</f>
        <v>0</v>
      </c>
      <c r="Z159" s="497">
        <v>318</v>
      </c>
      <c r="AA159" s="156"/>
      <c r="AB159" s="156"/>
    </row>
    <row r="160" spans="1:28">
      <c r="J160" s="492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C5457C9-3A07-48E2-87B1-00527C67DC4D}"/>
</file>

<file path=customXml/itemProps2.xml><?xml version="1.0" encoding="utf-8"?>
<ds:datastoreItem xmlns:ds="http://schemas.openxmlformats.org/officeDocument/2006/customXml" ds:itemID="{B82F0434-804F-45CC-8EFF-C60953B75835}"/>
</file>

<file path=customXml/itemProps3.xml><?xml version="1.0" encoding="utf-8"?>
<ds:datastoreItem xmlns:ds="http://schemas.openxmlformats.org/officeDocument/2006/customXml" ds:itemID="{84EC31E9-3221-4CEC-A5D5-17F89B1A12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2022-04-29T22:17:27Z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