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IE\B01-Informações Energéticas\99- Usuários\Daniele Bandeira\MME 2018\1 - Trabalhos\44 - 06 nov - Vendas de Derivados\Vendas ANP 2018\"/>
    </mc:Choice>
  </mc:AlternateContent>
  <bookViews>
    <workbookView xWindow="360" yWindow="210" windowWidth="14355" windowHeight="6090" tabRatio="713" firstSheet="2" activeTab="19"/>
  </bookViews>
  <sheets>
    <sheet name="98" sheetId="12" r:id="rId1"/>
    <sheet name="99" sheetId="11" r:id="rId2"/>
    <sheet name="00" sheetId="1" r:id="rId3"/>
    <sheet name="01" sheetId="2" r:id="rId4"/>
    <sheet name="02" sheetId="3" r:id="rId5"/>
    <sheet name="03" sheetId="4" r:id="rId6"/>
    <sheet name="04" sheetId="5" r:id="rId7"/>
    <sheet name="05" sheetId="6" r:id="rId8"/>
    <sheet name="06" sheetId="7" r:id="rId9"/>
    <sheet name="07" sheetId="8" r:id="rId10"/>
    <sheet name="08" sheetId="9" r:id="rId11"/>
    <sheet name="09" sheetId="10" r:id="rId12"/>
    <sheet name="10" sheetId="42" r:id="rId13"/>
    <sheet name="11" sheetId="43" r:id="rId14"/>
    <sheet name="12" sheetId="44" r:id="rId15"/>
    <sheet name="13" sheetId="45" r:id="rId16"/>
    <sheet name="14" sheetId="46" r:id="rId17"/>
    <sheet name="15" sheetId="47" r:id="rId18"/>
    <sheet name="16" sheetId="48" r:id="rId19"/>
    <sheet name="17" sheetId="49" r:id="rId20"/>
    <sheet name="RO" sheetId="13" r:id="rId21"/>
    <sheet name="AC" sheetId="14" r:id="rId22"/>
    <sheet name="AM" sheetId="15" r:id="rId23"/>
    <sheet name="RR" sheetId="16" r:id="rId24"/>
    <sheet name="PA" sheetId="17" r:id="rId25"/>
    <sheet name="AP" sheetId="18" r:id="rId26"/>
    <sheet name="TO" sheetId="19" r:id="rId27"/>
    <sheet name="MA" sheetId="20" r:id="rId28"/>
    <sheet name="PI" sheetId="21" r:id="rId29"/>
    <sheet name="CE" sheetId="22" r:id="rId30"/>
    <sheet name="RN" sheetId="23" r:id="rId31"/>
    <sheet name="PB" sheetId="24" r:id="rId32"/>
    <sheet name="PE" sheetId="25" r:id="rId33"/>
    <sheet name="AL" sheetId="26" r:id="rId34"/>
    <sheet name="SE" sheetId="27" r:id="rId35"/>
    <sheet name="BA" sheetId="28" r:id="rId36"/>
    <sheet name="MG" sheetId="29" r:id="rId37"/>
    <sheet name="ES" sheetId="30" r:id="rId38"/>
    <sheet name="RJ" sheetId="31" r:id="rId39"/>
    <sheet name="SP" sheetId="32" r:id="rId40"/>
    <sheet name="PR" sheetId="33" r:id="rId41"/>
    <sheet name="SC" sheetId="34" r:id="rId42"/>
    <sheet name="RS" sheetId="35" r:id="rId43"/>
    <sheet name="MS" sheetId="36" r:id="rId44"/>
    <sheet name="MT" sheetId="37" r:id="rId45"/>
    <sheet name="GO" sheetId="38" r:id="rId46"/>
    <sheet name="DF" sheetId="39" r:id="rId47"/>
    <sheet name="BR" sheetId="40" r:id="rId48"/>
  </sheets>
  <calcPr calcId="162913"/>
  <fileRecoveryPr repairLoad="1"/>
</workbook>
</file>

<file path=xl/calcChain.xml><?xml version="1.0" encoding="utf-8"?>
<calcChain xmlns="http://schemas.openxmlformats.org/spreadsheetml/2006/main">
  <c r="U8" i="39" l="1"/>
  <c r="U5" i="39"/>
  <c r="T8" i="39"/>
  <c r="S8" i="39"/>
  <c r="R8" i="39"/>
  <c r="Q8" i="39"/>
  <c r="P8" i="39"/>
  <c r="O8" i="39"/>
  <c r="N7" i="39"/>
  <c r="U8" i="38"/>
  <c r="U5" i="38"/>
  <c r="T8" i="38"/>
  <c r="S8" i="38"/>
  <c r="R8" i="38"/>
  <c r="Q8" i="38"/>
  <c r="P8" i="38"/>
  <c r="O8" i="38"/>
  <c r="N7" i="38"/>
  <c r="U5" i="37"/>
  <c r="U8" i="37"/>
  <c r="T8" i="37"/>
  <c r="S8" i="37"/>
  <c r="R8" i="37"/>
  <c r="Q8" i="37"/>
  <c r="P8" i="37"/>
  <c r="O8" i="37"/>
  <c r="N7" i="37"/>
  <c r="U8" i="36"/>
  <c r="U5" i="36"/>
  <c r="T8" i="36"/>
  <c r="S8" i="36"/>
  <c r="R8" i="36"/>
  <c r="Q8" i="36"/>
  <c r="P8" i="36"/>
  <c r="O8" i="36"/>
  <c r="N7" i="36"/>
  <c r="U8" i="35"/>
  <c r="U5" i="35"/>
  <c r="T8" i="35"/>
  <c r="S8" i="35"/>
  <c r="R8" i="35"/>
  <c r="Q8" i="35"/>
  <c r="P8" i="35"/>
  <c r="O8" i="35"/>
  <c r="N7" i="35"/>
  <c r="U8" i="34"/>
  <c r="U5" i="34"/>
  <c r="T8" i="34"/>
  <c r="S8" i="34"/>
  <c r="R8" i="34"/>
  <c r="Q8" i="34"/>
  <c r="P8" i="34"/>
  <c r="O8" i="34"/>
  <c r="N7" i="34"/>
  <c r="U8" i="33"/>
  <c r="U5" i="33"/>
  <c r="T8" i="33"/>
  <c r="S8" i="33"/>
  <c r="R8" i="33"/>
  <c r="Q8" i="33"/>
  <c r="P8" i="33"/>
  <c r="O8" i="33"/>
  <c r="N7" i="33"/>
  <c r="U5" i="32"/>
  <c r="U8" i="32"/>
  <c r="T8" i="32"/>
  <c r="S8" i="32"/>
  <c r="R8" i="32"/>
  <c r="Q8" i="32"/>
  <c r="P8" i="32"/>
  <c r="O8" i="32"/>
  <c r="N7" i="32"/>
  <c r="U8" i="31"/>
  <c r="U5" i="31"/>
  <c r="T8" i="31"/>
  <c r="S8" i="31"/>
  <c r="R8" i="31"/>
  <c r="Q8" i="31"/>
  <c r="P8" i="31"/>
  <c r="O8" i="31"/>
  <c r="N7" i="31"/>
  <c r="U8" i="30"/>
  <c r="U5" i="30"/>
  <c r="T8" i="30"/>
  <c r="S8" i="30"/>
  <c r="R8" i="30"/>
  <c r="Q8" i="30"/>
  <c r="P8" i="30"/>
  <c r="O8" i="30"/>
  <c r="N7" i="30"/>
  <c r="U8" i="29"/>
  <c r="U5" i="29"/>
  <c r="T8" i="29"/>
  <c r="S8" i="29"/>
  <c r="R8" i="29"/>
  <c r="Q8" i="29"/>
  <c r="P8" i="29"/>
  <c r="O8" i="29"/>
  <c r="N7" i="29"/>
  <c r="U8" i="28"/>
  <c r="U5" i="28"/>
  <c r="T8" i="28"/>
  <c r="S8" i="28"/>
  <c r="R8" i="28"/>
  <c r="Q8" i="28"/>
  <c r="P8" i="28"/>
  <c r="O8" i="28"/>
  <c r="N7" i="28"/>
  <c r="U8" i="27"/>
  <c r="U5" i="27"/>
  <c r="T8" i="27"/>
  <c r="S8" i="27"/>
  <c r="R8" i="27"/>
  <c r="Q8" i="27"/>
  <c r="P8" i="27"/>
  <c r="O8" i="27"/>
  <c r="N7" i="27"/>
  <c r="U8" i="26"/>
  <c r="U5" i="26"/>
  <c r="T8" i="26"/>
  <c r="S8" i="26"/>
  <c r="R8" i="26"/>
  <c r="Q8" i="26"/>
  <c r="P8" i="26"/>
  <c r="O8" i="26"/>
  <c r="N7" i="26"/>
  <c r="U8" i="25"/>
  <c r="U5" i="25"/>
  <c r="T8" i="25"/>
  <c r="S8" i="25"/>
  <c r="R8" i="25"/>
  <c r="Q8" i="25"/>
  <c r="P8" i="25"/>
  <c r="O8" i="25"/>
  <c r="N7" i="25"/>
  <c r="U8" i="24"/>
  <c r="U5" i="24"/>
  <c r="T8" i="24"/>
  <c r="S8" i="24"/>
  <c r="R8" i="24"/>
  <c r="Q8" i="24"/>
  <c r="P8" i="24"/>
  <c r="O8" i="24"/>
  <c r="N7" i="24"/>
  <c r="U8" i="23"/>
  <c r="U5" i="23"/>
  <c r="T8" i="23"/>
  <c r="S8" i="23"/>
  <c r="R8" i="23"/>
  <c r="Q8" i="23"/>
  <c r="P8" i="23"/>
  <c r="O8" i="23"/>
  <c r="N7" i="23"/>
  <c r="U8" i="22"/>
  <c r="U5" i="22"/>
  <c r="T8" i="22"/>
  <c r="S8" i="22"/>
  <c r="R8" i="22"/>
  <c r="Q8" i="22"/>
  <c r="P8" i="22"/>
  <c r="O8" i="22"/>
  <c r="N7" i="22"/>
  <c r="U8" i="21"/>
  <c r="U5" i="21"/>
  <c r="T8" i="21"/>
  <c r="S8" i="21"/>
  <c r="R8" i="21"/>
  <c r="Q8" i="21"/>
  <c r="P8" i="21"/>
  <c r="O8" i="21"/>
  <c r="N7" i="21"/>
  <c r="U8" i="20"/>
  <c r="U5" i="20"/>
  <c r="T8" i="20"/>
  <c r="S8" i="20"/>
  <c r="R8" i="20"/>
  <c r="Q8" i="20"/>
  <c r="P8" i="20"/>
  <c r="O8" i="20"/>
  <c r="N7" i="20"/>
  <c r="U8" i="19"/>
  <c r="U5" i="19"/>
  <c r="T8" i="19"/>
  <c r="S8" i="19"/>
  <c r="R8" i="19"/>
  <c r="Q8" i="19"/>
  <c r="P8" i="19"/>
  <c r="O8" i="19"/>
  <c r="N7" i="19"/>
  <c r="U8" i="18"/>
  <c r="U5" i="18"/>
  <c r="T8" i="18"/>
  <c r="S8" i="18"/>
  <c r="R8" i="18"/>
  <c r="Q8" i="18"/>
  <c r="P8" i="18"/>
  <c r="O8" i="18"/>
  <c r="N7" i="18"/>
  <c r="U8" i="17"/>
  <c r="U5" i="17"/>
  <c r="T8" i="17"/>
  <c r="S8" i="17"/>
  <c r="R8" i="17"/>
  <c r="Q8" i="17"/>
  <c r="P8" i="17"/>
  <c r="O8" i="17"/>
  <c r="N7" i="17"/>
  <c r="U8" i="16"/>
  <c r="U5" i="16"/>
  <c r="T8" i="16"/>
  <c r="S8" i="16"/>
  <c r="R8" i="16"/>
  <c r="Q8" i="16"/>
  <c r="P8" i="16"/>
  <c r="O8" i="16"/>
  <c r="N7" i="16"/>
  <c r="U8" i="15"/>
  <c r="U5" i="15"/>
  <c r="T8" i="15"/>
  <c r="S8" i="15"/>
  <c r="R8" i="15"/>
  <c r="Q8" i="15"/>
  <c r="P8" i="15"/>
  <c r="O8" i="15"/>
  <c r="N7" i="15"/>
  <c r="U8" i="14"/>
  <c r="U8" i="13"/>
  <c r="U5" i="14"/>
  <c r="U5" i="13"/>
  <c r="T8" i="14"/>
  <c r="S8" i="14"/>
  <c r="R8" i="14"/>
  <c r="Q8" i="14"/>
  <c r="P8" i="14"/>
  <c r="O8" i="14"/>
  <c r="N7" i="14"/>
  <c r="T8" i="13"/>
  <c r="S8" i="13"/>
  <c r="R8" i="13"/>
  <c r="Q8" i="13"/>
  <c r="P8" i="13"/>
  <c r="O8" i="13"/>
  <c r="N7" i="13"/>
  <c r="AB9" i="49" l="1"/>
  <c r="U9" i="39" s="1"/>
  <c r="AA9" i="49"/>
  <c r="U9" i="38" s="1"/>
  <c r="Z9" i="49"/>
  <c r="U9" i="37" s="1"/>
  <c r="Y9" i="49"/>
  <c r="U9" i="36" s="1"/>
  <c r="X9" i="49"/>
  <c r="U9" i="35" s="1"/>
  <c r="W9" i="49"/>
  <c r="U9" i="34" s="1"/>
  <c r="V9" i="49"/>
  <c r="U9" i="33" s="1"/>
  <c r="U9" i="49"/>
  <c r="U9" i="32" s="1"/>
  <c r="T9" i="49"/>
  <c r="U9" i="31" s="1"/>
  <c r="S9" i="49"/>
  <c r="U9" i="30" s="1"/>
  <c r="R9" i="49"/>
  <c r="U9" i="29" s="1"/>
  <c r="Q9" i="49"/>
  <c r="U9" i="28" s="1"/>
  <c r="P9" i="49"/>
  <c r="U9" i="27" s="1"/>
  <c r="O9" i="49"/>
  <c r="U9" i="26" s="1"/>
  <c r="N9" i="49"/>
  <c r="U9" i="25" s="1"/>
  <c r="M9" i="49"/>
  <c r="U9" i="24" s="1"/>
  <c r="L9" i="49"/>
  <c r="U9" i="23" s="1"/>
  <c r="K9" i="49"/>
  <c r="U9" i="22" s="1"/>
  <c r="J9" i="49"/>
  <c r="U9" i="21" s="1"/>
  <c r="I9" i="49"/>
  <c r="U9" i="20" s="1"/>
  <c r="H9" i="49"/>
  <c r="U9" i="19" s="1"/>
  <c r="G9" i="49"/>
  <c r="U9" i="18" s="1"/>
  <c r="F9" i="49"/>
  <c r="U9" i="17" s="1"/>
  <c r="E9" i="49"/>
  <c r="U9" i="16" s="1"/>
  <c r="D9" i="49"/>
  <c r="U9" i="15" s="1"/>
  <c r="C9" i="49"/>
  <c r="B9" i="49"/>
  <c r="AC8" i="49"/>
  <c r="U8" i="40" s="1"/>
  <c r="AC5" i="49"/>
  <c r="AC8" i="48"/>
  <c r="T8" i="40" s="1"/>
  <c r="AC8" i="47"/>
  <c r="S8" i="40" s="1"/>
  <c r="AC8" i="46"/>
  <c r="R8" i="40" s="1"/>
  <c r="AC8" i="45"/>
  <c r="Q8" i="40" s="1"/>
  <c r="AC8" i="44"/>
  <c r="P8" i="40" s="1"/>
  <c r="AC8" i="43"/>
  <c r="O8" i="40" s="1"/>
  <c r="AC7" i="42"/>
  <c r="N7" i="40" s="1"/>
  <c r="U9" i="14" l="1"/>
  <c r="U9" i="13"/>
  <c r="AC9" i="49"/>
  <c r="U9" i="40" s="1"/>
  <c r="U5" i="40"/>
  <c r="T5" i="14"/>
  <c r="T5" i="15"/>
  <c r="T5" i="16"/>
  <c r="T5" i="17"/>
  <c r="T5" i="18"/>
  <c r="T5" i="19"/>
  <c r="T5" i="20"/>
  <c r="T5" i="21"/>
  <c r="T5" i="22"/>
  <c r="T5" i="23"/>
  <c r="T5" i="24"/>
  <c r="T5" i="25"/>
  <c r="T5" i="26"/>
  <c r="T5" i="27"/>
  <c r="T5" i="28"/>
  <c r="T5" i="29"/>
  <c r="T5" i="30"/>
  <c r="T5" i="31"/>
  <c r="T5" i="32"/>
  <c r="T5" i="33"/>
  <c r="T5" i="34"/>
  <c r="T5" i="35"/>
  <c r="T5" i="36"/>
  <c r="T5" i="37"/>
  <c r="T5" i="38"/>
  <c r="T5" i="39"/>
  <c r="T5" i="13"/>
  <c r="AC5" i="48"/>
  <c r="AB9" i="48"/>
  <c r="T9" i="39" s="1"/>
  <c r="AA9" i="48"/>
  <c r="T9" i="38" s="1"/>
  <c r="Z9" i="48"/>
  <c r="T9" i="37" s="1"/>
  <c r="Y9" i="48"/>
  <c r="T9" i="36" s="1"/>
  <c r="X9" i="48"/>
  <c r="T9" i="35" s="1"/>
  <c r="W9" i="48"/>
  <c r="T9" i="34" s="1"/>
  <c r="V9" i="48"/>
  <c r="T9" i="33" s="1"/>
  <c r="U9" i="48"/>
  <c r="T9" i="32" s="1"/>
  <c r="T9" i="48"/>
  <c r="T9" i="31" s="1"/>
  <c r="S9" i="48"/>
  <c r="T9" i="30" s="1"/>
  <c r="R9" i="48"/>
  <c r="T9" i="29" s="1"/>
  <c r="Q9" i="48"/>
  <c r="T9" i="28" s="1"/>
  <c r="P9" i="48"/>
  <c r="T9" i="27" s="1"/>
  <c r="O9" i="48"/>
  <c r="T9" i="26" s="1"/>
  <c r="N9" i="48"/>
  <c r="T9" i="25" s="1"/>
  <c r="M9" i="48"/>
  <c r="T9" i="24" s="1"/>
  <c r="L9" i="48"/>
  <c r="T9" i="23" s="1"/>
  <c r="K9" i="48"/>
  <c r="T9" i="22" s="1"/>
  <c r="J9" i="48"/>
  <c r="T9" i="21" s="1"/>
  <c r="I9" i="48"/>
  <c r="T9" i="20" s="1"/>
  <c r="H9" i="48"/>
  <c r="T9" i="19" s="1"/>
  <c r="G9" i="48"/>
  <c r="T9" i="18" s="1"/>
  <c r="F9" i="48"/>
  <c r="T9" i="17" s="1"/>
  <c r="E9" i="48"/>
  <c r="T9" i="16" s="1"/>
  <c r="D9" i="48"/>
  <c r="T9" i="15" s="1"/>
  <c r="C9" i="48"/>
  <c r="T9" i="14" s="1"/>
  <c r="B9" i="48"/>
  <c r="T9" i="13" s="1"/>
  <c r="T5" i="40" l="1"/>
  <c r="AC9" i="48"/>
  <c r="T9" i="40"/>
  <c r="S5" i="14"/>
  <c r="S5" i="15"/>
  <c r="S5" i="16"/>
  <c r="S5" i="17"/>
  <c r="S5" i="18"/>
  <c r="S5" i="19"/>
  <c r="S5" i="20"/>
  <c r="S5" i="21"/>
  <c r="S5" i="22"/>
  <c r="S5" i="23"/>
  <c r="S5" i="24"/>
  <c r="S5" i="25"/>
  <c r="S5" i="26"/>
  <c r="S5" i="27"/>
  <c r="S5" i="28"/>
  <c r="S5" i="29"/>
  <c r="S5" i="30"/>
  <c r="S5" i="31"/>
  <c r="S5" i="32"/>
  <c r="S5" i="33"/>
  <c r="S5" i="34"/>
  <c r="S5" i="35"/>
  <c r="S5" i="36"/>
  <c r="S5" i="37"/>
  <c r="S5" i="38"/>
  <c r="S5" i="39"/>
  <c r="S5" i="13"/>
  <c r="AB9" i="47"/>
  <c r="S9" i="39" s="1"/>
  <c r="AA9" i="47"/>
  <c r="S9" i="38" s="1"/>
  <c r="Z9" i="47"/>
  <c r="S9" i="37" s="1"/>
  <c r="Y9" i="47"/>
  <c r="S9" i="36" s="1"/>
  <c r="X9" i="47"/>
  <c r="S9" i="35" s="1"/>
  <c r="W9" i="47"/>
  <c r="S9" i="34" s="1"/>
  <c r="V9" i="47"/>
  <c r="S9" i="33" s="1"/>
  <c r="U9" i="47"/>
  <c r="S9" i="32" s="1"/>
  <c r="T9" i="47"/>
  <c r="S9" i="31" s="1"/>
  <c r="S9" i="47"/>
  <c r="S9" i="30" s="1"/>
  <c r="R9" i="47"/>
  <c r="S9" i="29" s="1"/>
  <c r="Q9" i="47"/>
  <c r="S9" i="28" s="1"/>
  <c r="P9" i="47"/>
  <c r="S9" i="27" s="1"/>
  <c r="O9" i="47"/>
  <c r="S9" i="26" s="1"/>
  <c r="N9" i="47"/>
  <c r="S9" i="25" s="1"/>
  <c r="M9" i="47"/>
  <c r="S9" i="24" s="1"/>
  <c r="L9" i="47"/>
  <c r="S9" i="23" s="1"/>
  <c r="K9" i="47"/>
  <c r="S9" i="22" s="1"/>
  <c r="J9" i="47"/>
  <c r="S9" i="21"/>
  <c r="I9" i="47"/>
  <c r="S9" i="20" s="1"/>
  <c r="H9" i="47"/>
  <c r="S9" i="19" s="1"/>
  <c r="G9" i="47"/>
  <c r="S9" i="18" s="1"/>
  <c r="F9" i="47"/>
  <c r="S9" i="17" s="1"/>
  <c r="E9" i="47"/>
  <c r="S9" i="16" s="1"/>
  <c r="D9" i="47"/>
  <c r="S9" i="15" s="1"/>
  <c r="C9" i="47"/>
  <c r="S9" i="14" s="1"/>
  <c r="B9" i="47"/>
  <c r="S9" i="13" s="1"/>
  <c r="AC5" i="47"/>
  <c r="AC9" i="47" s="1"/>
  <c r="R5" i="14"/>
  <c r="R5" i="15"/>
  <c r="R5" i="16"/>
  <c r="R5" i="17"/>
  <c r="R5" i="18"/>
  <c r="R5" i="19"/>
  <c r="R5" i="20"/>
  <c r="R5" i="21"/>
  <c r="R5" i="22"/>
  <c r="R5" i="23"/>
  <c r="R5" i="24"/>
  <c r="R5" i="25"/>
  <c r="R5" i="26"/>
  <c r="R5" i="27"/>
  <c r="R5" i="28"/>
  <c r="R5" i="29"/>
  <c r="R5" i="30"/>
  <c r="R5" i="31"/>
  <c r="R5" i="32"/>
  <c r="R5" i="33"/>
  <c r="R5" i="34"/>
  <c r="R5" i="35"/>
  <c r="R5" i="36"/>
  <c r="R5" i="37"/>
  <c r="R5" i="38"/>
  <c r="R5" i="39"/>
  <c r="R5" i="13"/>
  <c r="AB9" i="46"/>
  <c r="R9" i="39" s="1"/>
  <c r="AA9" i="46"/>
  <c r="R9" i="38" s="1"/>
  <c r="Z9" i="46"/>
  <c r="R9" i="37"/>
  <c r="Y9" i="46"/>
  <c r="R9" i="36" s="1"/>
  <c r="X9" i="46"/>
  <c r="R9" i="35" s="1"/>
  <c r="W9" i="46"/>
  <c r="R9" i="34" s="1"/>
  <c r="V9" i="46"/>
  <c r="R9" i="33" s="1"/>
  <c r="U9" i="46"/>
  <c r="R9" i="32" s="1"/>
  <c r="T9" i="46"/>
  <c r="R9" i="31" s="1"/>
  <c r="S9" i="46"/>
  <c r="R9" i="30" s="1"/>
  <c r="R9" i="46"/>
  <c r="R9" i="29" s="1"/>
  <c r="Q9" i="46"/>
  <c r="R9" i="28" s="1"/>
  <c r="P9" i="46"/>
  <c r="R9" i="27" s="1"/>
  <c r="O9" i="46"/>
  <c r="R9" i="26" s="1"/>
  <c r="N9" i="46"/>
  <c r="R9" i="25" s="1"/>
  <c r="M9" i="46"/>
  <c r="R9" i="24" s="1"/>
  <c r="L9" i="46"/>
  <c r="R9" i="23" s="1"/>
  <c r="K9" i="46"/>
  <c r="R9" i="22" s="1"/>
  <c r="J9" i="46"/>
  <c r="R9" i="21" s="1"/>
  <c r="I9" i="46"/>
  <c r="R9" i="20" s="1"/>
  <c r="H9" i="46"/>
  <c r="R9" i="19" s="1"/>
  <c r="G9" i="46"/>
  <c r="R9" i="18" s="1"/>
  <c r="F9" i="46"/>
  <c r="R9" i="17" s="1"/>
  <c r="E9" i="46"/>
  <c r="R9" i="16" s="1"/>
  <c r="D9" i="46"/>
  <c r="R9" i="15" s="1"/>
  <c r="C9" i="46"/>
  <c r="R9" i="14" s="1"/>
  <c r="B9" i="46"/>
  <c r="R9" i="13" s="1"/>
  <c r="AC5" i="46"/>
  <c r="AC9" i="46" s="1"/>
  <c r="Q5" i="14"/>
  <c r="Q5" i="15"/>
  <c r="Q5" i="16"/>
  <c r="Q5" i="17"/>
  <c r="Q5" i="18"/>
  <c r="Q5" i="19"/>
  <c r="Q5" i="20"/>
  <c r="Q5" i="21"/>
  <c r="Q5" i="22"/>
  <c r="Q5" i="23"/>
  <c r="Q5" i="24"/>
  <c r="Q5" i="25"/>
  <c r="Q5" i="26"/>
  <c r="Q5" i="27"/>
  <c r="Q5" i="28"/>
  <c r="Q5" i="29"/>
  <c r="Q5" i="30"/>
  <c r="Q5" i="31"/>
  <c r="Q5" i="32"/>
  <c r="Q5" i="33"/>
  <c r="Q5" i="34"/>
  <c r="Q5" i="35"/>
  <c r="Q5" i="36"/>
  <c r="Q5" i="37"/>
  <c r="Q5" i="38"/>
  <c r="Q5" i="39"/>
  <c r="Q5" i="13"/>
  <c r="AB9" i="45"/>
  <c r="Q9" i="39" s="1"/>
  <c r="AA9" i="45"/>
  <c r="Q9" i="38" s="1"/>
  <c r="Z9" i="45"/>
  <c r="Q9" i="37" s="1"/>
  <c r="Y9" i="45"/>
  <c r="Q9" i="36" s="1"/>
  <c r="X9" i="45"/>
  <c r="Q9" i="35" s="1"/>
  <c r="W9" i="45"/>
  <c r="Q9" i="34" s="1"/>
  <c r="V9" i="45"/>
  <c r="Q9" i="33" s="1"/>
  <c r="U9" i="45"/>
  <c r="Q9" i="32" s="1"/>
  <c r="T9" i="45"/>
  <c r="Q9" i="31" s="1"/>
  <c r="S9" i="45"/>
  <c r="Q9" i="30" s="1"/>
  <c r="R9" i="45"/>
  <c r="Q9" i="29" s="1"/>
  <c r="Q9" i="45"/>
  <c r="Q9" i="28" s="1"/>
  <c r="P9" i="45"/>
  <c r="Q9" i="27" s="1"/>
  <c r="O9" i="45"/>
  <c r="Q9" i="26" s="1"/>
  <c r="N9" i="45"/>
  <c r="Q9" i="25" s="1"/>
  <c r="M9" i="45"/>
  <c r="Q9" i="24" s="1"/>
  <c r="L9" i="45"/>
  <c r="Q9" i="23" s="1"/>
  <c r="K9" i="45"/>
  <c r="Q9" i="22" s="1"/>
  <c r="J9" i="45"/>
  <c r="Q9" i="21" s="1"/>
  <c r="I9" i="45"/>
  <c r="Q9" i="20" s="1"/>
  <c r="H9" i="45"/>
  <c r="Q9" i="19" s="1"/>
  <c r="G9" i="45"/>
  <c r="Q9" i="18" s="1"/>
  <c r="F9" i="45"/>
  <c r="Q9" i="17" s="1"/>
  <c r="E9" i="45"/>
  <c r="Q9" i="16" s="1"/>
  <c r="D9" i="45"/>
  <c r="Q9" i="15"/>
  <c r="C9" i="45"/>
  <c r="Q9" i="14" s="1"/>
  <c r="B9" i="45"/>
  <c r="Q9" i="13" s="1"/>
  <c r="AC5" i="45"/>
  <c r="B9" i="44"/>
  <c r="P9" i="13" s="1"/>
  <c r="P5" i="14"/>
  <c r="P5" i="15"/>
  <c r="P5" i="16"/>
  <c r="P5" i="17"/>
  <c r="P5" i="18"/>
  <c r="P5" i="19"/>
  <c r="P5" i="20"/>
  <c r="P5" i="21"/>
  <c r="P5" i="22"/>
  <c r="P5" i="23"/>
  <c r="P5" i="24"/>
  <c r="P5" i="25"/>
  <c r="P5" i="26"/>
  <c r="P5" i="27"/>
  <c r="P5" i="28"/>
  <c r="P5" i="29"/>
  <c r="P5" i="30"/>
  <c r="P5" i="31"/>
  <c r="P5" i="32"/>
  <c r="P5" i="33"/>
  <c r="P5" i="34"/>
  <c r="P5" i="35"/>
  <c r="P5" i="36"/>
  <c r="P5" i="37"/>
  <c r="P5" i="38"/>
  <c r="P5" i="39"/>
  <c r="P5" i="13"/>
  <c r="D9" i="44"/>
  <c r="P9" i="15" s="1"/>
  <c r="E9" i="44"/>
  <c r="P9" i="16" s="1"/>
  <c r="F9" i="44"/>
  <c r="P9" i="17" s="1"/>
  <c r="G9" i="44"/>
  <c r="P9" i="18" s="1"/>
  <c r="H9" i="44"/>
  <c r="P9" i="19" s="1"/>
  <c r="I9" i="44"/>
  <c r="P9" i="20" s="1"/>
  <c r="J9" i="44"/>
  <c r="P9" i="21" s="1"/>
  <c r="K9" i="44"/>
  <c r="P9" i="22" s="1"/>
  <c r="L9" i="44"/>
  <c r="P9" i="23" s="1"/>
  <c r="M9" i="44"/>
  <c r="P9" i="24" s="1"/>
  <c r="N9" i="44"/>
  <c r="P9" i="25" s="1"/>
  <c r="O9" i="44"/>
  <c r="P9" i="26" s="1"/>
  <c r="P9" i="44"/>
  <c r="P9" i="27" s="1"/>
  <c r="Q9" i="44"/>
  <c r="P9" i="28" s="1"/>
  <c r="R9" i="44"/>
  <c r="P9" i="29" s="1"/>
  <c r="S9" i="44"/>
  <c r="P9" i="30" s="1"/>
  <c r="T9" i="44"/>
  <c r="P9" i="31" s="1"/>
  <c r="U9" i="44"/>
  <c r="P9" i="32" s="1"/>
  <c r="V9" i="44"/>
  <c r="P9" i="33" s="1"/>
  <c r="W9" i="44"/>
  <c r="P9" i="34" s="1"/>
  <c r="X9" i="44"/>
  <c r="P9" i="35" s="1"/>
  <c r="Y9" i="44"/>
  <c r="P9" i="36" s="1"/>
  <c r="Z9" i="44"/>
  <c r="P9" i="37" s="1"/>
  <c r="AA9" i="44"/>
  <c r="P9" i="38" s="1"/>
  <c r="AB9" i="44"/>
  <c r="P9" i="39" s="1"/>
  <c r="C9" i="44"/>
  <c r="P9" i="14" s="1"/>
  <c r="AC5" i="44"/>
  <c r="AC9" i="44" s="1"/>
  <c r="B6" i="39"/>
  <c r="C6" i="39"/>
  <c r="D6" i="39"/>
  <c r="E6" i="39"/>
  <c r="F6" i="39"/>
  <c r="G6" i="39"/>
  <c r="H6" i="39"/>
  <c r="I6" i="39"/>
  <c r="J6" i="39"/>
  <c r="K7" i="39"/>
  <c r="L7" i="39"/>
  <c r="M7" i="39"/>
  <c r="B9" i="39"/>
  <c r="C9" i="39"/>
  <c r="D9" i="39"/>
  <c r="E9" i="39"/>
  <c r="F9" i="39"/>
  <c r="G9" i="39"/>
  <c r="H9" i="39"/>
  <c r="I9" i="39"/>
  <c r="J9" i="39"/>
  <c r="K9" i="39"/>
  <c r="L9" i="39"/>
  <c r="M9" i="39"/>
  <c r="O5" i="39"/>
  <c r="N5" i="39"/>
  <c r="M5" i="39"/>
  <c r="L5" i="39"/>
  <c r="K5" i="39"/>
  <c r="J5" i="39"/>
  <c r="I5" i="39"/>
  <c r="H5" i="39"/>
  <c r="G5" i="39"/>
  <c r="F5" i="39"/>
  <c r="E5" i="39"/>
  <c r="D5" i="39"/>
  <c r="C5" i="39"/>
  <c r="B5" i="39"/>
  <c r="B6" i="38"/>
  <c r="C6" i="38"/>
  <c r="D6" i="38"/>
  <c r="E6" i="38"/>
  <c r="F6" i="38"/>
  <c r="G6" i="38"/>
  <c r="H6" i="38"/>
  <c r="I6" i="38"/>
  <c r="J6" i="38"/>
  <c r="K7" i="38"/>
  <c r="L7" i="38"/>
  <c r="M7" i="38"/>
  <c r="B9" i="38"/>
  <c r="C9" i="38"/>
  <c r="D9" i="38"/>
  <c r="E9" i="38"/>
  <c r="F9" i="38"/>
  <c r="G9" i="38"/>
  <c r="H9" i="38"/>
  <c r="I9" i="38"/>
  <c r="J9" i="38"/>
  <c r="K9" i="38"/>
  <c r="L9" i="38"/>
  <c r="M9" i="38"/>
  <c r="O5" i="38"/>
  <c r="N5" i="38"/>
  <c r="M5" i="38"/>
  <c r="L5" i="38"/>
  <c r="K5" i="38"/>
  <c r="J5" i="38"/>
  <c r="I5" i="38"/>
  <c r="H5" i="38"/>
  <c r="G5" i="38"/>
  <c r="F5" i="38"/>
  <c r="E5" i="38"/>
  <c r="D5" i="38"/>
  <c r="C5" i="38"/>
  <c r="B5" i="38"/>
  <c r="B6" i="37"/>
  <c r="C6" i="37"/>
  <c r="D6" i="37"/>
  <c r="E6" i="37"/>
  <c r="F6" i="37"/>
  <c r="G6" i="37"/>
  <c r="H6" i="37"/>
  <c r="I6" i="37"/>
  <c r="J6" i="37"/>
  <c r="K7" i="37"/>
  <c r="L7" i="37"/>
  <c r="M7" i="37"/>
  <c r="B9" i="37"/>
  <c r="C9" i="37"/>
  <c r="D9" i="37"/>
  <c r="E9" i="37"/>
  <c r="F9" i="37"/>
  <c r="G9" i="37"/>
  <c r="H9" i="37"/>
  <c r="I9" i="37"/>
  <c r="J9" i="37"/>
  <c r="K9" i="37"/>
  <c r="L9" i="37"/>
  <c r="M9" i="37"/>
  <c r="O5" i="37"/>
  <c r="N5" i="37"/>
  <c r="M5" i="37"/>
  <c r="L5" i="37"/>
  <c r="K5" i="37"/>
  <c r="J5" i="37"/>
  <c r="I5" i="37"/>
  <c r="H5" i="37"/>
  <c r="G5" i="37"/>
  <c r="F5" i="37"/>
  <c r="E5" i="37"/>
  <c r="D5" i="37"/>
  <c r="C5" i="37"/>
  <c r="B5" i="37"/>
  <c r="B6" i="36"/>
  <c r="C6" i="36"/>
  <c r="D6" i="36"/>
  <c r="E6" i="36"/>
  <c r="F6" i="36"/>
  <c r="G6" i="36"/>
  <c r="H6" i="36"/>
  <c r="I6" i="36"/>
  <c r="J6" i="36"/>
  <c r="K7" i="36"/>
  <c r="L7" i="36"/>
  <c r="M7" i="36"/>
  <c r="B9" i="36"/>
  <c r="C9" i="36"/>
  <c r="D9" i="36"/>
  <c r="E9" i="36"/>
  <c r="F9" i="36"/>
  <c r="G9" i="36"/>
  <c r="H9" i="36"/>
  <c r="I9" i="36"/>
  <c r="J9" i="36"/>
  <c r="K9" i="36"/>
  <c r="L9" i="36"/>
  <c r="M9" i="36"/>
  <c r="O5" i="36"/>
  <c r="N5" i="36"/>
  <c r="M5" i="36"/>
  <c r="L5" i="36"/>
  <c r="K5" i="36"/>
  <c r="J5" i="36"/>
  <c r="I5" i="36"/>
  <c r="H5" i="36"/>
  <c r="G5" i="36"/>
  <c r="F5" i="36"/>
  <c r="E5" i="36"/>
  <c r="D5" i="36"/>
  <c r="C5" i="36"/>
  <c r="B5" i="36"/>
  <c r="B6" i="35"/>
  <c r="C6" i="35"/>
  <c r="D6" i="35"/>
  <c r="E6" i="35"/>
  <c r="F6" i="35"/>
  <c r="G6" i="35"/>
  <c r="H6" i="35"/>
  <c r="I6" i="35"/>
  <c r="J6" i="35"/>
  <c r="K7" i="35"/>
  <c r="L7" i="35"/>
  <c r="M7" i="35"/>
  <c r="B9" i="35"/>
  <c r="C9" i="35"/>
  <c r="D9" i="35"/>
  <c r="E9" i="35"/>
  <c r="F9" i="35"/>
  <c r="G9" i="35"/>
  <c r="H9" i="35"/>
  <c r="I9" i="35"/>
  <c r="J9" i="35"/>
  <c r="K9" i="35"/>
  <c r="L9" i="35"/>
  <c r="M9" i="35"/>
  <c r="O5" i="35"/>
  <c r="N5" i="35"/>
  <c r="M5" i="35"/>
  <c r="L5" i="35"/>
  <c r="K5" i="35"/>
  <c r="J5" i="35"/>
  <c r="I5" i="35"/>
  <c r="H5" i="35"/>
  <c r="G5" i="35"/>
  <c r="F5" i="35"/>
  <c r="E5" i="35"/>
  <c r="D5" i="35"/>
  <c r="C5" i="35"/>
  <c r="B5" i="35"/>
  <c r="B6" i="34"/>
  <c r="C6" i="34"/>
  <c r="D6" i="34"/>
  <c r="E6" i="34"/>
  <c r="F6" i="34"/>
  <c r="G6" i="34"/>
  <c r="H6" i="34"/>
  <c r="I6" i="34"/>
  <c r="J6" i="34"/>
  <c r="K7" i="34"/>
  <c r="L7" i="34"/>
  <c r="M7" i="34"/>
  <c r="B9" i="34"/>
  <c r="C9" i="34"/>
  <c r="D9" i="34"/>
  <c r="E9" i="34"/>
  <c r="F9" i="34"/>
  <c r="G9" i="34"/>
  <c r="H9" i="34"/>
  <c r="I9" i="34"/>
  <c r="J9" i="34"/>
  <c r="K9" i="34"/>
  <c r="L9" i="34"/>
  <c r="M9" i="34"/>
  <c r="O5" i="34"/>
  <c r="N5" i="34"/>
  <c r="M5" i="34"/>
  <c r="L5" i="34"/>
  <c r="K5" i="34"/>
  <c r="J5" i="34"/>
  <c r="I5" i="34"/>
  <c r="H5" i="34"/>
  <c r="G5" i="34"/>
  <c r="F5" i="34"/>
  <c r="E5" i="34"/>
  <c r="D5" i="34"/>
  <c r="C5" i="34"/>
  <c r="B5" i="34"/>
  <c r="B6" i="33"/>
  <c r="C6" i="33"/>
  <c r="D6" i="33"/>
  <c r="E6" i="33"/>
  <c r="F6" i="33"/>
  <c r="G6" i="33"/>
  <c r="H6" i="33"/>
  <c r="I6" i="33"/>
  <c r="J6" i="33"/>
  <c r="K7" i="33"/>
  <c r="L7" i="33"/>
  <c r="M7" i="33"/>
  <c r="B9" i="33"/>
  <c r="C9" i="33"/>
  <c r="D9" i="33"/>
  <c r="E9" i="33"/>
  <c r="F9" i="33"/>
  <c r="G9" i="33"/>
  <c r="H9" i="33"/>
  <c r="I9" i="33"/>
  <c r="J9" i="33"/>
  <c r="K9" i="33"/>
  <c r="L9" i="33"/>
  <c r="M9" i="33"/>
  <c r="O5" i="33"/>
  <c r="N5" i="33"/>
  <c r="M5" i="33"/>
  <c r="L5" i="33"/>
  <c r="K5" i="33"/>
  <c r="J5" i="33"/>
  <c r="I5" i="33"/>
  <c r="H5" i="33"/>
  <c r="G5" i="33"/>
  <c r="F5" i="33"/>
  <c r="E5" i="33"/>
  <c r="D5" i="33"/>
  <c r="C5" i="33"/>
  <c r="B5" i="33"/>
  <c r="B6" i="32"/>
  <c r="C6" i="32"/>
  <c r="D6" i="32"/>
  <c r="E6" i="32"/>
  <c r="F6" i="32"/>
  <c r="G6" i="32"/>
  <c r="H6" i="32"/>
  <c r="I6" i="32"/>
  <c r="J6" i="32"/>
  <c r="K7" i="32"/>
  <c r="L7" i="32"/>
  <c r="M7" i="32"/>
  <c r="B9" i="32"/>
  <c r="C9" i="32"/>
  <c r="D9" i="32"/>
  <c r="E9" i="32"/>
  <c r="F9" i="32"/>
  <c r="G9" i="32"/>
  <c r="H9" i="32"/>
  <c r="I9" i="32"/>
  <c r="J9" i="32"/>
  <c r="K9" i="32"/>
  <c r="L9" i="32"/>
  <c r="M9" i="32"/>
  <c r="O5" i="32"/>
  <c r="N5" i="32"/>
  <c r="M5" i="32"/>
  <c r="L5" i="32"/>
  <c r="K5" i="32"/>
  <c r="J5" i="32"/>
  <c r="I5" i="32"/>
  <c r="H5" i="32"/>
  <c r="G5" i="32"/>
  <c r="F5" i="32"/>
  <c r="E5" i="32"/>
  <c r="D5" i="32"/>
  <c r="C5" i="32"/>
  <c r="B5" i="32"/>
  <c r="B6" i="31"/>
  <c r="C6" i="31"/>
  <c r="D6" i="31"/>
  <c r="E6" i="31"/>
  <c r="F6" i="31"/>
  <c r="G6" i="31"/>
  <c r="H6" i="31"/>
  <c r="I6" i="31"/>
  <c r="J6" i="31"/>
  <c r="K7" i="31"/>
  <c r="L7" i="31"/>
  <c r="M7" i="31"/>
  <c r="B9" i="31"/>
  <c r="C9" i="31"/>
  <c r="D9" i="31"/>
  <c r="E9" i="31"/>
  <c r="F9" i="31"/>
  <c r="G9" i="31"/>
  <c r="H9" i="31"/>
  <c r="I9" i="31"/>
  <c r="J9" i="31"/>
  <c r="K9" i="31"/>
  <c r="L9" i="31"/>
  <c r="M9" i="31"/>
  <c r="O5" i="31"/>
  <c r="N5" i="31"/>
  <c r="M5" i="31"/>
  <c r="L5" i="31"/>
  <c r="K5" i="31"/>
  <c r="J5" i="31"/>
  <c r="I5" i="31"/>
  <c r="H5" i="31"/>
  <c r="G5" i="31"/>
  <c r="F5" i="31"/>
  <c r="E5" i="31"/>
  <c r="D5" i="31"/>
  <c r="C5" i="31"/>
  <c r="B5" i="31"/>
  <c r="B6" i="30"/>
  <c r="C6" i="30"/>
  <c r="D6" i="30"/>
  <c r="E6" i="30"/>
  <c r="F6" i="30"/>
  <c r="G6" i="30"/>
  <c r="H6" i="30"/>
  <c r="I6" i="30"/>
  <c r="J6" i="30"/>
  <c r="K7" i="30"/>
  <c r="L7" i="30"/>
  <c r="M7" i="30"/>
  <c r="B9" i="30"/>
  <c r="C9" i="30"/>
  <c r="D9" i="30"/>
  <c r="E9" i="30"/>
  <c r="F9" i="30"/>
  <c r="G9" i="30"/>
  <c r="H9" i="30"/>
  <c r="I9" i="30"/>
  <c r="J9" i="30"/>
  <c r="K9" i="30"/>
  <c r="L9" i="30"/>
  <c r="M9" i="30"/>
  <c r="O5" i="30"/>
  <c r="N5" i="30"/>
  <c r="M5" i="30"/>
  <c r="L5" i="30"/>
  <c r="K5" i="30"/>
  <c r="J5" i="30"/>
  <c r="I5" i="30"/>
  <c r="H5" i="30"/>
  <c r="G5" i="30"/>
  <c r="F5" i="30"/>
  <c r="E5" i="30"/>
  <c r="D5" i="30"/>
  <c r="C5" i="30"/>
  <c r="B5" i="30"/>
  <c r="B6" i="29"/>
  <c r="C6" i="29"/>
  <c r="D6" i="29"/>
  <c r="E6" i="29"/>
  <c r="F6" i="29"/>
  <c r="G6" i="29"/>
  <c r="H6" i="29"/>
  <c r="I6" i="29"/>
  <c r="J6" i="29"/>
  <c r="K7" i="29"/>
  <c r="L7" i="29"/>
  <c r="M7" i="29"/>
  <c r="B9" i="29"/>
  <c r="C9" i="29"/>
  <c r="D9" i="29"/>
  <c r="E9" i="29"/>
  <c r="F9" i="29"/>
  <c r="G9" i="29"/>
  <c r="H9" i="29"/>
  <c r="I9" i="29"/>
  <c r="J9" i="29"/>
  <c r="K9" i="29"/>
  <c r="L9" i="29"/>
  <c r="M9" i="29"/>
  <c r="O5" i="29"/>
  <c r="B5" i="29"/>
  <c r="N5" i="29"/>
  <c r="M5" i="29"/>
  <c r="L5" i="29"/>
  <c r="K5" i="29"/>
  <c r="J5" i="29"/>
  <c r="I5" i="29"/>
  <c r="H5" i="29"/>
  <c r="G5" i="29"/>
  <c r="F5" i="29"/>
  <c r="E5" i="29"/>
  <c r="D5" i="29"/>
  <c r="C5" i="29"/>
  <c r="B6" i="28"/>
  <c r="C6" i="28"/>
  <c r="D6" i="28"/>
  <c r="E6" i="28"/>
  <c r="F6" i="28"/>
  <c r="G6" i="28"/>
  <c r="H6" i="28"/>
  <c r="I6" i="28"/>
  <c r="J6" i="28"/>
  <c r="K7" i="28"/>
  <c r="L7" i="28"/>
  <c r="M7" i="28"/>
  <c r="B9" i="28"/>
  <c r="C9" i="28"/>
  <c r="D9" i="28"/>
  <c r="E9" i="28"/>
  <c r="F9" i="28"/>
  <c r="G9" i="28"/>
  <c r="H9" i="28"/>
  <c r="I9" i="28"/>
  <c r="J9" i="28"/>
  <c r="K9" i="28"/>
  <c r="L9" i="28"/>
  <c r="M9" i="28"/>
  <c r="O5" i="28"/>
  <c r="N5" i="28"/>
  <c r="M5" i="28"/>
  <c r="L5" i="28"/>
  <c r="K5" i="28"/>
  <c r="J5" i="28"/>
  <c r="I5" i="28"/>
  <c r="H5" i="28"/>
  <c r="G5" i="28"/>
  <c r="F5" i="28"/>
  <c r="E5" i="28"/>
  <c r="D5" i="28"/>
  <c r="C5" i="28"/>
  <c r="B5" i="28"/>
  <c r="B6" i="27"/>
  <c r="C6" i="27"/>
  <c r="D6" i="27"/>
  <c r="E6" i="27"/>
  <c r="F6" i="27"/>
  <c r="G6" i="27"/>
  <c r="H6" i="27"/>
  <c r="I6" i="27"/>
  <c r="J6" i="27"/>
  <c r="K7" i="27"/>
  <c r="L7" i="27"/>
  <c r="M7" i="27"/>
  <c r="B9" i="27"/>
  <c r="C9" i="27"/>
  <c r="D9" i="27"/>
  <c r="E9" i="27"/>
  <c r="F9" i="27"/>
  <c r="G9" i="27"/>
  <c r="H9" i="27"/>
  <c r="I9" i="27"/>
  <c r="J9" i="27"/>
  <c r="K9" i="27"/>
  <c r="L9" i="27"/>
  <c r="M9" i="27"/>
  <c r="O5" i="27"/>
  <c r="N5" i="27"/>
  <c r="M5" i="27"/>
  <c r="L5" i="27"/>
  <c r="K5" i="27"/>
  <c r="J5" i="27"/>
  <c r="I5" i="27"/>
  <c r="H5" i="27"/>
  <c r="G5" i="27"/>
  <c r="F5" i="27"/>
  <c r="E5" i="27"/>
  <c r="D5" i="27"/>
  <c r="C5" i="27"/>
  <c r="B5" i="27"/>
  <c r="B6" i="26"/>
  <c r="C6" i="26"/>
  <c r="D6" i="26"/>
  <c r="E6" i="26"/>
  <c r="F6" i="26"/>
  <c r="G6" i="26"/>
  <c r="H6" i="26"/>
  <c r="I6" i="26"/>
  <c r="J6" i="26"/>
  <c r="K7" i="26"/>
  <c r="L7" i="26"/>
  <c r="M7" i="26"/>
  <c r="B9" i="26"/>
  <c r="C9" i="26"/>
  <c r="D9" i="26"/>
  <c r="E9" i="26"/>
  <c r="F9" i="26"/>
  <c r="G9" i="26"/>
  <c r="H9" i="26"/>
  <c r="I9" i="26"/>
  <c r="J9" i="26"/>
  <c r="K9" i="26"/>
  <c r="L9" i="26"/>
  <c r="M9" i="26"/>
  <c r="O5" i="26"/>
  <c r="N5" i="26"/>
  <c r="M5" i="26"/>
  <c r="L5" i="26"/>
  <c r="K5" i="26"/>
  <c r="J5" i="26"/>
  <c r="I5" i="26"/>
  <c r="H5" i="26"/>
  <c r="G5" i="26"/>
  <c r="F5" i="26"/>
  <c r="E5" i="26"/>
  <c r="D5" i="26"/>
  <c r="C5" i="26"/>
  <c r="B5" i="26"/>
  <c r="B6" i="25"/>
  <c r="C6" i="25"/>
  <c r="D6" i="25"/>
  <c r="E6" i="25"/>
  <c r="F6" i="25"/>
  <c r="G6" i="25"/>
  <c r="H6" i="25"/>
  <c r="I6" i="25"/>
  <c r="J6" i="25"/>
  <c r="K7" i="25"/>
  <c r="L7" i="25"/>
  <c r="M7" i="25"/>
  <c r="B9" i="25"/>
  <c r="C9" i="25"/>
  <c r="D9" i="25"/>
  <c r="E9" i="25"/>
  <c r="F9" i="25"/>
  <c r="G9" i="25"/>
  <c r="H9" i="25"/>
  <c r="I9" i="25"/>
  <c r="J9" i="25"/>
  <c r="K9" i="25"/>
  <c r="L9" i="25"/>
  <c r="M9" i="25"/>
  <c r="O5" i="25"/>
  <c r="N5" i="25"/>
  <c r="M5" i="25"/>
  <c r="L5" i="25"/>
  <c r="K5" i="25"/>
  <c r="J5" i="25"/>
  <c r="I5" i="25"/>
  <c r="H5" i="25"/>
  <c r="G5" i="25"/>
  <c r="F5" i="25"/>
  <c r="E5" i="25"/>
  <c r="D5" i="25"/>
  <c r="C5" i="25"/>
  <c r="B5" i="25"/>
  <c r="B6" i="24"/>
  <c r="C6" i="24"/>
  <c r="D6" i="24"/>
  <c r="E6" i="24"/>
  <c r="F6" i="24"/>
  <c r="G6" i="24"/>
  <c r="H6" i="24"/>
  <c r="I6" i="24"/>
  <c r="J6" i="24"/>
  <c r="K7" i="24"/>
  <c r="L7" i="24"/>
  <c r="M7" i="24"/>
  <c r="B9" i="24"/>
  <c r="C9" i="24"/>
  <c r="D9" i="24"/>
  <c r="E9" i="24"/>
  <c r="F9" i="24"/>
  <c r="G9" i="24"/>
  <c r="H9" i="24"/>
  <c r="I9" i="24"/>
  <c r="J9" i="24"/>
  <c r="K9" i="24"/>
  <c r="L9" i="24"/>
  <c r="M9" i="24"/>
  <c r="O5" i="24"/>
  <c r="N5" i="24"/>
  <c r="M5" i="24"/>
  <c r="L5" i="24"/>
  <c r="K5" i="24"/>
  <c r="J5" i="24"/>
  <c r="I5" i="24"/>
  <c r="H5" i="24"/>
  <c r="G5" i="24"/>
  <c r="F5" i="24"/>
  <c r="E5" i="24"/>
  <c r="D5" i="24"/>
  <c r="C5" i="24"/>
  <c r="B5" i="24"/>
  <c r="B6" i="23"/>
  <c r="C6" i="23"/>
  <c r="D6" i="23"/>
  <c r="E6" i="23"/>
  <c r="F6" i="23"/>
  <c r="G6" i="23"/>
  <c r="H6" i="23"/>
  <c r="I6" i="23"/>
  <c r="J6" i="23"/>
  <c r="K7" i="23"/>
  <c r="L7" i="23"/>
  <c r="M7" i="23"/>
  <c r="B9" i="23"/>
  <c r="C9" i="23"/>
  <c r="D9" i="23"/>
  <c r="E9" i="23"/>
  <c r="F9" i="23"/>
  <c r="G9" i="23"/>
  <c r="H9" i="23"/>
  <c r="I9" i="23"/>
  <c r="J9" i="23"/>
  <c r="K9" i="23"/>
  <c r="L9" i="23"/>
  <c r="M9" i="23"/>
  <c r="O5" i="23"/>
  <c r="N5" i="23"/>
  <c r="M5" i="23"/>
  <c r="L5" i="23"/>
  <c r="K5" i="23"/>
  <c r="J5" i="23"/>
  <c r="I5" i="23"/>
  <c r="H5" i="23"/>
  <c r="G5" i="23"/>
  <c r="F5" i="23"/>
  <c r="E5" i="23"/>
  <c r="D5" i="23"/>
  <c r="C5" i="23"/>
  <c r="B5" i="23"/>
  <c r="B6" i="22"/>
  <c r="C6" i="22"/>
  <c r="D6" i="22"/>
  <c r="E6" i="22"/>
  <c r="F6" i="22"/>
  <c r="G6" i="22"/>
  <c r="H6" i="22"/>
  <c r="I6" i="22"/>
  <c r="J6" i="22"/>
  <c r="K7" i="22"/>
  <c r="L7" i="22"/>
  <c r="M7" i="22"/>
  <c r="B9" i="22"/>
  <c r="C9" i="22"/>
  <c r="D9" i="22"/>
  <c r="E9" i="22"/>
  <c r="F9" i="22"/>
  <c r="G9" i="22"/>
  <c r="H9" i="22"/>
  <c r="I9" i="22"/>
  <c r="J9" i="22"/>
  <c r="K9" i="22"/>
  <c r="L9" i="22"/>
  <c r="M9" i="22"/>
  <c r="O5" i="22"/>
  <c r="N5" i="22"/>
  <c r="M5" i="22"/>
  <c r="L5" i="22"/>
  <c r="K5" i="22"/>
  <c r="J5" i="22"/>
  <c r="I5" i="22"/>
  <c r="H5" i="22"/>
  <c r="G5" i="22"/>
  <c r="F5" i="22"/>
  <c r="E5" i="22"/>
  <c r="D5" i="22"/>
  <c r="C5" i="22"/>
  <c r="B5" i="22"/>
  <c r="B6" i="21"/>
  <c r="C6" i="21"/>
  <c r="D6" i="21"/>
  <c r="E6" i="21"/>
  <c r="F6" i="21"/>
  <c r="G6" i="21"/>
  <c r="H6" i="21"/>
  <c r="I6" i="21"/>
  <c r="J6" i="21"/>
  <c r="K7" i="21"/>
  <c r="L7" i="21"/>
  <c r="M7" i="21"/>
  <c r="B9" i="21"/>
  <c r="C9" i="21"/>
  <c r="D9" i="21"/>
  <c r="E9" i="21"/>
  <c r="F9" i="21"/>
  <c r="G9" i="21"/>
  <c r="H9" i="21"/>
  <c r="I9" i="21"/>
  <c r="J9" i="21"/>
  <c r="K9" i="21"/>
  <c r="L9" i="21"/>
  <c r="M9" i="21"/>
  <c r="O5" i="21"/>
  <c r="N5" i="21"/>
  <c r="M5" i="21"/>
  <c r="L5" i="21"/>
  <c r="K5" i="21"/>
  <c r="J5" i="21"/>
  <c r="I5" i="21"/>
  <c r="H5" i="21"/>
  <c r="G5" i="21"/>
  <c r="F5" i="21"/>
  <c r="E5" i="21"/>
  <c r="D5" i="21"/>
  <c r="C5" i="21"/>
  <c r="B5" i="21"/>
  <c r="B6" i="20"/>
  <c r="C6" i="20"/>
  <c r="D6" i="20"/>
  <c r="E6" i="20"/>
  <c r="F6" i="20"/>
  <c r="G6" i="20"/>
  <c r="H6" i="20"/>
  <c r="I6" i="20"/>
  <c r="J6" i="20"/>
  <c r="K7" i="20"/>
  <c r="L7" i="20"/>
  <c r="M7" i="20"/>
  <c r="B9" i="20"/>
  <c r="C9" i="20"/>
  <c r="D9" i="20"/>
  <c r="E9" i="20"/>
  <c r="F9" i="20"/>
  <c r="G9" i="20"/>
  <c r="H9" i="20"/>
  <c r="I9" i="20"/>
  <c r="J9" i="20"/>
  <c r="K9" i="20"/>
  <c r="L9" i="20"/>
  <c r="M9" i="20"/>
  <c r="O5" i="20"/>
  <c r="N5" i="20"/>
  <c r="M5" i="20"/>
  <c r="L5" i="20"/>
  <c r="K5" i="20"/>
  <c r="J5" i="20"/>
  <c r="I5" i="20"/>
  <c r="H5" i="20"/>
  <c r="G5" i="20"/>
  <c r="F5" i="20"/>
  <c r="E5" i="20"/>
  <c r="D5" i="20"/>
  <c r="C5" i="20"/>
  <c r="B5" i="20"/>
  <c r="B6" i="19"/>
  <c r="C6" i="19"/>
  <c r="D6" i="19"/>
  <c r="E6" i="19"/>
  <c r="F6" i="19"/>
  <c r="G6" i="19"/>
  <c r="H6" i="19"/>
  <c r="I6" i="19"/>
  <c r="J6" i="19"/>
  <c r="K7" i="19"/>
  <c r="L7" i="19"/>
  <c r="M7" i="19"/>
  <c r="B9" i="19"/>
  <c r="C9" i="19"/>
  <c r="D9" i="19"/>
  <c r="E9" i="19"/>
  <c r="F9" i="19"/>
  <c r="G9" i="19"/>
  <c r="H9" i="19"/>
  <c r="I9" i="19"/>
  <c r="J9" i="19"/>
  <c r="K9" i="19"/>
  <c r="L9" i="19"/>
  <c r="M9" i="19"/>
  <c r="O5" i="19"/>
  <c r="N5" i="19"/>
  <c r="M5" i="19"/>
  <c r="L5" i="19"/>
  <c r="K5" i="19"/>
  <c r="J5" i="19"/>
  <c r="I5" i="19"/>
  <c r="H5" i="19"/>
  <c r="G5" i="19"/>
  <c r="F5" i="19"/>
  <c r="E5" i="19"/>
  <c r="D5" i="19"/>
  <c r="C5" i="19"/>
  <c r="B5" i="19"/>
  <c r="B6" i="18"/>
  <c r="C6" i="18"/>
  <c r="D6" i="18"/>
  <c r="E6" i="18"/>
  <c r="F6" i="18"/>
  <c r="G6" i="18"/>
  <c r="H6" i="18"/>
  <c r="I6" i="18"/>
  <c r="J6" i="18"/>
  <c r="K7" i="18"/>
  <c r="L7" i="18"/>
  <c r="M7" i="18"/>
  <c r="B9" i="18"/>
  <c r="C9" i="18"/>
  <c r="D9" i="18"/>
  <c r="E9" i="18"/>
  <c r="F9" i="18"/>
  <c r="G9" i="18"/>
  <c r="H9" i="18"/>
  <c r="I9" i="18"/>
  <c r="J9" i="18"/>
  <c r="K9" i="18"/>
  <c r="L9" i="18"/>
  <c r="M9" i="18"/>
  <c r="O5" i="18"/>
  <c r="N5" i="18"/>
  <c r="M5" i="18"/>
  <c r="L5" i="18"/>
  <c r="K5" i="18"/>
  <c r="J5" i="18"/>
  <c r="I5" i="18"/>
  <c r="H5" i="18"/>
  <c r="G5" i="18"/>
  <c r="F5" i="18"/>
  <c r="E5" i="18"/>
  <c r="D5" i="18"/>
  <c r="C5" i="18"/>
  <c r="B5" i="18"/>
  <c r="B6" i="17"/>
  <c r="C6" i="17"/>
  <c r="D6" i="17"/>
  <c r="E6" i="17"/>
  <c r="F6" i="17"/>
  <c r="G6" i="17"/>
  <c r="H6" i="17"/>
  <c r="I6" i="17"/>
  <c r="J6" i="17"/>
  <c r="K7" i="17"/>
  <c r="L7" i="17"/>
  <c r="M7" i="17"/>
  <c r="B9" i="17"/>
  <c r="C9" i="17"/>
  <c r="D9" i="17"/>
  <c r="E9" i="17"/>
  <c r="F9" i="17"/>
  <c r="G9" i="17"/>
  <c r="H9" i="17"/>
  <c r="I9" i="17"/>
  <c r="J9" i="17"/>
  <c r="K9" i="17"/>
  <c r="L9" i="17"/>
  <c r="M9" i="17"/>
  <c r="O5" i="17"/>
  <c r="N5" i="17"/>
  <c r="M5" i="17"/>
  <c r="L5" i="17"/>
  <c r="K5" i="17"/>
  <c r="J5" i="17"/>
  <c r="I5" i="17"/>
  <c r="H5" i="17"/>
  <c r="G5" i="17"/>
  <c r="F5" i="17"/>
  <c r="E5" i="17"/>
  <c r="D5" i="17"/>
  <c r="C5" i="17"/>
  <c r="B5" i="17"/>
  <c r="B6" i="16"/>
  <c r="C6" i="16"/>
  <c r="D6" i="16"/>
  <c r="E6" i="16"/>
  <c r="F6" i="16"/>
  <c r="G6" i="16"/>
  <c r="H6" i="16"/>
  <c r="I6" i="16"/>
  <c r="J6" i="16"/>
  <c r="K7" i="16"/>
  <c r="L7" i="16"/>
  <c r="M7" i="16"/>
  <c r="B9" i="16"/>
  <c r="C9" i="16"/>
  <c r="D9" i="16"/>
  <c r="E9" i="16"/>
  <c r="F9" i="16"/>
  <c r="G9" i="16"/>
  <c r="H9" i="16"/>
  <c r="I9" i="16"/>
  <c r="J9" i="16"/>
  <c r="K9" i="16"/>
  <c r="L9" i="16"/>
  <c r="M9" i="16"/>
  <c r="O5" i="16"/>
  <c r="N5" i="16"/>
  <c r="M5" i="16"/>
  <c r="L5" i="16"/>
  <c r="K5" i="16"/>
  <c r="J5" i="16"/>
  <c r="I5" i="16"/>
  <c r="H5" i="16"/>
  <c r="G5" i="16"/>
  <c r="F5" i="16"/>
  <c r="E5" i="16"/>
  <c r="D5" i="16"/>
  <c r="C5" i="16"/>
  <c r="B5" i="16"/>
  <c r="B6" i="15"/>
  <c r="C6" i="15"/>
  <c r="D6" i="15"/>
  <c r="E6" i="15"/>
  <c r="F6" i="15"/>
  <c r="G6" i="15"/>
  <c r="H6" i="15"/>
  <c r="I6" i="15"/>
  <c r="J6" i="15"/>
  <c r="K7" i="15"/>
  <c r="L7" i="15"/>
  <c r="M7" i="15"/>
  <c r="B9" i="15"/>
  <c r="C9" i="15"/>
  <c r="D9" i="15"/>
  <c r="E9" i="15"/>
  <c r="F9" i="15"/>
  <c r="G9" i="15"/>
  <c r="H9" i="15"/>
  <c r="I9" i="15"/>
  <c r="J9" i="15"/>
  <c r="K9" i="15"/>
  <c r="L9" i="15"/>
  <c r="M9" i="15"/>
  <c r="O5" i="15"/>
  <c r="N5" i="15"/>
  <c r="M5" i="15"/>
  <c r="L5" i="15"/>
  <c r="K5" i="15"/>
  <c r="J5" i="15"/>
  <c r="I5" i="15"/>
  <c r="H5" i="15"/>
  <c r="G5" i="15"/>
  <c r="F5" i="15"/>
  <c r="E5" i="15"/>
  <c r="D5" i="15"/>
  <c r="C5" i="15"/>
  <c r="B5" i="15"/>
  <c r="B6" i="14"/>
  <c r="C6" i="14"/>
  <c r="D6" i="14"/>
  <c r="E6" i="14"/>
  <c r="F6" i="14"/>
  <c r="G6" i="14"/>
  <c r="H6" i="14"/>
  <c r="I6" i="14"/>
  <c r="J6" i="14"/>
  <c r="K7" i="14"/>
  <c r="L7" i="14"/>
  <c r="M7" i="14"/>
  <c r="B9" i="14"/>
  <c r="C9" i="14"/>
  <c r="D9" i="14"/>
  <c r="E9" i="14"/>
  <c r="F9" i="14"/>
  <c r="G9" i="14"/>
  <c r="H9" i="14"/>
  <c r="I9" i="14"/>
  <c r="J9" i="14"/>
  <c r="K9" i="14"/>
  <c r="L9" i="14"/>
  <c r="M9" i="14"/>
  <c r="O5" i="14"/>
  <c r="N5" i="14"/>
  <c r="M5" i="14"/>
  <c r="L5" i="14"/>
  <c r="K5" i="14"/>
  <c r="J5" i="14"/>
  <c r="I5" i="14"/>
  <c r="H5" i="14"/>
  <c r="G5" i="14"/>
  <c r="F5" i="14"/>
  <c r="E5" i="14"/>
  <c r="D5" i="14"/>
  <c r="C5" i="14"/>
  <c r="B5" i="14"/>
  <c r="B9" i="13"/>
  <c r="C9" i="13"/>
  <c r="D9" i="13"/>
  <c r="E9" i="13"/>
  <c r="F9" i="13"/>
  <c r="G9" i="13"/>
  <c r="H9" i="13"/>
  <c r="I9" i="13"/>
  <c r="J9" i="13"/>
  <c r="K9" i="13"/>
  <c r="L9" i="13"/>
  <c r="M9" i="13"/>
  <c r="B6" i="13"/>
  <c r="C6" i="13"/>
  <c r="D6" i="13"/>
  <c r="E6" i="13"/>
  <c r="F6" i="13"/>
  <c r="G6" i="13"/>
  <c r="H6" i="13"/>
  <c r="I6" i="13"/>
  <c r="J6" i="13"/>
  <c r="K7" i="13"/>
  <c r="L7" i="13"/>
  <c r="M7" i="13"/>
  <c r="O5" i="13"/>
  <c r="N5" i="13"/>
  <c r="M5" i="13"/>
  <c r="L5" i="13"/>
  <c r="K5" i="13"/>
  <c r="J5" i="13"/>
  <c r="I5" i="13"/>
  <c r="H5" i="13"/>
  <c r="G5" i="13"/>
  <c r="F5" i="13"/>
  <c r="E5" i="13"/>
  <c r="D5" i="13"/>
  <c r="C5" i="13"/>
  <c r="B5" i="13"/>
  <c r="AB9" i="43"/>
  <c r="O9" i="39" s="1"/>
  <c r="AA9" i="43"/>
  <c r="O9" i="38" s="1"/>
  <c r="Z9" i="43"/>
  <c r="O9" i="37" s="1"/>
  <c r="Y9" i="43"/>
  <c r="O9" i="36" s="1"/>
  <c r="X9" i="43"/>
  <c r="O9" i="35" s="1"/>
  <c r="W9" i="43"/>
  <c r="O9" i="34" s="1"/>
  <c r="V9" i="43"/>
  <c r="O9" i="33" s="1"/>
  <c r="U9" i="43"/>
  <c r="O9" i="32" s="1"/>
  <c r="T9" i="43"/>
  <c r="O9" i="31" s="1"/>
  <c r="S9" i="43"/>
  <c r="O9" i="30" s="1"/>
  <c r="R9" i="43"/>
  <c r="O9" i="29" s="1"/>
  <c r="Q9" i="43"/>
  <c r="O9" i="28" s="1"/>
  <c r="P9" i="43"/>
  <c r="O9" i="27" s="1"/>
  <c r="O9" i="43"/>
  <c r="O9" i="26" s="1"/>
  <c r="N9" i="43"/>
  <c r="O9" i="25" s="1"/>
  <c r="M9" i="43"/>
  <c r="O9" i="24" s="1"/>
  <c r="L9" i="43"/>
  <c r="O9" i="23" s="1"/>
  <c r="K9" i="43"/>
  <c r="O9" i="22" s="1"/>
  <c r="J9" i="43"/>
  <c r="O9" i="21" s="1"/>
  <c r="I9" i="43"/>
  <c r="O9" i="20" s="1"/>
  <c r="H9" i="43"/>
  <c r="O9" i="19" s="1"/>
  <c r="G9" i="43"/>
  <c r="O9" i="18" s="1"/>
  <c r="F9" i="43"/>
  <c r="O9" i="17" s="1"/>
  <c r="E9" i="43"/>
  <c r="O9" i="16" s="1"/>
  <c r="D9" i="43"/>
  <c r="O9" i="15"/>
  <c r="C9" i="43"/>
  <c r="O9" i="14" s="1"/>
  <c r="B9" i="43"/>
  <c r="O9" i="13" s="1"/>
  <c r="AC5" i="43"/>
  <c r="O5" i="40" s="1"/>
  <c r="AB9" i="42"/>
  <c r="N9" i="39" s="1"/>
  <c r="AA9" i="42"/>
  <c r="N9" i="38" s="1"/>
  <c r="Z9" i="42"/>
  <c r="N9" i="37" s="1"/>
  <c r="Y9" i="42"/>
  <c r="N9" i="36" s="1"/>
  <c r="X9" i="42"/>
  <c r="N9" i="35" s="1"/>
  <c r="W9" i="42"/>
  <c r="N9" i="34" s="1"/>
  <c r="V9" i="42"/>
  <c r="N9" i="33" s="1"/>
  <c r="U9" i="42"/>
  <c r="N9" i="32" s="1"/>
  <c r="T9" i="42"/>
  <c r="N9" i="31" s="1"/>
  <c r="S9" i="42"/>
  <c r="N9" i="30" s="1"/>
  <c r="R9" i="42"/>
  <c r="N9" i="29" s="1"/>
  <c r="Q9" i="42"/>
  <c r="N9" i="28" s="1"/>
  <c r="P9" i="42"/>
  <c r="N9" i="27" s="1"/>
  <c r="O9" i="42"/>
  <c r="N9" i="26" s="1"/>
  <c r="N9" i="42"/>
  <c r="N9" i="25" s="1"/>
  <c r="M9" i="42"/>
  <c r="N9" i="24" s="1"/>
  <c r="L9" i="42"/>
  <c r="N9" i="23" s="1"/>
  <c r="K9" i="42"/>
  <c r="N9" i="22" s="1"/>
  <c r="J9" i="42"/>
  <c r="N9" i="21" s="1"/>
  <c r="I9" i="42"/>
  <c r="N9" i="20" s="1"/>
  <c r="H9" i="42"/>
  <c r="N9" i="19" s="1"/>
  <c r="G9" i="42"/>
  <c r="N9" i="18" s="1"/>
  <c r="F9" i="42"/>
  <c r="N9" i="17" s="1"/>
  <c r="E9" i="42"/>
  <c r="N9" i="16" s="1"/>
  <c r="D9" i="42"/>
  <c r="N9" i="15" s="1"/>
  <c r="C9" i="42"/>
  <c r="N9" i="14" s="1"/>
  <c r="B9" i="42"/>
  <c r="AC5" i="42"/>
  <c r="N5" i="40" s="1"/>
  <c r="AC5" i="12"/>
  <c r="B5" i="40" s="1"/>
  <c r="AC6" i="10"/>
  <c r="M7" i="40" s="1"/>
  <c r="AC9" i="10"/>
  <c r="M9" i="40" s="1"/>
  <c r="AC6" i="9"/>
  <c r="L7" i="40" s="1"/>
  <c r="AC9" i="9"/>
  <c r="L9" i="40" s="1"/>
  <c r="AC6" i="8"/>
  <c r="K7" i="40" s="1"/>
  <c r="AC9" i="8"/>
  <c r="K9" i="40" s="1"/>
  <c r="AC6" i="7"/>
  <c r="J6" i="40" s="1"/>
  <c r="AC9" i="7"/>
  <c r="J9" i="40" s="1"/>
  <c r="AC6" i="6"/>
  <c r="I6" i="40" s="1"/>
  <c r="AC9" i="6"/>
  <c r="I9" i="40" s="1"/>
  <c r="C4" i="14"/>
  <c r="D4" i="14" s="1"/>
  <c r="E4" i="14" s="1"/>
  <c r="F4" i="14" s="1"/>
  <c r="G4" i="14" s="1"/>
  <c r="H4" i="14" s="1"/>
  <c r="I4" i="14" s="1"/>
  <c r="J4" i="14" s="1"/>
  <c r="K4" i="14" s="1"/>
  <c r="L4" i="14" s="1"/>
  <c r="M4" i="14" s="1"/>
  <c r="N4" i="14" s="1"/>
  <c r="O4" i="14" s="1"/>
  <c r="P4" i="14" s="1"/>
  <c r="Q4" i="14" s="1"/>
  <c r="R4" i="14" s="1"/>
  <c r="S4" i="14" s="1"/>
  <c r="T4" i="14" s="1"/>
  <c r="U4" i="14" s="1"/>
  <c r="C4" i="15"/>
  <c r="D4" i="15" s="1"/>
  <c r="E4" i="15" s="1"/>
  <c r="F4" i="15" s="1"/>
  <c r="G4" i="15" s="1"/>
  <c r="H4" i="15" s="1"/>
  <c r="I4" i="15" s="1"/>
  <c r="J4" i="15" s="1"/>
  <c r="K4" i="15" s="1"/>
  <c r="L4" i="15" s="1"/>
  <c r="M4" i="15" s="1"/>
  <c r="N4" i="15" s="1"/>
  <c r="O4" i="15" s="1"/>
  <c r="P4" i="15" s="1"/>
  <c r="Q4" i="15" s="1"/>
  <c r="R4" i="15" s="1"/>
  <c r="S4" i="15" s="1"/>
  <c r="T4" i="15" s="1"/>
  <c r="U4" i="15" s="1"/>
  <c r="C4" i="16"/>
  <c r="D4" i="16" s="1"/>
  <c r="E4" i="16" s="1"/>
  <c r="F4" i="16" s="1"/>
  <c r="G4" i="16" s="1"/>
  <c r="H4" i="16" s="1"/>
  <c r="I4" i="16" s="1"/>
  <c r="J4" i="16" s="1"/>
  <c r="K4" i="16" s="1"/>
  <c r="L4" i="16" s="1"/>
  <c r="M4" i="16" s="1"/>
  <c r="N4" i="16" s="1"/>
  <c r="O4" i="16" s="1"/>
  <c r="P4" i="16" s="1"/>
  <c r="Q4" i="16" s="1"/>
  <c r="R4" i="16" s="1"/>
  <c r="S4" i="16" s="1"/>
  <c r="T4" i="16" s="1"/>
  <c r="U4" i="16" s="1"/>
  <c r="C4" i="17"/>
  <c r="D4" i="17" s="1"/>
  <c r="E4" i="17" s="1"/>
  <c r="F4" i="17" s="1"/>
  <c r="G4" i="17" s="1"/>
  <c r="H4" i="17" s="1"/>
  <c r="I4" i="17" s="1"/>
  <c r="J4" i="17" s="1"/>
  <c r="K4" i="17" s="1"/>
  <c r="L4" i="17" s="1"/>
  <c r="M4" i="17" s="1"/>
  <c r="N4" i="17" s="1"/>
  <c r="O4" i="17" s="1"/>
  <c r="P4" i="17" s="1"/>
  <c r="Q4" i="17" s="1"/>
  <c r="R4" i="17" s="1"/>
  <c r="S4" i="17" s="1"/>
  <c r="T4" i="17" s="1"/>
  <c r="U4" i="17" s="1"/>
  <c r="C4" i="18"/>
  <c r="D4" i="18" s="1"/>
  <c r="E4" i="18" s="1"/>
  <c r="F4" i="18" s="1"/>
  <c r="G4" i="18" s="1"/>
  <c r="H4" i="18" s="1"/>
  <c r="I4" i="18" s="1"/>
  <c r="J4" i="18" s="1"/>
  <c r="K4" i="18" s="1"/>
  <c r="L4" i="18" s="1"/>
  <c r="M4" i="18" s="1"/>
  <c r="N4" i="18" s="1"/>
  <c r="O4" i="18" s="1"/>
  <c r="P4" i="18" s="1"/>
  <c r="Q4" i="18" s="1"/>
  <c r="R4" i="18" s="1"/>
  <c r="S4" i="18" s="1"/>
  <c r="T4" i="18" s="1"/>
  <c r="U4" i="18" s="1"/>
  <c r="C4" i="19"/>
  <c r="D4" i="19" s="1"/>
  <c r="E4" i="19" s="1"/>
  <c r="F4" i="19" s="1"/>
  <c r="G4" i="19" s="1"/>
  <c r="H4" i="19" s="1"/>
  <c r="I4" i="19" s="1"/>
  <c r="J4" i="19" s="1"/>
  <c r="K4" i="19" s="1"/>
  <c r="L4" i="19" s="1"/>
  <c r="M4" i="19" s="1"/>
  <c r="N4" i="19" s="1"/>
  <c r="O4" i="19" s="1"/>
  <c r="P4" i="19" s="1"/>
  <c r="Q4" i="19" s="1"/>
  <c r="R4" i="19" s="1"/>
  <c r="S4" i="19" s="1"/>
  <c r="T4" i="19" s="1"/>
  <c r="U4" i="19" s="1"/>
  <c r="C4" i="20"/>
  <c r="D4" i="20" s="1"/>
  <c r="E4" i="20" s="1"/>
  <c r="F4" i="20" s="1"/>
  <c r="G4" i="20" s="1"/>
  <c r="H4" i="20" s="1"/>
  <c r="I4" i="20" s="1"/>
  <c r="J4" i="20" s="1"/>
  <c r="K4" i="20" s="1"/>
  <c r="L4" i="20" s="1"/>
  <c r="M4" i="20" s="1"/>
  <c r="N4" i="20" s="1"/>
  <c r="O4" i="20" s="1"/>
  <c r="P4" i="20" s="1"/>
  <c r="Q4" i="20" s="1"/>
  <c r="R4" i="20" s="1"/>
  <c r="S4" i="20" s="1"/>
  <c r="T4" i="20" s="1"/>
  <c r="U4" i="20" s="1"/>
  <c r="C4" i="21"/>
  <c r="D4" i="21" s="1"/>
  <c r="E4" i="21" s="1"/>
  <c r="F4" i="21" s="1"/>
  <c r="G4" i="21" s="1"/>
  <c r="H4" i="21" s="1"/>
  <c r="I4" i="21" s="1"/>
  <c r="J4" i="21" s="1"/>
  <c r="K4" i="21" s="1"/>
  <c r="L4" i="21" s="1"/>
  <c r="M4" i="21" s="1"/>
  <c r="N4" i="21" s="1"/>
  <c r="O4" i="21" s="1"/>
  <c r="P4" i="21" s="1"/>
  <c r="Q4" i="21" s="1"/>
  <c r="R4" i="21" s="1"/>
  <c r="S4" i="21" s="1"/>
  <c r="T4" i="21" s="1"/>
  <c r="U4" i="21" s="1"/>
  <c r="C4" i="22"/>
  <c r="D4" i="22" s="1"/>
  <c r="E4" i="22" s="1"/>
  <c r="F4" i="22" s="1"/>
  <c r="G4" i="22" s="1"/>
  <c r="H4" i="22" s="1"/>
  <c r="I4" i="22" s="1"/>
  <c r="J4" i="22" s="1"/>
  <c r="K4" i="22" s="1"/>
  <c r="L4" i="22" s="1"/>
  <c r="M4" i="22" s="1"/>
  <c r="N4" i="22" s="1"/>
  <c r="O4" i="22" s="1"/>
  <c r="P4" i="22" s="1"/>
  <c r="Q4" i="22" s="1"/>
  <c r="R4" i="22" s="1"/>
  <c r="S4" i="22" s="1"/>
  <c r="T4" i="22" s="1"/>
  <c r="U4" i="22" s="1"/>
  <c r="C4" i="23"/>
  <c r="D4" i="23" s="1"/>
  <c r="E4" i="23" s="1"/>
  <c r="F4" i="23" s="1"/>
  <c r="G4" i="23" s="1"/>
  <c r="H4" i="23" s="1"/>
  <c r="I4" i="23" s="1"/>
  <c r="J4" i="23" s="1"/>
  <c r="K4" i="23" s="1"/>
  <c r="L4" i="23" s="1"/>
  <c r="M4" i="23" s="1"/>
  <c r="N4" i="23" s="1"/>
  <c r="O4" i="23" s="1"/>
  <c r="P4" i="23" s="1"/>
  <c r="Q4" i="23" s="1"/>
  <c r="R4" i="23" s="1"/>
  <c r="S4" i="23" s="1"/>
  <c r="T4" i="23" s="1"/>
  <c r="U4" i="23" s="1"/>
  <c r="C4" i="24"/>
  <c r="D4" i="24" s="1"/>
  <c r="E4" i="24" s="1"/>
  <c r="F4" i="24" s="1"/>
  <c r="G4" i="24" s="1"/>
  <c r="H4" i="24" s="1"/>
  <c r="I4" i="24" s="1"/>
  <c r="J4" i="24" s="1"/>
  <c r="K4" i="24" s="1"/>
  <c r="L4" i="24" s="1"/>
  <c r="M4" i="24" s="1"/>
  <c r="N4" i="24" s="1"/>
  <c r="O4" i="24" s="1"/>
  <c r="P4" i="24" s="1"/>
  <c r="Q4" i="24" s="1"/>
  <c r="R4" i="24" s="1"/>
  <c r="S4" i="24" s="1"/>
  <c r="T4" i="24" s="1"/>
  <c r="U4" i="24" s="1"/>
  <c r="C4" i="25"/>
  <c r="D4" i="25" s="1"/>
  <c r="E4" i="25" s="1"/>
  <c r="F4" i="25" s="1"/>
  <c r="G4" i="25" s="1"/>
  <c r="H4" i="25" s="1"/>
  <c r="I4" i="25" s="1"/>
  <c r="J4" i="25" s="1"/>
  <c r="K4" i="25" s="1"/>
  <c r="L4" i="25" s="1"/>
  <c r="M4" i="25" s="1"/>
  <c r="N4" i="25" s="1"/>
  <c r="O4" i="25" s="1"/>
  <c r="P4" i="25" s="1"/>
  <c r="Q4" i="25" s="1"/>
  <c r="R4" i="25" s="1"/>
  <c r="S4" i="25" s="1"/>
  <c r="T4" i="25" s="1"/>
  <c r="U4" i="25" s="1"/>
  <c r="C4" i="26"/>
  <c r="D4" i="26" s="1"/>
  <c r="E4" i="26" s="1"/>
  <c r="F4" i="26" s="1"/>
  <c r="G4" i="26" s="1"/>
  <c r="H4" i="26" s="1"/>
  <c r="I4" i="26" s="1"/>
  <c r="J4" i="26" s="1"/>
  <c r="K4" i="26" s="1"/>
  <c r="L4" i="26" s="1"/>
  <c r="M4" i="26" s="1"/>
  <c r="N4" i="26" s="1"/>
  <c r="O4" i="26" s="1"/>
  <c r="P4" i="26" s="1"/>
  <c r="Q4" i="26" s="1"/>
  <c r="R4" i="26" s="1"/>
  <c r="S4" i="26" s="1"/>
  <c r="T4" i="26" s="1"/>
  <c r="U4" i="26" s="1"/>
  <c r="C4" i="27"/>
  <c r="D4" i="27" s="1"/>
  <c r="E4" i="27" s="1"/>
  <c r="F4" i="27" s="1"/>
  <c r="G4" i="27" s="1"/>
  <c r="H4" i="27" s="1"/>
  <c r="I4" i="27" s="1"/>
  <c r="J4" i="27" s="1"/>
  <c r="K4" i="27" s="1"/>
  <c r="L4" i="27" s="1"/>
  <c r="M4" i="27" s="1"/>
  <c r="N4" i="27" s="1"/>
  <c r="O4" i="27" s="1"/>
  <c r="P4" i="27" s="1"/>
  <c r="Q4" i="27" s="1"/>
  <c r="R4" i="27" s="1"/>
  <c r="S4" i="27" s="1"/>
  <c r="T4" i="27" s="1"/>
  <c r="U4" i="27" s="1"/>
  <c r="C4" i="28"/>
  <c r="D4" i="28" s="1"/>
  <c r="E4" i="28" s="1"/>
  <c r="F4" i="28" s="1"/>
  <c r="G4" i="28" s="1"/>
  <c r="H4" i="28" s="1"/>
  <c r="I4" i="28" s="1"/>
  <c r="J4" i="28" s="1"/>
  <c r="K4" i="28" s="1"/>
  <c r="L4" i="28" s="1"/>
  <c r="M4" i="28" s="1"/>
  <c r="N4" i="28" s="1"/>
  <c r="O4" i="28" s="1"/>
  <c r="P4" i="28" s="1"/>
  <c r="Q4" i="28" s="1"/>
  <c r="R4" i="28" s="1"/>
  <c r="S4" i="28" s="1"/>
  <c r="T4" i="28" s="1"/>
  <c r="U4" i="28" s="1"/>
  <c r="C4" i="29"/>
  <c r="D4" i="29" s="1"/>
  <c r="E4" i="29" s="1"/>
  <c r="F4" i="29" s="1"/>
  <c r="G4" i="29" s="1"/>
  <c r="H4" i="29" s="1"/>
  <c r="I4" i="29" s="1"/>
  <c r="J4" i="29" s="1"/>
  <c r="K4" i="29" s="1"/>
  <c r="L4" i="29" s="1"/>
  <c r="M4" i="29" s="1"/>
  <c r="N4" i="29" s="1"/>
  <c r="O4" i="29" s="1"/>
  <c r="P4" i="29" s="1"/>
  <c r="Q4" i="29" s="1"/>
  <c r="R4" i="29" s="1"/>
  <c r="S4" i="29" s="1"/>
  <c r="T4" i="29" s="1"/>
  <c r="U4" i="29" s="1"/>
  <c r="C4" i="30"/>
  <c r="D4" i="30" s="1"/>
  <c r="E4" i="30" s="1"/>
  <c r="F4" i="30" s="1"/>
  <c r="G4" i="30" s="1"/>
  <c r="H4" i="30" s="1"/>
  <c r="I4" i="30" s="1"/>
  <c r="J4" i="30" s="1"/>
  <c r="K4" i="30" s="1"/>
  <c r="L4" i="30" s="1"/>
  <c r="M4" i="30" s="1"/>
  <c r="N4" i="30" s="1"/>
  <c r="O4" i="30" s="1"/>
  <c r="P4" i="30" s="1"/>
  <c r="Q4" i="30" s="1"/>
  <c r="R4" i="30" s="1"/>
  <c r="S4" i="30" s="1"/>
  <c r="T4" i="30" s="1"/>
  <c r="U4" i="30" s="1"/>
  <c r="C4" i="31"/>
  <c r="D4" i="31" s="1"/>
  <c r="E4" i="31" s="1"/>
  <c r="F4" i="31" s="1"/>
  <c r="G4" i="31" s="1"/>
  <c r="H4" i="31" s="1"/>
  <c r="I4" i="31" s="1"/>
  <c r="J4" i="31" s="1"/>
  <c r="K4" i="31" s="1"/>
  <c r="L4" i="31" s="1"/>
  <c r="M4" i="31" s="1"/>
  <c r="N4" i="31" s="1"/>
  <c r="O4" i="31" s="1"/>
  <c r="P4" i="31" s="1"/>
  <c r="Q4" i="31" s="1"/>
  <c r="R4" i="31" s="1"/>
  <c r="S4" i="31" s="1"/>
  <c r="T4" i="31" s="1"/>
  <c r="U4" i="31" s="1"/>
  <c r="C4" i="32"/>
  <c r="D4" i="32" s="1"/>
  <c r="E4" i="32" s="1"/>
  <c r="F4" i="32" s="1"/>
  <c r="G4" i="32" s="1"/>
  <c r="H4" i="32" s="1"/>
  <c r="I4" i="32" s="1"/>
  <c r="J4" i="32" s="1"/>
  <c r="K4" i="32" s="1"/>
  <c r="L4" i="32" s="1"/>
  <c r="M4" i="32" s="1"/>
  <c r="N4" i="32" s="1"/>
  <c r="O4" i="32" s="1"/>
  <c r="P4" i="32" s="1"/>
  <c r="Q4" i="32" s="1"/>
  <c r="R4" i="32" s="1"/>
  <c r="S4" i="32" s="1"/>
  <c r="T4" i="32" s="1"/>
  <c r="U4" i="32" s="1"/>
  <c r="C4" i="33"/>
  <c r="D4" i="33" s="1"/>
  <c r="E4" i="33" s="1"/>
  <c r="F4" i="33" s="1"/>
  <c r="G4" i="33" s="1"/>
  <c r="H4" i="33" s="1"/>
  <c r="I4" i="33" s="1"/>
  <c r="J4" i="33" s="1"/>
  <c r="K4" i="33" s="1"/>
  <c r="L4" i="33" s="1"/>
  <c r="M4" i="33" s="1"/>
  <c r="N4" i="33" s="1"/>
  <c r="O4" i="33" s="1"/>
  <c r="P4" i="33" s="1"/>
  <c r="Q4" i="33" s="1"/>
  <c r="R4" i="33" s="1"/>
  <c r="S4" i="33" s="1"/>
  <c r="T4" i="33" s="1"/>
  <c r="U4" i="33" s="1"/>
  <c r="C4" i="34"/>
  <c r="D4" i="34" s="1"/>
  <c r="E4" i="34" s="1"/>
  <c r="F4" i="34" s="1"/>
  <c r="G4" i="34" s="1"/>
  <c r="H4" i="34" s="1"/>
  <c r="I4" i="34" s="1"/>
  <c r="J4" i="34" s="1"/>
  <c r="K4" i="34" s="1"/>
  <c r="L4" i="34" s="1"/>
  <c r="M4" i="34" s="1"/>
  <c r="N4" i="34" s="1"/>
  <c r="O4" i="34" s="1"/>
  <c r="P4" i="34" s="1"/>
  <c r="Q4" i="34" s="1"/>
  <c r="R4" i="34" s="1"/>
  <c r="S4" i="34" s="1"/>
  <c r="T4" i="34" s="1"/>
  <c r="U4" i="34" s="1"/>
  <c r="C4" i="35"/>
  <c r="D4" i="35" s="1"/>
  <c r="E4" i="35" s="1"/>
  <c r="F4" i="35" s="1"/>
  <c r="G4" i="35" s="1"/>
  <c r="H4" i="35" s="1"/>
  <c r="I4" i="35" s="1"/>
  <c r="J4" i="35" s="1"/>
  <c r="K4" i="35" s="1"/>
  <c r="L4" i="35" s="1"/>
  <c r="M4" i="35" s="1"/>
  <c r="N4" i="35" s="1"/>
  <c r="O4" i="35" s="1"/>
  <c r="P4" i="35" s="1"/>
  <c r="Q4" i="35" s="1"/>
  <c r="R4" i="35" s="1"/>
  <c r="S4" i="35" s="1"/>
  <c r="T4" i="35" s="1"/>
  <c r="U4" i="35" s="1"/>
  <c r="C4" i="36"/>
  <c r="D4" i="36" s="1"/>
  <c r="E4" i="36" s="1"/>
  <c r="F4" i="36" s="1"/>
  <c r="G4" i="36" s="1"/>
  <c r="H4" i="36" s="1"/>
  <c r="I4" i="36" s="1"/>
  <c r="J4" i="36" s="1"/>
  <c r="K4" i="36" s="1"/>
  <c r="L4" i="36" s="1"/>
  <c r="M4" i="36" s="1"/>
  <c r="N4" i="36" s="1"/>
  <c r="O4" i="36" s="1"/>
  <c r="P4" i="36" s="1"/>
  <c r="Q4" i="36" s="1"/>
  <c r="R4" i="36" s="1"/>
  <c r="S4" i="36" s="1"/>
  <c r="T4" i="36" s="1"/>
  <c r="U4" i="36" s="1"/>
  <c r="C4" i="37"/>
  <c r="D4" i="37" s="1"/>
  <c r="E4" i="37" s="1"/>
  <c r="F4" i="37" s="1"/>
  <c r="G4" i="37" s="1"/>
  <c r="H4" i="37" s="1"/>
  <c r="I4" i="37" s="1"/>
  <c r="J4" i="37" s="1"/>
  <c r="K4" i="37" s="1"/>
  <c r="L4" i="37" s="1"/>
  <c r="M4" i="37" s="1"/>
  <c r="N4" i="37" s="1"/>
  <c r="O4" i="37" s="1"/>
  <c r="P4" i="37" s="1"/>
  <c r="Q4" i="37" s="1"/>
  <c r="R4" i="37" s="1"/>
  <c r="S4" i="37" s="1"/>
  <c r="T4" i="37" s="1"/>
  <c r="U4" i="37" s="1"/>
  <c r="C4" i="38"/>
  <c r="D4" i="38" s="1"/>
  <c r="E4" i="38" s="1"/>
  <c r="F4" i="38" s="1"/>
  <c r="G4" i="38" s="1"/>
  <c r="H4" i="38" s="1"/>
  <c r="I4" i="38" s="1"/>
  <c r="J4" i="38" s="1"/>
  <c r="K4" i="38" s="1"/>
  <c r="L4" i="38" s="1"/>
  <c r="M4" i="38" s="1"/>
  <c r="N4" i="38" s="1"/>
  <c r="O4" i="38" s="1"/>
  <c r="P4" i="38" s="1"/>
  <c r="Q4" i="38" s="1"/>
  <c r="R4" i="38" s="1"/>
  <c r="S4" i="38" s="1"/>
  <c r="T4" i="38" s="1"/>
  <c r="U4" i="38" s="1"/>
  <c r="C4" i="39"/>
  <c r="D4" i="39" s="1"/>
  <c r="E4" i="39" s="1"/>
  <c r="F4" i="39" s="1"/>
  <c r="G4" i="39" s="1"/>
  <c r="H4" i="39" s="1"/>
  <c r="I4" i="39" s="1"/>
  <c r="J4" i="39" s="1"/>
  <c r="K4" i="39" s="1"/>
  <c r="L4" i="39" s="1"/>
  <c r="M4" i="39" s="1"/>
  <c r="N4" i="39" s="1"/>
  <c r="O4" i="39" s="1"/>
  <c r="P4" i="39" s="1"/>
  <c r="Q4" i="39" s="1"/>
  <c r="R4" i="39" s="1"/>
  <c r="S4" i="39" s="1"/>
  <c r="T4" i="39" s="1"/>
  <c r="U4" i="39" s="1"/>
  <c r="C4" i="40"/>
  <c r="D4" i="40" s="1"/>
  <c r="E4" i="40" s="1"/>
  <c r="F4" i="40" s="1"/>
  <c r="G4" i="40" s="1"/>
  <c r="H4" i="40" s="1"/>
  <c r="I4" i="40" s="1"/>
  <c r="J4" i="40" s="1"/>
  <c r="K4" i="40" s="1"/>
  <c r="L4" i="40" s="1"/>
  <c r="M4" i="40" s="1"/>
  <c r="N4" i="40" s="1"/>
  <c r="O4" i="40" s="1"/>
  <c r="P4" i="40" s="1"/>
  <c r="Q4" i="40" s="1"/>
  <c r="R4" i="40" s="1"/>
  <c r="S4" i="40" s="1"/>
  <c r="T4" i="40" s="1"/>
  <c r="U4" i="40" s="1"/>
  <c r="C4" i="13"/>
  <c r="D4" i="13" s="1"/>
  <c r="E4" i="13" s="1"/>
  <c r="F4" i="13" s="1"/>
  <c r="G4" i="13" s="1"/>
  <c r="H4" i="13" s="1"/>
  <c r="I4" i="13" s="1"/>
  <c r="J4" i="13" s="1"/>
  <c r="K4" i="13" s="1"/>
  <c r="L4" i="13" s="1"/>
  <c r="M4" i="13" s="1"/>
  <c r="N4" i="13" s="1"/>
  <c r="O4" i="13" s="1"/>
  <c r="P4" i="13" s="1"/>
  <c r="Q4" i="13" s="1"/>
  <c r="R4" i="13" s="1"/>
  <c r="S4" i="13" s="1"/>
  <c r="T4" i="13" s="1"/>
  <c r="U4" i="13" s="1"/>
  <c r="AC6" i="11"/>
  <c r="C6" i="40" s="1"/>
  <c r="AC9" i="11"/>
  <c r="C9" i="40" s="1"/>
  <c r="AC5" i="11"/>
  <c r="C5" i="40" s="1"/>
  <c r="AC9" i="12"/>
  <c r="B9" i="40" s="1"/>
  <c r="AC6" i="12"/>
  <c r="B6" i="40"/>
  <c r="AC6" i="2"/>
  <c r="E6" i="40" s="1"/>
  <c r="AC9" i="2"/>
  <c r="E9" i="40" s="1"/>
  <c r="AC9" i="1"/>
  <c r="D9" i="40" s="1"/>
  <c r="AC6" i="1"/>
  <c r="D6" i="40"/>
  <c r="AC6" i="5"/>
  <c r="H6" i="40" s="1"/>
  <c r="AC9" i="5"/>
  <c r="H9" i="40" s="1"/>
  <c r="AC6" i="4"/>
  <c r="G6" i="40" s="1"/>
  <c r="AC9" i="4"/>
  <c r="G9" i="40" s="1"/>
  <c r="AC6" i="3"/>
  <c r="F6" i="40" s="1"/>
  <c r="AC9" i="3"/>
  <c r="F9" i="40"/>
  <c r="AC5" i="2"/>
  <c r="E5" i="40" s="1"/>
  <c r="AC5" i="1"/>
  <c r="D5" i="40" s="1"/>
  <c r="AC5" i="5"/>
  <c r="H5" i="40" s="1"/>
  <c r="AC5" i="6"/>
  <c r="I5" i="40"/>
  <c r="AC5" i="7"/>
  <c r="J5" i="40" s="1"/>
  <c r="AC5" i="8"/>
  <c r="K5" i="40" s="1"/>
  <c r="AC5" i="9"/>
  <c r="L5" i="40" s="1"/>
  <c r="AC5" i="10"/>
  <c r="M5" i="40" s="1"/>
  <c r="AC5" i="4"/>
  <c r="G5" i="40" s="1"/>
  <c r="AC5" i="3"/>
  <c r="F5" i="40"/>
  <c r="Q5" i="40" l="1"/>
  <c r="AC9" i="45"/>
  <c r="R5" i="40"/>
  <c r="S5" i="40"/>
  <c r="P9" i="40"/>
  <c r="P5" i="40"/>
  <c r="N9" i="13"/>
  <c r="AC9" i="42"/>
  <c r="N9" i="40" s="1"/>
  <c r="AC9" i="43"/>
  <c r="O9" i="40" s="1"/>
  <c r="R9" i="40"/>
  <c r="S9" i="40"/>
  <c r="Q9" i="40"/>
</calcChain>
</file>

<file path=xl/sharedStrings.xml><?xml version="1.0" encoding="utf-8"?>
<sst xmlns="http://schemas.openxmlformats.org/spreadsheetml/2006/main" count="991" uniqueCount="38">
  <si>
    <t>QUEROSENE DE AVIAÇÃO</t>
  </si>
  <si>
    <t>RO</t>
  </si>
  <si>
    <t>AC</t>
  </si>
  <si>
    <t>AM</t>
  </si>
  <si>
    <t>RR</t>
  </si>
  <si>
    <t>PA</t>
  </si>
  <si>
    <t>AP</t>
  </si>
  <si>
    <t>TO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</si>
  <si>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</si>
  <si>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</si>
  <si>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</si>
  <si>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</si>
  <si>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</si>
  <si>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</si>
  <si>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</si>
  <si>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</si>
  <si>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</si>
  <si>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MG</t>
  </si>
  <si>
    <t>ES</t>
  </si>
  <si>
    <t>RJ</t>
  </si>
  <si>
    <t>SP</t>
  </si>
  <si>
    <t>PR</t>
  </si>
  <si>
    <t>SC</t>
  </si>
  <si>
    <t>RS</t>
  </si>
  <si>
    <t>MS</t>
  </si>
  <si>
    <t>MT</t>
  </si>
  <si>
    <t>GO</t>
  </si>
  <si>
    <t>DF</t>
  </si>
  <si>
    <t>BR</t>
  </si>
  <si>
    <t>TRANSPORTE AÉREO</t>
  </si>
  <si>
    <t>litros</t>
  </si>
  <si>
    <t>ABAST.NAVIOS AERON.TRANS.</t>
  </si>
  <si>
    <t>OUTROS CONSUMOS</t>
  </si>
  <si>
    <t>TOTAL</t>
  </si>
  <si>
    <t>MERCADO NACIONAL</t>
  </si>
  <si>
    <t>* de 2007 a 2010 não há o campo "Outros Consumos", acrescentado "Transporte Aéreo"</t>
  </si>
  <si>
    <t>* apartir de 2011 não há os campos "Outros Consumos" e "Transporte Aéreo", acrescentado "Mercado Nacional"</t>
  </si>
  <si>
    <t>* a partir de 2011 não há os campos "Outros Consumos" e "Transporte Aéreo", acrescentado "Mercado Nacional"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</si>
</sst>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  <numFmt numFmtId="166" formatCode="_-* #,##0.0_-;\-* #,##0.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i/>
      <sz val="11"/>
      <color theme="0" tint="-0.499984740745262"/>
      <name val="Calibri"/>
      <family val="2"/>
      <scheme val="minor"/>
    </font>
    <font>
      <i/>
      <sz val="11"/>
      <color indexed="23" tint="-0.499984740745262"/>
      <name val="Calibri"/>
      <family val="2"/>
      <scheme val="minor"/>
    </font>
    <font>
      <i/>
      <sz val="11"/>
      <color indexed="23"/>
      <name val="Calibri"/>
      <family val="2"/>
      <scheme val="minor"/>
    </font>
    <font>
      <b/>
      <i/>
      <sz val="11"/>
      <color indexed="23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165" fontId="0" fillId="0" borderId="5" xfId="0" applyNumberFormat="1" applyFont="1" applyBorder="1"/>
    <xf numFmtId="165" fontId="0" fillId="0" borderId="5" xfId="1" applyNumberFormat="1" applyFont="1" applyBorder="1"/>
    <xf numFmtId="164" fontId="3" fillId="0" borderId="5" xfId="1" applyNumberFormat="1" applyFont="1" applyBorder="1"/>
    <xf numFmtId="0" fontId="4" fillId="0" borderId="0" xfId="0" applyFont="1"/>
    <xf numFmtId="0" fontId="4" fillId="3" borderId="0" xfId="0" applyFont="1" applyFill="1" applyAlignment="1">
      <alignment horizontal="center"/>
    </xf>
    <xf numFmtId="0" fontId="0" fillId="0" borderId="0" xfId="0" applyFont="1"/>
    <xf numFmtId="0" fontId="2" fillId="0" borderId="0" xfId="0" applyFont="1"/>
    <xf numFmtId="0" fontId="5" fillId="2" borderId="1" xfId="0" applyFont="1" applyFill="1" applyBorder="1" applyAlignment="1">
      <alignment vertical="center"/>
    </xf>
    <xf numFmtId="1" fontId="5" fillId="2" borderId="2" xfId="1" applyNumberFormat="1" applyFont="1" applyFill="1" applyBorder="1" applyAlignment="1">
      <alignment horizontal="center" vertical="center"/>
    </xf>
    <xf numFmtId="1" fontId="5" fillId="2" borderId="3" xfId="1" applyNumberFormat="1" applyFont="1" applyFill="1" applyBorder="1" applyAlignment="1">
      <alignment horizontal="center" vertical="center"/>
    </xf>
    <xf numFmtId="1" fontId="5" fillId="0" borderId="0" xfId="1" applyNumberFormat="1" applyFont="1" applyFill="1" applyBorder="1" applyAlignment="1">
      <alignment horizontal="center" vertical="center"/>
    </xf>
    <xf numFmtId="0" fontId="0" fillId="0" borderId="0" xfId="0" applyFont="1" applyBorder="1"/>
    <xf numFmtId="0" fontId="0" fillId="0" borderId="4" xfId="0" applyFont="1" applyBorder="1"/>
    <xf numFmtId="164" fontId="0" fillId="0" borderId="5" xfId="1" applyNumberFormat="1" applyFont="1" applyBorder="1"/>
    <xf numFmtId="164" fontId="5" fillId="0" borderId="6" xfId="1" applyNumberFormat="1" applyFont="1" applyBorder="1"/>
    <xf numFmtId="0" fontId="0" fillId="0" borderId="7" xfId="0" applyFont="1" applyBorder="1"/>
    <xf numFmtId="164" fontId="0" fillId="0" borderId="8" xfId="1" applyNumberFormat="1" applyFont="1" applyBorder="1"/>
    <xf numFmtId="164" fontId="5" fillId="0" borderId="9" xfId="1" applyNumberFormat="1" applyFont="1" applyBorder="1"/>
    <xf numFmtId="164" fontId="0" fillId="0" borderId="0" xfId="1" applyNumberFormat="1" applyFont="1"/>
    <xf numFmtId="164" fontId="5" fillId="0" borderId="0" xfId="1" applyNumberFormat="1" applyFont="1"/>
    <xf numFmtId="0" fontId="2" fillId="3" borderId="0" xfId="0" applyFont="1" applyFill="1" applyAlignment="1">
      <alignment horizontal="center"/>
    </xf>
    <xf numFmtId="0" fontId="2" fillId="0" borderId="7" xfId="0" applyFont="1" applyBorder="1"/>
    <xf numFmtId="164" fontId="4" fillId="0" borderId="8" xfId="1" applyNumberFormat="1" applyFont="1" applyBorder="1"/>
    <xf numFmtId="164" fontId="0" fillId="0" borderId="0" xfId="1" applyNumberFormat="1" applyFont="1" applyAlignment="1"/>
    <xf numFmtId="0" fontId="4" fillId="0" borderId="0" xfId="0" applyFont="1" applyBorder="1"/>
    <xf numFmtId="0" fontId="4" fillId="3" borderId="0" xfId="0" applyFont="1" applyFill="1" applyBorder="1" applyAlignment="1">
      <alignment horizontal="center"/>
    </xf>
    <xf numFmtId="164" fontId="0" fillId="0" borderId="6" xfId="1" applyNumberFormat="1" applyFont="1" applyBorder="1"/>
    <xf numFmtId="164" fontId="0" fillId="0" borderId="0" xfId="1" applyNumberFormat="1" applyFont="1" applyBorder="1"/>
    <xf numFmtId="164" fontId="5" fillId="0" borderId="0" xfId="1" applyNumberFormat="1" applyFont="1" applyBorder="1"/>
    <xf numFmtId="3" fontId="6" fillId="0" borderId="0" xfId="0" applyNumberFormat="1" applyFont="1" applyBorder="1"/>
    <xf numFmtId="164" fontId="2" fillId="0" borderId="0" xfId="1" applyNumberFormat="1" applyFont="1" applyBorder="1"/>
    <xf numFmtId="0" fontId="2" fillId="0" borderId="0" xfId="0" applyFont="1" applyBorder="1"/>
    <xf numFmtId="164" fontId="2" fillId="0" borderId="0" xfId="0" applyNumberFormat="1" applyFont="1" applyBorder="1"/>
    <xf numFmtId="164" fontId="4" fillId="0" borderId="0" xfId="0" applyNumberFormat="1" applyFont="1" applyBorder="1"/>
    <xf numFmtId="164" fontId="2" fillId="0" borderId="8" xfId="1" applyNumberFormat="1" applyFont="1" applyBorder="1"/>
    <xf numFmtId="164" fontId="2" fillId="0" borderId="9" xfId="1" applyNumberFormat="1" applyFont="1" applyBorder="1"/>
    <xf numFmtId="165" fontId="0" fillId="0" borderId="5" xfId="0" applyNumberFormat="1" applyBorder="1"/>
    <xf numFmtId="0" fontId="0" fillId="0" borderId="10" xfId="0" applyFont="1" applyBorder="1"/>
    <xf numFmtId="0" fontId="0" fillId="0" borderId="11" xfId="0" applyFont="1" applyBorder="1"/>
    <xf numFmtId="164" fontId="5" fillId="0" borderId="12" xfId="1" applyNumberFormat="1" applyFont="1" applyBorder="1"/>
    <xf numFmtId="0" fontId="0" fillId="0" borderId="0" xfId="0" applyFont="1" applyFill="1" applyBorder="1"/>
    <xf numFmtId="0" fontId="7" fillId="0" borderId="0" xfId="0" applyFont="1" applyFill="1" applyBorder="1"/>
    <xf numFmtId="164" fontId="5" fillId="0" borderId="0" xfId="1" applyNumberFormat="1" applyFont="1" applyFill="1" applyBorder="1"/>
    <xf numFmtId="0" fontId="5" fillId="0" borderId="0" xfId="0" applyFont="1" applyFill="1" applyBorder="1" applyAlignment="1">
      <alignment vertical="center"/>
    </xf>
    <xf numFmtId="165" fontId="0" fillId="0" borderId="0" xfId="1" applyNumberFormat="1" applyFont="1" applyFill="1" applyBorder="1"/>
    <xf numFmtId="0" fontId="2" fillId="0" borderId="0" xfId="0" applyFont="1" applyFill="1" applyBorder="1"/>
    <xf numFmtId="164" fontId="4" fillId="0" borderId="0" xfId="1" applyNumberFormat="1" applyFont="1" applyFill="1" applyBorder="1"/>
    <xf numFmtId="164" fontId="3" fillId="0" borderId="0" xfId="1" applyNumberFormat="1" applyFont="1" applyFill="1" applyBorder="1"/>
    <xf numFmtId="166" fontId="0" fillId="0" borderId="0" xfId="1" applyNumberFormat="1" applyFont="1" applyFill="1" applyBorder="1"/>
    <xf numFmtId="166" fontId="2" fillId="0" borderId="0" xfId="1" applyNumberFormat="1" applyFont="1" applyFill="1" applyBorder="1"/>
    <xf numFmtId="166" fontId="4" fillId="0" borderId="0" xfId="1" applyNumberFormat="1" applyFont="1" applyFill="1" applyBorder="1"/>
    <xf numFmtId="166" fontId="5" fillId="0" borderId="0" xfId="1" applyNumberFormat="1" applyFont="1" applyFill="1" applyBorder="1"/>
    <xf numFmtId="0" fontId="2" fillId="3" borderId="0" xfId="0" applyFont="1" applyFill="1" applyBorder="1" applyAlignment="1">
      <alignment horizontal="center"/>
    </xf>
    <xf numFmtId="164" fontId="0" fillId="0" borderId="0" xfId="1" applyNumberFormat="1" applyFont="1" applyFill="1" applyBorder="1"/>
    <xf numFmtId="164" fontId="0" fillId="0" borderId="11" xfId="1" applyNumberFormat="1" applyFont="1" applyBorder="1"/>
    <xf numFmtId="164" fontId="3" fillId="0" borderId="11" xfId="1" applyNumberFormat="1" applyFont="1" applyBorder="1"/>
    <xf numFmtId="0" fontId="8" fillId="3" borderId="4" xfId="0" applyFont="1" applyFill="1" applyBorder="1"/>
    <xf numFmtId="0" fontId="8" fillId="3" borderId="5" xfId="0" applyFont="1" applyFill="1" applyBorder="1"/>
    <xf numFmtId="164" fontId="9" fillId="3" borderId="6" xfId="1" applyNumberFormat="1" applyFont="1" applyFill="1" applyBorder="1"/>
    <xf numFmtId="0" fontId="10" fillId="3" borderId="4" xfId="0" applyFont="1" applyFill="1" applyBorder="1"/>
    <xf numFmtId="0" fontId="10" fillId="3" borderId="0" xfId="0" applyFont="1" applyFill="1" applyBorder="1"/>
    <xf numFmtId="0" fontId="10" fillId="3" borderId="13" xfId="0" applyFont="1" applyFill="1" applyBorder="1"/>
    <xf numFmtId="0" fontId="11" fillId="3" borderId="4" xfId="0" applyFont="1" applyFill="1" applyBorder="1"/>
    <xf numFmtId="0" fontId="11" fillId="3" borderId="5" xfId="0" applyFont="1" applyFill="1" applyBorder="1"/>
    <xf numFmtId="164" fontId="12" fillId="3" borderId="6" xfId="1" applyNumberFormat="1" applyFont="1" applyFill="1" applyBorder="1"/>
    <xf numFmtId="0" fontId="8" fillId="3" borderId="6" xfId="0" applyFont="1" applyFill="1" applyBorder="1"/>
    <xf numFmtId="0" fontId="10" fillId="3" borderId="5" xfId="0" applyFont="1" applyFill="1" applyBorder="1"/>
    <xf numFmtId="0" fontId="10" fillId="3" borderId="6" xfId="0" applyFont="1" applyFill="1" applyBorder="1"/>
    <xf numFmtId="0" fontId="11" fillId="3" borderId="6" xfId="0" applyFont="1" applyFill="1" applyBorder="1"/>
    <xf numFmtId="165" fontId="0" fillId="0" borderId="0" xfId="0" applyNumberFormat="1"/>
    <xf numFmtId="164" fontId="0" fillId="0" borderId="12" xfId="1" applyNumberFormat="1" applyFont="1" applyBorder="1"/>
    <xf numFmtId="164" fontId="13" fillId="3" borderId="5" xfId="1" applyNumberFormat="1" applyFont="1" applyFill="1" applyBorder="1"/>
    <xf numFmtId="164" fontId="14" fillId="3" borderId="5" xfId="1" applyNumberFormat="1" applyFont="1" applyFill="1" applyBorder="1"/>
    <xf numFmtId="164" fontId="13" fillId="3" borderId="6" xfId="1" applyNumberFormat="1" applyFont="1" applyFill="1" applyBorder="1"/>
    <xf numFmtId="164" fontId="14" fillId="3" borderId="6" xfId="1" applyNumberFormat="1" applyFont="1" applyFill="1" applyBorder="1"/>
    <xf numFmtId="0" fontId="0" fillId="0" borderId="13" xfId="0" applyFont="1" applyBorder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55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"/>
  <sheetViews>
    <sheetView workbookViewId="0">
      <pane xSplit="1" ySplit="4" topLeftCell="B5" activePane="bottomRight" state="frozen"/>
      <selection activeCell="A6" sqref="A6"/>
      <selection pane="topRight" activeCell="A6" sqref="A6"/>
      <selection pane="bottomLeft" activeCell="A6" sqref="A6"/>
      <selection pane="bottomRight" activeCell="A7" sqref="A7"/>
    </sheetView>
  </sheetViews>
  <sheetFormatPr defaultColWidth="9.140625" defaultRowHeight="15" x14ac:dyDescent="0.25"/>
  <cols>
    <col min="1" max="1" width="35.28515625" style="6" bestFit="1" customWidth="1"/>
    <col min="2" max="28" width="13.7109375" style="6" customWidth="1"/>
    <col min="29" max="29" width="14.7109375" style="6" customWidth="1"/>
    <col min="30" max="16384" width="9.140625" style="6"/>
  </cols>
  <sheetData>
    <row r="1" spans="1:30" ht="15" customHeight="1" x14ac:dyDescent="0.25">
      <c r="A1" s="7" t="s">
        <v>0</v>
      </c>
      <c r="B1" s="5">
        <v>1998</v>
      </c>
    </row>
    <row r="2" spans="1:30" ht="15" customHeight="1" x14ac:dyDescent="0.25">
      <c r="B2" s="21" t="s">
        <v>30</v>
      </c>
    </row>
    <row r="3" spans="1:30" ht="15" customHeight="1" thickBot="1" x14ac:dyDescent="0.3"/>
    <row r="4" spans="1:30" s="12" customFormat="1" ht="15" customHeight="1" x14ac:dyDescent="0.25">
      <c r="A4" s="8"/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 t="s">
        <v>14</v>
      </c>
      <c r="P4" s="9" t="s">
        <v>15</v>
      </c>
      <c r="Q4" s="9" t="s">
        <v>16</v>
      </c>
      <c r="R4" s="9" t="s">
        <v>17</v>
      </c>
      <c r="S4" s="9" t="s">
        <v>18</v>
      </c>
      <c r="T4" s="9" t="s">
        <v>19</v>
      </c>
      <c r="U4" s="9" t="s">
        <v>20</v>
      </c>
      <c r="V4" s="9" t="s">
        <v>21</v>
      </c>
      <c r="W4" s="9" t="s">
        <v>22</v>
      </c>
      <c r="X4" s="9" t="s">
        <v>23</v>
      </c>
      <c r="Y4" s="9" t="s">
        <v>24</v>
      </c>
      <c r="Z4" s="9" t="s">
        <v>25</v>
      </c>
      <c r="AA4" s="9" t="s">
        <v>26</v>
      </c>
      <c r="AB4" s="9" t="s">
        <v>27</v>
      </c>
      <c r="AC4" s="10" t="s">
        <v>28</v>
      </c>
      <c r="AD4" s="11"/>
    </row>
    <row r="5" spans="1:30" ht="15" customHeight="1" x14ac:dyDescent="0.25">
      <c r="A5" s="13" t="s">
        <v>31</v>
      </c>
      <c r="B5" s="14">
        <v>5181</v>
      </c>
      <c r="C5" s="14">
        <v>15908</v>
      </c>
      <c r="D5" s="14">
        <v>22651963</v>
      </c>
      <c r="E5" s="14">
        <v>122232</v>
      </c>
      <c r="F5" s="14">
        <v>2816028</v>
      </c>
      <c r="G5" s="14">
        <v>46679</v>
      </c>
      <c r="H5" s="14">
        <v>0</v>
      </c>
      <c r="I5" s="14">
        <v>166438</v>
      </c>
      <c r="J5" s="14">
        <v>43482</v>
      </c>
      <c r="K5" s="14">
        <v>1976030</v>
      </c>
      <c r="L5" s="14">
        <v>2339748</v>
      </c>
      <c r="M5" s="14">
        <v>0</v>
      </c>
      <c r="N5" s="14">
        <v>29795681</v>
      </c>
      <c r="O5" s="14">
        <v>723687</v>
      </c>
      <c r="P5" s="14">
        <v>21360</v>
      </c>
      <c r="Q5" s="14">
        <v>6502434</v>
      </c>
      <c r="R5" s="14">
        <v>2261630</v>
      </c>
      <c r="S5" s="14">
        <v>14629</v>
      </c>
      <c r="T5" s="14">
        <v>235327075</v>
      </c>
      <c r="U5" s="14">
        <v>871036964</v>
      </c>
      <c r="V5" s="14">
        <v>766960</v>
      </c>
      <c r="W5" s="14">
        <v>1053435</v>
      </c>
      <c r="X5" s="14">
        <v>3591162</v>
      </c>
      <c r="Y5" s="14">
        <v>1023793</v>
      </c>
      <c r="Z5" s="14">
        <v>301317</v>
      </c>
      <c r="AA5" s="14">
        <v>23361</v>
      </c>
      <c r="AB5" s="14">
        <v>4070886</v>
      </c>
      <c r="AC5" s="15">
        <f>SUM(B5:AB5)</f>
        <v>1186698063</v>
      </c>
    </row>
    <row r="6" spans="1:30" ht="15" customHeight="1" x14ac:dyDescent="0.25">
      <c r="A6" s="13" t="s">
        <v>32</v>
      </c>
      <c r="B6" s="14">
        <v>13988</v>
      </c>
      <c r="C6" s="14">
        <v>13987</v>
      </c>
      <c r="D6" s="14">
        <v>34350299</v>
      </c>
      <c r="E6" s="14">
        <v>6365</v>
      </c>
      <c r="F6" s="14">
        <v>27334511</v>
      </c>
      <c r="G6" s="14">
        <v>3022417</v>
      </c>
      <c r="H6" s="14">
        <v>25273</v>
      </c>
      <c r="I6" s="14">
        <v>2455624</v>
      </c>
      <c r="J6" s="14">
        <v>6015</v>
      </c>
      <c r="K6" s="14">
        <v>30899814</v>
      </c>
      <c r="L6" s="14">
        <v>4270164</v>
      </c>
      <c r="M6" s="14">
        <v>2480967</v>
      </c>
      <c r="N6" s="14">
        <v>95050564</v>
      </c>
      <c r="O6" s="14">
        <v>12108092</v>
      </c>
      <c r="P6" s="14">
        <v>14542</v>
      </c>
      <c r="Q6" s="14">
        <v>100513042</v>
      </c>
      <c r="R6" s="14">
        <v>30312675</v>
      </c>
      <c r="S6" s="14">
        <v>9392344</v>
      </c>
      <c r="T6" s="14">
        <v>100799677</v>
      </c>
      <c r="U6" s="14">
        <v>461830850</v>
      </c>
      <c r="V6" s="14">
        <v>38984522</v>
      </c>
      <c r="W6" s="14">
        <v>15738954</v>
      </c>
      <c r="X6" s="14">
        <v>38016456</v>
      </c>
      <c r="Y6" s="14">
        <v>14753330</v>
      </c>
      <c r="Z6" s="14">
        <v>12899719</v>
      </c>
      <c r="AA6" s="14">
        <v>12119184</v>
      </c>
      <c r="AB6" s="14">
        <v>102801714</v>
      </c>
      <c r="AC6" s="15">
        <f t="shared" ref="AC6:AC9" si="0">SUM(B6:AB6)</f>
        <v>1150215089</v>
      </c>
    </row>
    <row r="7" spans="1:30" ht="15" customHeight="1" x14ac:dyDescent="0.25">
      <c r="A7" s="13" t="s">
        <v>29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40"/>
    </row>
    <row r="8" spans="1:30" ht="15" customHeight="1" x14ac:dyDescent="0.25">
      <c r="A8" s="38" t="s">
        <v>34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40"/>
    </row>
    <row r="9" spans="1:30" ht="15" customHeight="1" thickBot="1" x14ac:dyDescent="0.3">
      <c r="A9" s="16" t="s">
        <v>33</v>
      </c>
      <c r="B9" s="17">
        <v>42056627</v>
      </c>
      <c r="C9" s="17">
        <v>21950867</v>
      </c>
      <c r="D9" s="17">
        <v>145312309</v>
      </c>
      <c r="E9" s="17">
        <v>8582216</v>
      </c>
      <c r="F9" s="17">
        <v>141762741</v>
      </c>
      <c r="G9" s="17">
        <v>5332537</v>
      </c>
      <c r="H9" s="17">
        <v>6094338</v>
      </c>
      <c r="I9" s="17">
        <v>57437902</v>
      </c>
      <c r="J9" s="17">
        <v>25324549</v>
      </c>
      <c r="K9" s="17">
        <v>85050328</v>
      </c>
      <c r="L9" s="17">
        <v>78294384</v>
      </c>
      <c r="M9" s="17">
        <v>5881609</v>
      </c>
      <c r="N9" s="17">
        <v>216566257</v>
      </c>
      <c r="O9" s="17">
        <v>13949217</v>
      </c>
      <c r="P9" s="17">
        <v>16332853</v>
      </c>
      <c r="Q9" s="17">
        <v>201158532</v>
      </c>
      <c r="R9" s="17">
        <v>123647079</v>
      </c>
      <c r="S9" s="17">
        <v>12690861</v>
      </c>
      <c r="T9" s="17">
        <v>695457789</v>
      </c>
      <c r="U9" s="17">
        <v>2368422874</v>
      </c>
      <c r="V9" s="17">
        <v>125280290</v>
      </c>
      <c r="W9" s="17">
        <v>41649408</v>
      </c>
      <c r="X9" s="17">
        <v>123352051</v>
      </c>
      <c r="Y9" s="17">
        <v>39385588</v>
      </c>
      <c r="Z9" s="17">
        <v>54399372</v>
      </c>
      <c r="AA9" s="17">
        <v>65185325</v>
      </c>
      <c r="AB9" s="17">
        <v>276514517</v>
      </c>
      <c r="AC9" s="18">
        <f t="shared" si="0"/>
        <v>4997072420</v>
      </c>
    </row>
    <row r="10" spans="1:30" ht="15" customHeight="1" x14ac:dyDescent="0.25"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20"/>
    </row>
    <row r="11" spans="1:30" ht="15" customHeight="1" x14ac:dyDescent="0.25"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20"/>
    </row>
    <row r="12" spans="1:30" ht="15" customHeight="1" x14ac:dyDescent="0.25"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20"/>
    </row>
    <row r="13" spans="1:30" ht="15" customHeight="1" x14ac:dyDescent="0.25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20"/>
    </row>
    <row r="14" spans="1:30" ht="15" customHeight="1" x14ac:dyDescent="0.25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20"/>
    </row>
    <row r="15" spans="1:30" ht="15" customHeight="1" x14ac:dyDescent="0.25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20"/>
    </row>
    <row r="16" spans="1:30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</sheetData>
  <pageMargins left="0.511811024" right="0.511811024" top="0.78740157499999996" bottom="0.78740157499999996" header="0.31496062000000002" footer="0.31496062000000002"/>
  <pageSetup paperSize="9" orientation="portrait" verticalDpi="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D31"/>
  <sheetViews>
    <sheetView workbookViewId="0">
      <pane xSplit="1" ySplit="4" topLeftCell="B5" activePane="bottomRight" state="frozen"/>
      <selection activeCell="E16" sqref="E16"/>
      <selection pane="topRight" activeCell="E16" sqref="E16"/>
      <selection pane="bottomLeft" activeCell="E16" sqref="E16"/>
      <selection pane="bottomRight" activeCell="A11" sqref="A11"/>
    </sheetView>
  </sheetViews>
  <sheetFormatPr defaultColWidth="9.140625" defaultRowHeight="15" x14ac:dyDescent="0.25"/>
  <cols>
    <col min="1" max="1" width="35.28515625" style="6" bestFit="1" customWidth="1"/>
    <col min="2" max="20" width="13.7109375" style="6" customWidth="1"/>
    <col min="21" max="21" width="14.28515625" style="6" bestFit="1" customWidth="1"/>
    <col min="22" max="28" width="13.7109375" style="6" customWidth="1"/>
    <col min="29" max="29" width="14.7109375" style="6" customWidth="1"/>
    <col min="30" max="16384" width="9.140625" style="6"/>
  </cols>
  <sheetData>
    <row r="1" spans="1:30" ht="15" customHeight="1" x14ac:dyDescent="0.25">
      <c r="A1" s="4" t="s">
        <v>0</v>
      </c>
      <c r="B1" s="5">
        <v>2007</v>
      </c>
    </row>
    <row r="2" spans="1:30" ht="15" customHeight="1" x14ac:dyDescent="0.25">
      <c r="B2" s="5" t="s">
        <v>30</v>
      </c>
    </row>
    <row r="3" spans="1:30" ht="15" customHeight="1" thickBot="1" x14ac:dyDescent="0.3"/>
    <row r="4" spans="1:30" s="12" customFormat="1" ht="15" customHeight="1" x14ac:dyDescent="0.25">
      <c r="A4" s="8"/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 t="s">
        <v>14</v>
      </c>
      <c r="P4" s="9" t="s">
        <v>15</v>
      </c>
      <c r="Q4" s="9" t="s">
        <v>16</v>
      </c>
      <c r="R4" s="9" t="s">
        <v>17</v>
      </c>
      <c r="S4" s="9" t="s">
        <v>18</v>
      </c>
      <c r="T4" s="9" t="s">
        <v>19</v>
      </c>
      <c r="U4" s="9" t="s">
        <v>20</v>
      </c>
      <c r="V4" s="9" t="s">
        <v>21</v>
      </c>
      <c r="W4" s="9" t="s">
        <v>22</v>
      </c>
      <c r="X4" s="9" t="s">
        <v>23</v>
      </c>
      <c r="Y4" s="9" t="s">
        <v>24</v>
      </c>
      <c r="Z4" s="9" t="s">
        <v>25</v>
      </c>
      <c r="AA4" s="9" t="s">
        <v>26</v>
      </c>
      <c r="AB4" s="9" t="s">
        <v>27</v>
      </c>
      <c r="AC4" s="10" t="s">
        <v>28</v>
      </c>
      <c r="AD4" s="11"/>
    </row>
    <row r="5" spans="1:30" ht="15" customHeight="1" x14ac:dyDescent="0.25">
      <c r="A5" s="13" t="s">
        <v>31</v>
      </c>
      <c r="B5" s="14">
        <v>0</v>
      </c>
      <c r="C5" s="14">
        <v>102054.351068765</v>
      </c>
      <c r="D5" s="14">
        <v>19516002.038289744</v>
      </c>
      <c r="E5" s="14">
        <v>443731.55984578433</v>
      </c>
      <c r="F5" s="14">
        <v>915224.5657153466</v>
      </c>
      <c r="G5" s="14">
        <v>45064.135562530886</v>
      </c>
      <c r="H5" s="14">
        <v>0</v>
      </c>
      <c r="I5" s="14">
        <v>352540.91594028479</v>
      </c>
      <c r="J5" s="14">
        <v>24515.645960771155</v>
      </c>
      <c r="K5" s="14">
        <v>20085964.853606053</v>
      </c>
      <c r="L5" s="14">
        <v>27840240.394084148</v>
      </c>
      <c r="M5" s="14">
        <v>1044.0506144402946</v>
      </c>
      <c r="N5" s="14">
        <v>61934283.759489015</v>
      </c>
      <c r="O5" s="14">
        <v>1083987.3005957969</v>
      </c>
      <c r="P5" s="14">
        <v>225424.95976976331</v>
      </c>
      <c r="Q5" s="14">
        <v>44873055.294490345</v>
      </c>
      <c r="R5" s="14">
        <v>967282.14044608665</v>
      </c>
      <c r="S5" s="14">
        <v>1364261.192830825</v>
      </c>
      <c r="T5" s="14">
        <v>277018639.89189124</v>
      </c>
      <c r="U5" s="14">
        <v>1192787298.6797009</v>
      </c>
      <c r="V5" s="14">
        <v>24466887.816374794</v>
      </c>
      <c r="W5" s="14">
        <v>2359417.1398709924</v>
      </c>
      <c r="X5" s="14">
        <v>3049194.0046497327</v>
      </c>
      <c r="Y5" s="14">
        <v>76372.043194459431</v>
      </c>
      <c r="Z5" s="14">
        <v>4040.5682093924001</v>
      </c>
      <c r="AA5" s="14">
        <v>1802594.8768074706</v>
      </c>
      <c r="AB5" s="14">
        <v>23959232.183186986</v>
      </c>
      <c r="AC5" s="15">
        <f>SUM(B5:AB5)</f>
        <v>1705298354.3621955</v>
      </c>
    </row>
    <row r="6" spans="1:30" ht="15" customHeight="1" x14ac:dyDescent="0.25">
      <c r="A6" s="57" t="s">
        <v>32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9">
        <f t="shared" ref="AC6:AC9" si="0">SUM(B6:AB6)</f>
        <v>0</v>
      </c>
    </row>
    <row r="7" spans="1:30" ht="15" customHeight="1" x14ac:dyDescent="0.25">
      <c r="A7" s="13" t="s">
        <v>29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40"/>
    </row>
    <row r="8" spans="1:30" ht="15" customHeight="1" x14ac:dyDescent="0.25">
      <c r="A8" s="38" t="s">
        <v>34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40"/>
    </row>
    <row r="9" spans="1:30" ht="15" customHeight="1" thickBot="1" x14ac:dyDescent="0.3">
      <c r="A9" s="16" t="s">
        <v>33</v>
      </c>
      <c r="B9" s="17">
        <v>21131077</v>
      </c>
      <c r="C9" s="17">
        <v>13559063</v>
      </c>
      <c r="D9" s="17">
        <v>168021456</v>
      </c>
      <c r="E9" s="17">
        <v>7710912</v>
      </c>
      <c r="F9" s="17">
        <v>112933627</v>
      </c>
      <c r="G9" s="17">
        <v>4054062</v>
      </c>
      <c r="H9" s="17">
        <v>4512281</v>
      </c>
      <c r="I9" s="17">
        <v>34570004</v>
      </c>
      <c r="J9" s="17">
        <v>13951649</v>
      </c>
      <c r="K9" s="17">
        <v>139531068</v>
      </c>
      <c r="L9" s="17">
        <v>86127905</v>
      </c>
      <c r="M9" s="17">
        <v>18296025</v>
      </c>
      <c r="N9" s="17">
        <v>190178505</v>
      </c>
      <c r="O9" s="17">
        <v>24144284</v>
      </c>
      <c r="P9" s="17">
        <v>16893644</v>
      </c>
      <c r="Q9" s="17">
        <v>265883578</v>
      </c>
      <c r="R9" s="17">
        <v>133112818</v>
      </c>
      <c r="S9" s="17">
        <v>38169848</v>
      </c>
      <c r="T9" s="17">
        <v>739972257</v>
      </c>
      <c r="U9" s="17">
        <v>2134428353</v>
      </c>
      <c r="V9" s="17">
        <v>129032917</v>
      </c>
      <c r="W9" s="17">
        <v>62413678</v>
      </c>
      <c r="X9" s="17">
        <v>134059717</v>
      </c>
      <c r="Y9" s="17">
        <v>29849786</v>
      </c>
      <c r="Z9" s="17">
        <v>35177982</v>
      </c>
      <c r="AA9" s="17">
        <v>47230376</v>
      </c>
      <c r="AB9" s="17">
        <v>285649883</v>
      </c>
      <c r="AC9" s="18">
        <f t="shared" si="0"/>
        <v>4890596755</v>
      </c>
    </row>
    <row r="10" spans="1:30" ht="15" customHeight="1" x14ac:dyDescent="0.25">
      <c r="AC10" s="20"/>
    </row>
    <row r="11" spans="1:30" ht="15" customHeight="1" x14ac:dyDescent="0.25">
      <c r="A11" s="42" t="s">
        <v>35</v>
      </c>
      <c r="AC11" s="20"/>
    </row>
    <row r="12" spans="1:30" ht="15" customHeight="1" x14ac:dyDescent="0.25">
      <c r="AC12" s="20"/>
    </row>
    <row r="13" spans="1:30" ht="15" customHeight="1" x14ac:dyDescent="0.25">
      <c r="AC13" s="20"/>
    </row>
    <row r="14" spans="1:30" ht="15" customHeight="1" x14ac:dyDescent="0.25">
      <c r="AC14" s="20"/>
    </row>
    <row r="15" spans="1:30" ht="15" customHeight="1" x14ac:dyDescent="0.25">
      <c r="AC15" s="20"/>
    </row>
    <row r="16" spans="1:30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</sheetData>
  <pageMargins left="0.511811024" right="0.511811024" top="0.78740157499999996" bottom="0.78740157499999996" header="0.31496062000000002" footer="0.31496062000000002"/>
  <pageSetup paperSize="9" orientation="portrait" horizontalDpi="4294967292" verticalDpi="429496729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D31"/>
  <sheetViews>
    <sheetView workbookViewId="0">
      <pane xSplit="1" ySplit="4" topLeftCell="B5" activePane="bottomRight" state="frozen"/>
      <selection activeCell="A6" sqref="A6"/>
      <selection pane="topRight" activeCell="A6" sqref="A6"/>
      <selection pane="bottomLeft" activeCell="A6" sqref="A6"/>
      <selection pane="bottomRight" activeCell="B1" sqref="B1"/>
    </sheetView>
  </sheetViews>
  <sheetFormatPr defaultColWidth="9.140625" defaultRowHeight="15" x14ac:dyDescent="0.25"/>
  <cols>
    <col min="1" max="1" width="35.28515625" style="6" bestFit="1" customWidth="1"/>
    <col min="2" max="20" width="13.7109375" style="6" customWidth="1"/>
    <col min="21" max="21" width="14.28515625" style="6" bestFit="1" customWidth="1"/>
    <col min="22" max="28" width="13.7109375" style="6" customWidth="1"/>
    <col min="29" max="29" width="14.7109375" style="6" customWidth="1"/>
    <col min="30" max="16384" width="9.140625" style="6"/>
  </cols>
  <sheetData>
    <row r="1" spans="1:30" ht="15" customHeight="1" x14ac:dyDescent="0.25">
      <c r="A1" s="4" t="s">
        <v>0</v>
      </c>
      <c r="B1" s="5">
        <v>2008</v>
      </c>
    </row>
    <row r="2" spans="1:30" ht="15" customHeight="1" x14ac:dyDescent="0.25">
      <c r="B2" s="5" t="s">
        <v>30</v>
      </c>
    </row>
    <row r="3" spans="1:30" ht="15" customHeight="1" thickBot="1" x14ac:dyDescent="0.3"/>
    <row r="4" spans="1:30" s="12" customFormat="1" ht="15" customHeight="1" x14ac:dyDescent="0.25">
      <c r="A4" s="8"/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 t="s">
        <v>14</v>
      </c>
      <c r="P4" s="9" t="s">
        <v>15</v>
      </c>
      <c r="Q4" s="9" t="s">
        <v>16</v>
      </c>
      <c r="R4" s="9" t="s">
        <v>17</v>
      </c>
      <c r="S4" s="9" t="s">
        <v>18</v>
      </c>
      <c r="T4" s="9" t="s">
        <v>19</v>
      </c>
      <c r="U4" s="9" t="s">
        <v>20</v>
      </c>
      <c r="V4" s="9" t="s">
        <v>21</v>
      </c>
      <c r="W4" s="9" t="s">
        <v>22</v>
      </c>
      <c r="X4" s="9" t="s">
        <v>23</v>
      </c>
      <c r="Y4" s="9" t="s">
        <v>24</v>
      </c>
      <c r="Z4" s="9" t="s">
        <v>25</v>
      </c>
      <c r="AA4" s="9" t="s">
        <v>26</v>
      </c>
      <c r="AB4" s="9" t="s">
        <v>27</v>
      </c>
      <c r="AC4" s="10" t="s">
        <v>28</v>
      </c>
      <c r="AD4" s="11"/>
    </row>
    <row r="5" spans="1:30" ht="15" customHeight="1" x14ac:dyDescent="0.25">
      <c r="A5" s="13" t="s">
        <v>31</v>
      </c>
      <c r="B5" s="3">
        <v>0</v>
      </c>
      <c r="C5" s="3">
        <v>101735</v>
      </c>
      <c r="D5" s="3">
        <v>22645875</v>
      </c>
      <c r="E5" s="3">
        <v>465782</v>
      </c>
      <c r="F5" s="3">
        <v>985324</v>
      </c>
      <c r="G5" s="3">
        <v>39745</v>
      </c>
      <c r="H5" s="3">
        <v>115387</v>
      </c>
      <c r="I5" s="3">
        <v>345925</v>
      </c>
      <c r="J5" s="3">
        <v>28752</v>
      </c>
      <c r="K5" s="3">
        <v>28250815</v>
      </c>
      <c r="L5" s="3">
        <v>35782155</v>
      </c>
      <c r="M5" s="3">
        <v>1085</v>
      </c>
      <c r="N5" s="3">
        <v>65724358</v>
      </c>
      <c r="O5" s="3">
        <v>1325450</v>
      </c>
      <c r="P5" s="3">
        <v>385458</v>
      </c>
      <c r="Q5" s="3">
        <v>58750250</v>
      </c>
      <c r="R5" s="3">
        <v>1085352</v>
      </c>
      <c r="S5" s="3">
        <v>1655585</v>
      </c>
      <c r="T5" s="3">
        <v>318735563</v>
      </c>
      <c r="U5" s="3">
        <v>1198654425</v>
      </c>
      <c r="V5" s="3">
        <v>29578421</v>
      </c>
      <c r="W5" s="3">
        <v>2360549</v>
      </c>
      <c r="X5" s="3">
        <v>3345456</v>
      </c>
      <c r="Y5" s="3">
        <v>76945</v>
      </c>
      <c r="Z5" s="3">
        <v>6735</v>
      </c>
      <c r="AA5" s="3">
        <v>2150225</v>
      </c>
      <c r="AB5" s="3">
        <v>35275150</v>
      </c>
      <c r="AC5" s="15">
        <f>SUM(B5:AB5)</f>
        <v>1807872502</v>
      </c>
    </row>
    <row r="6" spans="1:30" ht="15" customHeight="1" x14ac:dyDescent="0.25">
      <c r="A6" s="57" t="s">
        <v>32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9">
        <f t="shared" ref="AC6:AC9" si="0">SUM(B6:AB6)</f>
        <v>0</v>
      </c>
    </row>
    <row r="7" spans="1:30" ht="15" customHeight="1" x14ac:dyDescent="0.25">
      <c r="A7" s="13" t="s">
        <v>29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40"/>
    </row>
    <row r="8" spans="1:30" ht="15" customHeight="1" x14ac:dyDescent="0.25">
      <c r="A8" s="38" t="s">
        <v>34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40"/>
    </row>
    <row r="9" spans="1:30" ht="15" customHeight="1" thickBot="1" x14ac:dyDescent="0.3">
      <c r="A9" s="16" t="s">
        <v>33</v>
      </c>
      <c r="B9" s="17">
        <v>21171714</v>
      </c>
      <c r="C9" s="17">
        <v>12939375.999999998</v>
      </c>
      <c r="D9" s="17">
        <v>164894556</v>
      </c>
      <c r="E9" s="17">
        <v>8404238</v>
      </c>
      <c r="F9" s="17">
        <v>111305337</v>
      </c>
      <c r="G9" s="17">
        <v>3947616.9999999991</v>
      </c>
      <c r="H9" s="17">
        <v>1664841</v>
      </c>
      <c r="I9" s="17">
        <v>32600436.999999996</v>
      </c>
      <c r="J9" s="17">
        <v>16891911</v>
      </c>
      <c r="K9" s="17">
        <v>139461739</v>
      </c>
      <c r="L9" s="17">
        <v>82821540</v>
      </c>
      <c r="M9" s="17">
        <v>13819502.999999998</v>
      </c>
      <c r="N9" s="17">
        <v>200982671.99999997</v>
      </c>
      <c r="O9" s="17">
        <v>24689460.999999996</v>
      </c>
      <c r="P9" s="17">
        <v>20433797.000000004</v>
      </c>
      <c r="Q9" s="17">
        <v>277052045</v>
      </c>
      <c r="R9" s="17">
        <v>159295394</v>
      </c>
      <c r="S9" s="17">
        <v>47465720.999999993</v>
      </c>
      <c r="T9" s="17">
        <v>793209619.99999988</v>
      </c>
      <c r="U9" s="17">
        <v>2306083194</v>
      </c>
      <c r="V9" s="17">
        <v>135043687.00000003</v>
      </c>
      <c r="W9" s="17">
        <v>61176878</v>
      </c>
      <c r="X9" s="17">
        <v>135387382</v>
      </c>
      <c r="Y9" s="17">
        <v>30726150.999999996</v>
      </c>
      <c r="Z9" s="17">
        <v>41474632.999999993</v>
      </c>
      <c r="AA9" s="17">
        <v>51839551</v>
      </c>
      <c r="AB9" s="17">
        <v>332716537</v>
      </c>
      <c r="AC9" s="18">
        <f t="shared" si="0"/>
        <v>5227499532</v>
      </c>
    </row>
    <row r="10" spans="1:30" ht="15" customHeight="1" x14ac:dyDescent="0.25">
      <c r="AC10" s="20"/>
    </row>
    <row r="11" spans="1:30" ht="15" customHeight="1" x14ac:dyDescent="0.25">
      <c r="A11" s="42" t="s">
        <v>35</v>
      </c>
      <c r="AC11" s="20"/>
    </row>
    <row r="12" spans="1:30" ht="15" customHeight="1" x14ac:dyDescent="0.25">
      <c r="AC12" s="20"/>
    </row>
    <row r="13" spans="1:30" ht="15" customHeight="1" x14ac:dyDescent="0.25">
      <c r="AC13" s="20"/>
    </row>
    <row r="14" spans="1:30" ht="15" customHeight="1" x14ac:dyDescent="0.25">
      <c r="AC14" s="20"/>
    </row>
    <row r="15" spans="1:30" ht="15" customHeight="1" x14ac:dyDescent="0.25">
      <c r="AC15" s="20"/>
    </row>
    <row r="16" spans="1:30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D31"/>
  <sheetViews>
    <sheetView workbookViewId="0">
      <pane xSplit="1" ySplit="4" topLeftCell="B5" activePane="bottomRight" state="frozen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ColWidth="9.140625" defaultRowHeight="15" x14ac:dyDescent="0.25"/>
  <cols>
    <col min="1" max="1" width="35.28515625" style="6" bestFit="1" customWidth="1"/>
    <col min="2" max="20" width="13.7109375" style="6" customWidth="1"/>
    <col min="21" max="21" width="14.28515625" style="6" bestFit="1" customWidth="1"/>
    <col min="22" max="28" width="13.7109375" style="6" customWidth="1"/>
    <col min="29" max="29" width="14.7109375" style="6" customWidth="1"/>
    <col min="30" max="16384" width="9.140625" style="6"/>
  </cols>
  <sheetData>
    <row r="1" spans="1:30" ht="15" customHeight="1" x14ac:dyDescent="0.25">
      <c r="A1" s="4" t="s">
        <v>0</v>
      </c>
      <c r="B1" s="21">
        <v>2009</v>
      </c>
    </row>
    <row r="2" spans="1:30" ht="15" customHeight="1" x14ac:dyDescent="0.25">
      <c r="B2" s="5" t="s">
        <v>30</v>
      </c>
    </row>
    <row r="3" spans="1:30" ht="15" customHeight="1" thickBot="1" x14ac:dyDescent="0.3"/>
    <row r="4" spans="1:30" ht="15" customHeight="1" x14ac:dyDescent="0.25">
      <c r="A4" s="8"/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 t="s">
        <v>14</v>
      </c>
      <c r="P4" s="9" t="s">
        <v>15</v>
      </c>
      <c r="Q4" s="9" t="s">
        <v>16</v>
      </c>
      <c r="R4" s="9" t="s">
        <v>17</v>
      </c>
      <c r="S4" s="9" t="s">
        <v>18</v>
      </c>
      <c r="T4" s="9" t="s">
        <v>19</v>
      </c>
      <c r="U4" s="9" t="s">
        <v>20</v>
      </c>
      <c r="V4" s="9" t="s">
        <v>21</v>
      </c>
      <c r="W4" s="9" t="s">
        <v>22</v>
      </c>
      <c r="X4" s="9" t="s">
        <v>23</v>
      </c>
      <c r="Y4" s="9" t="s">
        <v>24</v>
      </c>
      <c r="Z4" s="9" t="s">
        <v>25</v>
      </c>
      <c r="AA4" s="9" t="s">
        <v>26</v>
      </c>
      <c r="AB4" s="9" t="s">
        <v>27</v>
      </c>
      <c r="AC4" s="10" t="s">
        <v>28</v>
      </c>
      <c r="AD4" s="11"/>
    </row>
    <row r="5" spans="1:30" ht="15" customHeight="1" x14ac:dyDescent="0.25">
      <c r="A5" s="13" t="s">
        <v>31</v>
      </c>
      <c r="B5" s="3">
        <v>0</v>
      </c>
      <c r="C5" s="3">
        <v>112290</v>
      </c>
      <c r="D5" s="3">
        <v>21654328</v>
      </c>
      <c r="E5" s="3">
        <v>478652</v>
      </c>
      <c r="F5" s="3">
        <v>1023458</v>
      </c>
      <c r="G5" s="3">
        <v>32875</v>
      </c>
      <c r="H5" s="3">
        <v>121458</v>
      </c>
      <c r="I5" s="3">
        <v>49876</v>
      </c>
      <c r="J5" s="3">
        <v>20234</v>
      </c>
      <c r="K5" s="3">
        <v>37569824</v>
      </c>
      <c r="L5" s="3">
        <v>37765932</v>
      </c>
      <c r="M5" s="3">
        <v>5674</v>
      </c>
      <c r="N5" s="3">
        <v>72345685</v>
      </c>
      <c r="O5" s="3">
        <v>1427856</v>
      </c>
      <c r="P5" s="3">
        <v>394568</v>
      </c>
      <c r="Q5" s="3">
        <v>70759071</v>
      </c>
      <c r="R5" s="3">
        <v>1114654</v>
      </c>
      <c r="S5" s="3">
        <v>1695648</v>
      </c>
      <c r="T5" s="3">
        <v>342574952</v>
      </c>
      <c r="U5" s="3">
        <v>1347958022</v>
      </c>
      <c r="V5" s="3">
        <v>30491284</v>
      </c>
      <c r="W5" s="3">
        <v>2396065</v>
      </c>
      <c r="X5" s="3">
        <v>3865438</v>
      </c>
      <c r="Y5" s="3">
        <v>89875</v>
      </c>
      <c r="Z5" s="3">
        <v>12365</v>
      </c>
      <c r="AA5" s="3">
        <v>2175462</v>
      </c>
      <c r="AB5" s="3">
        <v>36134876</v>
      </c>
      <c r="AC5" s="15">
        <f>SUM(B5:AB5)</f>
        <v>2012270422</v>
      </c>
    </row>
    <row r="6" spans="1:30" ht="15" customHeight="1" x14ac:dyDescent="0.25">
      <c r="A6" s="63" t="s">
        <v>32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5">
        <f t="shared" ref="AC6:AC9" si="0">SUM(B6:AB6)</f>
        <v>0</v>
      </c>
    </row>
    <row r="7" spans="1:30" ht="15" customHeight="1" x14ac:dyDescent="0.25">
      <c r="A7" s="13" t="s">
        <v>29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40"/>
    </row>
    <row r="8" spans="1:30" ht="15" customHeight="1" x14ac:dyDescent="0.25">
      <c r="A8" s="38" t="s">
        <v>34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40"/>
    </row>
    <row r="9" spans="1:30" ht="15" customHeight="1" thickBot="1" x14ac:dyDescent="0.3">
      <c r="A9" s="16" t="s">
        <v>33</v>
      </c>
      <c r="B9" s="17">
        <v>24110385</v>
      </c>
      <c r="C9" s="17">
        <v>13546165</v>
      </c>
      <c r="D9" s="17">
        <v>159309502</v>
      </c>
      <c r="E9" s="17">
        <v>7840894</v>
      </c>
      <c r="F9" s="17">
        <v>112787728</v>
      </c>
      <c r="G9" s="17">
        <v>2731460</v>
      </c>
      <c r="H9" s="17">
        <v>5129716</v>
      </c>
      <c r="I9" s="17">
        <v>38994836</v>
      </c>
      <c r="J9" s="17">
        <v>13655211</v>
      </c>
      <c r="K9" s="17">
        <v>156343889</v>
      </c>
      <c r="L9" s="17">
        <v>86456805</v>
      </c>
      <c r="M9" s="17">
        <v>17809677</v>
      </c>
      <c r="N9" s="17">
        <v>213692407</v>
      </c>
      <c r="O9" s="17">
        <v>28228127</v>
      </c>
      <c r="P9" s="17">
        <v>18658527</v>
      </c>
      <c r="Q9" s="17">
        <v>299587105</v>
      </c>
      <c r="R9" s="17">
        <v>188172685</v>
      </c>
      <c r="S9" s="17">
        <v>49731287</v>
      </c>
      <c r="T9" s="17">
        <v>851160765</v>
      </c>
      <c r="U9" s="17">
        <v>2277564390</v>
      </c>
      <c r="V9" s="17">
        <v>161244707</v>
      </c>
      <c r="W9" s="17">
        <v>62228604</v>
      </c>
      <c r="X9" s="17">
        <v>154049541</v>
      </c>
      <c r="Y9" s="17">
        <v>35122995</v>
      </c>
      <c r="Z9" s="17">
        <v>42702309</v>
      </c>
      <c r="AA9" s="17">
        <v>47803329</v>
      </c>
      <c r="AB9" s="17">
        <v>359719692</v>
      </c>
      <c r="AC9" s="18">
        <f t="shared" si="0"/>
        <v>5428382738</v>
      </c>
    </row>
    <row r="10" spans="1:30" ht="15" customHeight="1" x14ac:dyDescent="0.25">
      <c r="AC10" s="20"/>
    </row>
    <row r="11" spans="1:30" ht="15" customHeight="1" x14ac:dyDescent="0.25">
      <c r="A11" s="42" t="s">
        <v>35</v>
      </c>
      <c r="AC11" s="20"/>
    </row>
    <row r="12" spans="1:30" ht="15" customHeight="1" x14ac:dyDescent="0.25">
      <c r="AC12" s="20"/>
    </row>
    <row r="13" spans="1:30" ht="15" customHeight="1" x14ac:dyDescent="0.25">
      <c r="AC13" s="20"/>
    </row>
    <row r="14" spans="1:30" ht="15" customHeight="1" x14ac:dyDescent="0.25">
      <c r="AC14" s="20"/>
    </row>
    <row r="15" spans="1:30" ht="15" customHeight="1" x14ac:dyDescent="0.25">
      <c r="AC15" s="20"/>
    </row>
    <row r="16" spans="1:30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</sheetData>
  <pageMargins left="0.511811024" right="0.511811024" top="0.78740157499999996" bottom="0.78740157499999996" header="0.31496062000000002" footer="0.31496062000000002"/>
  <pageSetup paperSize="9" orientation="portrait" verticalDpi="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D31"/>
  <sheetViews>
    <sheetView workbookViewId="0">
      <pane xSplit="1" ySplit="4" topLeftCell="B5" activePane="bottomRight" state="frozen"/>
      <selection activeCell="A11" sqref="A11"/>
      <selection pane="topRight" activeCell="A11" sqref="A11"/>
      <selection pane="bottomLeft" activeCell="A11" sqref="A11"/>
      <selection pane="bottomRight" activeCell="B1" sqref="B1"/>
    </sheetView>
  </sheetViews>
  <sheetFormatPr defaultColWidth="9.140625" defaultRowHeight="15" x14ac:dyDescent="0.25"/>
  <cols>
    <col min="1" max="1" width="35.28515625" style="6" bestFit="1" customWidth="1"/>
    <col min="2" max="19" width="13.7109375" style="6" customWidth="1"/>
    <col min="20" max="20" width="12.5703125" style="6" bestFit="1" customWidth="1"/>
    <col min="21" max="21" width="14.28515625" style="6" bestFit="1" customWidth="1"/>
    <col min="22" max="28" width="13.7109375" style="6" customWidth="1"/>
    <col min="29" max="29" width="14.7109375" style="6" customWidth="1"/>
    <col min="30" max="16384" width="9.140625" style="6"/>
  </cols>
  <sheetData>
    <row r="1" spans="1:30" ht="15" customHeight="1" x14ac:dyDescent="0.25">
      <c r="A1" s="4" t="s">
        <v>0</v>
      </c>
      <c r="B1" s="21">
        <v>2010</v>
      </c>
    </row>
    <row r="2" spans="1:30" ht="15" customHeight="1" x14ac:dyDescent="0.25">
      <c r="B2" s="5" t="s">
        <v>30</v>
      </c>
    </row>
    <row r="3" spans="1:30" ht="15" customHeight="1" thickBot="1" x14ac:dyDescent="0.3"/>
    <row r="4" spans="1:30" ht="15" customHeight="1" x14ac:dyDescent="0.25">
      <c r="A4" s="8"/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 t="s">
        <v>14</v>
      </c>
      <c r="P4" s="9" t="s">
        <v>15</v>
      </c>
      <c r="Q4" s="9" t="s">
        <v>16</v>
      </c>
      <c r="R4" s="9" t="s">
        <v>17</v>
      </c>
      <c r="S4" s="9" t="s">
        <v>18</v>
      </c>
      <c r="T4" s="9" t="s">
        <v>19</v>
      </c>
      <c r="U4" s="9" t="s">
        <v>20</v>
      </c>
      <c r="V4" s="9" t="s">
        <v>21</v>
      </c>
      <c r="W4" s="9" t="s">
        <v>22</v>
      </c>
      <c r="X4" s="9" t="s">
        <v>23</v>
      </c>
      <c r="Y4" s="9" t="s">
        <v>24</v>
      </c>
      <c r="Z4" s="9" t="s">
        <v>25</v>
      </c>
      <c r="AA4" s="9" t="s">
        <v>26</v>
      </c>
      <c r="AB4" s="9" t="s">
        <v>27</v>
      </c>
      <c r="AC4" s="10" t="s">
        <v>28</v>
      </c>
      <c r="AD4" s="11"/>
    </row>
    <row r="5" spans="1:30" ht="15" customHeight="1" x14ac:dyDescent="0.25">
      <c r="A5" s="13" t="s">
        <v>31</v>
      </c>
      <c r="B5" s="3">
        <v>0</v>
      </c>
      <c r="C5" s="3">
        <v>23786</v>
      </c>
      <c r="D5" s="3">
        <v>45844450</v>
      </c>
      <c r="E5" s="3">
        <v>4217880</v>
      </c>
      <c r="F5" s="3">
        <v>1996460</v>
      </c>
      <c r="G5" s="3">
        <v>41768</v>
      </c>
      <c r="H5" s="3">
        <v>0</v>
      </c>
      <c r="I5" s="3">
        <v>153731</v>
      </c>
      <c r="J5" s="3">
        <v>2053</v>
      </c>
      <c r="K5" s="3">
        <v>25873522</v>
      </c>
      <c r="L5" s="3">
        <v>17950480</v>
      </c>
      <c r="M5" s="3">
        <v>23733</v>
      </c>
      <c r="N5" s="3">
        <v>45637772</v>
      </c>
      <c r="O5" s="3">
        <v>1772853</v>
      </c>
      <c r="P5" s="3">
        <v>14890</v>
      </c>
      <c r="Q5" s="3">
        <v>41651134</v>
      </c>
      <c r="R5" s="3">
        <v>30140090</v>
      </c>
      <c r="S5" s="3">
        <v>561088</v>
      </c>
      <c r="T5" s="3">
        <v>421170041</v>
      </c>
      <c r="U5" s="3">
        <v>1660549081</v>
      </c>
      <c r="V5" s="3">
        <v>15083637</v>
      </c>
      <c r="W5" s="3">
        <v>6365234</v>
      </c>
      <c r="X5" s="3">
        <v>19626000</v>
      </c>
      <c r="Y5" s="3">
        <v>2296981</v>
      </c>
      <c r="Z5" s="3">
        <v>12938</v>
      </c>
      <c r="AA5" s="3">
        <v>6624</v>
      </c>
      <c r="AB5" s="3">
        <v>30826174</v>
      </c>
      <c r="AC5" s="15">
        <f>SUM(B5:AB5)</f>
        <v>2371842400</v>
      </c>
    </row>
    <row r="6" spans="1:30" ht="15" customHeight="1" x14ac:dyDescent="0.25">
      <c r="A6" s="60" t="s">
        <v>32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2"/>
    </row>
    <row r="7" spans="1:30" ht="15" customHeight="1" x14ac:dyDescent="0.25">
      <c r="A7" s="13" t="s">
        <v>29</v>
      </c>
      <c r="B7" s="3">
        <v>31742950</v>
      </c>
      <c r="C7" s="3">
        <v>14032302</v>
      </c>
      <c r="D7" s="3">
        <v>141812153</v>
      </c>
      <c r="E7" s="3">
        <v>10386024</v>
      </c>
      <c r="F7" s="3">
        <v>129799604</v>
      </c>
      <c r="G7" s="3">
        <v>3287084</v>
      </c>
      <c r="H7" s="3">
        <v>6285503</v>
      </c>
      <c r="I7" s="3">
        <v>50955842</v>
      </c>
      <c r="J7" s="3">
        <v>17418697</v>
      </c>
      <c r="K7" s="3">
        <v>166904655</v>
      </c>
      <c r="L7" s="3">
        <v>92352412</v>
      </c>
      <c r="M7" s="3">
        <v>26258871</v>
      </c>
      <c r="N7" s="3">
        <v>198105961</v>
      </c>
      <c r="O7" s="3">
        <v>39175852</v>
      </c>
      <c r="P7" s="3">
        <v>23518400</v>
      </c>
      <c r="Q7" s="3">
        <v>288924470</v>
      </c>
      <c r="R7" s="3">
        <v>209892554</v>
      </c>
      <c r="S7" s="3">
        <v>53430297</v>
      </c>
      <c r="T7" s="3">
        <v>547552622</v>
      </c>
      <c r="U7" s="3">
        <v>905911889</v>
      </c>
      <c r="V7" s="3">
        <v>177023257</v>
      </c>
      <c r="W7" s="3">
        <v>70467465</v>
      </c>
      <c r="X7" s="3">
        <v>144099250</v>
      </c>
      <c r="Y7" s="3">
        <v>41698331</v>
      </c>
      <c r="Z7" s="3">
        <v>59621500</v>
      </c>
      <c r="AA7" s="3">
        <v>61324432</v>
      </c>
      <c r="AB7" s="3">
        <v>366276526</v>
      </c>
      <c r="AC7" s="15">
        <f>SUM(B7:AB7)</f>
        <v>3878258903</v>
      </c>
    </row>
    <row r="8" spans="1:30" ht="15" customHeight="1" x14ac:dyDescent="0.25">
      <c r="A8" s="38" t="s">
        <v>34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40"/>
    </row>
    <row r="9" spans="1:30" s="7" customFormat="1" ht="15" customHeight="1" thickBot="1" x14ac:dyDescent="0.3">
      <c r="A9" s="22" t="s">
        <v>33</v>
      </c>
      <c r="B9" s="23">
        <f t="shared" ref="B9:AB9" si="0">B5+B7</f>
        <v>31742950</v>
      </c>
      <c r="C9" s="23">
        <f t="shared" si="0"/>
        <v>14056088</v>
      </c>
      <c r="D9" s="23">
        <f t="shared" si="0"/>
        <v>187656603</v>
      </c>
      <c r="E9" s="23">
        <f t="shared" si="0"/>
        <v>14603904</v>
      </c>
      <c r="F9" s="23">
        <f t="shared" si="0"/>
        <v>131796064</v>
      </c>
      <c r="G9" s="23">
        <f t="shared" si="0"/>
        <v>3328852</v>
      </c>
      <c r="H9" s="23">
        <f t="shared" si="0"/>
        <v>6285503</v>
      </c>
      <c r="I9" s="23">
        <f t="shared" si="0"/>
        <v>51109573</v>
      </c>
      <c r="J9" s="23">
        <f t="shared" si="0"/>
        <v>17420750</v>
      </c>
      <c r="K9" s="23">
        <f t="shared" si="0"/>
        <v>192778177</v>
      </c>
      <c r="L9" s="23">
        <f t="shared" si="0"/>
        <v>110302892</v>
      </c>
      <c r="M9" s="23">
        <f t="shared" si="0"/>
        <v>26282604</v>
      </c>
      <c r="N9" s="23">
        <f t="shared" si="0"/>
        <v>243743733</v>
      </c>
      <c r="O9" s="23">
        <f t="shared" si="0"/>
        <v>40948705</v>
      </c>
      <c r="P9" s="23">
        <f t="shared" si="0"/>
        <v>23533290</v>
      </c>
      <c r="Q9" s="23">
        <f t="shared" si="0"/>
        <v>330575604</v>
      </c>
      <c r="R9" s="23">
        <f t="shared" si="0"/>
        <v>240032644</v>
      </c>
      <c r="S9" s="23">
        <f t="shared" si="0"/>
        <v>53991385</v>
      </c>
      <c r="T9" s="23">
        <f t="shared" si="0"/>
        <v>968722663</v>
      </c>
      <c r="U9" s="23">
        <f t="shared" si="0"/>
        <v>2566460970</v>
      </c>
      <c r="V9" s="23">
        <f t="shared" si="0"/>
        <v>192106894</v>
      </c>
      <c r="W9" s="23">
        <f t="shared" si="0"/>
        <v>76832699</v>
      </c>
      <c r="X9" s="23">
        <f t="shared" si="0"/>
        <v>163725250</v>
      </c>
      <c r="Y9" s="23">
        <f t="shared" si="0"/>
        <v>43995312</v>
      </c>
      <c r="Z9" s="23">
        <f t="shared" si="0"/>
        <v>59634438</v>
      </c>
      <c r="AA9" s="23">
        <f t="shared" si="0"/>
        <v>61331056</v>
      </c>
      <c r="AB9" s="23">
        <f t="shared" si="0"/>
        <v>397102700</v>
      </c>
      <c r="AC9" s="18">
        <f t="shared" ref="AC9" si="1">SUM(B9:AB9)</f>
        <v>6250101303</v>
      </c>
    </row>
    <row r="10" spans="1:30" ht="15" customHeight="1" x14ac:dyDescent="0.25">
      <c r="AC10" s="20"/>
    </row>
    <row r="11" spans="1:30" s="41" customFormat="1" ht="15" customHeight="1" x14ac:dyDescent="0.25">
      <c r="A11" s="42" t="s">
        <v>35</v>
      </c>
      <c r="AC11" s="43"/>
    </row>
    <row r="12" spans="1:30" ht="15" customHeight="1" x14ac:dyDescent="0.25">
      <c r="AC12" s="20"/>
    </row>
    <row r="13" spans="1:30" ht="15" customHeight="1" x14ac:dyDescent="0.25">
      <c r="AC13" s="20"/>
    </row>
    <row r="14" spans="1:30" ht="15" customHeight="1" x14ac:dyDescent="0.25">
      <c r="AC14" s="20"/>
    </row>
    <row r="15" spans="1:30" ht="15" customHeight="1" x14ac:dyDescent="0.25">
      <c r="AC15" s="20"/>
    </row>
    <row r="16" spans="1:30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</sheetData>
  <pageMargins left="0.511811024" right="0.511811024" top="0.78740157499999996" bottom="0.78740157499999996" header="0.31496062000000002" footer="0.31496062000000002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D31"/>
  <sheetViews>
    <sheetView workbookViewId="0">
      <pane xSplit="1" ySplit="4" topLeftCell="B5" activePane="bottomRight" state="frozen"/>
      <selection activeCell="A11" sqref="A11"/>
      <selection pane="topRight" activeCell="A11" sqref="A11"/>
      <selection pane="bottomLeft" activeCell="A11" sqref="A11"/>
      <selection pane="bottomRight" activeCell="A11" sqref="A11"/>
    </sheetView>
  </sheetViews>
  <sheetFormatPr defaultColWidth="9.140625" defaultRowHeight="15" x14ac:dyDescent="0.25"/>
  <cols>
    <col min="1" max="1" width="35.28515625" style="6" bestFit="1" customWidth="1"/>
    <col min="2" max="19" width="13.7109375" style="6" customWidth="1"/>
    <col min="20" max="20" width="14.28515625" style="6" bestFit="1" customWidth="1"/>
    <col min="21" max="21" width="14.7109375" style="6" customWidth="1"/>
    <col min="22" max="28" width="13.7109375" style="6" customWidth="1"/>
    <col min="29" max="29" width="14.7109375" style="6" customWidth="1"/>
    <col min="30" max="16384" width="9.140625" style="6"/>
  </cols>
  <sheetData>
    <row r="1" spans="1:30" ht="15" customHeight="1" x14ac:dyDescent="0.25">
      <c r="A1" s="4" t="s">
        <v>0</v>
      </c>
      <c r="B1" s="21">
        <v>2011</v>
      </c>
    </row>
    <row r="2" spans="1:30" ht="15" customHeight="1" x14ac:dyDescent="0.25">
      <c r="B2" s="5" t="s">
        <v>30</v>
      </c>
    </row>
    <row r="3" spans="1:30" ht="15" customHeight="1" thickBot="1" x14ac:dyDescent="0.3"/>
    <row r="4" spans="1:30" ht="15" customHeight="1" x14ac:dyDescent="0.25">
      <c r="A4" s="8"/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 t="s">
        <v>14</v>
      </c>
      <c r="P4" s="9" t="s">
        <v>15</v>
      </c>
      <c r="Q4" s="9" t="s">
        <v>16</v>
      </c>
      <c r="R4" s="9" t="s">
        <v>17</v>
      </c>
      <c r="S4" s="9" t="s">
        <v>18</v>
      </c>
      <c r="T4" s="9" t="s">
        <v>19</v>
      </c>
      <c r="U4" s="9" t="s">
        <v>20</v>
      </c>
      <c r="V4" s="9" t="s">
        <v>21</v>
      </c>
      <c r="W4" s="9" t="s">
        <v>22</v>
      </c>
      <c r="X4" s="9" t="s">
        <v>23</v>
      </c>
      <c r="Y4" s="9" t="s">
        <v>24</v>
      </c>
      <c r="Z4" s="9" t="s">
        <v>25</v>
      </c>
      <c r="AA4" s="9" t="s">
        <v>26</v>
      </c>
      <c r="AB4" s="9" t="s">
        <v>27</v>
      </c>
      <c r="AC4" s="10" t="s">
        <v>28</v>
      </c>
      <c r="AD4" s="11"/>
    </row>
    <row r="5" spans="1:30" ht="15" customHeight="1" x14ac:dyDescent="0.25">
      <c r="A5" s="13" t="s">
        <v>31</v>
      </c>
      <c r="B5" s="3">
        <v>0</v>
      </c>
      <c r="C5" s="3">
        <v>6461</v>
      </c>
      <c r="D5" s="3">
        <v>36592344</v>
      </c>
      <c r="E5" s="3">
        <v>2110695</v>
      </c>
      <c r="F5" s="3">
        <v>1977107</v>
      </c>
      <c r="G5" s="3">
        <v>35248</v>
      </c>
      <c r="H5" s="3">
        <v>0</v>
      </c>
      <c r="I5" s="3">
        <v>120282</v>
      </c>
      <c r="J5" s="3">
        <v>0</v>
      </c>
      <c r="K5" s="3">
        <v>19906232</v>
      </c>
      <c r="L5" s="3">
        <v>16950185</v>
      </c>
      <c r="M5" s="3">
        <v>3785</v>
      </c>
      <c r="N5" s="3">
        <v>49371435</v>
      </c>
      <c r="O5" s="3">
        <v>1201068</v>
      </c>
      <c r="P5" s="3">
        <v>7521</v>
      </c>
      <c r="Q5" s="3">
        <v>43189784</v>
      </c>
      <c r="R5" s="3">
        <v>42518090</v>
      </c>
      <c r="S5" s="3">
        <v>791312</v>
      </c>
      <c r="T5" s="3">
        <v>504012321</v>
      </c>
      <c r="U5" s="3">
        <v>1780910564</v>
      </c>
      <c r="V5" s="3">
        <v>18896552</v>
      </c>
      <c r="W5" s="3">
        <v>7036009</v>
      </c>
      <c r="X5" s="3">
        <v>29415701</v>
      </c>
      <c r="Y5" s="3">
        <v>2416268</v>
      </c>
      <c r="Z5" s="3">
        <v>14553</v>
      </c>
      <c r="AA5" s="3">
        <v>6833</v>
      </c>
      <c r="AB5" s="3">
        <v>56205563</v>
      </c>
      <c r="AC5" s="15">
        <f>SUM(B5:AB5)</f>
        <v>2613695913</v>
      </c>
    </row>
    <row r="6" spans="1:30" ht="15" customHeight="1" x14ac:dyDescent="0.25">
      <c r="A6" s="57" t="s">
        <v>32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66"/>
    </row>
    <row r="7" spans="1:30" ht="15" customHeight="1" x14ac:dyDescent="0.25">
      <c r="A7" s="57" t="s">
        <v>29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66"/>
    </row>
    <row r="8" spans="1:30" ht="15" customHeight="1" x14ac:dyDescent="0.25">
      <c r="A8" s="38" t="s">
        <v>34</v>
      </c>
      <c r="B8" s="3">
        <v>39299797</v>
      </c>
      <c r="C8" s="3">
        <v>16731467</v>
      </c>
      <c r="D8" s="3">
        <v>150071507</v>
      </c>
      <c r="E8" s="3">
        <v>7498629</v>
      </c>
      <c r="F8" s="3">
        <v>153789318</v>
      </c>
      <c r="G8" s="3">
        <v>3313492</v>
      </c>
      <c r="H8" s="3">
        <v>10373819</v>
      </c>
      <c r="I8" s="3">
        <v>64089433</v>
      </c>
      <c r="J8" s="3">
        <v>25747919</v>
      </c>
      <c r="K8" s="3">
        <v>170821043</v>
      </c>
      <c r="L8" s="3">
        <v>93139219</v>
      </c>
      <c r="M8" s="3">
        <v>41548279</v>
      </c>
      <c r="N8" s="3">
        <v>212594124</v>
      </c>
      <c r="O8" s="3">
        <v>43148572</v>
      </c>
      <c r="P8" s="3">
        <v>26724500</v>
      </c>
      <c r="Q8" s="3">
        <v>326461944</v>
      </c>
      <c r="R8" s="3">
        <v>261155812</v>
      </c>
      <c r="S8" s="3">
        <v>53834608</v>
      </c>
      <c r="T8" s="3">
        <v>630083364</v>
      </c>
      <c r="U8" s="3">
        <v>1001133835</v>
      </c>
      <c r="V8" s="3">
        <v>203399329</v>
      </c>
      <c r="W8" s="3">
        <v>90159703</v>
      </c>
      <c r="X8" s="3">
        <v>153502866</v>
      </c>
      <c r="Y8" s="3">
        <v>42107668</v>
      </c>
      <c r="Z8" s="3">
        <v>75312272</v>
      </c>
      <c r="AA8" s="3">
        <v>73724481</v>
      </c>
      <c r="AB8" s="3">
        <v>371892114</v>
      </c>
      <c r="AC8" s="15">
        <f>SUM(B8:AB8)</f>
        <v>4341659114</v>
      </c>
    </row>
    <row r="9" spans="1:30" s="7" customFormat="1" ht="15" customHeight="1" thickBot="1" x14ac:dyDescent="0.3">
      <c r="A9" s="22" t="s">
        <v>33</v>
      </c>
      <c r="B9" s="23">
        <f t="shared" ref="B9:AB9" si="0">B5+B8</f>
        <v>39299797</v>
      </c>
      <c r="C9" s="23">
        <f t="shared" si="0"/>
        <v>16737928</v>
      </c>
      <c r="D9" s="23">
        <f t="shared" si="0"/>
        <v>186663851</v>
      </c>
      <c r="E9" s="23">
        <f t="shared" si="0"/>
        <v>9609324</v>
      </c>
      <c r="F9" s="23">
        <f t="shared" si="0"/>
        <v>155766425</v>
      </c>
      <c r="G9" s="23">
        <f t="shared" si="0"/>
        <v>3348740</v>
      </c>
      <c r="H9" s="23">
        <f t="shared" si="0"/>
        <v>10373819</v>
      </c>
      <c r="I9" s="23">
        <f t="shared" si="0"/>
        <v>64209715</v>
      </c>
      <c r="J9" s="23">
        <f t="shared" si="0"/>
        <v>25747919</v>
      </c>
      <c r="K9" s="23">
        <f t="shared" si="0"/>
        <v>190727275</v>
      </c>
      <c r="L9" s="23">
        <f t="shared" si="0"/>
        <v>110089404</v>
      </c>
      <c r="M9" s="23">
        <f t="shared" si="0"/>
        <v>41552064</v>
      </c>
      <c r="N9" s="23">
        <f t="shared" si="0"/>
        <v>261965559</v>
      </c>
      <c r="O9" s="23">
        <f t="shared" si="0"/>
        <v>44349640</v>
      </c>
      <c r="P9" s="23">
        <f t="shared" si="0"/>
        <v>26732021</v>
      </c>
      <c r="Q9" s="23">
        <f t="shared" si="0"/>
        <v>369651728</v>
      </c>
      <c r="R9" s="23">
        <f t="shared" si="0"/>
        <v>303673902</v>
      </c>
      <c r="S9" s="23">
        <f t="shared" si="0"/>
        <v>54625920</v>
      </c>
      <c r="T9" s="23">
        <f t="shared" si="0"/>
        <v>1134095685</v>
      </c>
      <c r="U9" s="23">
        <f t="shared" si="0"/>
        <v>2782044399</v>
      </c>
      <c r="V9" s="23">
        <f t="shared" si="0"/>
        <v>222295881</v>
      </c>
      <c r="W9" s="23">
        <f t="shared" si="0"/>
        <v>97195712</v>
      </c>
      <c r="X9" s="23">
        <f t="shared" si="0"/>
        <v>182918567</v>
      </c>
      <c r="Y9" s="23">
        <f t="shared" si="0"/>
        <v>44523936</v>
      </c>
      <c r="Z9" s="23">
        <f t="shared" si="0"/>
        <v>75326825</v>
      </c>
      <c r="AA9" s="23">
        <f t="shared" si="0"/>
        <v>73731314</v>
      </c>
      <c r="AB9" s="23">
        <f t="shared" si="0"/>
        <v>428097677</v>
      </c>
      <c r="AC9" s="18">
        <f t="shared" ref="AC9" si="1">SUM(B9:AB9)</f>
        <v>6955355027</v>
      </c>
    </row>
    <row r="10" spans="1:30" ht="15" customHeight="1" x14ac:dyDescent="0.25">
      <c r="AC10" s="20"/>
    </row>
    <row r="11" spans="1:30" s="41" customFormat="1" ht="15" customHeight="1" x14ac:dyDescent="0.25">
      <c r="A11" s="42" t="s">
        <v>37</v>
      </c>
      <c r="AC11" s="43"/>
    </row>
    <row r="12" spans="1:30" s="41" customFormat="1" ht="15" customHeight="1" x14ac:dyDescent="0.25">
      <c r="AC12" s="43"/>
    </row>
    <row r="13" spans="1:30" s="41" customFormat="1" ht="15" customHeight="1" x14ac:dyDescent="0.25">
      <c r="AC13" s="43"/>
    </row>
    <row r="14" spans="1:30" ht="15" customHeight="1" x14ac:dyDescent="0.25">
      <c r="AC14" s="20"/>
    </row>
    <row r="15" spans="1:30" ht="15" customHeight="1" x14ac:dyDescent="0.25">
      <c r="AC15" s="20"/>
    </row>
    <row r="16" spans="1:30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</sheetData>
  <pageMargins left="0.511811024" right="0.511811024" top="0.78740157499999996" bottom="0.78740157499999996" header="0.31496062000000002" footer="0.31496062000000002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D19"/>
  <sheetViews>
    <sheetView workbookViewId="0">
      <pane xSplit="1" ySplit="4" topLeftCell="B5" activePane="bottomRight" state="frozen"/>
      <selection activeCell="V7" sqref="V7"/>
      <selection pane="topRight" activeCell="V7" sqref="V7"/>
      <selection pane="bottomLeft" activeCell="V7" sqref="V7"/>
      <selection pane="bottomRight" activeCell="B1" sqref="B1"/>
    </sheetView>
  </sheetViews>
  <sheetFormatPr defaultColWidth="9.140625" defaultRowHeight="15" x14ac:dyDescent="0.25"/>
  <cols>
    <col min="1" max="1" width="35.28515625" style="6" bestFit="1" customWidth="1"/>
    <col min="2" max="19" width="13.7109375" style="6" customWidth="1"/>
    <col min="20" max="20" width="14.28515625" style="6" bestFit="1" customWidth="1"/>
    <col min="21" max="21" width="14.7109375" style="6" customWidth="1"/>
    <col min="22" max="28" width="13.7109375" style="6" customWidth="1"/>
    <col min="29" max="29" width="14.7109375" style="6" customWidth="1"/>
    <col min="30" max="16384" width="9.140625" style="6"/>
  </cols>
  <sheetData>
    <row r="1" spans="1:30" ht="15" customHeight="1" x14ac:dyDescent="0.25">
      <c r="A1" s="4" t="s">
        <v>0</v>
      </c>
      <c r="B1" s="21">
        <v>2012</v>
      </c>
    </row>
    <row r="2" spans="1:30" ht="15" customHeight="1" x14ac:dyDescent="0.25">
      <c r="B2" s="5" t="s">
        <v>30</v>
      </c>
    </row>
    <row r="3" spans="1:30" ht="15" customHeight="1" thickBot="1" x14ac:dyDescent="0.3"/>
    <row r="4" spans="1:30" ht="15" customHeight="1" x14ac:dyDescent="0.25">
      <c r="A4" s="8"/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 t="s">
        <v>14</v>
      </c>
      <c r="P4" s="9" t="s">
        <v>15</v>
      </c>
      <c r="Q4" s="9" t="s">
        <v>16</v>
      </c>
      <c r="R4" s="9" t="s">
        <v>17</v>
      </c>
      <c r="S4" s="9" t="s">
        <v>18</v>
      </c>
      <c r="T4" s="9" t="s">
        <v>19</v>
      </c>
      <c r="U4" s="9" t="s">
        <v>20</v>
      </c>
      <c r="V4" s="9" t="s">
        <v>21</v>
      </c>
      <c r="W4" s="9" t="s">
        <v>22</v>
      </c>
      <c r="X4" s="9" t="s">
        <v>23</v>
      </c>
      <c r="Y4" s="9" t="s">
        <v>24</v>
      </c>
      <c r="Z4" s="9" t="s">
        <v>25</v>
      </c>
      <c r="AA4" s="9" t="s">
        <v>26</v>
      </c>
      <c r="AB4" s="9" t="s">
        <v>27</v>
      </c>
      <c r="AC4" s="10" t="s">
        <v>28</v>
      </c>
      <c r="AD4" s="11"/>
    </row>
    <row r="5" spans="1:30" ht="15" customHeight="1" x14ac:dyDescent="0.25">
      <c r="A5" s="13" t="s">
        <v>31</v>
      </c>
      <c r="B5" s="2">
        <v>0</v>
      </c>
      <c r="C5" s="2">
        <v>0</v>
      </c>
      <c r="D5" s="2">
        <v>37366056</v>
      </c>
      <c r="E5" s="2">
        <v>1135098</v>
      </c>
      <c r="F5" s="2">
        <v>2042800</v>
      </c>
      <c r="G5" s="2">
        <v>34676</v>
      </c>
      <c r="H5" s="2">
        <v>0</v>
      </c>
      <c r="I5" s="2">
        <v>216450</v>
      </c>
      <c r="J5" s="2">
        <v>7006</v>
      </c>
      <c r="K5" s="2">
        <v>19506975</v>
      </c>
      <c r="L5" s="2">
        <v>13141572</v>
      </c>
      <c r="M5" s="2">
        <v>10247</v>
      </c>
      <c r="N5" s="2">
        <v>38905259</v>
      </c>
      <c r="O5" s="2">
        <v>1089734</v>
      </c>
      <c r="P5" s="2">
        <v>6207</v>
      </c>
      <c r="Q5" s="2">
        <v>41543977</v>
      </c>
      <c r="R5" s="2">
        <v>53414485</v>
      </c>
      <c r="S5" s="2">
        <v>543132</v>
      </c>
      <c r="T5" s="2">
        <v>614795220</v>
      </c>
      <c r="U5" s="2">
        <v>1765249185</v>
      </c>
      <c r="V5" s="2">
        <v>18934896</v>
      </c>
      <c r="W5" s="2">
        <v>6678396</v>
      </c>
      <c r="X5" s="2">
        <v>37612479</v>
      </c>
      <c r="Y5" s="2">
        <v>1935945</v>
      </c>
      <c r="Z5" s="2">
        <v>11124</v>
      </c>
      <c r="AA5" s="2">
        <v>5234</v>
      </c>
      <c r="AB5" s="2">
        <v>61575509</v>
      </c>
      <c r="AC5" s="15">
        <f>SUM(B5:AB5)</f>
        <v>2715761662</v>
      </c>
    </row>
    <row r="6" spans="1:30" ht="15" customHeight="1" x14ac:dyDescent="0.25">
      <c r="A6" s="63" t="s">
        <v>32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9"/>
    </row>
    <row r="7" spans="1:30" ht="15" customHeight="1" x14ac:dyDescent="0.25">
      <c r="A7" s="63" t="s">
        <v>29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9"/>
    </row>
    <row r="8" spans="1:30" ht="15" customHeight="1" x14ac:dyDescent="0.25">
      <c r="A8" s="38" t="s">
        <v>34</v>
      </c>
      <c r="B8" s="2">
        <v>42822938</v>
      </c>
      <c r="C8" s="2">
        <v>14139526</v>
      </c>
      <c r="D8" s="2">
        <v>151587241</v>
      </c>
      <c r="E8" s="2">
        <v>7070161</v>
      </c>
      <c r="F8" s="2">
        <v>163888714</v>
      </c>
      <c r="G8" s="2">
        <v>3483723</v>
      </c>
      <c r="H8" s="2">
        <v>11182289</v>
      </c>
      <c r="I8" s="2">
        <v>65119467</v>
      </c>
      <c r="J8" s="2">
        <v>25114672</v>
      </c>
      <c r="K8" s="2">
        <v>176783080</v>
      </c>
      <c r="L8" s="2">
        <v>93063942</v>
      </c>
      <c r="M8" s="2">
        <v>46271873</v>
      </c>
      <c r="N8" s="2">
        <v>211613791</v>
      </c>
      <c r="O8" s="2">
        <v>49798749</v>
      </c>
      <c r="P8" s="2">
        <v>37204133</v>
      </c>
      <c r="Q8" s="2">
        <v>307848824</v>
      </c>
      <c r="R8" s="2">
        <v>291893658</v>
      </c>
      <c r="S8" s="2">
        <v>56395935</v>
      </c>
      <c r="T8" s="2">
        <v>715019451</v>
      </c>
      <c r="U8" s="2">
        <v>1076875874</v>
      </c>
      <c r="V8" s="2">
        <v>212544156</v>
      </c>
      <c r="W8" s="2">
        <v>104238363</v>
      </c>
      <c r="X8" s="2">
        <v>157245413</v>
      </c>
      <c r="Y8" s="2">
        <v>43088180</v>
      </c>
      <c r="Z8" s="2">
        <v>77386366</v>
      </c>
      <c r="AA8" s="2">
        <v>84216046</v>
      </c>
      <c r="AB8" s="2">
        <v>350334322</v>
      </c>
      <c r="AC8" s="15">
        <f>SUM(B8:AB8)</f>
        <v>4576230887</v>
      </c>
    </row>
    <row r="9" spans="1:30" s="7" customFormat="1" ht="15" customHeight="1" thickBot="1" x14ac:dyDescent="0.3">
      <c r="A9" s="22" t="s">
        <v>33</v>
      </c>
      <c r="B9" s="23">
        <f t="shared" ref="B9:AC9" si="0">+B5+B8</f>
        <v>42822938</v>
      </c>
      <c r="C9" s="23">
        <f t="shared" si="0"/>
        <v>14139526</v>
      </c>
      <c r="D9" s="23">
        <f t="shared" si="0"/>
        <v>188953297</v>
      </c>
      <c r="E9" s="23">
        <f t="shared" si="0"/>
        <v>8205259</v>
      </c>
      <c r="F9" s="23">
        <f t="shared" si="0"/>
        <v>165931514</v>
      </c>
      <c r="G9" s="23">
        <f t="shared" si="0"/>
        <v>3518399</v>
      </c>
      <c r="H9" s="23">
        <f t="shared" si="0"/>
        <v>11182289</v>
      </c>
      <c r="I9" s="23">
        <f t="shared" si="0"/>
        <v>65335917</v>
      </c>
      <c r="J9" s="23">
        <f t="shared" si="0"/>
        <v>25121678</v>
      </c>
      <c r="K9" s="23">
        <f t="shared" si="0"/>
        <v>196290055</v>
      </c>
      <c r="L9" s="23">
        <f t="shared" si="0"/>
        <v>106205514</v>
      </c>
      <c r="M9" s="23">
        <f t="shared" si="0"/>
        <v>46282120</v>
      </c>
      <c r="N9" s="23">
        <f t="shared" si="0"/>
        <v>250519050</v>
      </c>
      <c r="O9" s="23">
        <f t="shared" si="0"/>
        <v>50888483</v>
      </c>
      <c r="P9" s="23">
        <f t="shared" si="0"/>
        <v>37210340</v>
      </c>
      <c r="Q9" s="23">
        <f t="shared" si="0"/>
        <v>349392801</v>
      </c>
      <c r="R9" s="23">
        <f t="shared" si="0"/>
        <v>345308143</v>
      </c>
      <c r="S9" s="23">
        <f t="shared" si="0"/>
        <v>56939067</v>
      </c>
      <c r="T9" s="23">
        <f t="shared" si="0"/>
        <v>1329814671</v>
      </c>
      <c r="U9" s="23">
        <f t="shared" si="0"/>
        <v>2842125059</v>
      </c>
      <c r="V9" s="23">
        <f t="shared" si="0"/>
        <v>231479052</v>
      </c>
      <c r="W9" s="23">
        <f t="shared" si="0"/>
        <v>110916759</v>
      </c>
      <c r="X9" s="23">
        <f t="shared" si="0"/>
        <v>194857892</v>
      </c>
      <c r="Y9" s="23">
        <f t="shared" si="0"/>
        <v>45024125</v>
      </c>
      <c r="Z9" s="23">
        <f t="shared" si="0"/>
        <v>77397490</v>
      </c>
      <c r="AA9" s="23">
        <f t="shared" si="0"/>
        <v>84221280</v>
      </c>
      <c r="AB9" s="23">
        <f t="shared" si="0"/>
        <v>411909831</v>
      </c>
      <c r="AC9" s="18">
        <f t="shared" si="0"/>
        <v>7291992549</v>
      </c>
    </row>
    <row r="10" spans="1:30" ht="15" customHeight="1" x14ac:dyDescent="0.25">
      <c r="AC10" s="20"/>
    </row>
    <row r="11" spans="1:30" s="41" customFormat="1" ht="15" customHeight="1" x14ac:dyDescent="0.25">
      <c r="A11" s="42" t="s">
        <v>36</v>
      </c>
      <c r="AC11" s="43"/>
    </row>
    <row r="12" spans="1:30" s="41" customFormat="1" ht="15" customHeight="1" x14ac:dyDescent="0.25">
      <c r="AC12" s="43"/>
    </row>
    <row r="13" spans="1:30" s="41" customFormat="1" ht="15" customHeight="1" x14ac:dyDescent="0.25"/>
    <row r="14" spans="1:30" ht="15" customHeight="1" x14ac:dyDescent="0.25"/>
    <row r="15" spans="1:30" ht="15" customHeight="1" x14ac:dyDescent="0.25"/>
    <row r="16" spans="1:30" ht="15" customHeight="1" x14ac:dyDescent="0.25"/>
    <row r="17" ht="15" customHeight="1" x14ac:dyDescent="0.25"/>
    <row r="18" ht="15" customHeight="1" x14ac:dyDescent="0.25"/>
    <row r="19" ht="15" customHeight="1" x14ac:dyDescent="0.25"/>
  </sheetData>
  <pageMargins left="0.511811024" right="0.511811024" top="0.78740157499999996" bottom="0.78740157499999996" header="0.31496062000000002" footer="0.31496062000000002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D29"/>
  <sheetViews>
    <sheetView workbookViewId="0">
      <pane xSplit="1" ySplit="4" topLeftCell="B5" activePane="bottomRight" state="frozen"/>
      <selection activeCell="V7" sqref="V7"/>
      <selection pane="topRight" activeCell="V7" sqref="V7"/>
      <selection pane="bottomLeft" activeCell="V7" sqref="V7"/>
      <selection pane="bottomRight" activeCell="B1" sqref="B1"/>
    </sheetView>
  </sheetViews>
  <sheetFormatPr defaultColWidth="9.140625" defaultRowHeight="15" x14ac:dyDescent="0.25"/>
  <cols>
    <col min="1" max="1" width="35.28515625" style="6" bestFit="1" customWidth="1"/>
    <col min="2" max="19" width="13.7109375" style="6" customWidth="1"/>
    <col min="20" max="20" width="14.28515625" style="6" bestFit="1" customWidth="1"/>
    <col min="21" max="21" width="14.7109375" style="6" customWidth="1"/>
    <col min="22" max="28" width="13.7109375" style="6" customWidth="1"/>
    <col min="29" max="29" width="14.7109375" style="6" customWidth="1"/>
    <col min="30" max="16384" width="9.140625" style="6"/>
  </cols>
  <sheetData>
    <row r="1" spans="1:30" ht="15" customHeight="1" x14ac:dyDescent="0.25">
      <c r="A1" s="4" t="s">
        <v>0</v>
      </c>
      <c r="B1" s="21">
        <v>2013</v>
      </c>
    </row>
    <row r="2" spans="1:30" ht="15" customHeight="1" x14ac:dyDescent="0.25">
      <c r="B2" s="5" t="s">
        <v>30</v>
      </c>
    </row>
    <row r="3" spans="1:30" ht="15" customHeight="1" thickBot="1" x14ac:dyDescent="0.3"/>
    <row r="4" spans="1:30" ht="15" customHeight="1" x14ac:dyDescent="0.25">
      <c r="A4" s="8"/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 t="s">
        <v>14</v>
      </c>
      <c r="P4" s="9" t="s">
        <v>15</v>
      </c>
      <c r="Q4" s="9" t="s">
        <v>16</v>
      </c>
      <c r="R4" s="9" t="s">
        <v>17</v>
      </c>
      <c r="S4" s="9" t="s">
        <v>18</v>
      </c>
      <c r="T4" s="9" t="s">
        <v>19</v>
      </c>
      <c r="U4" s="9" t="s">
        <v>20</v>
      </c>
      <c r="V4" s="9" t="s">
        <v>21</v>
      </c>
      <c r="W4" s="9" t="s">
        <v>22</v>
      </c>
      <c r="X4" s="9" t="s">
        <v>23</v>
      </c>
      <c r="Y4" s="9" t="s">
        <v>24</v>
      </c>
      <c r="Z4" s="9" t="s">
        <v>25</v>
      </c>
      <c r="AA4" s="9" t="s">
        <v>26</v>
      </c>
      <c r="AB4" s="9" t="s">
        <v>27</v>
      </c>
      <c r="AC4" s="10" t="s">
        <v>28</v>
      </c>
      <c r="AD4" s="11"/>
    </row>
    <row r="5" spans="1:30" ht="15" customHeight="1" x14ac:dyDescent="0.25">
      <c r="A5" s="13" t="s">
        <v>31</v>
      </c>
      <c r="B5" s="1">
        <v>0</v>
      </c>
      <c r="C5" s="1">
        <v>0</v>
      </c>
      <c r="D5" s="1">
        <v>32928371</v>
      </c>
      <c r="E5" s="1">
        <v>748576</v>
      </c>
      <c r="F5" s="1">
        <v>2543541</v>
      </c>
      <c r="G5" s="1">
        <v>74268</v>
      </c>
      <c r="H5" s="1">
        <v>0</v>
      </c>
      <c r="I5" s="1">
        <v>120528</v>
      </c>
      <c r="J5" s="1">
        <v>3832</v>
      </c>
      <c r="K5" s="1">
        <v>21762147</v>
      </c>
      <c r="L5" s="1">
        <v>13780294</v>
      </c>
      <c r="M5" s="1">
        <v>7069</v>
      </c>
      <c r="N5" s="1">
        <v>38929877</v>
      </c>
      <c r="O5" s="1">
        <v>673111</v>
      </c>
      <c r="P5" s="1">
        <v>2307</v>
      </c>
      <c r="Q5" s="1">
        <v>45763539</v>
      </c>
      <c r="R5" s="1">
        <v>54462990</v>
      </c>
      <c r="S5" s="1">
        <v>246725</v>
      </c>
      <c r="T5" s="1">
        <v>632296104</v>
      </c>
      <c r="U5" s="1">
        <v>1872213143</v>
      </c>
      <c r="V5" s="1">
        <v>16816747</v>
      </c>
      <c r="W5" s="1">
        <v>5425477</v>
      </c>
      <c r="X5" s="1">
        <v>33018086</v>
      </c>
      <c r="Y5" s="1">
        <v>248639</v>
      </c>
      <c r="Z5" s="1">
        <v>3593</v>
      </c>
      <c r="AA5" s="1">
        <v>0</v>
      </c>
      <c r="AB5" s="1">
        <v>62969904</v>
      </c>
      <c r="AC5" s="15">
        <f>SUM(B5:AB5)</f>
        <v>2835038868</v>
      </c>
    </row>
    <row r="6" spans="1:30" ht="15" customHeight="1" x14ac:dyDescent="0.25">
      <c r="A6" s="63" t="s">
        <v>32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9"/>
    </row>
    <row r="7" spans="1:30" ht="15" customHeight="1" x14ac:dyDescent="0.25">
      <c r="A7" s="63" t="s">
        <v>29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9"/>
    </row>
    <row r="8" spans="1:30" ht="15" customHeight="1" x14ac:dyDescent="0.25">
      <c r="A8" s="38" t="s">
        <v>34</v>
      </c>
      <c r="B8" s="1">
        <v>33568218</v>
      </c>
      <c r="C8" s="1">
        <v>12211925</v>
      </c>
      <c r="D8" s="1">
        <v>136722116</v>
      </c>
      <c r="E8" s="1">
        <v>6431692</v>
      </c>
      <c r="F8" s="1">
        <v>157287945</v>
      </c>
      <c r="G8" s="1">
        <v>3382990</v>
      </c>
      <c r="H8" s="1">
        <v>8480143</v>
      </c>
      <c r="I8" s="1">
        <v>56270052</v>
      </c>
      <c r="J8" s="1">
        <v>25494024</v>
      </c>
      <c r="K8" s="1">
        <v>169200715</v>
      </c>
      <c r="L8" s="1">
        <v>86669083</v>
      </c>
      <c r="M8" s="1">
        <v>41416370</v>
      </c>
      <c r="N8" s="1">
        <v>201945752</v>
      </c>
      <c r="O8" s="1">
        <v>57845866</v>
      </c>
      <c r="P8" s="1">
        <v>34624884</v>
      </c>
      <c r="Q8" s="1">
        <v>280782604</v>
      </c>
      <c r="R8" s="1">
        <v>288823361</v>
      </c>
      <c r="S8" s="1">
        <v>40708358</v>
      </c>
      <c r="T8" s="1">
        <v>669986965</v>
      </c>
      <c r="U8" s="1">
        <v>994413580</v>
      </c>
      <c r="V8" s="1">
        <v>212225520</v>
      </c>
      <c r="W8" s="1">
        <v>102429425</v>
      </c>
      <c r="X8" s="1">
        <v>157953520</v>
      </c>
      <c r="Y8" s="1">
        <v>37819217</v>
      </c>
      <c r="Z8" s="1">
        <v>80293482</v>
      </c>
      <c r="AA8" s="1">
        <v>83024159</v>
      </c>
      <c r="AB8" s="1">
        <v>409774669</v>
      </c>
      <c r="AC8" s="15">
        <f>SUM(B8:AB8)</f>
        <v>4389786635</v>
      </c>
    </row>
    <row r="9" spans="1:30" s="7" customFormat="1" ht="15" customHeight="1" thickBot="1" x14ac:dyDescent="0.3">
      <c r="A9" s="22" t="s">
        <v>33</v>
      </c>
      <c r="B9" s="23">
        <f t="shared" ref="B9:AC9" si="0">+B5+B8</f>
        <v>33568218</v>
      </c>
      <c r="C9" s="23">
        <f t="shared" si="0"/>
        <v>12211925</v>
      </c>
      <c r="D9" s="23">
        <f t="shared" si="0"/>
        <v>169650487</v>
      </c>
      <c r="E9" s="23">
        <f t="shared" si="0"/>
        <v>7180268</v>
      </c>
      <c r="F9" s="23">
        <f t="shared" si="0"/>
        <v>159831486</v>
      </c>
      <c r="G9" s="23">
        <f t="shared" si="0"/>
        <v>3457258</v>
      </c>
      <c r="H9" s="23">
        <f t="shared" si="0"/>
        <v>8480143</v>
      </c>
      <c r="I9" s="23">
        <f t="shared" si="0"/>
        <v>56390580</v>
      </c>
      <c r="J9" s="23">
        <f t="shared" si="0"/>
        <v>25497856</v>
      </c>
      <c r="K9" s="23">
        <f t="shared" si="0"/>
        <v>190962862</v>
      </c>
      <c r="L9" s="23">
        <f t="shared" si="0"/>
        <v>100449377</v>
      </c>
      <c r="M9" s="23">
        <f t="shared" si="0"/>
        <v>41423439</v>
      </c>
      <c r="N9" s="23">
        <f t="shared" si="0"/>
        <v>240875629</v>
      </c>
      <c r="O9" s="23">
        <f t="shared" si="0"/>
        <v>58518977</v>
      </c>
      <c r="P9" s="23">
        <f t="shared" si="0"/>
        <v>34627191</v>
      </c>
      <c r="Q9" s="23">
        <f t="shared" si="0"/>
        <v>326546143</v>
      </c>
      <c r="R9" s="23">
        <f t="shared" si="0"/>
        <v>343286351</v>
      </c>
      <c r="S9" s="23">
        <f t="shared" si="0"/>
        <v>40955083</v>
      </c>
      <c r="T9" s="23">
        <f t="shared" si="0"/>
        <v>1302283069</v>
      </c>
      <c r="U9" s="23">
        <f t="shared" si="0"/>
        <v>2866626723</v>
      </c>
      <c r="V9" s="23">
        <f t="shared" si="0"/>
        <v>229042267</v>
      </c>
      <c r="W9" s="23">
        <f t="shared" si="0"/>
        <v>107854902</v>
      </c>
      <c r="X9" s="23">
        <f t="shared" si="0"/>
        <v>190971606</v>
      </c>
      <c r="Y9" s="23">
        <f t="shared" si="0"/>
        <v>38067856</v>
      </c>
      <c r="Z9" s="23">
        <f t="shared" si="0"/>
        <v>80297075</v>
      </c>
      <c r="AA9" s="23">
        <f t="shared" si="0"/>
        <v>83024159</v>
      </c>
      <c r="AB9" s="23">
        <f t="shared" si="0"/>
        <v>472744573</v>
      </c>
      <c r="AC9" s="18">
        <f t="shared" si="0"/>
        <v>7224825503</v>
      </c>
    </row>
    <row r="10" spans="1:30" ht="15" customHeight="1" x14ac:dyDescent="0.25">
      <c r="AC10" s="20"/>
    </row>
    <row r="11" spans="1:30" s="41" customFormat="1" ht="15" customHeight="1" x14ac:dyDescent="0.25">
      <c r="A11" s="42" t="s">
        <v>36</v>
      </c>
      <c r="AC11" s="43"/>
    </row>
    <row r="12" spans="1:30" s="41" customFormat="1" ht="15" customHeight="1" x14ac:dyDescent="0.25">
      <c r="AC12" s="43"/>
    </row>
    <row r="13" spans="1:30" ht="15" customHeight="1" x14ac:dyDescent="0.25">
      <c r="AC13" s="20"/>
    </row>
    <row r="14" spans="1:30" s="41" customFormat="1" ht="15" customHeight="1" x14ac:dyDescent="0.25"/>
    <row r="15" spans="1:30" s="41" customFormat="1" ht="15" customHeight="1" x14ac:dyDescent="0.25"/>
    <row r="16" spans="1:30" s="41" customFormat="1" ht="15" customHeight="1" x14ac:dyDescent="0.25">
      <c r="A16" s="44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</row>
    <row r="17" spans="1:29" s="41" customFormat="1" ht="15" customHeight="1" x14ac:dyDescent="0.25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</row>
    <row r="18" spans="1:29" s="41" customFormat="1" ht="15" customHeight="1" x14ac:dyDescent="0.25"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</row>
    <row r="19" spans="1:29" s="41" customFormat="1" ht="15" customHeight="1" x14ac:dyDescent="0.25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3"/>
    </row>
    <row r="20" spans="1:29" s="41" customFormat="1" ht="15" customHeight="1" x14ac:dyDescent="0.25">
      <c r="AC20" s="43"/>
    </row>
    <row r="21" spans="1:29" s="41" customFormat="1" ht="15" customHeight="1" x14ac:dyDescent="0.25"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3"/>
    </row>
    <row r="22" spans="1:29" s="41" customFormat="1" ht="15" customHeight="1" x14ac:dyDescent="0.25"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</row>
    <row r="23" spans="1:29" ht="15" customHeight="1" x14ac:dyDescent="0.25"/>
    <row r="24" spans="1:29" ht="15" customHeight="1" x14ac:dyDescent="0.25"/>
    <row r="25" spans="1:29" ht="15" customHeight="1" x14ac:dyDescent="0.25"/>
    <row r="26" spans="1:29" ht="15" customHeight="1" x14ac:dyDescent="0.25"/>
    <row r="27" spans="1:29" ht="15" customHeight="1" x14ac:dyDescent="0.25"/>
    <row r="28" spans="1:29" ht="15" customHeight="1" x14ac:dyDescent="0.25"/>
    <row r="29" spans="1:29" ht="15" customHeight="1" x14ac:dyDescent="0.25"/>
  </sheetData>
  <pageMargins left="0.511811024" right="0.511811024" top="0.78740157499999996" bottom="0.78740157499999996" header="0.31496062000000002" footer="0.31496062000000002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D29"/>
  <sheetViews>
    <sheetView workbookViewId="0">
      <pane xSplit="1" ySplit="4" topLeftCell="B5" activePane="bottomRight" state="frozen"/>
      <selection activeCell="V7" sqref="V7"/>
      <selection pane="topRight" activeCell="V7" sqref="V7"/>
      <selection pane="bottomLeft" activeCell="V7" sqref="V7"/>
      <selection pane="bottomRight" activeCell="B1" sqref="B1"/>
    </sheetView>
  </sheetViews>
  <sheetFormatPr defaultColWidth="9.140625" defaultRowHeight="15" x14ac:dyDescent="0.25"/>
  <cols>
    <col min="1" max="1" width="35.28515625" style="6" bestFit="1" customWidth="1"/>
    <col min="2" max="19" width="13.7109375" style="6" customWidth="1"/>
    <col min="20" max="20" width="14.28515625" style="6" bestFit="1" customWidth="1"/>
    <col min="21" max="21" width="14.7109375" style="6" customWidth="1"/>
    <col min="22" max="28" width="13.7109375" style="6" customWidth="1"/>
    <col min="29" max="29" width="14.7109375" style="6" customWidth="1"/>
    <col min="30" max="16384" width="9.140625" style="6"/>
  </cols>
  <sheetData>
    <row r="1" spans="1:30" ht="15" customHeight="1" x14ac:dyDescent="0.25">
      <c r="A1" s="4" t="s">
        <v>0</v>
      </c>
      <c r="B1" s="21">
        <v>2014</v>
      </c>
    </row>
    <row r="2" spans="1:30" ht="15" customHeight="1" x14ac:dyDescent="0.25">
      <c r="B2" s="5" t="s">
        <v>30</v>
      </c>
    </row>
    <row r="3" spans="1:30" ht="15" customHeight="1" thickBot="1" x14ac:dyDescent="0.3"/>
    <row r="4" spans="1:30" ht="15" customHeight="1" x14ac:dyDescent="0.25">
      <c r="A4" s="8"/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 t="s">
        <v>14</v>
      </c>
      <c r="P4" s="9" t="s">
        <v>15</v>
      </c>
      <c r="Q4" s="9" t="s">
        <v>16</v>
      </c>
      <c r="R4" s="9" t="s">
        <v>17</v>
      </c>
      <c r="S4" s="9" t="s">
        <v>18</v>
      </c>
      <c r="T4" s="9" t="s">
        <v>19</v>
      </c>
      <c r="U4" s="9" t="s">
        <v>20</v>
      </c>
      <c r="V4" s="9" t="s">
        <v>21</v>
      </c>
      <c r="W4" s="9" t="s">
        <v>22</v>
      </c>
      <c r="X4" s="9" t="s">
        <v>23</v>
      </c>
      <c r="Y4" s="9" t="s">
        <v>24</v>
      </c>
      <c r="Z4" s="9" t="s">
        <v>25</v>
      </c>
      <c r="AA4" s="9" t="s">
        <v>26</v>
      </c>
      <c r="AB4" s="9" t="s">
        <v>27</v>
      </c>
      <c r="AC4" s="10" t="s">
        <v>28</v>
      </c>
      <c r="AD4" s="11"/>
    </row>
    <row r="5" spans="1:30" ht="15" customHeight="1" x14ac:dyDescent="0.25">
      <c r="A5" s="13" t="s">
        <v>31</v>
      </c>
      <c r="B5" s="1">
        <v>0</v>
      </c>
      <c r="C5" s="1">
        <v>0</v>
      </c>
      <c r="D5" s="1">
        <v>34456404</v>
      </c>
      <c r="E5" s="1">
        <v>620610</v>
      </c>
      <c r="F5" s="1">
        <v>8343604</v>
      </c>
      <c r="G5" s="1">
        <v>62233</v>
      </c>
      <c r="H5" s="1">
        <v>0</v>
      </c>
      <c r="I5" s="1">
        <v>164152</v>
      </c>
      <c r="J5" s="1">
        <v>1746</v>
      </c>
      <c r="K5" s="1">
        <v>26864593</v>
      </c>
      <c r="L5" s="1">
        <v>10108370</v>
      </c>
      <c r="M5" s="1">
        <v>0</v>
      </c>
      <c r="N5" s="1">
        <v>40242864</v>
      </c>
      <c r="O5" s="1">
        <v>658618</v>
      </c>
      <c r="P5" s="1">
        <v>12139</v>
      </c>
      <c r="Q5" s="1">
        <v>47286266</v>
      </c>
      <c r="R5" s="1">
        <v>55822395</v>
      </c>
      <c r="S5" s="1">
        <v>194748</v>
      </c>
      <c r="T5" s="1">
        <v>602712104</v>
      </c>
      <c r="U5" s="1">
        <v>2051770056</v>
      </c>
      <c r="V5" s="1">
        <v>20211458</v>
      </c>
      <c r="W5" s="1">
        <v>5378121</v>
      </c>
      <c r="X5" s="1">
        <v>51416647</v>
      </c>
      <c r="Y5" s="1">
        <v>343786</v>
      </c>
      <c r="Z5" s="1">
        <v>83619</v>
      </c>
      <c r="AA5" s="1">
        <v>23322</v>
      </c>
      <c r="AB5" s="1">
        <v>72327469</v>
      </c>
      <c r="AC5" s="15">
        <f>SUM(B5:AB5)</f>
        <v>3029105324</v>
      </c>
    </row>
    <row r="6" spans="1:30" ht="15" customHeight="1" x14ac:dyDescent="0.25">
      <c r="A6" s="63" t="s">
        <v>32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9"/>
    </row>
    <row r="7" spans="1:30" ht="15" customHeight="1" x14ac:dyDescent="0.25">
      <c r="A7" s="63" t="s">
        <v>29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9"/>
    </row>
    <row r="8" spans="1:30" ht="15" customHeight="1" x14ac:dyDescent="0.25">
      <c r="A8" s="38" t="s">
        <v>34</v>
      </c>
      <c r="B8" s="1">
        <v>29762331</v>
      </c>
      <c r="C8" s="1">
        <v>12491796</v>
      </c>
      <c r="D8" s="1">
        <v>139534288</v>
      </c>
      <c r="E8" s="1">
        <v>6688009</v>
      </c>
      <c r="F8" s="1">
        <v>151781116</v>
      </c>
      <c r="G8" s="1">
        <v>5944754</v>
      </c>
      <c r="H8" s="1">
        <v>7322272</v>
      </c>
      <c r="I8" s="1">
        <v>53108925</v>
      </c>
      <c r="J8" s="1">
        <v>26769708</v>
      </c>
      <c r="K8" s="1">
        <v>202821954</v>
      </c>
      <c r="L8" s="1">
        <v>83753793</v>
      </c>
      <c r="M8" s="1">
        <v>44049176</v>
      </c>
      <c r="N8" s="1">
        <v>177361109</v>
      </c>
      <c r="O8" s="1">
        <v>54503382</v>
      </c>
      <c r="P8" s="1">
        <v>34969396</v>
      </c>
      <c r="Q8" s="1">
        <v>272721231</v>
      </c>
      <c r="R8" s="1">
        <v>279561350</v>
      </c>
      <c r="S8" s="1">
        <v>42128026</v>
      </c>
      <c r="T8" s="1">
        <v>670702284</v>
      </c>
      <c r="U8" s="1">
        <v>984117799</v>
      </c>
      <c r="V8" s="1">
        <v>221788575</v>
      </c>
      <c r="W8" s="1">
        <v>100232477</v>
      </c>
      <c r="X8" s="1">
        <v>153073922</v>
      </c>
      <c r="Y8" s="1">
        <v>39191377</v>
      </c>
      <c r="Z8" s="1">
        <v>85567064</v>
      </c>
      <c r="AA8" s="1">
        <v>91036893</v>
      </c>
      <c r="AB8" s="1">
        <v>470136818</v>
      </c>
      <c r="AC8" s="15">
        <f>SUM(B8:AB8)</f>
        <v>4441119825</v>
      </c>
    </row>
    <row r="9" spans="1:30" s="7" customFormat="1" ht="15" customHeight="1" thickBot="1" x14ac:dyDescent="0.3">
      <c r="A9" s="22" t="s">
        <v>33</v>
      </c>
      <c r="B9" s="23">
        <f t="shared" ref="B9:AC9" si="0">+B5+B8</f>
        <v>29762331</v>
      </c>
      <c r="C9" s="23">
        <f t="shared" si="0"/>
        <v>12491796</v>
      </c>
      <c r="D9" s="23">
        <f t="shared" si="0"/>
        <v>173990692</v>
      </c>
      <c r="E9" s="23">
        <f t="shared" si="0"/>
        <v>7308619</v>
      </c>
      <c r="F9" s="23">
        <f t="shared" si="0"/>
        <v>160124720</v>
      </c>
      <c r="G9" s="23">
        <f t="shared" si="0"/>
        <v>6006987</v>
      </c>
      <c r="H9" s="23">
        <f t="shared" si="0"/>
        <v>7322272</v>
      </c>
      <c r="I9" s="23">
        <f t="shared" si="0"/>
        <v>53273077</v>
      </c>
      <c r="J9" s="23">
        <f t="shared" si="0"/>
        <v>26771454</v>
      </c>
      <c r="K9" s="23">
        <f t="shared" si="0"/>
        <v>229686547</v>
      </c>
      <c r="L9" s="23">
        <f t="shared" si="0"/>
        <v>93862163</v>
      </c>
      <c r="M9" s="23">
        <f t="shared" si="0"/>
        <v>44049176</v>
      </c>
      <c r="N9" s="23">
        <f t="shared" si="0"/>
        <v>217603973</v>
      </c>
      <c r="O9" s="23">
        <f t="shared" si="0"/>
        <v>55162000</v>
      </c>
      <c r="P9" s="23">
        <f t="shared" si="0"/>
        <v>34981535</v>
      </c>
      <c r="Q9" s="23">
        <f t="shared" si="0"/>
        <v>320007497</v>
      </c>
      <c r="R9" s="23">
        <f t="shared" si="0"/>
        <v>335383745</v>
      </c>
      <c r="S9" s="23">
        <f t="shared" si="0"/>
        <v>42322774</v>
      </c>
      <c r="T9" s="23">
        <f t="shared" si="0"/>
        <v>1273414388</v>
      </c>
      <c r="U9" s="23">
        <f t="shared" si="0"/>
        <v>3035887855</v>
      </c>
      <c r="V9" s="23">
        <f t="shared" si="0"/>
        <v>242000033</v>
      </c>
      <c r="W9" s="23">
        <f t="shared" si="0"/>
        <v>105610598</v>
      </c>
      <c r="X9" s="23">
        <f t="shared" si="0"/>
        <v>204490569</v>
      </c>
      <c r="Y9" s="23">
        <f t="shared" si="0"/>
        <v>39535163</v>
      </c>
      <c r="Z9" s="23">
        <f t="shared" si="0"/>
        <v>85650683</v>
      </c>
      <c r="AA9" s="23">
        <f t="shared" si="0"/>
        <v>91060215</v>
      </c>
      <c r="AB9" s="23">
        <f t="shared" si="0"/>
        <v>542464287</v>
      </c>
      <c r="AC9" s="18">
        <f t="shared" si="0"/>
        <v>7470225149</v>
      </c>
    </row>
    <row r="10" spans="1:30" ht="15" customHeight="1" x14ac:dyDescent="0.25">
      <c r="AC10" s="20"/>
    </row>
    <row r="11" spans="1:30" s="41" customFormat="1" ht="15" customHeight="1" x14ac:dyDescent="0.25">
      <c r="A11" s="42" t="s">
        <v>36</v>
      </c>
      <c r="AC11" s="43"/>
    </row>
    <row r="12" spans="1:30" s="41" customFormat="1" ht="15" customHeight="1" x14ac:dyDescent="0.25">
      <c r="AC12" s="43"/>
    </row>
    <row r="13" spans="1:30" ht="15" customHeight="1" x14ac:dyDescent="0.25">
      <c r="AC13" s="20"/>
    </row>
    <row r="14" spans="1:30" s="41" customFormat="1" ht="15" customHeight="1" x14ac:dyDescent="0.25"/>
    <row r="15" spans="1:30" s="41" customFormat="1" ht="15" customHeight="1" x14ac:dyDescent="0.25"/>
    <row r="16" spans="1:30" s="41" customFormat="1" ht="15" customHeight="1" x14ac:dyDescent="0.25">
      <c r="A16" s="44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</row>
    <row r="17" spans="1:29" s="41" customFormat="1" ht="15" customHeight="1" x14ac:dyDescent="0.25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</row>
    <row r="18" spans="1:29" s="41" customFormat="1" ht="15" customHeight="1" x14ac:dyDescent="0.25"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</row>
    <row r="19" spans="1:29" s="41" customFormat="1" ht="15" customHeight="1" x14ac:dyDescent="0.25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3"/>
    </row>
    <row r="20" spans="1:29" s="41" customFormat="1" ht="15" customHeight="1" x14ac:dyDescent="0.25">
      <c r="AC20" s="43"/>
    </row>
    <row r="21" spans="1:29" s="41" customFormat="1" ht="15" customHeight="1" x14ac:dyDescent="0.25"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3"/>
    </row>
    <row r="22" spans="1:29" s="41" customFormat="1" ht="15" customHeight="1" x14ac:dyDescent="0.25"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</row>
    <row r="23" spans="1:29" s="41" customFormat="1" ht="15" customHeight="1" x14ac:dyDescent="0.25"/>
    <row r="24" spans="1:29" ht="15" customHeight="1" x14ac:dyDescent="0.25"/>
    <row r="25" spans="1:29" ht="15" customHeight="1" x14ac:dyDescent="0.25"/>
    <row r="26" spans="1:29" ht="15" customHeight="1" x14ac:dyDescent="0.25"/>
    <row r="27" spans="1:29" ht="15" customHeight="1" x14ac:dyDescent="0.25"/>
    <row r="28" spans="1:29" ht="15" customHeight="1" x14ac:dyDescent="0.25"/>
    <row r="29" spans="1:29" ht="15" customHeight="1" x14ac:dyDescent="0.25"/>
  </sheetData>
  <pageMargins left="0.511811024" right="0.511811024" top="0.78740157499999996" bottom="0.78740157499999996" header="0.31496062000000002" footer="0.31496062000000002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D29"/>
  <sheetViews>
    <sheetView workbookViewId="0">
      <pane xSplit="1" ySplit="4" topLeftCell="B5" activePane="bottomRight" state="frozen"/>
      <selection activeCell="V7" sqref="V7"/>
      <selection pane="topRight" activeCell="V7" sqref="V7"/>
      <selection pane="bottomLeft" activeCell="V7" sqref="V7"/>
      <selection pane="bottomRight" activeCell="B1" sqref="B1"/>
    </sheetView>
  </sheetViews>
  <sheetFormatPr defaultColWidth="9.140625" defaultRowHeight="15" x14ac:dyDescent="0.25"/>
  <cols>
    <col min="1" max="1" width="35.28515625" style="6" bestFit="1" customWidth="1"/>
    <col min="2" max="19" width="13.7109375" style="6" customWidth="1"/>
    <col min="20" max="20" width="14.28515625" style="6" bestFit="1" customWidth="1"/>
    <col min="21" max="21" width="14.7109375" style="6" customWidth="1"/>
    <col min="22" max="28" width="13.7109375" style="6" customWidth="1"/>
    <col min="29" max="29" width="14.7109375" style="6" customWidth="1"/>
    <col min="30" max="16384" width="9.140625" style="6"/>
  </cols>
  <sheetData>
    <row r="1" spans="1:30" ht="15" customHeight="1" x14ac:dyDescent="0.25">
      <c r="A1" s="4" t="s">
        <v>0</v>
      </c>
      <c r="B1" s="21">
        <v>2015</v>
      </c>
    </row>
    <row r="2" spans="1:30" ht="15" customHeight="1" x14ac:dyDescent="0.25">
      <c r="B2" s="5" t="s">
        <v>30</v>
      </c>
    </row>
    <row r="3" spans="1:30" ht="15" customHeight="1" thickBot="1" x14ac:dyDescent="0.3"/>
    <row r="4" spans="1:30" ht="15" customHeight="1" x14ac:dyDescent="0.25">
      <c r="A4" s="8"/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 t="s">
        <v>14</v>
      </c>
      <c r="P4" s="9" t="s">
        <v>15</v>
      </c>
      <c r="Q4" s="9" t="s">
        <v>16</v>
      </c>
      <c r="R4" s="9" t="s">
        <v>17</v>
      </c>
      <c r="S4" s="9" t="s">
        <v>18</v>
      </c>
      <c r="T4" s="9" t="s">
        <v>19</v>
      </c>
      <c r="U4" s="9" t="s">
        <v>20</v>
      </c>
      <c r="V4" s="9" t="s">
        <v>21</v>
      </c>
      <c r="W4" s="9" t="s">
        <v>22</v>
      </c>
      <c r="X4" s="9" t="s">
        <v>23</v>
      </c>
      <c r="Y4" s="9" t="s">
        <v>24</v>
      </c>
      <c r="Z4" s="9" t="s">
        <v>25</v>
      </c>
      <c r="AA4" s="9" t="s">
        <v>26</v>
      </c>
      <c r="AB4" s="9" t="s">
        <v>27</v>
      </c>
      <c r="AC4" s="10" t="s">
        <v>28</v>
      </c>
      <c r="AD4" s="11"/>
    </row>
    <row r="5" spans="1:30" ht="15" customHeight="1" x14ac:dyDescent="0.25">
      <c r="A5" s="13" t="s">
        <v>31</v>
      </c>
      <c r="B5" s="1">
        <v>0</v>
      </c>
      <c r="C5" s="1">
        <v>0</v>
      </c>
      <c r="D5" s="1">
        <v>28520315</v>
      </c>
      <c r="E5" s="1">
        <v>463934</v>
      </c>
      <c r="F5" s="1">
        <v>10671946</v>
      </c>
      <c r="G5" s="1">
        <v>34261</v>
      </c>
      <c r="H5" s="1">
        <v>0</v>
      </c>
      <c r="I5" s="1">
        <v>84856</v>
      </c>
      <c r="J5" s="1">
        <v>0</v>
      </c>
      <c r="K5" s="1">
        <v>26606729</v>
      </c>
      <c r="L5" s="1">
        <v>11094326</v>
      </c>
      <c r="M5" s="1">
        <v>0</v>
      </c>
      <c r="N5" s="1">
        <v>41018878</v>
      </c>
      <c r="O5" s="1">
        <v>98572</v>
      </c>
      <c r="P5" s="1">
        <v>941</v>
      </c>
      <c r="Q5" s="1">
        <v>42898329</v>
      </c>
      <c r="R5" s="1">
        <v>51128154</v>
      </c>
      <c r="S5" s="1">
        <v>44642</v>
      </c>
      <c r="T5" s="1">
        <v>573998701</v>
      </c>
      <c r="U5" s="1">
        <v>2026130139</v>
      </c>
      <c r="V5" s="1">
        <v>16057177</v>
      </c>
      <c r="W5" s="1">
        <v>4639895</v>
      </c>
      <c r="X5" s="1">
        <v>47966616</v>
      </c>
      <c r="Y5" s="1">
        <v>381747</v>
      </c>
      <c r="Z5" s="1">
        <v>3708</v>
      </c>
      <c r="AA5" s="1">
        <v>22000</v>
      </c>
      <c r="AB5" s="1">
        <v>82329884</v>
      </c>
      <c r="AC5" s="15">
        <f>SUM(B5:AB5)</f>
        <v>2964195750</v>
      </c>
    </row>
    <row r="6" spans="1:30" ht="15" customHeight="1" x14ac:dyDescent="0.25">
      <c r="A6" s="63" t="s">
        <v>32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9"/>
    </row>
    <row r="7" spans="1:30" ht="15" customHeight="1" x14ac:dyDescent="0.25">
      <c r="A7" s="63" t="s">
        <v>29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9"/>
    </row>
    <row r="8" spans="1:30" ht="15" customHeight="1" x14ac:dyDescent="0.25">
      <c r="A8" s="38" t="s">
        <v>34</v>
      </c>
      <c r="B8" s="1">
        <v>28796969</v>
      </c>
      <c r="C8" s="1">
        <v>9942993</v>
      </c>
      <c r="D8" s="1">
        <v>129715328</v>
      </c>
      <c r="E8" s="1">
        <v>6392311</v>
      </c>
      <c r="F8" s="1">
        <v>154136426</v>
      </c>
      <c r="G8" s="1">
        <v>5219198</v>
      </c>
      <c r="H8" s="1">
        <v>6543283</v>
      </c>
      <c r="I8" s="1">
        <v>50080898</v>
      </c>
      <c r="J8" s="1">
        <v>24513515</v>
      </c>
      <c r="K8" s="1">
        <v>204300801</v>
      </c>
      <c r="L8" s="1">
        <v>84524108</v>
      </c>
      <c r="M8" s="1">
        <v>50027932</v>
      </c>
      <c r="N8" s="1">
        <v>187343648</v>
      </c>
      <c r="O8" s="1">
        <v>51438316</v>
      </c>
      <c r="P8" s="1">
        <v>28833102</v>
      </c>
      <c r="Q8" s="1">
        <v>269845250</v>
      </c>
      <c r="R8" s="1">
        <v>272940846</v>
      </c>
      <c r="S8" s="1">
        <v>43230840</v>
      </c>
      <c r="T8" s="1">
        <v>656296808</v>
      </c>
      <c r="U8" s="1">
        <v>975522425</v>
      </c>
      <c r="V8" s="1">
        <v>195476391</v>
      </c>
      <c r="W8" s="1">
        <v>107156578</v>
      </c>
      <c r="X8" s="1">
        <v>158739898</v>
      </c>
      <c r="Y8" s="1">
        <v>39581328</v>
      </c>
      <c r="Z8" s="1">
        <v>77898929</v>
      </c>
      <c r="AA8" s="1">
        <v>84968747</v>
      </c>
      <c r="AB8" s="1">
        <v>487413601</v>
      </c>
      <c r="AC8" s="15">
        <f>SUM(B8:AB8)</f>
        <v>4390880469</v>
      </c>
    </row>
    <row r="9" spans="1:30" s="7" customFormat="1" ht="15" customHeight="1" thickBot="1" x14ac:dyDescent="0.3">
      <c r="A9" s="22" t="s">
        <v>33</v>
      </c>
      <c r="B9" s="23">
        <f t="shared" ref="B9:AC9" si="0">+B5+B8</f>
        <v>28796969</v>
      </c>
      <c r="C9" s="23">
        <f t="shared" si="0"/>
        <v>9942993</v>
      </c>
      <c r="D9" s="23">
        <f t="shared" si="0"/>
        <v>158235643</v>
      </c>
      <c r="E9" s="23">
        <f t="shared" si="0"/>
        <v>6856245</v>
      </c>
      <c r="F9" s="23">
        <f t="shared" si="0"/>
        <v>164808372</v>
      </c>
      <c r="G9" s="23">
        <f t="shared" si="0"/>
        <v>5253459</v>
      </c>
      <c r="H9" s="23">
        <f t="shared" si="0"/>
        <v>6543283</v>
      </c>
      <c r="I9" s="23">
        <f t="shared" si="0"/>
        <v>50165754</v>
      </c>
      <c r="J9" s="23">
        <f t="shared" si="0"/>
        <v>24513515</v>
      </c>
      <c r="K9" s="23">
        <f t="shared" si="0"/>
        <v>230907530</v>
      </c>
      <c r="L9" s="23">
        <f t="shared" si="0"/>
        <v>95618434</v>
      </c>
      <c r="M9" s="23">
        <f t="shared" si="0"/>
        <v>50027932</v>
      </c>
      <c r="N9" s="23">
        <f t="shared" si="0"/>
        <v>228362526</v>
      </c>
      <c r="O9" s="23">
        <f t="shared" si="0"/>
        <v>51536888</v>
      </c>
      <c r="P9" s="23">
        <f t="shared" si="0"/>
        <v>28834043</v>
      </c>
      <c r="Q9" s="23">
        <f t="shared" si="0"/>
        <v>312743579</v>
      </c>
      <c r="R9" s="23">
        <f t="shared" si="0"/>
        <v>324069000</v>
      </c>
      <c r="S9" s="23">
        <f t="shared" si="0"/>
        <v>43275482</v>
      </c>
      <c r="T9" s="23">
        <f t="shared" si="0"/>
        <v>1230295509</v>
      </c>
      <c r="U9" s="23">
        <f t="shared" si="0"/>
        <v>3001652564</v>
      </c>
      <c r="V9" s="23">
        <f t="shared" si="0"/>
        <v>211533568</v>
      </c>
      <c r="W9" s="23">
        <f t="shared" si="0"/>
        <v>111796473</v>
      </c>
      <c r="X9" s="23">
        <f t="shared" si="0"/>
        <v>206706514</v>
      </c>
      <c r="Y9" s="23">
        <f t="shared" si="0"/>
        <v>39963075</v>
      </c>
      <c r="Z9" s="23">
        <f t="shared" si="0"/>
        <v>77902637</v>
      </c>
      <c r="AA9" s="23">
        <f t="shared" si="0"/>
        <v>84990747</v>
      </c>
      <c r="AB9" s="23">
        <f t="shared" si="0"/>
        <v>569743485</v>
      </c>
      <c r="AC9" s="18">
        <f t="shared" si="0"/>
        <v>7355076219</v>
      </c>
    </row>
    <row r="10" spans="1:30" ht="15" customHeight="1" x14ac:dyDescent="0.25">
      <c r="AC10" s="20"/>
    </row>
    <row r="11" spans="1:30" s="41" customFormat="1" ht="15" customHeight="1" x14ac:dyDescent="0.25">
      <c r="A11" s="42" t="s">
        <v>36</v>
      </c>
      <c r="AC11" s="43"/>
    </row>
    <row r="12" spans="1:30" s="41" customFormat="1" ht="15" customHeight="1" x14ac:dyDescent="0.25">
      <c r="AC12" s="43"/>
    </row>
    <row r="13" spans="1:30" s="41" customFormat="1" ht="15" customHeight="1" x14ac:dyDescent="0.25">
      <c r="AC13" s="43"/>
    </row>
    <row r="14" spans="1:30" s="41" customFormat="1" ht="15" customHeight="1" x14ac:dyDescent="0.25"/>
    <row r="15" spans="1:30" s="41" customFormat="1" ht="15" customHeight="1" x14ac:dyDescent="0.25"/>
    <row r="16" spans="1:30" s="41" customFormat="1" ht="15" customHeight="1" x14ac:dyDescent="0.25">
      <c r="A16" s="44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</row>
    <row r="17" spans="1:29" s="41" customFormat="1" ht="15" customHeight="1" x14ac:dyDescent="0.25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</row>
    <row r="18" spans="1:29" s="41" customFormat="1" ht="15" customHeight="1" x14ac:dyDescent="0.25"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</row>
    <row r="19" spans="1:29" s="41" customFormat="1" ht="15" customHeight="1" x14ac:dyDescent="0.25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3"/>
    </row>
    <row r="20" spans="1:29" s="41" customFormat="1" ht="15" customHeight="1" x14ac:dyDescent="0.25">
      <c r="AC20" s="43"/>
    </row>
    <row r="21" spans="1:29" s="41" customFormat="1" ht="15" customHeight="1" x14ac:dyDescent="0.25"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3"/>
    </row>
    <row r="22" spans="1:29" s="41" customFormat="1" ht="15" customHeight="1" x14ac:dyDescent="0.25"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</row>
    <row r="23" spans="1:29" ht="15" customHeight="1" x14ac:dyDescent="0.25"/>
    <row r="24" spans="1:29" ht="15" customHeight="1" x14ac:dyDescent="0.25"/>
    <row r="25" spans="1:29" ht="15" customHeight="1" x14ac:dyDescent="0.25"/>
    <row r="26" spans="1:29" ht="15" customHeight="1" x14ac:dyDescent="0.25"/>
    <row r="27" spans="1:29" ht="15" customHeight="1" x14ac:dyDescent="0.25"/>
    <row r="28" spans="1:29" ht="15" customHeight="1" x14ac:dyDescent="0.25"/>
    <row r="29" spans="1:29" ht="15" customHeight="1" x14ac:dyDescent="0.25"/>
  </sheetData>
  <pageMargins left="0.511811024" right="0.511811024" top="0.78740157499999996" bottom="0.78740157499999996" header="0.31496062000000002" footer="0.31496062000000002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D29"/>
  <sheetViews>
    <sheetView workbookViewId="0">
      <pane xSplit="1" ySplit="4" topLeftCell="B5" activePane="bottomRight" state="frozen"/>
      <selection activeCell="V7" sqref="V7"/>
      <selection pane="topRight" activeCell="V7" sqref="V7"/>
      <selection pane="bottomLeft" activeCell="V7" sqref="V7"/>
      <selection pane="bottomRight" activeCell="B1" sqref="B1"/>
    </sheetView>
  </sheetViews>
  <sheetFormatPr defaultColWidth="9.140625" defaultRowHeight="15" x14ac:dyDescent="0.25"/>
  <cols>
    <col min="1" max="1" width="35.28515625" style="6" bestFit="1" customWidth="1"/>
    <col min="2" max="19" width="13.7109375" style="6" customWidth="1"/>
    <col min="20" max="20" width="14.28515625" style="6" bestFit="1" customWidth="1"/>
    <col min="21" max="21" width="14.7109375" style="6" customWidth="1"/>
    <col min="22" max="28" width="13.7109375" style="6" customWidth="1"/>
    <col min="29" max="29" width="14.7109375" style="6" customWidth="1"/>
    <col min="30" max="16384" width="9.140625" style="6"/>
  </cols>
  <sheetData>
    <row r="1" spans="1:30" ht="15" customHeight="1" x14ac:dyDescent="0.25">
      <c r="A1" s="4" t="s">
        <v>0</v>
      </c>
      <c r="B1" s="21">
        <v>2016</v>
      </c>
    </row>
    <row r="2" spans="1:30" ht="15" customHeight="1" x14ac:dyDescent="0.25">
      <c r="B2" s="5" t="s">
        <v>30</v>
      </c>
    </row>
    <row r="3" spans="1:30" ht="15" customHeight="1" thickBot="1" x14ac:dyDescent="0.3"/>
    <row r="4" spans="1:30" ht="15" customHeight="1" x14ac:dyDescent="0.25">
      <c r="A4" s="8"/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 t="s">
        <v>14</v>
      </c>
      <c r="P4" s="9" t="s">
        <v>15</v>
      </c>
      <c r="Q4" s="9" t="s">
        <v>16</v>
      </c>
      <c r="R4" s="9" t="s">
        <v>17</v>
      </c>
      <c r="S4" s="9" t="s">
        <v>18</v>
      </c>
      <c r="T4" s="9" t="s">
        <v>19</v>
      </c>
      <c r="U4" s="9" t="s">
        <v>20</v>
      </c>
      <c r="V4" s="9" t="s">
        <v>21</v>
      </c>
      <c r="W4" s="9" t="s">
        <v>22</v>
      </c>
      <c r="X4" s="9" t="s">
        <v>23</v>
      </c>
      <c r="Y4" s="9" t="s">
        <v>24</v>
      </c>
      <c r="Z4" s="9" t="s">
        <v>25</v>
      </c>
      <c r="AA4" s="9" t="s">
        <v>26</v>
      </c>
      <c r="AB4" s="9" t="s">
        <v>27</v>
      </c>
      <c r="AC4" s="10" t="s">
        <v>28</v>
      </c>
      <c r="AD4" s="11"/>
    </row>
    <row r="5" spans="1:30" ht="15" customHeight="1" x14ac:dyDescent="0.25">
      <c r="A5" s="13" t="s">
        <v>31</v>
      </c>
      <c r="B5" s="37">
        <v>0</v>
      </c>
      <c r="C5" s="37">
        <v>0</v>
      </c>
      <c r="D5" s="37">
        <v>20063882</v>
      </c>
      <c r="E5" s="37">
        <v>412478</v>
      </c>
      <c r="F5" s="37">
        <v>10788536</v>
      </c>
      <c r="G5" s="37">
        <v>29582</v>
      </c>
      <c r="H5" s="37">
        <v>0</v>
      </c>
      <c r="I5" s="37">
        <v>33137</v>
      </c>
      <c r="J5" s="37">
        <v>0</v>
      </c>
      <c r="K5" s="37">
        <v>23563727</v>
      </c>
      <c r="L5" s="37">
        <v>13259170</v>
      </c>
      <c r="M5" s="37">
        <v>0</v>
      </c>
      <c r="N5" s="37">
        <v>32475616</v>
      </c>
      <c r="O5" s="37">
        <v>30268</v>
      </c>
      <c r="P5" s="37">
        <v>0</v>
      </c>
      <c r="Q5" s="37">
        <v>36079681</v>
      </c>
      <c r="R5" s="37">
        <v>41624191</v>
      </c>
      <c r="S5" s="37">
        <v>1903</v>
      </c>
      <c r="T5" s="37">
        <v>580460225</v>
      </c>
      <c r="U5" s="37">
        <v>1875668678</v>
      </c>
      <c r="V5" s="37">
        <v>13943287</v>
      </c>
      <c r="W5" s="37">
        <v>5489246</v>
      </c>
      <c r="X5" s="37">
        <v>28634355</v>
      </c>
      <c r="Y5" s="37">
        <v>33154</v>
      </c>
      <c r="Z5" s="37">
        <v>1654</v>
      </c>
      <c r="AA5" s="37">
        <v>750</v>
      </c>
      <c r="AB5" s="37">
        <v>63377947</v>
      </c>
      <c r="AC5" s="15">
        <f t="shared" ref="AC5" si="0">SUM(B5:AB5)</f>
        <v>2745971467</v>
      </c>
    </row>
    <row r="6" spans="1:30" ht="15" customHeight="1" x14ac:dyDescent="0.25">
      <c r="A6" s="63" t="s">
        <v>32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9"/>
    </row>
    <row r="7" spans="1:30" ht="15" customHeight="1" x14ac:dyDescent="0.25">
      <c r="A7" s="63" t="s">
        <v>29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9"/>
    </row>
    <row r="8" spans="1:30" ht="15" customHeight="1" x14ac:dyDescent="0.25">
      <c r="A8" s="38" t="s">
        <v>34</v>
      </c>
      <c r="B8" s="37">
        <v>27159071</v>
      </c>
      <c r="C8" s="37">
        <v>9251655</v>
      </c>
      <c r="D8" s="37">
        <v>108556448</v>
      </c>
      <c r="E8" s="37">
        <v>7435918</v>
      </c>
      <c r="F8" s="37">
        <v>118883290</v>
      </c>
      <c r="G8" s="37">
        <v>5515150</v>
      </c>
      <c r="H8" s="37">
        <v>6088891</v>
      </c>
      <c r="I8" s="37">
        <v>50059895</v>
      </c>
      <c r="J8" s="37">
        <v>21746076</v>
      </c>
      <c r="K8" s="37">
        <v>176582768</v>
      </c>
      <c r="L8" s="37">
        <v>77843904</v>
      </c>
      <c r="M8" s="37">
        <v>45053328</v>
      </c>
      <c r="N8" s="37">
        <v>189277187</v>
      </c>
      <c r="O8" s="37">
        <v>51879342</v>
      </c>
      <c r="P8" s="37">
        <v>28419003</v>
      </c>
      <c r="Q8" s="37">
        <v>240290101</v>
      </c>
      <c r="R8" s="37">
        <v>253981274</v>
      </c>
      <c r="S8" s="37">
        <v>30252737</v>
      </c>
      <c r="T8" s="37">
        <v>596001511</v>
      </c>
      <c r="U8" s="37">
        <v>947450997</v>
      </c>
      <c r="V8" s="37">
        <v>168899110</v>
      </c>
      <c r="W8" s="37">
        <v>96750434</v>
      </c>
      <c r="X8" s="37">
        <v>146354641</v>
      </c>
      <c r="Y8" s="37">
        <v>31389946</v>
      </c>
      <c r="Z8" s="37">
        <v>54137818</v>
      </c>
      <c r="AA8" s="37">
        <v>73761656</v>
      </c>
      <c r="AB8" s="37">
        <v>455751907</v>
      </c>
      <c r="AC8" s="15">
        <f>SUM(B8:AB8)</f>
        <v>4018774058</v>
      </c>
    </row>
    <row r="9" spans="1:30" s="7" customFormat="1" ht="15" customHeight="1" thickBot="1" x14ac:dyDescent="0.3">
      <c r="A9" s="22" t="s">
        <v>33</v>
      </c>
      <c r="B9" s="23">
        <f t="shared" ref="B9:AC9" si="1">+B5+B8</f>
        <v>27159071</v>
      </c>
      <c r="C9" s="23">
        <f t="shared" si="1"/>
        <v>9251655</v>
      </c>
      <c r="D9" s="23">
        <f t="shared" si="1"/>
        <v>128620330</v>
      </c>
      <c r="E9" s="23">
        <f t="shared" si="1"/>
        <v>7848396</v>
      </c>
      <c r="F9" s="23">
        <f t="shared" si="1"/>
        <v>129671826</v>
      </c>
      <c r="G9" s="23">
        <f t="shared" si="1"/>
        <v>5544732</v>
      </c>
      <c r="H9" s="23">
        <f t="shared" si="1"/>
        <v>6088891</v>
      </c>
      <c r="I9" s="23">
        <f t="shared" si="1"/>
        <v>50093032</v>
      </c>
      <c r="J9" s="23">
        <f t="shared" si="1"/>
        <v>21746076</v>
      </c>
      <c r="K9" s="23">
        <f t="shared" si="1"/>
        <v>200146495</v>
      </c>
      <c r="L9" s="23">
        <f t="shared" si="1"/>
        <v>91103074</v>
      </c>
      <c r="M9" s="23">
        <f t="shared" si="1"/>
        <v>45053328</v>
      </c>
      <c r="N9" s="23">
        <f t="shared" si="1"/>
        <v>221752803</v>
      </c>
      <c r="O9" s="23">
        <f t="shared" si="1"/>
        <v>51909610</v>
      </c>
      <c r="P9" s="23">
        <f t="shared" si="1"/>
        <v>28419003</v>
      </c>
      <c r="Q9" s="23">
        <f t="shared" si="1"/>
        <v>276369782</v>
      </c>
      <c r="R9" s="23">
        <f t="shared" si="1"/>
        <v>295605465</v>
      </c>
      <c r="S9" s="23">
        <f t="shared" si="1"/>
        <v>30254640</v>
      </c>
      <c r="T9" s="23">
        <f t="shared" si="1"/>
        <v>1176461736</v>
      </c>
      <c r="U9" s="23">
        <f t="shared" si="1"/>
        <v>2823119675</v>
      </c>
      <c r="V9" s="23">
        <f t="shared" si="1"/>
        <v>182842397</v>
      </c>
      <c r="W9" s="23">
        <f t="shared" si="1"/>
        <v>102239680</v>
      </c>
      <c r="X9" s="23">
        <f t="shared" si="1"/>
        <v>174988996</v>
      </c>
      <c r="Y9" s="23">
        <f t="shared" si="1"/>
        <v>31423100</v>
      </c>
      <c r="Z9" s="23">
        <f t="shared" si="1"/>
        <v>54139472</v>
      </c>
      <c r="AA9" s="23">
        <f t="shared" si="1"/>
        <v>73762406</v>
      </c>
      <c r="AB9" s="23">
        <f t="shared" si="1"/>
        <v>519129854</v>
      </c>
      <c r="AC9" s="18">
        <f t="shared" si="1"/>
        <v>6764745525</v>
      </c>
    </row>
    <row r="10" spans="1:30" ht="15" customHeight="1" x14ac:dyDescent="0.25">
      <c r="AC10" s="20"/>
    </row>
    <row r="11" spans="1:30" s="41" customFormat="1" ht="15" customHeight="1" x14ac:dyDescent="0.25">
      <c r="A11" s="42" t="s">
        <v>36</v>
      </c>
      <c r="AC11" s="43"/>
    </row>
    <row r="12" spans="1:30" s="41" customFormat="1" ht="15" customHeight="1" x14ac:dyDescent="0.25">
      <c r="AC12" s="43"/>
    </row>
    <row r="13" spans="1:30" s="41" customFormat="1" ht="15" customHeight="1" x14ac:dyDescent="0.25">
      <c r="AC13" s="43"/>
    </row>
    <row r="14" spans="1:30" s="41" customFormat="1" ht="15" customHeight="1" x14ac:dyDescent="0.25"/>
    <row r="15" spans="1:30" s="41" customFormat="1" ht="15" customHeight="1" x14ac:dyDescent="0.25"/>
    <row r="16" spans="1:30" s="41" customFormat="1" ht="15" customHeight="1" x14ac:dyDescent="0.25">
      <c r="A16" s="44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</row>
    <row r="17" spans="1:29" s="49" customFormat="1" ht="15" customHeight="1" x14ac:dyDescent="0.25"/>
    <row r="18" spans="1:29" s="41" customFormat="1" ht="15" customHeight="1" x14ac:dyDescent="0.25"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</row>
    <row r="19" spans="1:29" s="49" customFormat="1" ht="15" customHeight="1" x14ac:dyDescent="0.25">
      <c r="A19" s="50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2"/>
    </row>
    <row r="20" spans="1:29" s="41" customFormat="1" ht="15" customHeight="1" x14ac:dyDescent="0.25">
      <c r="AC20" s="43"/>
    </row>
    <row r="21" spans="1:29" s="41" customFormat="1" ht="15" customHeight="1" x14ac:dyDescent="0.25"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3"/>
    </row>
    <row r="22" spans="1:29" s="49" customFormat="1" ht="15" customHeight="1" x14ac:dyDescent="0.25"/>
    <row r="23" spans="1:29" ht="15" customHeight="1" x14ac:dyDescent="0.25"/>
    <row r="24" spans="1:29" ht="15" customHeight="1" x14ac:dyDescent="0.25"/>
    <row r="25" spans="1:29" ht="15" customHeight="1" x14ac:dyDescent="0.25"/>
    <row r="26" spans="1:29" ht="15" customHeight="1" x14ac:dyDescent="0.25"/>
    <row r="27" spans="1:29" ht="15" customHeight="1" x14ac:dyDescent="0.25"/>
    <row r="28" spans="1:29" ht="15" customHeight="1" x14ac:dyDescent="0.25"/>
    <row r="29" spans="1:29" ht="15" customHeight="1" x14ac:dyDescent="0.25"/>
  </sheetData>
  <pageMargins left="0.511811024" right="0.511811024" top="0.78740157499999996" bottom="0.78740157499999996" header="0.31496062000000002" footer="0.31496062000000002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"/>
  <sheetViews>
    <sheetView workbookViewId="0">
      <pane xSplit="1" ySplit="4" topLeftCell="B5" activePane="bottomRight" state="frozen"/>
      <selection activeCell="A9" sqref="A9"/>
      <selection pane="topRight" activeCell="A9" sqref="A9"/>
      <selection pane="bottomLeft" activeCell="A9" sqref="A9"/>
      <selection pane="bottomRight" activeCell="B1" sqref="B1"/>
    </sheetView>
  </sheetViews>
  <sheetFormatPr defaultColWidth="9.140625" defaultRowHeight="15" x14ac:dyDescent="0.25"/>
  <cols>
    <col min="1" max="1" width="35.28515625" style="6" bestFit="1" customWidth="1"/>
    <col min="2" max="28" width="13.7109375" style="6" customWidth="1"/>
    <col min="29" max="29" width="14.7109375" style="6" customWidth="1"/>
    <col min="30" max="16384" width="9.140625" style="6"/>
  </cols>
  <sheetData>
    <row r="1" spans="1:30" ht="15" customHeight="1" x14ac:dyDescent="0.25">
      <c r="A1" s="4" t="s">
        <v>0</v>
      </c>
      <c r="B1" s="5">
        <v>1999</v>
      </c>
    </row>
    <row r="2" spans="1:30" ht="15" customHeight="1" x14ac:dyDescent="0.25">
      <c r="B2" s="5" t="s">
        <v>30</v>
      </c>
    </row>
    <row r="3" spans="1:30" ht="15" customHeight="1" thickBot="1" x14ac:dyDescent="0.3"/>
    <row r="4" spans="1:30" s="12" customFormat="1" ht="15" customHeight="1" x14ac:dyDescent="0.25">
      <c r="A4" s="8"/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 t="s">
        <v>14</v>
      </c>
      <c r="P4" s="9" t="s">
        <v>15</v>
      </c>
      <c r="Q4" s="9" t="s">
        <v>16</v>
      </c>
      <c r="R4" s="9" t="s">
        <v>17</v>
      </c>
      <c r="S4" s="9" t="s">
        <v>18</v>
      </c>
      <c r="T4" s="9" t="s">
        <v>19</v>
      </c>
      <c r="U4" s="9" t="s">
        <v>20</v>
      </c>
      <c r="V4" s="9" t="s">
        <v>21</v>
      </c>
      <c r="W4" s="9" t="s">
        <v>22</v>
      </c>
      <c r="X4" s="9" t="s">
        <v>23</v>
      </c>
      <c r="Y4" s="9" t="s">
        <v>24</v>
      </c>
      <c r="Z4" s="9" t="s">
        <v>25</v>
      </c>
      <c r="AA4" s="9" t="s">
        <v>26</v>
      </c>
      <c r="AB4" s="9" t="s">
        <v>27</v>
      </c>
      <c r="AC4" s="10" t="s">
        <v>28</v>
      </c>
      <c r="AD4" s="11"/>
    </row>
    <row r="5" spans="1:30" ht="15" customHeight="1" x14ac:dyDescent="0.25">
      <c r="A5" s="13" t="s">
        <v>31</v>
      </c>
      <c r="B5" s="14">
        <v>4810</v>
      </c>
      <c r="C5" s="14">
        <v>9874</v>
      </c>
      <c r="D5" s="14">
        <v>17428566</v>
      </c>
      <c r="E5" s="14">
        <v>83416</v>
      </c>
      <c r="F5" s="14">
        <v>1658325</v>
      </c>
      <c r="G5" s="14">
        <v>11039</v>
      </c>
      <c r="H5" s="14">
        <v>783</v>
      </c>
      <c r="I5" s="14">
        <v>85194</v>
      </c>
      <c r="J5" s="14">
        <v>0</v>
      </c>
      <c r="K5" s="14">
        <v>2474490</v>
      </c>
      <c r="L5" s="14">
        <v>1396505</v>
      </c>
      <c r="M5" s="14">
        <v>0</v>
      </c>
      <c r="N5" s="14">
        <v>25743520</v>
      </c>
      <c r="O5" s="14">
        <v>856276</v>
      </c>
      <c r="P5" s="14">
        <v>8000</v>
      </c>
      <c r="Q5" s="14">
        <v>7119385</v>
      </c>
      <c r="R5" s="14">
        <v>2361979</v>
      </c>
      <c r="S5" s="14">
        <v>421656</v>
      </c>
      <c r="T5" s="14">
        <v>211723733</v>
      </c>
      <c r="U5" s="14">
        <v>723630992</v>
      </c>
      <c r="V5" s="14">
        <v>3894819</v>
      </c>
      <c r="W5" s="14">
        <v>3035903</v>
      </c>
      <c r="X5" s="14">
        <v>1524930</v>
      </c>
      <c r="Y5" s="14">
        <v>82333</v>
      </c>
      <c r="Z5" s="14">
        <v>20038</v>
      </c>
      <c r="AA5" s="14">
        <v>13572</v>
      </c>
      <c r="AB5" s="14">
        <v>1564796</v>
      </c>
      <c r="AC5" s="15">
        <f>SUM(B5:AB5)</f>
        <v>1005154934</v>
      </c>
    </row>
    <row r="6" spans="1:30" ht="15" customHeight="1" x14ac:dyDescent="0.25">
      <c r="A6" s="13" t="s">
        <v>32</v>
      </c>
      <c r="B6" s="14">
        <v>1740268</v>
      </c>
      <c r="C6" s="14">
        <v>12270</v>
      </c>
      <c r="D6" s="14">
        <v>29653001</v>
      </c>
      <c r="E6" s="14">
        <v>10570</v>
      </c>
      <c r="F6" s="14">
        <v>17515947</v>
      </c>
      <c r="G6" s="14">
        <v>2637645</v>
      </c>
      <c r="H6" s="14">
        <v>4560</v>
      </c>
      <c r="I6" s="14">
        <v>2277383</v>
      </c>
      <c r="J6" s="14">
        <v>5983</v>
      </c>
      <c r="K6" s="14">
        <v>35208461</v>
      </c>
      <c r="L6" s="14">
        <v>1642368</v>
      </c>
      <c r="M6" s="14">
        <v>1527209</v>
      </c>
      <c r="N6" s="14">
        <v>64898412</v>
      </c>
      <c r="O6" s="14">
        <v>12682212</v>
      </c>
      <c r="P6" s="14">
        <v>8453</v>
      </c>
      <c r="Q6" s="14">
        <v>91303854</v>
      </c>
      <c r="R6" s="14">
        <v>29123118</v>
      </c>
      <c r="S6" s="14">
        <v>11024135</v>
      </c>
      <c r="T6" s="14">
        <v>69162352</v>
      </c>
      <c r="U6" s="14">
        <v>323712077</v>
      </c>
      <c r="V6" s="14">
        <v>44228293</v>
      </c>
      <c r="W6" s="14">
        <v>18527947</v>
      </c>
      <c r="X6" s="14">
        <v>35098231</v>
      </c>
      <c r="Y6" s="14">
        <v>13776082</v>
      </c>
      <c r="Z6" s="14">
        <v>10363656</v>
      </c>
      <c r="AA6" s="14">
        <v>10470741</v>
      </c>
      <c r="AB6" s="14">
        <v>75324834</v>
      </c>
      <c r="AC6" s="15">
        <f t="shared" ref="AC6:AC9" si="0">SUM(B6:AB6)</f>
        <v>901940062</v>
      </c>
    </row>
    <row r="7" spans="1:30" ht="15" customHeight="1" x14ac:dyDescent="0.25">
      <c r="A7" s="13" t="s">
        <v>29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40"/>
    </row>
    <row r="8" spans="1:30" ht="15" customHeight="1" x14ac:dyDescent="0.25">
      <c r="A8" s="38" t="s">
        <v>34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40"/>
    </row>
    <row r="9" spans="1:30" ht="15" customHeight="1" thickBot="1" x14ac:dyDescent="0.3">
      <c r="A9" s="16" t="s">
        <v>33</v>
      </c>
      <c r="B9" s="17">
        <v>24339945</v>
      </c>
      <c r="C9" s="17">
        <v>10036665</v>
      </c>
      <c r="D9" s="17">
        <v>127444136</v>
      </c>
      <c r="E9" s="17">
        <v>5583935</v>
      </c>
      <c r="F9" s="17">
        <v>126510286</v>
      </c>
      <c r="G9" s="17">
        <v>5092538</v>
      </c>
      <c r="H9" s="17">
        <v>5186544</v>
      </c>
      <c r="I9" s="17">
        <v>52085042</v>
      </c>
      <c r="J9" s="17">
        <v>20103435</v>
      </c>
      <c r="K9" s="17">
        <v>98781702</v>
      </c>
      <c r="L9" s="17">
        <v>65893835</v>
      </c>
      <c r="M9" s="17">
        <v>7900553</v>
      </c>
      <c r="N9" s="17">
        <v>227346891</v>
      </c>
      <c r="O9" s="17">
        <v>14703506</v>
      </c>
      <c r="P9" s="17">
        <v>12596406</v>
      </c>
      <c r="Q9" s="17">
        <v>209379743</v>
      </c>
      <c r="R9" s="17">
        <v>128124283</v>
      </c>
      <c r="S9" s="17">
        <v>16886326</v>
      </c>
      <c r="T9" s="17">
        <v>622445706</v>
      </c>
      <c r="U9" s="17">
        <v>2108598499</v>
      </c>
      <c r="V9" s="17">
        <v>141856376</v>
      </c>
      <c r="W9" s="17">
        <v>47862247</v>
      </c>
      <c r="X9" s="17">
        <v>113492835</v>
      </c>
      <c r="Y9" s="17">
        <v>27600017</v>
      </c>
      <c r="Z9" s="17">
        <v>47714509</v>
      </c>
      <c r="AA9" s="17">
        <v>68554162</v>
      </c>
      <c r="AB9" s="17">
        <v>233770250</v>
      </c>
      <c r="AC9" s="18">
        <f t="shared" si="0"/>
        <v>4569890372</v>
      </c>
    </row>
    <row r="10" spans="1:30" ht="15" customHeight="1" x14ac:dyDescent="0.25"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20"/>
    </row>
    <row r="11" spans="1:30" ht="15" customHeight="1" x14ac:dyDescent="0.25"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20"/>
    </row>
    <row r="12" spans="1:30" ht="15" customHeight="1" x14ac:dyDescent="0.25"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20"/>
    </row>
    <row r="13" spans="1:30" ht="15" customHeight="1" x14ac:dyDescent="0.25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20"/>
    </row>
    <row r="14" spans="1:30" ht="15" customHeight="1" x14ac:dyDescent="0.25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20"/>
    </row>
    <row r="15" spans="1:30" ht="15" customHeight="1" x14ac:dyDescent="0.25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20"/>
    </row>
    <row r="16" spans="1:30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</sheetData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D29"/>
  <sheetViews>
    <sheetView tabSelected="1" workbookViewId="0">
      <pane xSplit="1" ySplit="4" topLeftCell="B5" activePane="bottomRight" state="frozen"/>
      <selection activeCell="V7" sqref="V7"/>
      <selection pane="topRight" activeCell="V7" sqref="V7"/>
      <selection pane="bottomLeft" activeCell="V7" sqref="V7"/>
      <selection pane="bottomRight" activeCell="B1" sqref="B1"/>
    </sheetView>
  </sheetViews>
  <sheetFormatPr defaultColWidth="9.140625" defaultRowHeight="15" x14ac:dyDescent="0.25"/>
  <cols>
    <col min="1" max="1" width="35.28515625" style="6" bestFit="1" customWidth="1"/>
    <col min="2" max="19" width="13.7109375" style="6" customWidth="1"/>
    <col min="20" max="20" width="14.28515625" style="6" bestFit="1" customWidth="1"/>
    <col min="21" max="21" width="14.7109375" style="6" customWidth="1"/>
    <col min="22" max="28" width="13.7109375" style="6" customWidth="1"/>
    <col min="29" max="29" width="14.7109375" style="6" customWidth="1"/>
    <col min="30" max="16384" width="9.140625" style="6"/>
  </cols>
  <sheetData>
    <row r="1" spans="1:30" ht="15" customHeight="1" x14ac:dyDescent="0.25">
      <c r="A1" s="4" t="s">
        <v>0</v>
      </c>
      <c r="B1" s="21">
        <v>2017</v>
      </c>
    </row>
    <row r="2" spans="1:30" ht="15" customHeight="1" x14ac:dyDescent="0.25">
      <c r="B2" s="5" t="s">
        <v>30</v>
      </c>
    </row>
    <row r="3" spans="1:30" ht="15" customHeight="1" thickBot="1" x14ac:dyDescent="0.3"/>
    <row r="4" spans="1:30" ht="15" customHeight="1" x14ac:dyDescent="0.25">
      <c r="A4" s="8"/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 t="s">
        <v>14</v>
      </c>
      <c r="P4" s="9" t="s">
        <v>15</v>
      </c>
      <c r="Q4" s="9" t="s">
        <v>16</v>
      </c>
      <c r="R4" s="9" t="s">
        <v>17</v>
      </c>
      <c r="S4" s="9" t="s">
        <v>18</v>
      </c>
      <c r="T4" s="9" t="s">
        <v>19</v>
      </c>
      <c r="U4" s="9" t="s">
        <v>20</v>
      </c>
      <c r="V4" s="9" t="s">
        <v>21</v>
      </c>
      <c r="W4" s="9" t="s">
        <v>22</v>
      </c>
      <c r="X4" s="9" t="s">
        <v>23</v>
      </c>
      <c r="Y4" s="9" t="s">
        <v>24</v>
      </c>
      <c r="Z4" s="9" t="s">
        <v>25</v>
      </c>
      <c r="AA4" s="9" t="s">
        <v>26</v>
      </c>
      <c r="AB4" s="9" t="s">
        <v>27</v>
      </c>
      <c r="AC4" s="10" t="s">
        <v>28</v>
      </c>
      <c r="AD4" s="11"/>
    </row>
    <row r="5" spans="1:30" ht="15" customHeight="1" x14ac:dyDescent="0.25">
      <c r="A5" s="13" t="s">
        <v>31</v>
      </c>
      <c r="B5" s="70">
        <v>0</v>
      </c>
      <c r="C5" s="70">
        <v>0</v>
      </c>
      <c r="D5" s="70">
        <v>18086837</v>
      </c>
      <c r="E5" s="70">
        <v>168759</v>
      </c>
      <c r="F5" s="70">
        <v>9634628</v>
      </c>
      <c r="G5" s="70">
        <v>27285</v>
      </c>
      <c r="H5" s="70">
        <v>0</v>
      </c>
      <c r="I5" s="70">
        <v>103856</v>
      </c>
      <c r="J5" s="70">
        <v>0</v>
      </c>
      <c r="K5" s="70">
        <v>27239449</v>
      </c>
      <c r="L5" s="70">
        <v>10502087</v>
      </c>
      <c r="M5" s="70">
        <v>0</v>
      </c>
      <c r="N5" s="70">
        <v>45712017</v>
      </c>
      <c r="O5" s="70">
        <v>692773</v>
      </c>
      <c r="P5" s="70">
        <v>0</v>
      </c>
      <c r="Q5" s="70">
        <v>36783488</v>
      </c>
      <c r="R5" s="70">
        <v>46842950</v>
      </c>
      <c r="S5" s="70">
        <v>41139</v>
      </c>
      <c r="T5" s="70">
        <v>529499812</v>
      </c>
      <c r="U5" s="70">
        <v>1866234252</v>
      </c>
      <c r="V5" s="70">
        <v>14249709</v>
      </c>
      <c r="W5" s="70">
        <v>6068373</v>
      </c>
      <c r="X5" s="70">
        <v>29432799</v>
      </c>
      <c r="Y5" s="70">
        <v>77110</v>
      </c>
      <c r="Z5" s="70">
        <v>12217</v>
      </c>
      <c r="AA5" s="70">
        <v>0</v>
      </c>
      <c r="AB5" s="70">
        <v>43454903</v>
      </c>
      <c r="AC5" s="15">
        <f t="shared" ref="AC5" si="0">SUM(B5:AB5)</f>
        <v>2684864443</v>
      </c>
    </row>
    <row r="6" spans="1:30" ht="15" customHeight="1" x14ac:dyDescent="0.25">
      <c r="A6" s="60" t="s">
        <v>32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8"/>
    </row>
    <row r="7" spans="1:30" ht="15" customHeight="1" x14ac:dyDescent="0.25">
      <c r="A7" s="60" t="s">
        <v>29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8"/>
    </row>
    <row r="8" spans="1:30" ht="15" customHeight="1" x14ac:dyDescent="0.25">
      <c r="A8" s="38" t="s">
        <v>34</v>
      </c>
      <c r="B8" s="70">
        <v>27325667</v>
      </c>
      <c r="C8" s="70">
        <v>11639382</v>
      </c>
      <c r="D8" s="70">
        <v>113425384</v>
      </c>
      <c r="E8" s="70">
        <v>8953345</v>
      </c>
      <c r="F8" s="70">
        <v>108152606</v>
      </c>
      <c r="G8" s="70">
        <v>5847499</v>
      </c>
      <c r="H8" s="70">
        <v>6872172</v>
      </c>
      <c r="I8" s="70">
        <v>52124758</v>
      </c>
      <c r="J8" s="70">
        <v>24459268</v>
      </c>
      <c r="K8" s="70">
        <v>175954149</v>
      </c>
      <c r="L8" s="70">
        <v>80187934</v>
      </c>
      <c r="M8" s="70">
        <v>43668375</v>
      </c>
      <c r="N8" s="70">
        <v>222441636</v>
      </c>
      <c r="O8" s="70">
        <v>52369969</v>
      </c>
      <c r="P8" s="70">
        <v>27521159</v>
      </c>
      <c r="Q8" s="70">
        <v>222745012</v>
      </c>
      <c r="R8" s="70">
        <v>238735371</v>
      </c>
      <c r="S8" s="70">
        <v>32942104</v>
      </c>
      <c r="T8" s="70">
        <v>565603833</v>
      </c>
      <c r="U8" s="70">
        <v>977780646</v>
      </c>
      <c r="V8" s="70">
        <v>180581545</v>
      </c>
      <c r="W8" s="70">
        <v>101668049</v>
      </c>
      <c r="X8" s="70">
        <v>158088087</v>
      </c>
      <c r="Y8" s="70">
        <v>31723193</v>
      </c>
      <c r="Z8" s="70">
        <v>55424354</v>
      </c>
      <c r="AA8" s="70">
        <v>69133420</v>
      </c>
      <c r="AB8" s="70">
        <v>413947008</v>
      </c>
      <c r="AC8" s="15">
        <f>SUM(B8:AB8)</f>
        <v>4009315925</v>
      </c>
    </row>
    <row r="9" spans="1:30" s="7" customFormat="1" ht="15" customHeight="1" thickBot="1" x14ac:dyDescent="0.3">
      <c r="A9" s="22" t="s">
        <v>33</v>
      </c>
      <c r="B9" s="23">
        <f t="shared" ref="B9:AC9" si="1">+B5+B8</f>
        <v>27325667</v>
      </c>
      <c r="C9" s="23">
        <f t="shared" si="1"/>
        <v>11639382</v>
      </c>
      <c r="D9" s="23">
        <f t="shared" si="1"/>
        <v>131512221</v>
      </c>
      <c r="E9" s="23">
        <f t="shared" si="1"/>
        <v>9122104</v>
      </c>
      <c r="F9" s="23">
        <f t="shared" si="1"/>
        <v>117787234</v>
      </c>
      <c r="G9" s="23">
        <f t="shared" si="1"/>
        <v>5874784</v>
      </c>
      <c r="H9" s="23">
        <f t="shared" si="1"/>
        <v>6872172</v>
      </c>
      <c r="I9" s="23">
        <f t="shared" si="1"/>
        <v>52228614</v>
      </c>
      <c r="J9" s="23">
        <f t="shared" si="1"/>
        <v>24459268</v>
      </c>
      <c r="K9" s="23">
        <f t="shared" si="1"/>
        <v>203193598</v>
      </c>
      <c r="L9" s="23">
        <f t="shared" si="1"/>
        <v>90690021</v>
      </c>
      <c r="M9" s="23">
        <f t="shared" si="1"/>
        <v>43668375</v>
      </c>
      <c r="N9" s="23">
        <f t="shared" si="1"/>
        <v>268153653</v>
      </c>
      <c r="O9" s="23">
        <f t="shared" si="1"/>
        <v>53062742</v>
      </c>
      <c r="P9" s="23">
        <f t="shared" si="1"/>
        <v>27521159</v>
      </c>
      <c r="Q9" s="23">
        <f t="shared" si="1"/>
        <v>259528500</v>
      </c>
      <c r="R9" s="23">
        <f t="shared" si="1"/>
        <v>285578321</v>
      </c>
      <c r="S9" s="23">
        <f t="shared" si="1"/>
        <v>32983243</v>
      </c>
      <c r="T9" s="23">
        <f t="shared" si="1"/>
        <v>1095103645</v>
      </c>
      <c r="U9" s="23">
        <f t="shared" si="1"/>
        <v>2844014898</v>
      </c>
      <c r="V9" s="23">
        <f t="shared" si="1"/>
        <v>194831254</v>
      </c>
      <c r="W9" s="23">
        <f t="shared" si="1"/>
        <v>107736422</v>
      </c>
      <c r="X9" s="23">
        <f t="shared" si="1"/>
        <v>187520886</v>
      </c>
      <c r="Y9" s="23">
        <f t="shared" si="1"/>
        <v>31800303</v>
      </c>
      <c r="Z9" s="23">
        <f t="shared" si="1"/>
        <v>55436571</v>
      </c>
      <c r="AA9" s="23">
        <f t="shared" si="1"/>
        <v>69133420</v>
      </c>
      <c r="AB9" s="23">
        <f t="shared" si="1"/>
        <v>457401911</v>
      </c>
      <c r="AC9" s="18">
        <f t="shared" si="1"/>
        <v>6694180368</v>
      </c>
    </row>
    <row r="10" spans="1:30" ht="15" customHeight="1" x14ac:dyDescent="0.25">
      <c r="AC10" s="20"/>
    </row>
    <row r="11" spans="1:30" s="41" customFormat="1" ht="15" customHeight="1" x14ac:dyDescent="0.25">
      <c r="A11" s="42" t="s">
        <v>36</v>
      </c>
      <c r="AC11" s="43"/>
    </row>
    <row r="12" spans="1:30" s="41" customFormat="1" ht="15" customHeight="1" x14ac:dyDescent="0.25">
      <c r="AC12" s="43"/>
    </row>
    <row r="13" spans="1:30" s="41" customFormat="1" ht="15" customHeight="1" x14ac:dyDescent="0.25">
      <c r="AC13" s="43"/>
    </row>
    <row r="14" spans="1:30" s="41" customFormat="1" ht="15" customHeight="1" x14ac:dyDescent="0.25"/>
    <row r="15" spans="1:30" s="41" customFormat="1" ht="15" customHeight="1" x14ac:dyDescent="0.25"/>
    <row r="16" spans="1:30" s="41" customFormat="1" ht="15" customHeight="1" x14ac:dyDescent="0.25">
      <c r="A16" s="44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</row>
    <row r="17" spans="1:29" s="49" customFormat="1" ht="15" customHeight="1" x14ac:dyDescent="0.25"/>
    <row r="18" spans="1:29" s="41" customFormat="1" ht="15" customHeight="1" x14ac:dyDescent="0.25"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</row>
    <row r="19" spans="1:29" s="49" customFormat="1" ht="15" customHeight="1" x14ac:dyDescent="0.25">
      <c r="A19" s="50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2"/>
    </row>
    <row r="20" spans="1:29" s="41" customFormat="1" ht="15" customHeight="1" x14ac:dyDescent="0.25">
      <c r="AC20" s="43"/>
    </row>
    <row r="21" spans="1:29" s="41" customFormat="1" ht="15" customHeight="1" x14ac:dyDescent="0.25"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3"/>
    </row>
    <row r="22" spans="1:29" s="49" customFormat="1" ht="15" customHeight="1" x14ac:dyDescent="0.25"/>
    <row r="23" spans="1:29" ht="15" customHeight="1" x14ac:dyDescent="0.25"/>
    <row r="24" spans="1:29" ht="15" customHeight="1" x14ac:dyDescent="0.25"/>
    <row r="25" spans="1:29" ht="15" customHeight="1" x14ac:dyDescent="0.25"/>
    <row r="26" spans="1:29" ht="15" customHeight="1" x14ac:dyDescent="0.25"/>
    <row r="27" spans="1:29" ht="15" customHeight="1" x14ac:dyDescent="0.25"/>
    <row r="28" spans="1:29" ht="15" customHeight="1" x14ac:dyDescent="0.25"/>
    <row r="29" spans="1:29" ht="15" customHeight="1" x14ac:dyDescent="0.25"/>
  </sheetData>
  <pageMargins left="0.511811024" right="0.511811024" top="0.78740157499999996" bottom="0.78740157499999996" header="0.31496062000000002" footer="0.31496062000000002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6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" sqref="B1"/>
    </sheetView>
  </sheetViews>
  <sheetFormatPr defaultColWidth="9.140625" defaultRowHeight="15" x14ac:dyDescent="0.25"/>
  <cols>
    <col min="1" max="1" width="35.28515625" style="12" bestFit="1" customWidth="1"/>
    <col min="2" max="21" width="13.7109375" style="12" customWidth="1"/>
    <col min="22" max="24" width="15.7109375" style="12" bestFit="1" customWidth="1"/>
    <col min="25" max="28" width="14" style="12" bestFit="1" customWidth="1"/>
    <col min="29" max="29" width="14.5703125" style="12" bestFit="1" customWidth="1"/>
    <col min="30" max="16384" width="9.140625" style="12"/>
  </cols>
  <sheetData>
    <row r="1" spans="1:30" ht="15" customHeight="1" x14ac:dyDescent="0.25">
      <c r="A1" s="25" t="s">
        <v>0</v>
      </c>
      <c r="B1" s="26" t="s">
        <v>1</v>
      </c>
    </row>
    <row r="2" spans="1:30" ht="15" customHeight="1" x14ac:dyDescent="0.25">
      <c r="A2" s="25"/>
      <c r="B2" s="53" t="s">
        <v>30</v>
      </c>
    </row>
    <row r="3" spans="1:30" ht="15" customHeight="1" thickBot="1" x14ac:dyDescent="0.3"/>
    <row r="4" spans="1:30" ht="15" customHeight="1" x14ac:dyDescent="0.25">
      <c r="A4" s="8"/>
      <c r="B4" s="9">
        <v>1998</v>
      </c>
      <c r="C4" s="9">
        <f>B4+1</f>
        <v>1999</v>
      </c>
      <c r="D4" s="9">
        <f t="shared" ref="D4:U4" si="0">C4+1</f>
        <v>2000</v>
      </c>
      <c r="E4" s="9">
        <f t="shared" si="0"/>
        <v>2001</v>
      </c>
      <c r="F4" s="9">
        <f t="shared" si="0"/>
        <v>2002</v>
      </c>
      <c r="G4" s="9">
        <f t="shared" si="0"/>
        <v>2003</v>
      </c>
      <c r="H4" s="9">
        <f t="shared" si="0"/>
        <v>2004</v>
      </c>
      <c r="I4" s="9">
        <f t="shared" si="0"/>
        <v>2005</v>
      </c>
      <c r="J4" s="9">
        <f>I4+1</f>
        <v>2006</v>
      </c>
      <c r="K4" s="9">
        <f t="shared" si="0"/>
        <v>2007</v>
      </c>
      <c r="L4" s="9">
        <f t="shared" si="0"/>
        <v>2008</v>
      </c>
      <c r="M4" s="9">
        <f t="shared" si="0"/>
        <v>2009</v>
      </c>
      <c r="N4" s="9">
        <f t="shared" si="0"/>
        <v>2010</v>
      </c>
      <c r="O4" s="9">
        <f t="shared" si="0"/>
        <v>2011</v>
      </c>
      <c r="P4" s="9">
        <f t="shared" si="0"/>
        <v>2012</v>
      </c>
      <c r="Q4" s="9">
        <f t="shared" si="0"/>
        <v>2013</v>
      </c>
      <c r="R4" s="9">
        <f t="shared" si="0"/>
        <v>2014</v>
      </c>
      <c r="S4" s="9">
        <f t="shared" si="0"/>
        <v>2015</v>
      </c>
      <c r="T4" s="9">
        <f t="shared" si="0"/>
        <v>2016</v>
      </c>
      <c r="U4" s="10">
        <f t="shared" si="0"/>
        <v>2017</v>
      </c>
      <c r="V4" s="11"/>
      <c r="W4" s="11"/>
      <c r="X4" s="11"/>
      <c r="Y4" s="11"/>
      <c r="Z4" s="11"/>
      <c r="AA4" s="11"/>
      <c r="AB4" s="11"/>
      <c r="AC4" s="11"/>
      <c r="AD4" s="11"/>
    </row>
    <row r="5" spans="1:30" ht="15" customHeight="1" x14ac:dyDescent="0.25">
      <c r="A5" s="13" t="s">
        <v>31</v>
      </c>
      <c r="B5" s="14">
        <f>'98'!$B5</f>
        <v>5181</v>
      </c>
      <c r="C5" s="14">
        <f>'99'!$B5</f>
        <v>4810</v>
      </c>
      <c r="D5" s="14">
        <f>'00'!$B5</f>
        <v>23840</v>
      </c>
      <c r="E5" s="14">
        <f>'01'!$B5</f>
        <v>21146</v>
      </c>
      <c r="F5" s="14">
        <f>'02'!$B5</f>
        <v>12689</v>
      </c>
      <c r="G5" s="14">
        <f>'03'!$B5</f>
        <v>28697</v>
      </c>
      <c r="H5" s="14">
        <f>'04'!$B5</f>
        <v>11216</v>
      </c>
      <c r="I5" s="14">
        <f>'05'!$B5</f>
        <v>415</v>
      </c>
      <c r="J5" s="14">
        <f>'06'!$B5</f>
        <v>0</v>
      </c>
      <c r="K5" s="14">
        <f>'07'!$B5</f>
        <v>0</v>
      </c>
      <c r="L5" s="14">
        <f>'08'!$B5</f>
        <v>0</v>
      </c>
      <c r="M5" s="14">
        <f>'09'!$B5</f>
        <v>0</v>
      </c>
      <c r="N5" s="14">
        <f>'10'!$B5</f>
        <v>0</v>
      </c>
      <c r="O5" s="14">
        <f>'11'!$B5</f>
        <v>0</v>
      </c>
      <c r="P5" s="14">
        <f>'12'!$B5</f>
        <v>0</v>
      </c>
      <c r="Q5" s="14">
        <f>'13'!$B5</f>
        <v>0</v>
      </c>
      <c r="R5" s="14">
        <f>'14'!$B5</f>
        <v>0</v>
      </c>
      <c r="S5" s="14">
        <f>'15'!$B5</f>
        <v>0</v>
      </c>
      <c r="T5" s="14">
        <f>'16'!$B5</f>
        <v>0</v>
      </c>
      <c r="U5" s="27">
        <f>'17'!$B5</f>
        <v>0</v>
      </c>
      <c r="V5" s="28"/>
      <c r="W5" s="28"/>
      <c r="X5" s="28"/>
      <c r="Y5" s="28"/>
      <c r="Z5" s="28"/>
      <c r="AA5" s="28"/>
      <c r="AB5" s="28"/>
      <c r="AC5" s="29"/>
    </row>
    <row r="6" spans="1:30" ht="15" customHeight="1" x14ac:dyDescent="0.25">
      <c r="A6" s="13" t="s">
        <v>32</v>
      </c>
      <c r="B6" s="72">
        <f>'98'!$B6</f>
        <v>13988</v>
      </c>
      <c r="C6" s="72">
        <f>'99'!$B6</f>
        <v>1740268</v>
      </c>
      <c r="D6" s="72">
        <f>'00'!$B6</f>
        <v>4485328</v>
      </c>
      <c r="E6" s="72">
        <f>'01'!$B6</f>
        <v>2847883</v>
      </c>
      <c r="F6" s="72">
        <f>'02'!$B6</f>
        <v>2734591</v>
      </c>
      <c r="G6" s="72">
        <f>'03'!$B6</f>
        <v>2559635</v>
      </c>
      <c r="H6" s="72">
        <f>'04'!$B6</f>
        <v>1978972</v>
      </c>
      <c r="I6" s="72">
        <f>'05'!$B6</f>
        <v>539691</v>
      </c>
      <c r="J6" s="72">
        <f>'06'!$B6</f>
        <v>574733</v>
      </c>
      <c r="U6" s="76"/>
      <c r="V6" s="30"/>
      <c r="W6" s="30"/>
      <c r="X6" s="30"/>
      <c r="Y6" s="30"/>
      <c r="Z6" s="30"/>
      <c r="AA6" s="30"/>
      <c r="AB6" s="30"/>
      <c r="AC6" s="29"/>
    </row>
    <row r="7" spans="1:30" ht="15" customHeight="1" x14ac:dyDescent="0.25">
      <c r="A7" s="38" t="s">
        <v>29</v>
      </c>
      <c r="B7" s="55"/>
      <c r="C7" s="55"/>
      <c r="D7" s="55"/>
      <c r="E7" s="55"/>
      <c r="F7" s="55"/>
      <c r="G7" s="55"/>
      <c r="H7" s="55"/>
      <c r="I7" s="55"/>
      <c r="J7" s="55"/>
      <c r="K7" s="72">
        <f>'07'!$B6</f>
        <v>0</v>
      </c>
      <c r="L7" s="72">
        <f>'08'!$B6</f>
        <v>0</v>
      </c>
      <c r="M7" s="72">
        <f>'09'!$B6</f>
        <v>0</v>
      </c>
      <c r="N7" s="72">
        <f>'10'!$B7</f>
        <v>31742950</v>
      </c>
      <c r="O7" s="55"/>
      <c r="P7" s="55"/>
      <c r="Q7" s="55"/>
      <c r="R7" s="55"/>
      <c r="S7" s="55"/>
      <c r="T7" s="55"/>
      <c r="U7" s="71"/>
      <c r="V7" s="30"/>
      <c r="W7" s="30"/>
      <c r="X7" s="30"/>
      <c r="Y7" s="30"/>
      <c r="Z7" s="30"/>
      <c r="AA7" s="30"/>
      <c r="AB7" s="30"/>
      <c r="AC7" s="29"/>
    </row>
    <row r="8" spans="1:30" ht="15" customHeight="1" x14ac:dyDescent="0.25">
      <c r="A8" s="38" t="s">
        <v>34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72">
        <f>'11'!$B8</f>
        <v>39299797</v>
      </c>
      <c r="P8" s="72">
        <f>'12'!$B8</f>
        <v>42822938</v>
      </c>
      <c r="Q8" s="72">
        <f>'13'!$B8</f>
        <v>33568218</v>
      </c>
      <c r="R8" s="72">
        <f>'14'!$B8</f>
        <v>29762331</v>
      </c>
      <c r="S8" s="72">
        <f>'15'!$B8</f>
        <v>28796969</v>
      </c>
      <c r="T8" s="72">
        <f>'16'!$B8</f>
        <v>27159071</v>
      </c>
      <c r="U8" s="74">
        <f>'17'!$B8</f>
        <v>27325667</v>
      </c>
      <c r="V8" s="30"/>
      <c r="W8" s="30"/>
      <c r="X8" s="30"/>
      <c r="Y8" s="30"/>
      <c r="Z8" s="30"/>
      <c r="AA8" s="30"/>
      <c r="AB8" s="30"/>
      <c r="AC8" s="29"/>
    </row>
    <row r="9" spans="1:30" s="32" customFormat="1" ht="15" customHeight="1" thickBot="1" x14ac:dyDescent="0.3">
      <c r="A9" s="22" t="s">
        <v>33</v>
      </c>
      <c r="B9" s="35">
        <f>'98'!$B9</f>
        <v>42056627</v>
      </c>
      <c r="C9" s="35">
        <f>'99'!$B9</f>
        <v>24339945</v>
      </c>
      <c r="D9" s="35">
        <f>'00'!$B9</f>
        <v>25755170</v>
      </c>
      <c r="E9" s="35">
        <f>'01'!$B9</f>
        <v>20910197</v>
      </c>
      <c r="F9" s="35">
        <f>'02'!$B9</f>
        <v>17144755</v>
      </c>
      <c r="G9" s="35">
        <f>'03'!$B9</f>
        <v>16850346</v>
      </c>
      <c r="H9" s="35">
        <f>'04'!$B9</f>
        <v>18650925</v>
      </c>
      <c r="I9" s="35">
        <f>'05'!$B9</f>
        <v>22763685</v>
      </c>
      <c r="J9" s="35">
        <f>'06'!$B9</f>
        <v>24346236</v>
      </c>
      <c r="K9" s="35">
        <f>'07'!$B9</f>
        <v>21131077</v>
      </c>
      <c r="L9" s="35">
        <f>'08'!$B9</f>
        <v>21171714</v>
      </c>
      <c r="M9" s="35">
        <f>'09'!$B9</f>
        <v>24110385</v>
      </c>
      <c r="N9" s="35">
        <f>'10'!$B9</f>
        <v>31742950</v>
      </c>
      <c r="O9" s="35">
        <f>'11'!$B9</f>
        <v>39299797</v>
      </c>
      <c r="P9" s="35">
        <f>'12'!$B9</f>
        <v>42822938</v>
      </c>
      <c r="Q9" s="35">
        <f>'13'!$B9</f>
        <v>33568218</v>
      </c>
      <c r="R9" s="35">
        <f>'14'!$B9</f>
        <v>29762331</v>
      </c>
      <c r="S9" s="35">
        <f>'15'!$B9</f>
        <v>28796969</v>
      </c>
      <c r="T9" s="35">
        <f>'16'!$B9</f>
        <v>27159071</v>
      </c>
      <c r="U9" s="36">
        <f>'17'!$B9</f>
        <v>27325667</v>
      </c>
      <c r="V9" s="31"/>
      <c r="W9" s="31"/>
      <c r="X9" s="31"/>
      <c r="Y9" s="31"/>
      <c r="Z9" s="31"/>
      <c r="AA9" s="31"/>
      <c r="AB9" s="31"/>
      <c r="AC9" s="29"/>
    </row>
    <row r="10" spans="1:30" ht="15" customHeight="1" x14ac:dyDescent="0.25"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9"/>
    </row>
    <row r="11" spans="1:30" s="41" customFormat="1" ht="15" customHeight="1" x14ac:dyDescent="0.25">
      <c r="A11" s="42" t="s">
        <v>35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43"/>
    </row>
    <row r="12" spans="1:30" s="41" customFormat="1" ht="15" customHeight="1" x14ac:dyDescent="0.25">
      <c r="A12" s="42" t="s">
        <v>37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43"/>
    </row>
    <row r="13" spans="1:30" ht="15" customHeight="1" x14ac:dyDescent="0.25">
      <c r="A13" s="42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9"/>
    </row>
    <row r="14" spans="1:30" ht="15" customHeight="1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9"/>
    </row>
    <row r="15" spans="1:30" ht="15" customHeight="1" x14ac:dyDescent="0.25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9"/>
    </row>
    <row r="16" spans="1:30" s="32" customFormat="1" ht="15" customHeight="1" x14ac:dyDescent="0.25"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</row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</sheetData>
  <pageMargins left="0.511811024" right="0.511811024" top="0.78740157499999996" bottom="0.78740157499999996" header="0.31496062000000002" footer="0.31496062000000002"/>
  <pageSetup paperSize="9" orientation="portrait" horizontalDpi="4294967292" verticalDpi="4294967292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" sqref="B1"/>
    </sheetView>
  </sheetViews>
  <sheetFormatPr defaultColWidth="9.140625" defaultRowHeight="15" x14ac:dyDescent="0.25"/>
  <cols>
    <col min="1" max="1" width="35.28515625" style="12" bestFit="1" customWidth="1"/>
    <col min="2" max="21" width="13.7109375" style="12" customWidth="1"/>
    <col min="22" max="24" width="15.7109375" style="12" bestFit="1" customWidth="1"/>
    <col min="25" max="28" width="14" style="12" bestFit="1" customWidth="1"/>
    <col min="29" max="29" width="14.5703125" style="12" bestFit="1" customWidth="1"/>
    <col min="30" max="16384" width="9.140625" style="12"/>
  </cols>
  <sheetData>
    <row r="1" spans="1:30" ht="15" customHeight="1" x14ac:dyDescent="0.25">
      <c r="A1" s="25" t="s">
        <v>0</v>
      </c>
      <c r="B1" s="26" t="s">
        <v>2</v>
      </c>
    </row>
    <row r="2" spans="1:30" ht="15" customHeight="1" x14ac:dyDescent="0.25">
      <c r="A2" s="25"/>
      <c r="B2" s="26" t="s">
        <v>30</v>
      </c>
    </row>
    <row r="3" spans="1:30" ht="15" customHeight="1" thickBot="1" x14ac:dyDescent="0.3"/>
    <row r="4" spans="1:30" ht="15" customHeight="1" x14ac:dyDescent="0.25">
      <c r="A4" s="8"/>
      <c r="B4" s="9">
        <v>1998</v>
      </c>
      <c r="C4" s="9">
        <f>B4+1</f>
        <v>1999</v>
      </c>
      <c r="D4" s="9">
        <f t="shared" ref="D4:U4" si="0">C4+1</f>
        <v>2000</v>
      </c>
      <c r="E4" s="9">
        <f t="shared" si="0"/>
        <v>2001</v>
      </c>
      <c r="F4" s="9">
        <f t="shared" si="0"/>
        <v>2002</v>
      </c>
      <c r="G4" s="9">
        <f t="shared" si="0"/>
        <v>2003</v>
      </c>
      <c r="H4" s="9">
        <f t="shared" si="0"/>
        <v>2004</v>
      </c>
      <c r="I4" s="9">
        <f t="shared" si="0"/>
        <v>2005</v>
      </c>
      <c r="J4" s="9">
        <f>I4+1</f>
        <v>2006</v>
      </c>
      <c r="K4" s="9">
        <f t="shared" si="0"/>
        <v>2007</v>
      </c>
      <c r="L4" s="9">
        <f t="shared" si="0"/>
        <v>2008</v>
      </c>
      <c r="M4" s="9">
        <f t="shared" si="0"/>
        <v>2009</v>
      </c>
      <c r="N4" s="9">
        <f t="shared" si="0"/>
        <v>2010</v>
      </c>
      <c r="O4" s="9">
        <f t="shared" si="0"/>
        <v>2011</v>
      </c>
      <c r="P4" s="9">
        <f t="shared" si="0"/>
        <v>2012</v>
      </c>
      <c r="Q4" s="9">
        <f t="shared" si="0"/>
        <v>2013</v>
      </c>
      <c r="R4" s="9">
        <f t="shared" si="0"/>
        <v>2014</v>
      </c>
      <c r="S4" s="9">
        <f t="shared" si="0"/>
        <v>2015</v>
      </c>
      <c r="T4" s="9">
        <f t="shared" si="0"/>
        <v>2016</v>
      </c>
      <c r="U4" s="10">
        <f t="shared" si="0"/>
        <v>2017</v>
      </c>
      <c r="V4" s="11"/>
      <c r="W4" s="11"/>
      <c r="X4" s="11"/>
      <c r="Y4" s="11"/>
      <c r="Z4" s="11"/>
      <c r="AA4" s="11"/>
      <c r="AB4" s="11"/>
      <c r="AC4" s="11"/>
      <c r="AD4" s="11"/>
    </row>
    <row r="5" spans="1:30" ht="15" customHeight="1" x14ac:dyDescent="0.25">
      <c r="A5" s="13" t="s">
        <v>31</v>
      </c>
      <c r="B5" s="14">
        <f>'98'!$C5</f>
        <v>15908</v>
      </c>
      <c r="C5" s="14">
        <f>'99'!$C5</f>
        <v>9874</v>
      </c>
      <c r="D5" s="14">
        <f>'00'!$C5</f>
        <v>17938</v>
      </c>
      <c r="E5" s="14">
        <f>'01'!$C5</f>
        <v>35532</v>
      </c>
      <c r="F5" s="14">
        <f>'02'!$C5</f>
        <v>22927</v>
      </c>
      <c r="G5" s="14">
        <f>'03'!$C5</f>
        <v>13324</v>
      </c>
      <c r="H5" s="14">
        <f>'04'!$C5</f>
        <v>42427</v>
      </c>
      <c r="I5" s="14">
        <f>'05'!$C5</f>
        <v>73966</v>
      </c>
      <c r="J5" s="14">
        <f>'06'!$C5</f>
        <v>79824</v>
      </c>
      <c r="K5" s="14">
        <f>'07'!$C5</f>
        <v>102054.351068765</v>
      </c>
      <c r="L5" s="14">
        <f>'08'!$C5</f>
        <v>101735</v>
      </c>
      <c r="M5" s="14">
        <f>'09'!$C5</f>
        <v>112290</v>
      </c>
      <c r="N5" s="14">
        <f>'10'!$C5</f>
        <v>23786</v>
      </c>
      <c r="O5" s="14">
        <f>'11'!$C5</f>
        <v>6461</v>
      </c>
      <c r="P5" s="14">
        <f>'12'!$C5</f>
        <v>0</v>
      </c>
      <c r="Q5" s="14">
        <f>'13'!$C5</f>
        <v>0</v>
      </c>
      <c r="R5" s="14">
        <f>'14'!$C5</f>
        <v>0</v>
      </c>
      <c r="S5" s="14">
        <f>'15'!$C5</f>
        <v>0</v>
      </c>
      <c r="T5" s="14">
        <f>'16'!$C5</f>
        <v>0</v>
      </c>
      <c r="U5" s="27">
        <f>'17'!$B5</f>
        <v>0</v>
      </c>
      <c r="V5" s="28"/>
      <c r="W5" s="28"/>
      <c r="X5" s="28"/>
      <c r="Y5" s="28"/>
      <c r="Z5" s="28"/>
      <c r="AA5" s="28"/>
      <c r="AB5" s="28"/>
      <c r="AC5" s="29"/>
    </row>
    <row r="6" spans="1:30" ht="15" customHeight="1" x14ac:dyDescent="0.25">
      <c r="A6" s="13" t="s">
        <v>32</v>
      </c>
      <c r="B6" s="73">
        <f>'98'!$C6</f>
        <v>13987</v>
      </c>
      <c r="C6" s="73">
        <f>'99'!$C6</f>
        <v>12270</v>
      </c>
      <c r="D6" s="73">
        <f>'00'!$C6</f>
        <v>14155</v>
      </c>
      <c r="E6" s="73">
        <f>'01'!$C6</f>
        <v>14287</v>
      </c>
      <c r="F6" s="73">
        <f>'02'!$C6</f>
        <v>59783</v>
      </c>
      <c r="G6" s="73">
        <f>'03'!$C6</f>
        <v>64920</v>
      </c>
      <c r="H6" s="73">
        <f>'04'!$C6</f>
        <v>68092</v>
      </c>
      <c r="I6" s="73">
        <f>'05'!$C6</f>
        <v>134452</v>
      </c>
      <c r="J6" s="73">
        <f>'06'!$C6</f>
        <v>285082</v>
      </c>
      <c r="U6" s="76"/>
      <c r="V6" s="30"/>
      <c r="W6" s="30"/>
      <c r="X6" s="30"/>
      <c r="Y6" s="30"/>
      <c r="Z6" s="30"/>
      <c r="AA6" s="30"/>
      <c r="AB6" s="30"/>
      <c r="AC6" s="29"/>
    </row>
    <row r="7" spans="1:30" ht="15" customHeight="1" x14ac:dyDescent="0.25">
      <c r="A7" s="38" t="s">
        <v>29</v>
      </c>
      <c r="B7" s="55"/>
      <c r="C7" s="55"/>
      <c r="D7" s="55"/>
      <c r="E7" s="55"/>
      <c r="F7" s="55"/>
      <c r="G7" s="55"/>
      <c r="H7" s="55"/>
      <c r="I7" s="55"/>
      <c r="J7" s="55"/>
      <c r="K7" s="73">
        <f>'07'!$C6</f>
        <v>0</v>
      </c>
      <c r="L7" s="73">
        <f>'08'!$C6</f>
        <v>0</v>
      </c>
      <c r="M7" s="73">
        <f>'09'!$C6</f>
        <v>0</v>
      </c>
      <c r="N7" s="73">
        <f>'10'!$C7</f>
        <v>14032302</v>
      </c>
      <c r="O7" s="55"/>
      <c r="P7" s="55"/>
      <c r="Q7" s="55"/>
      <c r="R7" s="55"/>
      <c r="S7" s="55"/>
      <c r="T7" s="55"/>
      <c r="U7" s="71"/>
      <c r="V7" s="30"/>
      <c r="W7" s="30"/>
      <c r="X7" s="30"/>
      <c r="Y7" s="30"/>
      <c r="Z7" s="30"/>
      <c r="AA7" s="30"/>
      <c r="AB7" s="30"/>
      <c r="AC7" s="29"/>
    </row>
    <row r="8" spans="1:30" ht="15" customHeight="1" x14ac:dyDescent="0.25">
      <c r="A8" s="38" t="s">
        <v>34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73">
        <f>'11'!$C8</f>
        <v>16731467</v>
      </c>
      <c r="P8" s="73">
        <f>'12'!$C8</f>
        <v>14139526</v>
      </c>
      <c r="Q8" s="73">
        <f>'13'!$C8</f>
        <v>12211925</v>
      </c>
      <c r="R8" s="73">
        <f>'14'!$C8</f>
        <v>12491796</v>
      </c>
      <c r="S8" s="73">
        <f>'15'!$C8</f>
        <v>9942993</v>
      </c>
      <c r="T8" s="73">
        <f>'16'!$C8</f>
        <v>9251655</v>
      </c>
      <c r="U8" s="75">
        <f>'17'!$B8</f>
        <v>27325667</v>
      </c>
      <c r="V8" s="30"/>
      <c r="W8" s="30"/>
      <c r="X8" s="30"/>
      <c r="Y8" s="30"/>
      <c r="Z8" s="30"/>
      <c r="AA8" s="30"/>
      <c r="AB8" s="30"/>
      <c r="AC8" s="29"/>
    </row>
    <row r="9" spans="1:30" s="32" customFormat="1" ht="15" customHeight="1" thickBot="1" x14ac:dyDescent="0.3">
      <c r="A9" s="22" t="s">
        <v>33</v>
      </c>
      <c r="B9" s="35">
        <f>'98'!$C9</f>
        <v>21950867</v>
      </c>
      <c r="C9" s="35">
        <f>'99'!$C9</f>
        <v>10036665</v>
      </c>
      <c r="D9" s="35">
        <f>'00'!$C9</f>
        <v>12971313</v>
      </c>
      <c r="E9" s="35">
        <f>'01'!$C9</f>
        <v>12547398</v>
      </c>
      <c r="F9" s="35">
        <f>'02'!$C9</f>
        <v>10148313</v>
      </c>
      <c r="G9" s="35">
        <f>'03'!$C9</f>
        <v>11468733</v>
      </c>
      <c r="H9" s="35">
        <f>'04'!$C9</f>
        <v>11133774</v>
      </c>
      <c r="I9" s="35">
        <f>'05'!$C9</f>
        <v>9722925</v>
      </c>
      <c r="J9" s="35">
        <f>'06'!$C9</f>
        <v>10605512</v>
      </c>
      <c r="K9" s="35">
        <f>'07'!$C9</f>
        <v>13559063</v>
      </c>
      <c r="L9" s="35">
        <f>'08'!$C9</f>
        <v>12939375.999999998</v>
      </c>
      <c r="M9" s="35">
        <f>'09'!$C9</f>
        <v>13546165</v>
      </c>
      <c r="N9" s="35">
        <f>'10'!$C9</f>
        <v>14056088</v>
      </c>
      <c r="O9" s="35">
        <f>'11'!$C9</f>
        <v>16737928</v>
      </c>
      <c r="P9" s="35">
        <f>'12'!$C9</f>
        <v>14139526</v>
      </c>
      <c r="Q9" s="35">
        <f>'13'!$C9</f>
        <v>12211925</v>
      </c>
      <c r="R9" s="35">
        <f>'14'!$C9</f>
        <v>12491796</v>
      </c>
      <c r="S9" s="35">
        <f>'15'!$C9</f>
        <v>9942993</v>
      </c>
      <c r="T9" s="35">
        <f>'16'!$C9</f>
        <v>9251655</v>
      </c>
      <c r="U9" s="36">
        <f>'17'!$B9</f>
        <v>27325667</v>
      </c>
      <c r="V9" s="31"/>
      <c r="W9" s="31"/>
      <c r="X9" s="31"/>
      <c r="Y9" s="31"/>
      <c r="Z9" s="31"/>
      <c r="AA9" s="31"/>
      <c r="AB9" s="31"/>
      <c r="AC9" s="29"/>
    </row>
    <row r="10" spans="1:30" ht="15" customHeight="1" x14ac:dyDescent="0.25"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9"/>
    </row>
    <row r="11" spans="1:30" ht="15" customHeight="1" x14ac:dyDescent="0.25">
      <c r="A11" s="42" t="s">
        <v>35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9"/>
    </row>
    <row r="12" spans="1:30" ht="15" customHeight="1" x14ac:dyDescent="0.25">
      <c r="A12" s="42" t="s">
        <v>37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9"/>
    </row>
    <row r="13" spans="1:30" ht="15" customHeight="1" x14ac:dyDescent="0.25">
      <c r="A13" s="42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9"/>
    </row>
    <row r="14" spans="1:30" s="25" customFormat="1" ht="15" customHeight="1" x14ac:dyDescent="0.2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</row>
    <row r="15" spans="1:30" ht="15" customHeight="1" x14ac:dyDescent="0.25"/>
    <row r="16" spans="1:30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</sheetData>
  <pageMargins left="0.511811024" right="0.511811024" top="0.78740157499999996" bottom="0.78740157499999996" header="0.31496062000000002" footer="0.31496062000000002"/>
  <pageSetup paperSize="9" orientation="portrait" horizontalDpi="4294967292" verticalDpi="4294967292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" sqref="B1"/>
    </sheetView>
  </sheetViews>
  <sheetFormatPr defaultColWidth="9.140625" defaultRowHeight="15" x14ac:dyDescent="0.25"/>
  <cols>
    <col min="1" max="1" width="35.28515625" style="12" bestFit="1" customWidth="1"/>
    <col min="2" max="21" width="13.7109375" style="12" customWidth="1"/>
    <col min="22" max="24" width="15.7109375" style="12" bestFit="1" customWidth="1"/>
    <col min="25" max="28" width="14" style="12" bestFit="1" customWidth="1"/>
    <col min="29" max="29" width="14.5703125" style="12" bestFit="1" customWidth="1"/>
    <col min="30" max="16384" width="9.140625" style="12"/>
  </cols>
  <sheetData>
    <row r="1" spans="1:30" ht="15" customHeight="1" x14ac:dyDescent="0.25">
      <c r="A1" s="25" t="s">
        <v>0</v>
      </c>
      <c r="B1" s="26" t="s">
        <v>3</v>
      </c>
    </row>
    <row r="2" spans="1:30" ht="15" customHeight="1" x14ac:dyDescent="0.25">
      <c r="A2" s="25"/>
      <c r="B2" s="26" t="s">
        <v>30</v>
      </c>
    </row>
    <row r="3" spans="1:30" ht="15" customHeight="1" thickBot="1" x14ac:dyDescent="0.3"/>
    <row r="4" spans="1:30" ht="15" customHeight="1" x14ac:dyDescent="0.25">
      <c r="A4" s="8"/>
      <c r="B4" s="9">
        <v>1998</v>
      </c>
      <c r="C4" s="9">
        <f>B4+1</f>
        <v>1999</v>
      </c>
      <c r="D4" s="9">
        <f t="shared" ref="D4:U4" si="0">C4+1</f>
        <v>2000</v>
      </c>
      <c r="E4" s="9">
        <f t="shared" si="0"/>
        <v>2001</v>
      </c>
      <c r="F4" s="9">
        <f t="shared" si="0"/>
        <v>2002</v>
      </c>
      <c r="G4" s="9">
        <f t="shared" si="0"/>
        <v>2003</v>
      </c>
      <c r="H4" s="9">
        <f t="shared" si="0"/>
        <v>2004</v>
      </c>
      <c r="I4" s="9">
        <f t="shared" si="0"/>
        <v>2005</v>
      </c>
      <c r="J4" s="9">
        <f>I4+1</f>
        <v>2006</v>
      </c>
      <c r="K4" s="9">
        <f t="shared" si="0"/>
        <v>2007</v>
      </c>
      <c r="L4" s="9">
        <f t="shared" si="0"/>
        <v>2008</v>
      </c>
      <c r="M4" s="9">
        <f t="shared" si="0"/>
        <v>2009</v>
      </c>
      <c r="N4" s="9">
        <f t="shared" si="0"/>
        <v>2010</v>
      </c>
      <c r="O4" s="9">
        <f t="shared" si="0"/>
        <v>2011</v>
      </c>
      <c r="P4" s="9">
        <f t="shared" si="0"/>
        <v>2012</v>
      </c>
      <c r="Q4" s="9">
        <f t="shared" si="0"/>
        <v>2013</v>
      </c>
      <c r="R4" s="9">
        <f t="shared" si="0"/>
        <v>2014</v>
      </c>
      <c r="S4" s="9">
        <f t="shared" si="0"/>
        <v>2015</v>
      </c>
      <c r="T4" s="9">
        <f t="shared" si="0"/>
        <v>2016</v>
      </c>
      <c r="U4" s="10">
        <f t="shared" si="0"/>
        <v>2017</v>
      </c>
      <c r="V4" s="11"/>
      <c r="W4" s="11"/>
      <c r="X4" s="11"/>
      <c r="Y4" s="11"/>
      <c r="Z4" s="11"/>
      <c r="AA4" s="11"/>
      <c r="AB4" s="11"/>
      <c r="AC4" s="11"/>
      <c r="AD4" s="11"/>
    </row>
    <row r="5" spans="1:30" ht="15" customHeight="1" x14ac:dyDescent="0.25">
      <c r="A5" s="13" t="s">
        <v>31</v>
      </c>
      <c r="B5" s="14">
        <f>'98'!$D5</f>
        <v>22651963</v>
      </c>
      <c r="C5" s="14">
        <f>'99'!$D5</f>
        <v>17428566</v>
      </c>
      <c r="D5" s="14">
        <f>'00'!$D5</f>
        <v>7156465</v>
      </c>
      <c r="E5" s="14">
        <f>'01'!$D5</f>
        <v>14911923</v>
      </c>
      <c r="F5" s="14">
        <f>'02'!$D5</f>
        <v>10297147</v>
      </c>
      <c r="G5" s="14">
        <f>'03'!$D5</f>
        <v>15492541</v>
      </c>
      <c r="H5" s="14">
        <f>'04'!$D5</f>
        <v>23038795</v>
      </c>
      <c r="I5" s="14">
        <f>'05'!$D5</f>
        <v>19524038</v>
      </c>
      <c r="J5" s="14">
        <f>'06'!$D5</f>
        <v>16732457</v>
      </c>
      <c r="K5" s="14">
        <f>'07'!$D5</f>
        <v>19516002.038289744</v>
      </c>
      <c r="L5" s="14">
        <f>'08'!$D5</f>
        <v>22645875</v>
      </c>
      <c r="M5" s="14">
        <f>'09'!$D5</f>
        <v>21654328</v>
      </c>
      <c r="N5" s="14">
        <f>'10'!$D5</f>
        <v>45844450</v>
      </c>
      <c r="O5" s="14">
        <f>'11'!$D5</f>
        <v>36592344</v>
      </c>
      <c r="P5" s="14">
        <f>'12'!$D5</f>
        <v>37366056</v>
      </c>
      <c r="Q5" s="14">
        <f>'13'!$D5</f>
        <v>32928371</v>
      </c>
      <c r="R5" s="14">
        <f>'14'!$D5</f>
        <v>34456404</v>
      </c>
      <c r="S5" s="14">
        <f>'15'!$D5</f>
        <v>28520315</v>
      </c>
      <c r="T5" s="14">
        <f>'16'!$D5</f>
        <v>20063882</v>
      </c>
      <c r="U5" s="27">
        <f>'17'!$D5</f>
        <v>18086837</v>
      </c>
      <c r="V5" s="28"/>
      <c r="W5" s="28"/>
      <c r="X5" s="28"/>
      <c r="Y5" s="28"/>
      <c r="Z5" s="28"/>
      <c r="AA5" s="28"/>
      <c r="AB5" s="28"/>
      <c r="AC5" s="29"/>
    </row>
    <row r="6" spans="1:30" ht="15" customHeight="1" x14ac:dyDescent="0.25">
      <c r="A6" s="13" t="s">
        <v>32</v>
      </c>
      <c r="B6" s="73">
        <f>'98'!$D6</f>
        <v>34350299</v>
      </c>
      <c r="C6" s="73">
        <f>'99'!$D6</f>
        <v>29653001</v>
      </c>
      <c r="D6" s="73">
        <f>'00'!$D6</f>
        <v>43893221</v>
      </c>
      <c r="E6" s="73">
        <f>'01'!$D6</f>
        <v>51008558</v>
      </c>
      <c r="F6" s="73">
        <f>'02'!$D6</f>
        <v>41992516</v>
      </c>
      <c r="G6" s="73">
        <f>'03'!$D6</f>
        <v>35291592</v>
      </c>
      <c r="H6" s="73">
        <f>'04'!$D6</f>
        <v>36097972</v>
      </c>
      <c r="I6" s="73">
        <f>'05'!$D6</f>
        <v>23747481</v>
      </c>
      <c r="J6" s="73">
        <f>'06'!$D6</f>
        <v>26578180</v>
      </c>
      <c r="U6" s="76"/>
      <c r="V6" s="30"/>
      <c r="W6" s="30"/>
      <c r="X6" s="30"/>
      <c r="Y6" s="30"/>
      <c r="Z6" s="30"/>
      <c r="AA6" s="30"/>
      <c r="AB6" s="30"/>
      <c r="AC6" s="29"/>
    </row>
    <row r="7" spans="1:30" ht="15" customHeight="1" x14ac:dyDescent="0.25">
      <c r="A7" s="38" t="s">
        <v>29</v>
      </c>
      <c r="B7" s="55"/>
      <c r="C7" s="55"/>
      <c r="D7" s="55"/>
      <c r="E7" s="55"/>
      <c r="F7" s="55"/>
      <c r="G7" s="55"/>
      <c r="H7" s="55"/>
      <c r="I7" s="55"/>
      <c r="J7" s="55"/>
      <c r="K7" s="73">
        <f>'07'!$D6</f>
        <v>0</v>
      </c>
      <c r="L7" s="73">
        <f>'08'!$D6</f>
        <v>0</v>
      </c>
      <c r="M7" s="73">
        <f>'09'!$D6</f>
        <v>0</v>
      </c>
      <c r="N7" s="73">
        <f>'10'!$D7</f>
        <v>141812153</v>
      </c>
      <c r="O7" s="55"/>
      <c r="P7" s="55"/>
      <c r="Q7" s="55"/>
      <c r="R7" s="55"/>
      <c r="S7" s="55"/>
      <c r="T7" s="55"/>
      <c r="U7" s="71"/>
      <c r="V7" s="30"/>
      <c r="W7" s="30"/>
      <c r="X7" s="30"/>
      <c r="Y7" s="30"/>
      <c r="Z7" s="30"/>
      <c r="AA7" s="30"/>
      <c r="AB7" s="30"/>
      <c r="AC7" s="29"/>
    </row>
    <row r="8" spans="1:30" ht="15" customHeight="1" x14ac:dyDescent="0.25">
      <c r="A8" s="38" t="s">
        <v>34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73">
        <f>'11'!$D8</f>
        <v>150071507</v>
      </c>
      <c r="P8" s="73">
        <f>'12'!$D8</f>
        <v>151587241</v>
      </c>
      <c r="Q8" s="73">
        <f>'13'!$D8</f>
        <v>136722116</v>
      </c>
      <c r="R8" s="73">
        <f>'14'!$D8</f>
        <v>139534288</v>
      </c>
      <c r="S8" s="73">
        <f>'15'!$D8</f>
        <v>129715328</v>
      </c>
      <c r="T8" s="73">
        <f>'16'!$D8</f>
        <v>108556448</v>
      </c>
      <c r="U8" s="75">
        <f>'17'!$D8</f>
        <v>113425384</v>
      </c>
      <c r="V8" s="30"/>
      <c r="W8" s="30"/>
      <c r="X8" s="30"/>
      <c r="Y8" s="30"/>
      <c r="Z8" s="30"/>
      <c r="AA8" s="30"/>
      <c r="AB8" s="30"/>
      <c r="AC8" s="29"/>
    </row>
    <row r="9" spans="1:30" s="32" customFormat="1" ht="15" customHeight="1" thickBot="1" x14ac:dyDescent="0.3">
      <c r="A9" s="22" t="s">
        <v>33</v>
      </c>
      <c r="B9" s="35">
        <f>'98'!$D9</f>
        <v>145312309</v>
      </c>
      <c r="C9" s="35">
        <f>'99'!$D9</f>
        <v>127444136</v>
      </c>
      <c r="D9" s="35">
        <f>'00'!$D9</f>
        <v>119947625</v>
      </c>
      <c r="E9" s="35">
        <f>'01'!$D9</f>
        <v>130100689</v>
      </c>
      <c r="F9" s="35">
        <f>'02'!$D9</f>
        <v>135506822</v>
      </c>
      <c r="G9" s="35">
        <f>'03'!$D9</f>
        <v>135801798</v>
      </c>
      <c r="H9" s="35">
        <f>'04'!$D9</f>
        <v>146575170</v>
      </c>
      <c r="I9" s="35">
        <f>'05'!$D9</f>
        <v>143380960</v>
      </c>
      <c r="J9" s="35">
        <f>'06'!$D9</f>
        <v>144056748</v>
      </c>
      <c r="K9" s="35">
        <f>'07'!$D9</f>
        <v>168021456</v>
      </c>
      <c r="L9" s="35">
        <f>'08'!$D9</f>
        <v>164894556</v>
      </c>
      <c r="M9" s="35">
        <f>'09'!$D9</f>
        <v>159309502</v>
      </c>
      <c r="N9" s="35">
        <f>'10'!$D9</f>
        <v>187656603</v>
      </c>
      <c r="O9" s="35">
        <f>'11'!$D9</f>
        <v>186663851</v>
      </c>
      <c r="P9" s="35">
        <f>'12'!$D9</f>
        <v>188953297</v>
      </c>
      <c r="Q9" s="35">
        <f>'13'!$D9</f>
        <v>169650487</v>
      </c>
      <c r="R9" s="35">
        <f>'14'!$D9</f>
        <v>173990692</v>
      </c>
      <c r="S9" s="35">
        <f>'15'!$D9</f>
        <v>158235643</v>
      </c>
      <c r="T9" s="35">
        <f>'16'!$D9</f>
        <v>128620330</v>
      </c>
      <c r="U9" s="36">
        <f>'17'!$D9</f>
        <v>131512221</v>
      </c>
      <c r="V9" s="31"/>
      <c r="W9" s="31"/>
      <c r="X9" s="31"/>
      <c r="Y9" s="31"/>
      <c r="Z9" s="31"/>
      <c r="AA9" s="31"/>
      <c r="AB9" s="31"/>
      <c r="AC9" s="29"/>
    </row>
    <row r="10" spans="1:30" ht="15" customHeight="1" x14ac:dyDescent="0.25"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9"/>
    </row>
    <row r="11" spans="1:30" ht="15" customHeight="1" x14ac:dyDescent="0.25">
      <c r="A11" s="42" t="s">
        <v>35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9"/>
    </row>
    <row r="12" spans="1:30" ht="15" customHeight="1" x14ac:dyDescent="0.25">
      <c r="A12" s="42" t="s">
        <v>37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9"/>
    </row>
    <row r="13" spans="1:30" ht="15" customHeight="1" x14ac:dyDescent="0.25">
      <c r="A13" s="42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9"/>
    </row>
    <row r="14" spans="1:30" s="25" customFormat="1" ht="15" customHeight="1" x14ac:dyDescent="0.2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</row>
    <row r="15" spans="1:30" ht="15" customHeight="1" x14ac:dyDescent="0.25"/>
    <row r="16" spans="1:30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</sheetData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" sqref="B1"/>
    </sheetView>
  </sheetViews>
  <sheetFormatPr defaultColWidth="9.140625" defaultRowHeight="15" x14ac:dyDescent="0.25"/>
  <cols>
    <col min="1" max="1" width="35.28515625" style="12" bestFit="1" customWidth="1"/>
    <col min="2" max="21" width="13.7109375" style="12" customWidth="1"/>
    <col min="22" max="24" width="15.7109375" style="12" bestFit="1" customWidth="1"/>
    <col min="25" max="28" width="14" style="12" bestFit="1" customWidth="1"/>
    <col min="29" max="29" width="14.5703125" style="12" bestFit="1" customWidth="1"/>
    <col min="30" max="16384" width="9.140625" style="12"/>
  </cols>
  <sheetData>
    <row r="1" spans="1:30" ht="15" customHeight="1" x14ac:dyDescent="0.25">
      <c r="A1" s="25" t="s">
        <v>0</v>
      </c>
      <c r="B1" s="26" t="s">
        <v>4</v>
      </c>
    </row>
    <row r="2" spans="1:30" ht="15" customHeight="1" x14ac:dyDescent="0.25">
      <c r="A2" s="25"/>
      <c r="B2" s="26" t="s">
        <v>30</v>
      </c>
    </row>
    <row r="3" spans="1:30" ht="15" customHeight="1" thickBot="1" x14ac:dyDescent="0.3"/>
    <row r="4" spans="1:30" ht="15" customHeight="1" x14ac:dyDescent="0.25">
      <c r="A4" s="8"/>
      <c r="B4" s="9">
        <v>1998</v>
      </c>
      <c r="C4" s="9">
        <f>B4+1</f>
        <v>1999</v>
      </c>
      <c r="D4" s="9">
        <f t="shared" ref="D4:U4" si="0">C4+1</f>
        <v>2000</v>
      </c>
      <c r="E4" s="9">
        <f t="shared" si="0"/>
        <v>2001</v>
      </c>
      <c r="F4" s="9">
        <f t="shared" si="0"/>
        <v>2002</v>
      </c>
      <c r="G4" s="9">
        <f t="shared" si="0"/>
        <v>2003</v>
      </c>
      <c r="H4" s="9">
        <f t="shared" si="0"/>
        <v>2004</v>
      </c>
      <c r="I4" s="9">
        <f t="shared" si="0"/>
        <v>2005</v>
      </c>
      <c r="J4" s="9">
        <f>I4+1</f>
        <v>2006</v>
      </c>
      <c r="K4" s="9">
        <f t="shared" si="0"/>
        <v>2007</v>
      </c>
      <c r="L4" s="9">
        <f t="shared" si="0"/>
        <v>2008</v>
      </c>
      <c r="M4" s="9">
        <f t="shared" si="0"/>
        <v>2009</v>
      </c>
      <c r="N4" s="9">
        <f t="shared" si="0"/>
        <v>2010</v>
      </c>
      <c r="O4" s="9">
        <f t="shared" si="0"/>
        <v>2011</v>
      </c>
      <c r="P4" s="9">
        <f t="shared" si="0"/>
        <v>2012</v>
      </c>
      <c r="Q4" s="9">
        <f t="shared" si="0"/>
        <v>2013</v>
      </c>
      <c r="R4" s="9">
        <f t="shared" si="0"/>
        <v>2014</v>
      </c>
      <c r="S4" s="9">
        <f t="shared" si="0"/>
        <v>2015</v>
      </c>
      <c r="T4" s="9">
        <f t="shared" si="0"/>
        <v>2016</v>
      </c>
      <c r="U4" s="10">
        <f t="shared" si="0"/>
        <v>2017</v>
      </c>
      <c r="V4" s="11"/>
      <c r="W4" s="11"/>
      <c r="X4" s="11"/>
      <c r="Y4" s="11"/>
      <c r="Z4" s="11"/>
      <c r="AA4" s="11"/>
      <c r="AB4" s="11"/>
      <c r="AC4" s="11"/>
      <c r="AD4" s="11"/>
    </row>
    <row r="5" spans="1:30" ht="15" customHeight="1" x14ac:dyDescent="0.25">
      <c r="A5" s="13" t="s">
        <v>31</v>
      </c>
      <c r="B5" s="14">
        <f>'98'!$E5</f>
        <v>122232</v>
      </c>
      <c r="C5" s="14">
        <f>'99'!$E5</f>
        <v>83416</v>
      </c>
      <c r="D5" s="14">
        <f>'00'!$E5</f>
        <v>73755</v>
      </c>
      <c r="E5" s="14">
        <f>'01'!$E5</f>
        <v>172950</v>
      </c>
      <c r="F5" s="14">
        <f>'02'!$E5</f>
        <v>135852</v>
      </c>
      <c r="G5" s="14">
        <f>'03'!$E5</f>
        <v>151976</v>
      </c>
      <c r="H5" s="14">
        <f>'04'!$E5</f>
        <v>286524</v>
      </c>
      <c r="I5" s="14">
        <f>'05'!$E5</f>
        <v>147359</v>
      </c>
      <c r="J5" s="14">
        <f>'06'!$E5</f>
        <v>415632</v>
      </c>
      <c r="K5" s="14">
        <f>'07'!$E5</f>
        <v>443731.55984578433</v>
      </c>
      <c r="L5" s="14">
        <f>'08'!$E5</f>
        <v>465782</v>
      </c>
      <c r="M5" s="14">
        <f>'09'!$E5</f>
        <v>478652</v>
      </c>
      <c r="N5" s="14">
        <f>'10'!$E5</f>
        <v>4217880</v>
      </c>
      <c r="O5" s="14">
        <f>'11'!$E5</f>
        <v>2110695</v>
      </c>
      <c r="P5" s="14">
        <f>'12'!$E5</f>
        <v>1135098</v>
      </c>
      <c r="Q5" s="14">
        <f>'13'!$E5</f>
        <v>748576</v>
      </c>
      <c r="R5" s="14">
        <f>'14'!$E5</f>
        <v>620610</v>
      </c>
      <c r="S5" s="14">
        <f>'15'!$E5</f>
        <v>463934</v>
      </c>
      <c r="T5" s="14">
        <f>'16'!$E5</f>
        <v>412478</v>
      </c>
      <c r="U5" s="27">
        <f>'17'!$E5</f>
        <v>168759</v>
      </c>
      <c r="V5" s="28"/>
      <c r="W5" s="28"/>
      <c r="X5" s="28"/>
      <c r="Y5" s="28"/>
      <c r="Z5" s="28"/>
      <c r="AA5" s="28"/>
      <c r="AB5" s="28"/>
      <c r="AC5" s="29"/>
    </row>
    <row r="6" spans="1:30" ht="15" customHeight="1" x14ac:dyDescent="0.25">
      <c r="A6" s="13" t="s">
        <v>32</v>
      </c>
      <c r="B6" s="73">
        <f>'98'!$E6</f>
        <v>6365</v>
      </c>
      <c r="C6" s="73">
        <f>'99'!$E6</f>
        <v>10570</v>
      </c>
      <c r="D6" s="73">
        <f>'00'!$E6</f>
        <v>9871</v>
      </c>
      <c r="E6" s="73">
        <f>'01'!$E6</f>
        <v>2960</v>
      </c>
      <c r="F6" s="73">
        <f>'02'!$E6</f>
        <v>14160</v>
      </c>
      <c r="G6" s="73">
        <f>'03'!$E6</f>
        <v>0</v>
      </c>
      <c r="H6" s="73">
        <f>'04'!$E6</f>
        <v>2140</v>
      </c>
      <c r="I6" s="73">
        <f>'05'!$E6</f>
        <v>0</v>
      </c>
      <c r="J6" s="73">
        <f>'06'!$E6</f>
        <v>26410</v>
      </c>
      <c r="U6" s="76"/>
      <c r="V6" s="30"/>
      <c r="W6" s="30"/>
      <c r="X6" s="30"/>
      <c r="Y6" s="30"/>
      <c r="Z6" s="30"/>
      <c r="AA6" s="30"/>
      <c r="AB6" s="30"/>
      <c r="AC6" s="29"/>
    </row>
    <row r="7" spans="1:30" ht="15" customHeight="1" x14ac:dyDescent="0.25">
      <c r="A7" s="38" t="s">
        <v>29</v>
      </c>
      <c r="B7" s="55"/>
      <c r="C7" s="55"/>
      <c r="D7" s="55"/>
      <c r="E7" s="55"/>
      <c r="F7" s="55"/>
      <c r="G7" s="55"/>
      <c r="H7" s="55"/>
      <c r="I7" s="55"/>
      <c r="J7" s="55"/>
      <c r="K7" s="73">
        <f>'07'!$E6</f>
        <v>0</v>
      </c>
      <c r="L7" s="73">
        <f>'08'!$E6</f>
        <v>0</v>
      </c>
      <c r="M7" s="73">
        <f>'09'!$E6</f>
        <v>0</v>
      </c>
      <c r="N7" s="73">
        <f>'10'!$E7</f>
        <v>10386024</v>
      </c>
      <c r="O7" s="55"/>
      <c r="P7" s="55"/>
      <c r="Q7" s="55"/>
      <c r="R7" s="55"/>
      <c r="S7" s="55"/>
      <c r="T7" s="55"/>
      <c r="U7" s="71"/>
      <c r="V7" s="30"/>
      <c r="W7" s="30"/>
      <c r="X7" s="30"/>
      <c r="Y7" s="30"/>
      <c r="Z7" s="30"/>
      <c r="AA7" s="30"/>
      <c r="AB7" s="30"/>
      <c r="AC7" s="29"/>
    </row>
    <row r="8" spans="1:30" ht="15" customHeight="1" x14ac:dyDescent="0.25">
      <c r="A8" s="38" t="s">
        <v>34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73">
        <f>'11'!$E8</f>
        <v>7498629</v>
      </c>
      <c r="P8" s="73">
        <f>'12'!$E8</f>
        <v>7070161</v>
      </c>
      <c r="Q8" s="73">
        <f>'13'!$E8</f>
        <v>6431692</v>
      </c>
      <c r="R8" s="73">
        <f>'14'!$E8</f>
        <v>6688009</v>
      </c>
      <c r="S8" s="73">
        <f>'15'!$E8</f>
        <v>6392311</v>
      </c>
      <c r="T8" s="73">
        <f>'16'!$E8</f>
        <v>7435918</v>
      </c>
      <c r="U8" s="75">
        <f>'17'!$E8</f>
        <v>8953345</v>
      </c>
      <c r="V8" s="30"/>
      <c r="W8" s="30"/>
      <c r="X8" s="30"/>
      <c r="Y8" s="30"/>
      <c r="Z8" s="30"/>
      <c r="AA8" s="30"/>
      <c r="AB8" s="30"/>
      <c r="AC8" s="29"/>
    </row>
    <row r="9" spans="1:30" s="32" customFormat="1" ht="15" customHeight="1" thickBot="1" x14ac:dyDescent="0.3">
      <c r="A9" s="22" t="s">
        <v>33</v>
      </c>
      <c r="B9" s="35">
        <f>'98'!$E9</f>
        <v>8582216</v>
      </c>
      <c r="C9" s="35">
        <f>'99'!$E9</f>
        <v>5583935</v>
      </c>
      <c r="D9" s="35">
        <f>'00'!$E9</f>
        <v>5671039</v>
      </c>
      <c r="E9" s="35">
        <f>'01'!$E9</f>
        <v>3084559</v>
      </c>
      <c r="F9" s="35">
        <f>'02'!$E9</f>
        <v>3505030</v>
      </c>
      <c r="G9" s="35">
        <f>'03'!$E9</f>
        <v>3430764</v>
      </c>
      <c r="H9" s="35">
        <f>'04'!$E9</f>
        <v>5259856</v>
      </c>
      <c r="I9" s="35">
        <f>'05'!$E9</f>
        <v>5882599</v>
      </c>
      <c r="J9" s="35">
        <f>'06'!$E9</f>
        <v>7222614</v>
      </c>
      <c r="K9" s="35">
        <f>'07'!$E9</f>
        <v>7710912</v>
      </c>
      <c r="L9" s="35">
        <f>'08'!$E9</f>
        <v>8404238</v>
      </c>
      <c r="M9" s="35">
        <f>'09'!$E9</f>
        <v>7840894</v>
      </c>
      <c r="N9" s="35">
        <f>'10'!$E9</f>
        <v>14603904</v>
      </c>
      <c r="O9" s="35">
        <f>'11'!$E9</f>
        <v>9609324</v>
      </c>
      <c r="P9" s="35">
        <f>'12'!$E9</f>
        <v>8205259</v>
      </c>
      <c r="Q9" s="35">
        <f>'13'!$E9</f>
        <v>7180268</v>
      </c>
      <c r="R9" s="35">
        <f>'14'!$E9</f>
        <v>7308619</v>
      </c>
      <c r="S9" s="35">
        <f>'15'!$E9</f>
        <v>6856245</v>
      </c>
      <c r="T9" s="35">
        <f>'16'!$E9</f>
        <v>7848396</v>
      </c>
      <c r="U9" s="36">
        <f>'17'!$E9</f>
        <v>9122104</v>
      </c>
      <c r="V9" s="31"/>
      <c r="W9" s="31"/>
      <c r="X9" s="31"/>
      <c r="Y9" s="31"/>
      <c r="Z9" s="31"/>
      <c r="AA9" s="31"/>
      <c r="AB9" s="31"/>
      <c r="AC9" s="29"/>
    </row>
    <row r="10" spans="1:30" ht="15" customHeight="1" x14ac:dyDescent="0.25"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9"/>
    </row>
    <row r="11" spans="1:30" ht="15" customHeight="1" x14ac:dyDescent="0.25">
      <c r="A11" s="42" t="s">
        <v>35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9"/>
    </row>
    <row r="12" spans="1:30" ht="15" customHeight="1" x14ac:dyDescent="0.25">
      <c r="A12" s="42" t="s">
        <v>37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9"/>
    </row>
    <row r="13" spans="1:30" ht="15" customHeight="1" x14ac:dyDescent="0.25">
      <c r="A13" s="42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9"/>
    </row>
    <row r="14" spans="1:30" s="25" customFormat="1" ht="15" customHeight="1" x14ac:dyDescent="0.2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</row>
    <row r="15" spans="1:30" ht="15" customHeight="1" x14ac:dyDescent="0.25"/>
    <row r="16" spans="1:30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</sheetData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" sqref="B1"/>
    </sheetView>
  </sheetViews>
  <sheetFormatPr defaultColWidth="9.140625" defaultRowHeight="15" x14ac:dyDescent="0.25"/>
  <cols>
    <col min="1" max="1" width="35.28515625" style="12" bestFit="1" customWidth="1"/>
    <col min="2" max="21" width="13.7109375" style="12" customWidth="1"/>
    <col min="22" max="24" width="15.7109375" style="12" bestFit="1" customWidth="1"/>
    <col min="25" max="28" width="14" style="12" bestFit="1" customWidth="1"/>
    <col min="29" max="29" width="14.5703125" style="12" bestFit="1" customWidth="1"/>
    <col min="30" max="16384" width="9.140625" style="12"/>
  </cols>
  <sheetData>
    <row r="1" spans="1:30" ht="15" customHeight="1" x14ac:dyDescent="0.25">
      <c r="A1" s="25" t="s">
        <v>0</v>
      </c>
      <c r="B1" s="26" t="s">
        <v>5</v>
      </c>
    </row>
    <row r="2" spans="1:30" ht="15" customHeight="1" x14ac:dyDescent="0.25">
      <c r="A2" s="25"/>
      <c r="B2" s="26" t="s">
        <v>30</v>
      </c>
    </row>
    <row r="3" spans="1:30" ht="15" customHeight="1" thickBot="1" x14ac:dyDescent="0.3"/>
    <row r="4" spans="1:30" ht="15" customHeight="1" x14ac:dyDescent="0.25">
      <c r="A4" s="8"/>
      <c r="B4" s="9">
        <v>1998</v>
      </c>
      <c r="C4" s="9">
        <f>B4+1</f>
        <v>1999</v>
      </c>
      <c r="D4" s="9">
        <f t="shared" ref="D4:U4" si="0">C4+1</f>
        <v>2000</v>
      </c>
      <c r="E4" s="9">
        <f t="shared" si="0"/>
        <v>2001</v>
      </c>
      <c r="F4" s="9">
        <f t="shared" si="0"/>
        <v>2002</v>
      </c>
      <c r="G4" s="9">
        <f t="shared" si="0"/>
        <v>2003</v>
      </c>
      <c r="H4" s="9">
        <f t="shared" si="0"/>
        <v>2004</v>
      </c>
      <c r="I4" s="9">
        <f t="shared" si="0"/>
        <v>2005</v>
      </c>
      <c r="J4" s="9">
        <f>I4+1</f>
        <v>2006</v>
      </c>
      <c r="K4" s="9">
        <f t="shared" si="0"/>
        <v>2007</v>
      </c>
      <c r="L4" s="9">
        <f t="shared" si="0"/>
        <v>2008</v>
      </c>
      <c r="M4" s="9">
        <f t="shared" si="0"/>
        <v>2009</v>
      </c>
      <c r="N4" s="9">
        <f t="shared" si="0"/>
        <v>2010</v>
      </c>
      <c r="O4" s="9">
        <f t="shared" si="0"/>
        <v>2011</v>
      </c>
      <c r="P4" s="9">
        <f t="shared" si="0"/>
        <v>2012</v>
      </c>
      <c r="Q4" s="9">
        <f t="shared" si="0"/>
        <v>2013</v>
      </c>
      <c r="R4" s="9">
        <f t="shared" si="0"/>
        <v>2014</v>
      </c>
      <c r="S4" s="9">
        <f t="shared" si="0"/>
        <v>2015</v>
      </c>
      <c r="T4" s="9">
        <f t="shared" si="0"/>
        <v>2016</v>
      </c>
      <c r="U4" s="10">
        <f t="shared" si="0"/>
        <v>2017</v>
      </c>
      <c r="V4" s="11"/>
      <c r="W4" s="11"/>
      <c r="X4" s="11"/>
      <c r="Y4" s="11"/>
      <c r="Z4" s="11"/>
      <c r="AA4" s="11"/>
      <c r="AB4" s="11"/>
      <c r="AC4" s="11"/>
      <c r="AD4" s="11"/>
    </row>
    <row r="5" spans="1:30" ht="15" customHeight="1" x14ac:dyDescent="0.25">
      <c r="A5" s="13" t="s">
        <v>31</v>
      </c>
      <c r="B5" s="14">
        <f>'98'!$F5</f>
        <v>2816028</v>
      </c>
      <c r="C5" s="14">
        <f>'99'!$F5</f>
        <v>1658325</v>
      </c>
      <c r="D5" s="14">
        <f>'00'!$F5</f>
        <v>1489071</v>
      </c>
      <c r="E5" s="14">
        <f>'01'!$F5</f>
        <v>2913804</v>
      </c>
      <c r="F5" s="14">
        <f>'02'!$F5</f>
        <v>1908285</v>
      </c>
      <c r="G5" s="14">
        <f>'03'!$F5</f>
        <v>1299285</v>
      </c>
      <c r="H5" s="14">
        <f>'04'!$F5</f>
        <v>1531180</v>
      </c>
      <c r="I5" s="14">
        <f>'05'!$F5</f>
        <v>1240338</v>
      </c>
      <c r="J5" s="14">
        <f>'06'!$F5</f>
        <v>799803</v>
      </c>
      <c r="K5" s="14">
        <f>'07'!$F5</f>
        <v>915224.5657153466</v>
      </c>
      <c r="L5" s="14">
        <f>'08'!$F5</f>
        <v>985324</v>
      </c>
      <c r="M5" s="14">
        <f>'09'!$F5</f>
        <v>1023458</v>
      </c>
      <c r="N5" s="14">
        <f>'10'!$F5</f>
        <v>1996460</v>
      </c>
      <c r="O5" s="14">
        <f>'11'!$F5</f>
        <v>1977107</v>
      </c>
      <c r="P5" s="14">
        <f>'12'!$F5</f>
        <v>2042800</v>
      </c>
      <c r="Q5" s="14">
        <f>'13'!$F5</f>
        <v>2543541</v>
      </c>
      <c r="R5" s="14">
        <f>'14'!$F5</f>
        <v>8343604</v>
      </c>
      <c r="S5" s="14">
        <f>'15'!$F5</f>
        <v>10671946</v>
      </c>
      <c r="T5" s="14">
        <f>'16'!$F5</f>
        <v>10788536</v>
      </c>
      <c r="U5" s="27">
        <f>'17'!$F5</f>
        <v>9634628</v>
      </c>
      <c r="V5" s="28"/>
      <c r="W5" s="28"/>
      <c r="X5" s="28"/>
      <c r="Y5" s="28"/>
      <c r="Z5" s="28"/>
      <c r="AA5" s="28"/>
      <c r="AB5" s="28"/>
      <c r="AC5" s="29"/>
    </row>
    <row r="6" spans="1:30" ht="15" customHeight="1" x14ac:dyDescent="0.25">
      <c r="A6" s="13" t="s">
        <v>32</v>
      </c>
      <c r="B6" s="73">
        <f>'98'!$F6</f>
        <v>27334511</v>
      </c>
      <c r="C6" s="73">
        <f>'99'!$F6</f>
        <v>17515947</v>
      </c>
      <c r="D6" s="73">
        <f>'00'!$F6</f>
        <v>23154667</v>
      </c>
      <c r="E6" s="73">
        <f>'01'!$F6</f>
        <v>37191584</v>
      </c>
      <c r="F6" s="73">
        <f>'02'!$F6</f>
        <v>24790375</v>
      </c>
      <c r="G6" s="73">
        <f>'03'!$F6</f>
        <v>14638318</v>
      </c>
      <c r="H6" s="73">
        <f>'04'!$F6</f>
        <v>17938732</v>
      </c>
      <c r="I6" s="73">
        <f>'05'!$F6</f>
        <v>21347699</v>
      </c>
      <c r="J6" s="73">
        <f>'06'!$F6</f>
        <v>17788729</v>
      </c>
      <c r="U6" s="76"/>
      <c r="V6" s="30"/>
      <c r="W6" s="30"/>
      <c r="X6" s="30"/>
      <c r="Y6" s="30"/>
      <c r="Z6" s="30"/>
      <c r="AA6" s="30"/>
      <c r="AB6" s="30"/>
      <c r="AC6" s="29"/>
    </row>
    <row r="7" spans="1:30" ht="15" customHeight="1" x14ac:dyDescent="0.25">
      <c r="A7" s="38" t="s">
        <v>29</v>
      </c>
      <c r="B7" s="55"/>
      <c r="C7" s="55"/>
      <c r="D7" s="55"/>
      <c r="E7" s="55"/>
      <c r="F7" s="55"/>
      <c r="G7" s="55"/>
      <c r="H7" s="55"/>
      <c r="I7" s="55"/>
      <c r="J7" s="55"/>
      <c r="K7" s="73">
        <f>'07'!$F6</f>
        <v>0</v>
      </c>
      <c r="L7" s="73">
        <f>'08'!$F6</f>
        <v>0</v>
      </c>
      <c r="M7" s="73">
        <f>'09'!$F6</f>
        <v>0</v>
      </c>
      <c r="N7" s="73">
        <f>'10'!$F7</f>
        <v>129799604</v>
      </c>
      <c r="O7" s="55"/>
      <c r="P7" s="55"/>
      <c r="Q7" s="55"/>
      <c r="R7" s="55"/>
      <c r="S7" s="55"/>
      <c r="T7" s="55"/>
      <c r="U7" s="71"/>
      <c r="V7" s="30"/>
      <c r="W7" s="30"/>
      <c r="X7" s="30"/>
      <c r="Y7" s="30"/>
      <c r="Z7" s="30"/>
      <c r="AA7" s="30"/>
      <c r="AB7" s="30"/>
      <c r="AC7" s="29"/>
    </row>
    <row r="8" spans="1:30" ht="15" customHeight="1" x14ac:dyDescent="0.25">
      <c r="A8" s="38" t="s">
        <v>34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73">
        <f>'11'!$F8</f>
        <v>153789318</v>
      </c>
      <c r="P8" s="73">
        <f>'12'!$F8</f>
        <v>163888714</v>
      </c>
      <c r="Q8" s="73">
        <f>'13'!$F8</f>
        <v>157287945</v>
      </c>
      <c r="R8" s="73">
        <f>'14'!$F8</f>
        <v>151781116</v>
      </c>
      <c r="S8" s="73">
        <f>'15'!$F8</f>
        <v>154136426</v>
      </c>
      <c r="T8" s="73">
        <f>'16'!$F8</f>
        <v>118883290</v>
      </c>
      <c r="U8" s="75">
        <f>'17'!$F8</f>
        <v>108152606</v>
      </c>
      <c r="V8" s="30"/>
      <c r="W8" s="30"/>
      <c r="X8" s="30"/>
      <c r="Y8" s="30"/>
      <c r="Z8" s="30"/>
      <c r="AA8" s="30"/>
      <c r="AB8" s="30"/>
      <c r="AC8" s="29"/>
    </row>
    <row r="9" spans="1:30" s="32" customFormat="1" ht="15" customHeight="1" thickBot="1" x14ac:dyDescent="0.3">
      <c r="A9" s="22" t="s">
        <v>33</v>
      </c>
      <c r="B9" s="35">
        <f>'98'!$F9</f>
        <v>141762741</v>
      </c>
      <c r="C9" s="35">
        <f>'99'!$F9</f>
        <v>126510286</v>
      </c>
      <c r="D9" s="35">
        <f>'00'!$F9</f>
        <v>89787455</v>
      </c>
      <c r="E9" s="35">
        <f>'01'!$F9</f>
        <v>102526559</v>
      </c>
      <c r="F9" s="35">
        <f>'02'!$F9</f>
        <v>102680321</v>
      </c>
      <c r="G9" s="35">
        <f>'03'!$F9</f>
        <v>89144749</v>
      </c>
      <c r="H9" s="35">
        <f>'04'!$F9</f>
        <v>95798408</v>
      </c>
      <c r="I9" s="35">
        <f>'05'!$F9</f>
        <v>94536748</v>
      </c>
      <c r="J9" s="35">
        <f>'06'!$F9</f>
        <v>98691247</v>
      </c>
      <c r="K9" s="35">
        <f>'07'!$F9</f>
        <v>112933627</v>
      </c>
      <c r="L9" s="35">
        <f>'08'!$F9</f>
        <v>111305337</v>
      </c>
      <c r="M9" s="35">
        <f>'09'!$F9</f>
        <v>112787728</v>
      </c>
      <c r="N9" s="35">
        <f>'10'!$F9</f>
        <v>131796064</v>
      </c>
      <c r="O9" s="35">
        <f>'11'!$F9</f>
        <v>155766425</v>
      </c>
      <c r="P9" s="35">
        <f>'12'!$F9</f>
        <v>165931514</v>
      </c>
      <c r="Q9" s="35">
        <f>'13'!$F9</f>
        <v>159831486</v>
      </c>
      <c r="R9" s="35">
        <f>'14'!$F9</f>
        <v>160124720</v>
      </c>
      <c r="S9" s="35">
        <f>'15'!$F9</f>
        <v>164808372</v>
      </c>
      <c r="T9" s="35">
        <f>'16'!$F9</f>
        <v>129671826</v>
      </c>
      <c r="U9" s="36">
        <f>'17'!$F9</f>
        <v>117787234</v>
      </c>
      <c r="V9" s="31"/>
      <c r="W9" s="31"/>
      <c r="X9" s="31"/>
      <c r="Y9" s="31"/>
      <c r="Z9" s="31"/>
      <c r="AA9" s="31"/>
      <c r="AB9" s="31"/>
      <c r="AC9" s="29"/>
    </row>
    <row r="10" spans="1:30" ht="15" customHeight="1" x14ac:dyDescent="0.25"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9"/>
    </row>
    <row r="11" spans="1:30" ht="15" customHeight="1" x14ac:dyDescent="0.25">
      <c r="A11" s="42" t="s">
        <v>35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9"/>
    </row>
    <row r="12" spans="1:30" ht="15" customHeight="1" x14ac:dyDescent="0.25">
      <c r="A12" s="42" t="s">
        <v>37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9"/>
    </row>
    <row r="13" spans="1:30" ht="15" customHeight="1" x14ac:dyDescent="0.25">
      <c r="A13" s="42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9"/>
    </row>
    <row r="14" spans="1:30" s="25" customFormat="1" ht="15" customHeight="1" x14ac:dyDescent="0.2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</row>
    <row r="15" spans="1:30" ht="15" customHeight="1" x14ac:dyDescent="0.25"/>
    <row r="16" spans="1:30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</sheetData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" sqref="B1"/>
    </sheetView>
  </sheetViews>
  <sheetFormatPr defaultColWidth="9.140625" defaultRowHeight="15" x14ac:dyDescent="0.25"/>
  <cols>
    <col min="1" max="1" width="35.28515625" style="12" bestFit="1" customWidth="1"/>
    <col min="2" max="21" width="13.7109375" style="12" customWidth="1"/>
    <col min="22" max="24" width="15.7109375" style="12" bestFit="1" customWidth="1"/>
    <col min="25" max="28" width="14" style="12" bestFit="1" customWidth="1"/>
    <col min="29" max="29" width="14.5703125" style="12" bestFit="1" customWidth="1"/>
    <col min="30" max="16384" width="9.140625" style="12"/>
  </cols>
  <sheetData>
    <row r="1" spans="1:30" ht="15" customHeight="1" x14ac:dyDescent="0.25">
      <c r="A1" s="25" t="s">
        <v>0</v>
      </c>
      <c r="B1" s="26" t="s">
        <v>6</v>
      </c>
    </row>
    <row r="2" spans="1:30" ht="15" customHeight="1" x14ac:dyDescent="0.25">
      <c r="A2" s="25"/>
      <c r="B2" s="26" t="s">
        <v>30</v>
      </c>
    </row>
    <row r="3" spans="1:30" ht="15" customHeight="1" thickBot="1" x14ac:dyDescent="0.3"/>
    <row r="4" spans="1:30" ht="15" customHeight="1" x14ac:dyDescent="0.25">
      <c r="A4" s="8"/>
      <c r="B4" s="9">
        <v>1998</v>
      </c>
      <c r="C4" s="9">
        <f>B4+1</f>
        <v>1999</v>
      </c>
      <c r="D4" s="9">
        <f t="shared" ref="D4:U4" si="0">C4+1</f>
        <v>2000</v>
      </c>
      <c r="E4" s="9">
        <f t="shared" si="0"/>
        <v>2001</v>
      </c>
      <c r="F4" s="9">
        <f t="shared" si="0"/>
        <v>2002</v>
      </c>
      <c r="G4" s="9">
        <f t="shared" si="0"/>
        <v>2003</v>
      </c>
      <c r="H4" s="9">
        <f t="shared" si="0"/>
        <v>2004</v>
      </c>
      <c r="I4" s="9">
        <f t="shared" si="0"/>
        <v>2005</v>
      </c>
      <c r="J4" s="9">
        <f>I4+1</f>
        <v>2006</v>
      </c>
      <c r="K4" s="9">
        <f t="shared" si="0"/>
        <v>2007</v>
      </c>
      <c r="L4" s="9">
        <f t="shared" si="0"/>
        <v>2008</v>
      </c>
      <c r="M4" s="9">
        <f t="shared" si="0"/>
        <v>2009</v>
      </c>
      <c r="N4" s="9">
        <f t="shared" si="0"/>
        <v>2010</v>
      </c>
      <c r="O4" s="9">
        <f t="shared" si="0"/>
        <v>2011</v>
      </c>
      <c r="P4" s="9">
        <f t="shared" si="0"/>
        <v>2012</v>
      </c>
      <c r="Q4" s="9">
        <f t="shared" si="0"/>
        <v>2013</v>
      </c>
      <c r="R4" s="9">
        <f t="shared" si="0"/>
        <v>2014</v>
      </c>
      <c r="S4" s="9">
        <f t="shared" si="0"/>
        <v>2015</v>
      </c>
      <c r="T4" s="9">
        <f t="shared" si="0"/>
        <v>2016</v>
      </c>
      <c r="U4" s="10">
        <f t="shared" si="0"/>
        <v>2017</v>
      </c>
      <c r="V4" s="11"/>
      <c r="W4" s="11"/>
      <c r="X4" s="11"/>
      <c r="Y4" s="11"/>
      <c r="Z4" s="11"/>
      <c r="AA4" s="11"/>
      <c r="AB4" s="11"/>
      <c r="AC4" s="11"/>
      <c r="AD4" s="11"/>
    </row>
    <row r="5" spans="1:30" ht="15" customHeight="1" x14ac:dyDescent="0.25">
      <c r="A5" s="13" t="s">
        <v>31</v>
      </c>
      <c r="B5" s="14">
        <f>'98'!$G5</f>
        <v>46679</v>
      </c>
      <c r="C5" s="14">
        <f>'99'!$G5</f>
        <v>11039</v>
      </c>
      <c r="D5" s="14">
        <f>'00'!$G5</f>
        <v>7467</v>
      </c>
      <c r="E5" s="14">
        <f>'01'!$G5</f>
        <v>62967</v>
      </c>
      <c r="F5" s="14">
        <f>'02'!$G5</f>
        <v>8617</v>
      </c>
      <c r="G5" s="14">
        <f>'03'!$G5</f>
        <v>30357</v>
      </c>
      <c r="H5" s="14">
        <f>'04'!$G5</f>
        <v>24781</v>
      </c>
      <c r="I5" s="14">
        <f>'05'!$G5</f>
        <v>58743</v>
      </c>
      <c r="J5" s="14">
        <f>'06'!$G5</f>
        <v>32279</v>
      </c>
      <c r="K5" s="14">
        <f>'07'!$G5</f>
        <v>45064.135562530886</v>
      </c>
      <c r="L5" s="14">
        <f>'08'!$G5</f>
        <v>39745</v>
      </c>
      <c r="M5" s="14">
        <f>'09'!$G5</f>
        <v>32875</v>
      </c>
      <c r="N5" s="14">
        <f>'10'!$G5</f>
        <v>41768</v>
      </c>
      <c r="O5" s="14">
        <f>'11'!$G5</f>
        <v>35248</v>
      </c>
      <c r="P5" s="14">
        <f>'12'!$G5</f>
        <v>34676</v>
      </c>
      <c r="Q5" s="14">
        <f>'13'!$G5</f>
        <v>74268</v>
      </c>
      <c r="R5" s="14">
        <f>'14'!$G5</f>
        <v>62233</v>
      </c>
      <c r="S5" s="14">
        <f>'15'!$G5</f>
        <v>34261</v>
      </c>
      <c r="T5" s="14">
        <f>'16'!$G5</f>
        <v>29582</v>
      </c>
      <c r="U5" s="27">
        <f>'17'!$G5</f>
        <v>27285</v>
      </c>
      <c r="V5" s="28"/>
      <c r="W5" s="28"/>
      <c r="X5" s="28"/>
      <c r="Y5" s="28"/>
      <c r="Z5" s="28"/>
      <c r="AA5" s="28"/>
      <c r="AB5" s="28"/>
      <c r="AC5" s="29"/>
    </row>
    <row r="6" spans="1:30" ht="15" customHeight="1" x14ac:dyDescent="0.25">
      <c r="A6" s="13" t="s">
        <v>32</v>
      </c>
      <c r="B6" s="73">
        <f>'98'!$G6</f>
        <v>3022417</v>
      </c>
      <c r="C6" s="73">
        <f>'99'!$G6</f>
        <v>2637645</v>
      </c>
      <c r="D6" s="73">
        <f>'00'!$G6</f>
        <v>2296174</v>
      </c>
      <c r="E6" s="73">
        <f>'01'!$G6</f>
        <v>1903552</v>
      </c>
      <c r="F6" s="73">
        <f>'02'!$G6</f>
        <v>1485030</v>
      </c>
      <c r="G6" s="73">
        <f>'03'!$G6</f>
        <v>1156722</v>
      </c>
      <c r="H6" s="73">
        <f>'04'!$G6</f>
        <v>1500450</v>
      </c>
      <c r="I6" s="73">
        <f>'05'!$G6</f>
        <v>1350287</v>
      </c>
      <c r="J6" s="73">
        <f>'06'!$G6</f>
        <v>1437783</v>
      </c>
      <c r="U6" s="76"/>
      <c r="V6" s="30"/>
      <c r="W6" s="30"/>
      <c r="X6" s="30"/>
      <c r="Y6" s="30"/>
      <c r="Z6" s="30"/>
      <c r="AA6" s="30"/>
      <c r="AB6" s="30"/>
      <c r="AC6" s="29"/>
    </row>
    <row r="7" spans="1:30" ht="15" customHeight="1" x14ac:dyDescent="0.25">
      <c r="A7" s="38" t="s">
        <v>29</v>
      </c>
      <c r="B7" s="55"/>
      <c r="C7" s="55"/>
      <c r="D7" s="55"/>
      <c r="E7" s="55"/>
      <c r="F7" s="55"/>
      <c r="G7" s="55"/>
      <c r="H7" s="55"/>
      <c r="I7" s="55"/>
      <c r="J7" s="55"/>
      <c r="K7" s="73">
        <f>'07'!$G6</f>
        <v>0</v>
      </c>
      <c r="L7" s="73">
        <f>'08'!$G6</f>
        <v>0</v>
      </c>
      <c r="M7" s="73">
        <f>'09'!$G6</f>
        <v>0</v>
      </c>
      <c r="N7" s="73">
        <f>'10'!$G7</f>
        <v>3287084</v>
      </c>
      <c r="O7" s="55"/>
      <c r="P7" s="55"/>
      <c r="Q7" s="55"/>
      <c r="R7" s="55"/>
      <c r="S7" s="55"/>
      <c r="T7" s="55"/>
      <c r="U7" s="71"/>
      <c r="V7" s="30"/>
      <c r="W7" s="30"/>
      <c r="X7" s="30"/>
      <c r="Y7" s="30"/>
      <c r="Z7" s="30"/>
      <c r="AA7" s="30"/>
      <c r="AB7" s="30"/>
      <c r="AC7" s="29"/>
    </row>
    <row r="8" spans="1:30" ht="15" customHeight="1" x14ac:dyDescent="0.25">
      <c r="A8" s="38" t="s">
        <v>34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73">
        <f>'11'!$G8</f>
        <v>3313492</v>
      </c>
      <c r="P8" s="73">
        <f>'12'!$G8</f>
        <v>3483723</v>
      </c>
      <c r="Q8" s="73">
        <f>'13'!$G8</f>
        <v>3382990</v>
      </c>
      <c r="R8" s="73">
        <f>'14'!$G8</f>
        <v>5944754</v>
      </c>
      <c r="S8" s="73">
        <f>'15'!$G8</f>
        <v>5219198</v>
      </c>
      <c r="T8" s="73">
        <f>'16'!$G8</f>
        <v>5515150</v>
      </c>
      <c r="U8" s="75">
        <f>'17'!$G8</f>
        <v>5847499</v>
      </c>
      <c r="V8" s="30"/>
      <c r="W8" s="30"/>
      <c r="X8" s="30"/>
      <c r="Y8" s="30"/>
      <c r="Z8" s="30"/>
      <c r="AA8" s="30"/>
      <c r="AB8" s="30"/>
      <c r="AC8" s="29"/>
    </row>
    <row r="9" spans="1:30" s="32" customFormat="1" ht="15" customHeight="1" thickBot="1" x14ac:dyDescent="0.3">
      <c r="A9" s="22" t="s">
        <v>33</v>
      </c>
      <c r="B9" s="35">
        <f>'98'!$G9</f>
        <v>5332537</v>
      </c>
      <c r="C9" s="35">
        <f>'99'!$G9</f>
        <v>5092538</v>
      </c>
      <c r="D9" s="35">
        <f>'00'!$G9</f>
        <v>4541788</v>
      </c>
      <c r="E9" s="35">
        <f>'01'!$G9</f>
        <v>4435503</v>
      </c>
      <c r="F9" s="35">
        <f>'02'!$G9</f>
        <v>3086473</v>
      </c>
      <c r="G9" s="35">
        <f>'03'!$G9</f>
        <v>2696436</v>
      </c>
      <c r="H9" s="35">
        <f>'04'!$G9</f>
        <v>3151708</v>
      </c>
      <c r="I9" s="35">
        <f>'05'!$G9</f>
        <v>2543070</v>
      </c>
      <c r="J9" s="35">
        <f>'06'!$G9</f>
        <v>2903885</v>
      </c>
      <c r="K9" s="35">
        <f>'07'!$G9</f>
        <v>4054062</v>
      </c>
      <c r="L9" s="35">
        <f>'08'!$G9</f>
        <v>3947616.9999999991</v>
      </c>
      <c r="M9" s="35">
        <f>'09'!$G9</f>
        <v>2731460</v>
      </c>
      <c r="N9" s="35">
        <f>'10'!$G9</f>
        <v>3328852</v>
      </c>
      <c r="O9" s="35">
        <f>'11'!$G9</f>
        <v>3348740</v>
      </c>
      <c r="P9" s="35">
        <f>'12'!$G9</f>
        <v>3518399</v>
      </c>
      <c r="Q9" s="35">
        <f>'13'!$G9</f>
        <v>3457258</v>
      </c>
      <c r="R9" s="35">
        <f>'14'!$G9</f>
        <v>6006987</v>
      </c>
      <c r="S9" s="35">
        <f>'15'!$G9</f>
        <v>5253459</v>
      </c>
      <c r="T9" s="35">
        <f>'16'!$G9</f>
        <v>5544732</v>
      </c>
      <c r="U9" s="36">
        <f>'17'!$G9</f>
        <v>5874784</v>
      </c>
      <c r="V9" s="31"/>
      <c r="W9" s="31"/>
      <c r="X9" s="31"/>
      <c r="Y9" s="31"/>
      <c r="Z9" s="31"/>
      <c r="AA9" s="31"/>
      <c r="AB9" s="31"/>
      <c r="AC9" s="29"/>
    </row>
    <row r="10" spans="1:30" ht="15" customHeight="1" x14ac:dyDescent="0.25"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9"/>
    </row>
    <row r="11" spans="1:30" ht="15" customHeight="1" x14ac:dyDescent="0.25">
      <c r="A11" s="42" t="s">
        <v>35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9"/>
    </row>
    <row r="12" spans="1:30" ht="15" customHeight="1" x14ac:dyDescent="0.25">
      <c r="A12" s="42" t="s">
        <v>37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9"/>
    </row>
    <row r="13" spans="1:30" ht="15" customHeight="1" x14ac:dyDescent="0.25">
      <c r="A13" s="42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9"/>
    </row>
    <row r="14" spans="1:30" s="25" customFormat="1" ht="15" customHeight="1" x14ac:dyDescent="0.2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</row>
    <row r="15" spans="1:30" ht="15" customHeight="1" x14ac:dyDescent="0.25"/>
    <row r="16" spans="1:30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</sheetData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" sqref="B1"/>
    </sheetView>
  </sheetViews>
  <sheetFormatPr defaultColWidth="9.140625" defaultRowHeight="15" x14ac:dyDescent="0.25"/>
  <cols>
    <col min="1" max="1" width="35.28515625" style="12" bestFit="1" customWidth="1"/>
    <col min="2" max="21" width="13.7109375" style="12" customWidth="1"/>
    <col min="22" max="24" width="15.7109375" style="12" bestFit="1" customWidth="1"/>
    <col min="25" max="28" width="14" style="12" bestFit="1" customWidth="1"/>
    <col min="29" max="29" width="14.5703125" style="12" bestFit="1" customWidth="1"/>
    <col min="30" max="16384" width="9.140625" style="12"/>
  </cols>
  <sheetData>
    <row r="1" spans="1:30" ht="15" customHeight="1" x14ac:dyDescent="0.25">
      <c r="A1" s="25" t="s">
        <v>0</v>
      </c>
      <c r="B1" s="26" t="s">
        <v>7</v>
      </c>
    </row>
    <row r="2" spans="1:30" ht="15" customHeight="1" x14ac:dyDescent="0.25">
      <c r="A2" s="25"/>
      <c r="B2" s="26" t="s">
        <v>30</v>
      </c>
    </row>
    <row r="3" spans="1:30" ht="15" customHeight="1" thickBot="1" x14ac:dyDescent="0.3"/>
    <row r="4" spans="1:30" ht="15" customHeight="1" x14ac:dyDescent="0.25">
      <c r="A4" s="8"/>
      <c r="B4" s="9">
        <v>1998</v>
      </c>
      <c r="C4" s="9">
        <f>B4+1</f>
        <v>1999</v>
      </c>
      <c r="D4" s="9">
        <f t="shared" ref="D4:U4" si="0">C4+1</f>
        <v>2000</v>
      </c>
      <c r="E4" s="9">
        <f t="shared" si="0"/>
        <v>2001</v>
      </c>
      <c r="F4" s="9">
        <f t="shared" si="0"/>
        <v>2002</v>
      </c>
      <c r="G4" s="9">
        <f t="shared" si="0"/>
        <v>2003</v>
      </c>
      <c r="H4" s="9">
        <f t="shared" si="0"/>
        <v>2004</v>
      </c>
      <c r="I4" s="9">
        <f t="shared" si="0"/>
        <v>2005</v>
      </c>
      <c r="J4" s="9">
        <f>I4+1</f>
        <v>2006</v>
      </c>
      <c r="K4" s="9">
        <f t="shared" si="0"/>
        <v>2007</v>
      </c>
      <c r="L4" s="9">
        <f t="shared" si="0"/>
        <v>2008</v>
      </c>
      <c r="M4" s="9">
        <f t="shared" si="0"/>
        <v>2009</v>
      </c>
      <c r="N4" s="9">
        <f t="shared" si="0"/>
        <v>2010</v>
      </c>
      <c r="O4" s="9">
        <f t="shared" si="0"/>
        <v>2011</v>
      </c>
      <c r="P4" s="9">
        <f t="shared" si="0"/>
        <v>2012</v>
      </c>
      <c r="Q4" s="9">
        <f t="shared" si="0"/>
        <v>2013</v>
      </c>
      <c r="R4" s="9">
        <f t="shared" si="0"/>
        <v>2014</v>
      </c>
      <c r="S4" s="9">
        <f t="shared" si="0"/>
        <v>2015</v>
      </c>
      <c r="T4" s="9">
        <f t="shared" si="0"/>
        <v>2016</v>
      </c>
      <c r="U4" s="10">
        <f t="shared" si="0"/>
        <v>2017</v>
      </c>
      <c r="V4" s="11"/>
      <c r="W4" s="11"/>
      <c r="X4" s="11"/>
      <c r="Y4" s="11"/>
      <c r="Z4" s="11"/>
      <c r="AA4" s="11"/>
      <c r="AB4" s="11"/>
      <c r="AC4" s="11"/>
      <c r="AD4" s="11"/>
    </row>
    <row r="5" spans="1:30" ht="15" customHeight="1" x14ac:dyDescent="0.25">
      <c r="A5" s="13" t="s">
        <v>31</v>
      </c>
      <c r="B5" s="14">
        <f>'98'!$H5</f>
        <v>0</v>
      </c>
      <c r="C5" s="14">
        <f>'99'!$H5</f>
        <v>783</v>
      </c>
      <c r="D5" s="14">
        <f>'00'!$H5</f>
        <v>0</v>
      </c>
      <c r="E5" s="14">
        <f>'01'!$H5</f>
        <v>0</v>
      </c>
      <c r="F5" s="14">
        <f>'02'!$H5</f>
        <v>0</v>
      </c>
      <c r="G5" s="14">
        <f>'03'!$H5</f>
        <v>0</v>
      </c>
      <c r="H5" s="14">
        <f>'04'!$H5</f>
        <v>76600</v>
      </c>
      <c r="I5" s="14">
        <f>'05'!$H5</f>
        <v>126350</v>
      </c>
      <c r="J5" s="14">
        <f>'06'!$H5</f>
        <v>0</v>
      </c>
      <c r="K5" s="14">
        <f>'07'!$H5</f>
        <v>0</v>
      </c>
      <c r="L5" s="14">
        <f>'08'!$H5</f>
        <v>115387</v>
      </c>
      <c r="M5" s="14">
        <f>'09'!$H5</f>
        <v>121458</v>
      </c>
      <c r="N5" s="14">
        <f>'10'!$H5</f>
        <v>0</v>
      </c>
      <c r="O5" s="14">
        <f>'11'!$H5</f>
        <v>0</v>
      </c>
      <c r="P5" s="14">
        <f>'12'!$H5</f>
        <v>0</v>
      </c>
      <c r="Q5" s="14">
        <f>'13'!$H5</f>
        <v>0</v>
      </c>
      <c r="R5" s="14">
        <f>'14'!$H5</f>
        <v>0</v>
      </c>
      <c r="S5" s="14">
        <f>'15'!$H5</f>
        <v>0</v>
      </c>
      <c r="T5" s="14">
        <f>'16'!$H5</f>
        <v>0</v>
      </c>
      <c r="U5" s="27">
        <f>'17'!$H5</f>
        <v>0</v>
      </c>
      <c r="V5" s="28"/>
      <c r="W5" s="28"/>
      <c r="X5" s="28"/>
      <c r="Y5" s="28"/>
      <c r="Z5" s="28"/>
      <c r="AA5" s="28"/>
      <c r="AB5" s="28"/>
      <c r="AC5" s="29"/>
    </row>
    <row r="6" spans="1:30" ht="15" customHeight="1" x14ac:dyDescent="0.25">
      <c r="A6" s="13" t="s">
        <v>32</v>
      </c>
      <c r="B6" s="73">
        <f>'98'!$H6</f>
        <v>25273</v>
      </c>
      <c r="C6" s="73">
        <f>'99'!$H6</f>
        <v>4560</v>
      </c>
      <c r="D6" s="73">
        <f>'00'!$H6</f>
        <v>4609</v>
      </c>
      <c r="E6" s="73">
        <f>'01'!$H6</f>
        <v>6615</v>
      </c>
      <c r="F6" s="73">
        <f>'02'!$H6</f>
        <v>4338</v>
      </c>
      <c r="G6" s="73">
        <f>'03'!$H6</f>
        <v>17613</v>
      </c>
      <c r="H6" s="73">
        <f>'04'!$H6</f>
        <v>19807</v>
      </c>
      <c r="I6" s="73">
        <f>'05'!$H6</f>
        <v>1322</v>
      </c>
      <c r="J6" s="73">
        <f>'06'!$H6</f>
        <v>934</v>
      </c>
      <c r="U6" s="76"/>
      <c r="V6" s="30"/>
      <c r="W6" s="30"/>
      <c r="X6" s="30"/>
      <c r="Y6" s="30"/>
      <c r="Z6" s="30"/>
      <c r="AA6" s="30"/>
      <c r="AB6" s="30"/>
      <c r="AC6" s="29"/>
    </row>
    <row r="7" spans="1:30" ht="15" customHeight="1" x14ac:dyDescent="0.25">
      <c r="A7" s="38" t="s">
        <v>29</v>
      </c>
      <c r="B7" s="55"/>
      <c r="C7" s="55"/>
      <c r="D7" s="55"/>
      <c r="E7" s="55"/>
      <c r="F7" s="55"/>
      <c r="G7" s="55"/>
      <c r="H7" s="55"/>
      <c r="I7" s="55"/>
      <c r="J7" s="55"/>
      <c r="K7" s="73">
        <f>'07'!$H6</f>
        <v>0</v>
      </c>
      <c r="L7" s="73">
        <f>'08'!$H6</f>
        <v>0</v>
      </c>
      <c r="M7" s="73">
        <f>'09'!$H6</f>
        <v>0</v>
      </c>
      <c r="N7" s="73">
        <f>'10'!$H7</f>
        <v>6285503</v>
      </c>
      <c r="O7" s="55"/>
      <c r="P7" s="55"/>
      <c r="Q7" s="55"/>
      <c r="R7" s="55"/>
      <c r="S7" s="55"/>
      <c r="T7" s="55"/>
      <c r="U7" s="71"/>
      <c r="V7" s="30"/>
      <c r="W7" s="30"/>
      <c r="X7" s="30"/>
      <c r="Y7" s="30"/>
      <c r="Z7" s="30"/>
      <c r="AA7" s="30"/>
      <c r="AB7" s="30"/>
      <c r="AC7" s="29"/>
    </row>
    <row r="8" spans="1:30" ht="15" customHeight="1" x14ac:dyDescent="0.25">
      <c r="A8" s="38" t="s">
        <v>34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73">
        <f>'11'!$H8</f>
        <v>10373819</v>
      </c>
      <c r="P8" s="73">
        <f>'12'!$H8</f>
        <v>11182289</v>
      </c>
      <c r="Q8" s="73">
        <f>'13'!$H8</f>
        <v>8480143</v>
      </c>
      <c r="R8" s="73">
        <f>'14'!$H8</f>
        <v>7322272</v>
      </c>
      <c r="S8" s="73">
        <f>'15'!$H8</f>
        <v>6543283</v>
      </c>
      <c r="T8" s="73">
        <f>'16'!$H8</f>
        <v>6088891</v>
      </c>
      <c r="U8" s="75">
        <f>'17'!$H8</f>
        <v>6872172</v>
      </c>
      <c r="V8" s="30"/>
      <c r="W8" s="30"/>
      <c r="X8" s="30"/>
      <c r="Y8" s="30"/>
      <c r="Z8" s="30"/>
      <c r="AA8" s="30"/>
      <c r="AB8" s="30"/>
      <c r="AC8" s="29"/>
    </row>
    <row r="9" spans="1:30" s="32" customFormat="1" ht="15" customHeight="1" thickBot="1" x14ac:dyDescent="0.3">
      <c r="A9" s="22" t="s">
        <v>33</v>
      </c>
      <c r="B9" s="35">
        <f>'98'!$H9</f>
        <v>6094338</v>
      </c>
      <c r="C9" s="35">
        <f>'99'!$H9</f>
        <v>5186544</v>
      </c>
      <c r="D9" s="35">
        <f>'00'!$H9</f>
        <v>6500427</v>
      </c>
      <c r="E9" s="35">
        <f>'01'!$H9</f>
        <v>8316195</v>
      </c>
      <c r="F9" s="35">
        <f>'02'!$H9</f>
        <v>5160332</v>
      </c>
      <c r="G9" s="35">
        <f>'03'!$H9</f>
        <v>3033420</v>
      </c>
      <c r="H9" s="35">
        <f>'04'!$H9</f>
        <v>3689261</v>
      </c>
      <c r="I9" s="35">
        <f>'05'!$H9</f>
        <v>5386668</v>
      </c>
      <c r="J9" s="35">
        <f>'06'!$H9</f>
        <v>5148267</v>
      </c>
      <c r="K9" s="35">
        <f>'07'!$H9</f>
        <v>4512281</v>
      </c>
      <c r="L9" s="35">
        <f>'08'!$H9</f>
        <v>1664841</v>
      </c>
      <c r="M9" s="35">
        <f>'09'!$H9</f>
        <v>5129716</v>
      </c>
      <c r="N9" s="35">
        <f>'10'!$H9</f>
        <v>6285503</v>
      </c>
      <c r="O9" s="35">
        <f>'11'!$H9</f>
        <v>10373819</v>
      </c>
      <c r="P9" s="35">
        <f>'12'!$H9</f>
        <v>11182289</v>
      </c>
      <c r="Q9" s="35">
        <f>'13'!$H9</f>
        <v>8480143</v>
      </c>
      <c r="R9" s="35">
        <f>'14'!$H9</f>
        <v>7322272</v>
      </c>
      <c r="S9" s="35">
        <f>'15'!$H9</f>
        <v>6543283</v>
      </c>
      <c r="T9" s="35">
        <f>'16'!$H9</f>
        <v>6088891</v>
      </c>
      <c r="U9" s="36">
        <f>'17'!$H9</f>
        <v>6872172</v>
      </c>
      <c r="V9" s="31"/>
      <c r="W9" s="31"/>
      <c r="X9" s="31"/>
      <c r="Y9" s="31"/>
      <c r="Z9" s="31"/>
      <c r="AA9" s="31"/>
      <c r="AB9" s="31"/>
      <c r="AC9" s="29"/>
    </row>
    <row r="10" spans="1:30" ht="15" customHeight="1" x14ac:dyDescent="0.25"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9"/>
    </row>
    <row r="11" spans="1:30" ht="15" customHeight="1" x14ac:dyDescent="0.25">
      <c r="A11" s="42" t="s">
        <v>35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9"/>
    </row>
    <row r="12" spans="1:30" ht="15" customHeight="1" x14ac:dyDescent="0.25">
      <c r="A12" s="42" t="s">
        <v>37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9"/>
    </row>
    <row r="13" spans="1:30" ht="15" customHeight="1" x14ac:dyDescent="0.25">
      <c r="A13" s="42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9"/>
    </row>
    <row r="14" spans="1:30" s="25" customFormat="1" ht="15" customHeight="1" x14ac:dyDescent="0.2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</row>
    <row r="15" spans="1:30" ht="15" customHeight="1" x14ac:dyDescent="0.25"/>
    <row r="16" spans="1:30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</sheetData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" sqref="B1"/>
    </sheetView>
  </sheetViews>
  <sheetFormatPr defaultColWidth="9.140625" defaultRowHeight="15" x14ac:dyDescent="0.25"/>
  <cols>
    <col min="1" max="1" width="35.28515625" style="12" bestFit="1" customWidth="1"/>
    <col min="2" max="21" width="13.7109375" style="12" customWidth="1"/>
    <col min="22" max="24" width="15.7109375" style="12" bestFit="1" customWidth="1"/>
    <col min="25" max="28" width="14" style="12" bestFit="1" customWidth="1"/>
    <col min="29" max="29" width="14.5703125" style="12" bestFit="1" customWidth="1"/>
    <col min="30" max="16384" width="9.140625" style="12"/>
  </cols>
  <sheetData>
    <row r="1" spans="1:30" ht="15" customHeight="1" x14ac:dyDescent="0.25">
      <c r="A1" s="25" t="s">
        <v>0</v>
      </c>
      <c r="B1" s="26" t="s">
        <v>8</v>
      </c>
    </row>
    <row r="2" spans="1:30" ht="15" customHeight="1" x14ac:dyDescent="0.25">
      <c r="A2" s="25"/>
      <c r="B2" s="26" t="s">
        <v>30</v>
      </c>
    </row>
    <row r="3" spans="1:30" ht="15" customHeight="1" thickBot="1" x14ac:dyDescent="0.3"/>
    <row r="4" spans="1:30" ht="15" customHeight="1" x14ac:dyDescent="0.25">
      <c r="A4" s="8"/>
      <c r="B4" s="9">
        <v>1998</v>
      </c>
      <c r="C4" s="9">
        <f>B4+1</f>
        <v>1999</v>
      </c>
      <c r="D4" s="9">
        <f t="shared" ref="D4:U4" si="0">C4+1</f>
        <v>2000</v>
      </c>
      <c r="E4" s="9">
        <f t="shared" si="0"/>
        <v>2001</v>
      </c>
      <c r="F4" s="9">
        <f t="shared" si="0"/>
        <v>2002</v>
      </c>
      <c r="G4" s="9">
        <f t="shared" si="0"/>
        <v>2003</v>
      </c>
      <c r="H4" s="9">
        <f t="shared" si="0"/>
        <v>2004</v>
      </c>
      <c r="I4" s="9">
        <f t="shared" si="0"/>
        <v>2005</v>
      </c>
      <c r="J4" s="9">
        <f>I4+1</f>
        <v>2006</v>
      </c>
      <c r="K4" s="9">
        <f t="shared" si="0"/>
        <v>2007</v>
      </c>
      <c r="L4" s="9">
        <f t="shared" si="0"/>
        <v>2008</v>
      </c>
      <c r="M4" s="9">
        <f t="shared" si="0"/>
        <v>2009</v>
      </c>
      <c r="N4" s="9">
        <f t="shared" si="0"/>
        <v>2010</v>
      </c>
      <c r="O4" s="9">
        <f t="shared" si="0"/>
        <v>2011</v>
      </c>
      <c r="P4" s="9">
        <f t="shared" si="0"/>
        <v>2012</v>
      </c>
      <c r="Q4" s="9">
        <f t="shared" si="0"/>
        <v>2013</v>
      </c>
      <c r="R4" s="9">
        <f t="shared" si="0"/>
        <v>2014</v>
      </c>
      <c r="S4" s="9">
        <f t="shared" si="0"/>
        <v>2015</v>
      </c>
      <c r="T4" s="9">
        <f t="shared" si="0"/>
        <v>2016</v>
      </c>
      <c r="U4" s="10">
        <f t="shared" si="0"/>
        <v>2017</v>
      </c>
      <c r="V4" s="11"/>
      <c r="W4" s="11"/>
      <c r="X4" s="11"/>
      <c r="Y4" s="11"/>
      <c r="Z4" s="11"/>
      <c r="AA4" s="11"/>
      <c r="AB4" s="11"/>
      <c r="AC4" s="11"/>
      <c r="AD4" s="11"/>
    </row>
    <row r="5" spans="1:30" ht="15" customHeight="1" x14ac:dyDescent="0.25">
      <c r="A5" s="13" t="s">
        <v>31</v>
      </c>
      <c r="B5" s="14">
        <f>'98'!$I5</f>
        <v>166438</v>
      </c>
      <c r="C5" s="14">
        <f>'99'!$I5</f>
        <v>85194</v>
      </c>
      <c r="D5" s="14">
        <f>'00'!$I5</f>
        <v>0</v>
      </c>
      <c r="E5" s="14">
        <f>'01'!$I5</f>
        <v>40799</v>
      </c>
      <c r="F5" s="14">
        <f>'02'!$I5</f>
        <v>16488</v>
      </c>
      <c r="G5" s="14">
        <f>'03'!$I5</f>
        <v>34319</v>
      </c>
      <c r="H5" s="14">
        <f>'04'!$I5</f>
        <v>0</v>
      </c>
      <c r="I5" s="14">
        <f>'05'!$I5</f>
        <v>67485</v>
      </c>
      <c r="J5" s="14">
        <f>'06'!$I5</f>
        <v>300229</v>
      </c>
      <c r="K5" s="14">
        <f>'07'!$I5</f>
        <v>352540.91594028479</v>
      </c>
      <c r="L5" s="14">
        <f>'08'!$I5</f>
        <v>345925</v>
      </c>
      <c r="M5" s="14">
        <f>'09'!$I5</f>
        <v>49876</v>
      </c>
      <c r="N5" s="14">
        <f>'10'!$I5</f>
        <v>153731</v>
      </c>
      <c r="O5" s="14">
        <f>'11'!$I5</f>
        <v>120282</v>
      </c>
      <c r="P5" s="14">
        <f>'12'!$I5</f>
        <v>216450</v>
      </c>
      <c r="Q5" s="14">
        <f>'13'!$I5</f>
        <v>120528</v>
      </c>
      <c r="R5" s="14">
        <f>'14'!$I5</f>
        <v>164152</v>
      </c>
      <c r="S5" s="14">
        <f>'15'!$I5</f>
        <v>84856</v>
      </c>
      <c r="T5" s="14">
        <f>'16'!$I5</f>
        <v>33137</v>
      </c>
      <c r="U5" s="27">
        <f>'17'!$I5</f>
        <v>103856</v>
      </c>
      <c r="V5" s="28"/>
      <c r="W5" s="28"/>
      <c r="X5" s="28"/>
      <c r="Y5" s="28"/>
      <c r="Z5" s="28"/>
      <c r="AA5" s="28"/>
      <c r="AB5" s="28"/>
      <c r="AC5" s="29"/>
    </row>
    <row r="6" spans="1:30" ht="15" customHeight="1" x14ac:dyDescent="0.25">
      <c r="A6" s="13" t="s">
        <v>32</v>
      </c>
      <c r="B6" s="73">
        <f>'98'!$I6</f>
        <v>2455624</v>
      </c>
      <c r="C6" s="73">
        <f>'99'!$I6</f>
        <v>2277383</v>
      </c>
      <c r="D6" s="73">
        <f>'00'!$I6</f>
        <v>2385082</v>
      </c>
      <c r="E6" s="73">
        <f>'01'!$I6</f>
        <v>3371103</v>
      </c>
      <c r="F6" s="73">
        <f>'02'!$I6</f>
        <v>3894860</v>
      </c>
      <c r="G6" s="73">
        <f>'03'!$I6</f>
        <v>3337430</v>
      </c>
      <c r="H6" s="73">
        <f>'04'!$I6</f>
        <v>4010898</v>
      </c>
      <c r="I6" s="73">
        <f>'05'!$I6</f>
        <v>448776</v>
      </c>
      <c r="J6" s="73">
        <f>'06'!$I6</f>
        <v>258172</v>
      </c>
      <c r="U6" s="76"/>
      <c r="V6" s="30"/>
      <c r="W6" s="30"/>
      <c r="X6" s="30"/>
      <c r="Y6" s="30"/>
      <c r="Z6" s="30"/>
      <c r="AA6" s="30"/>
      <c r="AB6" s="30"/>
      <c r="AC6" s="29"/>
    </row>
    <row r="7" spans="1:30" ht="15" customHeight="1" x14ac:dyDescent="0.25">
      <c r="A7" s="38" t="s">
        <v>29</v>
      </c>
      <c r="B7" s="55"/>
      <c r="C7" s="55"/>
      <c r="D7" s="55"/>
      <c r="E7" s="55"/>
      <c r="F7" s="55"/>
      <c r="G7" s="55"/>
      <c r="H7" s="55"/>
      <c r="I7" s="55"/>
      <c r="J7" s="55"/>
      <c r="K7" s="73">
        <f>'07'!$I6</f>
        <v>0</v>
      </c>
      <c r="L7" s="73">
        <f>'08'!$I6</f>
        <v>0</v>
      </c>
      <c r="M7" s="73">
        <f>'09'!$I6</f>
        <v>0</v>
      </c>
      <c r="N7" s="73">
        <f>'10'!$I7</f>
        <v>50955842</v>
      </c>
      <c r="O7" s="55"/>
      <c r="P7" s="55"/>
      <c r="Q7" s="55"/>
      <c r="R7" s="55"/>
      <c r="S7" s="55"/>
      <c r="T7" s="55"/>
      <c r="U7" s="71"/>
      <c r="V7" s="30"/>
      <c r="W7" s="30"/>
      <c r="X7" s="30"/>
      <c r="Y7" s="30"/>
      <c r="Z7" s="30"/>
      <c r="AA7" s="30"/>
      <c r="AB7" s="30"/>
      <c r="AC7" s="29"/>
    </row>
    <row r="8" spans="1:30" ht="15" customHeight="1" x14ac:dyDescent="0.25">
      <c r="A8" s="38" t="s">
        <v>34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73">
        <f>'11'!$I8</f>
        <v>64089433</v>
      </c>
      <c r="P8" s="73">
        <f>'12'!$I8</f>
        <v>65119467</v>
      </c>
      <c r="Q8" s="73">
        <f>'13'!$I8</f>
        <v>56270052</v>
      </c>
      <c r="R8" s="73">
        <f>'14'!$I8</f>
        <v>53108925</v>
      </c>
      <c r="S8" s="73">
        <f>'15'!$I8</f>
        <v>50080898</v>
      </c>
      <c r="T8" s="73">
        <f>'16'!$I8</f>
        <v>50059895</v>
      </c>
      <c r="U8" s="75">
        <f>'17'!$I8</f>
        <v>52124758</v>
      </c>
      <c r="V8" s="30"/>
      <c r="W8" s="30"/>
      <c r="X8" s="30"/>
      <c r="Y8" s="30"/>
      <c r="Z8" s="30"/>
      <c r="AA8" s="30"/>
      <c r="AB8" s="30"/>
      <c r="AC8" s="29"/>
    </row>
    <row r="9" spans="1:30" s="32" customFormat="1" ht="15" customHeight="1" thickBot="1" x14ac:dyDescent="0.3">
      <c r="A9" s="22" t="s">
        <v>33</v>
      </c>
      <c r="B9" s="35">
        <f>'98'!$I9</f>
        <v>57437902</v>
      </c>
      <c r="C9" s="35">
        <f>'99'!$I9</f>
        <v>52085042</v>
      </c>
      <c r="D9" s="35">
        <f>'00'!$I9</f>
        <v>26961370</v>
      </c>
      <c r="E9" s="35">
        <f>'01'!$I9</f>
        <v>29090664</v>
      </c>
      <c r="F9" s="35">
        <f>'02'!$I9</f>
        <v>31077165</v>
      </c>
      <c r="G9" s="35">
        <f>'03'!$I9</f>
        <v>25735352</v>
      </c>
      <c r="H9" s="35">
        <f>'04'!$I9</f>
        <v>25130663</v>
      </c>
      <c r="I9" s="35">
        <f>'05'!$I9</f>
        <v>22729423</v>
      </c>
      <c r="J9" s="35">
        <f>'06'!$I9</f>
        <v>29440321</v>
      </c>
      <c r="K9" s="35">
        <f>'07'!$I9</f>
        <v>34570004</v>
      </c>
      <c r="L9" s="35">
        <f>'08'!$I9</f>
        <v>32600436.999999996</v>
      </c>
      <c r="M9" s="35">
        <f>'09'!$I9</f>
        <v>38994836</v>
      </c>
      <c r="N9" s="35">
        <f>'10'!$I9</f>
        <v>51109573</v>
      </c>
      <c r="O9" s="35">
        <f>'11'!$I9</f>
        <v>64209715</v>
      </c>
      <c r="P9" s="35">
        <f>'12'!$I9</f>
        <v>65335917</v>
      </c>
      <c r="Q9" s="35">
        <f>'13'!$I9</f>
        <v>56390580</v>
      </c>
      <c r="R9" s="35">
        <f>'14'!$I9</f>
        <v>53273077</v>
      </c>
      <c r="S9" s="35">
        <f>'15'!$I9</f>
        <v>50165754</v>
      </c>
      <c r="T9" s="35">
        <f>'16'!$I9</f>
        <v>50093032</v>
      </c>
      <c r="U9" s="36">
        <f>'17'!$I9</f>
        <v>52228614</v>
      </c>
      <c r="V9" s="31"/>
      <c r="W9" s="31"/>
      <c r="X9" s="31"/>
      <c r="Y9" s="31"/>
      <c r="Z9" s="31"/>
      <c r="AA9" s="31"/>
      <c r="AB9" s="31"/>
      <c r="AC9" s="29"/>
    </row>
    <row r="10" spans="1:30" ht="15" customHeight="1" x14ac:dyDescent="0.25"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9"/>
    </row>
    <row r="11" spans="1:30" ht="15" customHeight="1" x14ac:dyDescent="0.25">
      <c r="A11" s="42" t="s">
        <v>35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9"/>
    </row>
    <row r="12" spans="1:30" ht="15" customHeight="1" x14ac:dyDescent="0.25">
      <c r="A12" s="42" t="s">
        <v>37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9"/>
    </row>
    <row r="13" spans="1:30" ht="15" customHeight="1" x14ac:dyDescent="0.25">
      <c r="A13" s="42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9"/>
    </row>
    <row r="14" spans="1:30" s="25" customFormat="1" ht="15" customHeight="1" x14ac:dyDescent="0.2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</row>
    <row r="15" spans="1:30" ht="15" customHeight="1" x14ac:dyDescent="0.25"/>
    <row r="16" spans="1:30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</sheetData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" sqref="B1"/>
    </sheetView>
  </sheetViews>
  <sheetFormatPr defaultColWidth="9.140625" defaultRowHeight="15" x14ac:dyDescent="0.25"/>
  <cols>
    <col min="1" max="1" width="35.28515625" style="12" bestFit="1" customWidth="1"/>
    <col min="2" max="21" width="13.7109375" style="12" customWidth="1"/>
    <col min="22" max="24" width="15.7109375" style="12" bestFit="1" customWidth="1"/>
    <col min="25" max="28" width="14" style="12" bestFit="1" customWidth="1"/>
    <col min="29" max="29" width="14.5703125" style="12" bestFit="1" customWidth="1"/>
    <col min="30" max="16384" width="9.140625" style="12"/>
  </cols>
  <sheetData>
    <row r="1" spans="1:30" ht="15" customHeight="1" x14ac:dyDescent="0.25">
      <c r="A1" s="25" t="s">
        <v>0</v>
      </c>
      <c r="B1" s="26" t="s">
        <v>9</v>
      </c>
    </row>
    <row r="2" spans="1:30" ht="15" customHeight="1" x14ac:dyDescent="0.25">
      <c r="A2" s="25"/>
      <c r="B2" s="26" t="s">
        <v>30</v>
      </c>
    </row>
    <row r="3" spans="1:30" ht="15" customHeight="1" thickBot="1" x14ac:dyDescent="0.3"/>
    <row r="4" spans="1:30" ht="15" customHeight="1" x14ac:dyDescent="0.25">
      <c r="A4" s="8"/>
      <c r="B4" s="9">
        <v>1998</v>
      </c>
      <c r="C4" s="9">
        <f>B4+1</f>
        <v>1999</v>
      </c>
      <c r="D4" s="9">
        <f t="shared" ref="D4:U4" si="0">C4+1</f>
        <v>2000</v>
      </c>
      <c r="E4" s="9">
        <f t="shared" si="0"/>
        <v>2001</v>
      </c>
      <c r="F4" s="9">
        <f t="shared" si="0"/>
        <v>2002</v>
      </c>
      <c r="G4" s="9">
        <f t="shared" si="0"/>
        <v>2003</v>
      </c>
      <c r="H4" s="9">
        <f t="shared" si="0"/>
        <v>2004</v>
      </c>
      <c r="I4" s="9">
        <f t="shared" si="0"/>
        <v>2005</v>
      </c>
      <c r="J4" s="9">
        <f>I4+1</f>
        <v>2006</v>
      </c>
      <c r="K4" s="9">
        <f t="shared" si="0"/>
        <v>2007</v>
      </c>
      <c r="L4" s="9">
        <f t="shared" si="0"/>
        <v>2008</v>
      </c>
      <c r="M4" s="9">
        <f t="shared" si="0"/>
        <v>2009</v>
      </c>
      <c r="N4" s="9">
        <f t="shared" si="0"/>
        <v>2010</v>
      </c>
      <c r="O4" s="9">
        <f t="shared" si="0"/>
        <v>2011</v>
      </c>
      <c r="P4" s="9">
        <f t="shared" si="0"/>
        <v>2012</v>
      </c>
      <c r="Q4" s="9">
        <f t="shared" si="0"/>
        <v>2013</v>
      </c>
      <c r="R4" s="9">
        <f t="shared" si="0"/>
        <v>2014</v>
      </c>
      <c r="S4" s="9">
        <f t="shared" si="0"/>
        <v>2015</v>
      </c>
      <c r="T4" s="9">
        <f t="shared" si="0"/>
        <v>2016</v>
      </c>
      <c r="U4" s="10">
        <f t="shared" si="0"/>
        <v>2017</v>
      </c>
      <c r="V4" s="11"/>
      <c r="W4" s="11"/>
      <c r="X4" s="11"/>
      <c r="Y4" s="11"/>
      <c r="Z4" s="11"/>
      <c r="AA4" s="11"/>
      <c r="AB4" s="11"/>
      <c r="AC4" s="11"/>
      <c r="AD4" s="11"/>
    </row>
    <row r="5" spans="1:30" ht="15" customHeight="1" x14ac:dyDescent="0.25">
      <c r="A5" s="13" t="s">
        <v>31</v>
      </c>
      <c r="B5" s="14">
        <f>'98'!$J5</f>
        <v>43482</v>
      </c>
      <c r="C5" s="14">
        <f>'99'!$J5</f>
        <v>0</v>
      </c>
      <c r="D5" s="14">
        <f>'00'!$J5</f>
        <v>0</v>
      </c>
      <c r="E5" s="14">
        <f>'01'!$J5</f>
        <v>0</v>
      </c>
      <c r="F5" s="14">
        <f>'02'!$J5</f>
        <v>0</v>
      </c>
      <c r="G5" s="14">
        <f>'03'!$J5</f>
        <v>17943</v>
      </c>
      <c r="H5" s="14">
        <f>'04'!$J5</f>
        <v>829</v>
      </c>
      <c r="I5" s="14">
        <f>'05'!$J5</f>
        <v>0</v>
      </c>
      <c r="J5" s="14">
        <f>'06'!$J5</f>
        <v>18454</v>
      </c>
      <c r="K5" s="14">
        <f>'07'!$J5</f>
        <v>24515.645960771155</v>
      </c>
      <c r="L5" s="14">
        <f>'08'!$J5</f>
        <v>28752</v>
      </c>
      <c r="M5" s="14">
        <f>'09'!$J5</f>
        <v>20234</v>
      </c>
      <c r="N5" s="14">
        <f>'10'!$J5</f>
        <v>2053</v>
      </c>
      <c r="O5" s="14">
        <f>'11'!$J5</f>
        <v>0</v>
      </c>
      <c r="P5" s="14">
        <f>'12'!$J5</f>
        <v>7006</v>
      </c>
      <c r="Q5" s="14">
        <f>'13'!$J5</f>
        <v>3832</v>
      </c>
      <c r="R5" s="14">
        <f>'14'!$J5</f>
        <v>1746</v>
      </c>
      <c r="S5" s="14">
        <f>'15'!$J5</f>
        <v>0</v>
      </c>
      <c r="T5" s="14">
        <f>'16'!$J5</f>
        <v>0</v>
      </c>
      <c r="U5" s="27">
        <f>'17'!$J5</f>
        <v>0</v>
      </c>
      <c r="V5" s="28"/>
      <c r="W5" s="28"/>
      <c r="X5" s="28"/>
      <c r="Y5" s="28"/>
      <c r="Z5" s="28"/>
      <c r="AA5" s="28"/>
      <c r="AB5" s="28"/>
      <c r="AC5" s="29"/>
    </row>
    <row r="6" spans="1:30" ht="15" customHeight="1" x14ac:dyDescent="0.25">
      <c r="A6" s="13" t="s">
        <v>32</v>
      </c>
      <c r="B6" s="73">
        <f>'98'!$J6</f>
        <v>6015</v>
      </c>
      <c r="C6" s="73">
        <f>'99'!$J6</f>
        <v>5983</v>
      </c>
      <c r="D6" s="73">
        <f>'00'!$J6</f>
        <v>11279</v>
      </c>
      <c r="E6" s="73">
        <f>'01'!$J6</f>
        <v>8743</v>
      </c>
      <c r="F6" s="73">
        <f>'02'!$J6</f>
        <v>2427</v>
      </c>
      <c r="G6" s="73">
        <f>'03'!$J6</f>
        <v>0</v>
      </c>
      <c r="H6" s="73">
        <f>'04'!$J6</f>
        <v>0</v>
      </c>
      <c r="I6" s="73">
        <f>'05'!$J6</f>
        <v>0</v>
      </c>
      <c r="J6" s="73">
        <f>'06'!$J6</f>
        <v>1752</v>
      </c>
      <c r="U6" s="76"/>
      <c r="V6" s="30"/>
      <c r="W6" s="30"/>
      <c r="X6" s="30"/>
      <c r="Y6" s="30"/>
      <c r="Z6" s="30"/>
      <c r="AA6" s="30"/>
      <c r="AB6" s="30"/>
      <c r="AC6" s="29"/>
    </row>
    <row r="7" spans="1:30" ht="15" customHeight="1" x14ac:dyDescent="0.25">
      <c r="A7" s="38" t="s">
        <v>29</v>
      </c>
      <c r="B7" s="55"/>
      <c r="C7" s="55"/>
      <c r="D7" s="55"/>
      <c r="E7" s="55"/>
      <c r="F7" s="55"/>
      <c r="G7" s="55"/>
      <c r="H7" s="55"/>
      <c r="I7" s="55"/>
      <c r="J7" s="55"/>
      <c r="K7" s="73">
        <f>'07'!$J6</f>
        <v>0</v>
      </c>
      <c r="L7" s="73">
        <f>'08'!$J6</f>
        <v>0</v>
      </c>
      <c r="M7" s="73">
        <f>'09'!$J6</f>
        <v>0</v>
      </c>
      <c r="N7" s="73">
        <f>'10'!$J7</f>
        <v>17418697</v>
      </c>
      <c r="O7" s="55"/>
      <c r="P7" s="55"/>
      <c r="Q7" s="55"/>
      <c r="R7" s="55"/>
      <c r="S7" s="55"/>
      <c r="T7" s="55"/>
      <c r="U7" s="71"/>
      <c r="V7" s="30"/>
      <c r="W7" s="30"/>
      <c r="X7" s="30"/>
      <c r="Y7" s="30"/>
      <c r="Z7" s="30"/>
      <c r="AA7" s="30"/>
      <c r="AB7" s="30"/>
      <c r="AC7" s="29"/>
    </row>
    <row r="8" spans="1:30" ht="15" customHeight="1" x14ac:dyDescent="0.25">
      <c r="A8" s="38" t="s">
        <v>34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73">
        <f>'11'!$J8</f>
        <v>25747919</v>
      </c>
      <c r="P8" s="73">
        <f>'12'!$J8</f>
        <v>25114672</v>
      </c>
      <c r="Q8" s="73">
        <f>'13'!$J8</f>
        <v>25494024</v>
      </c>
      <c r="R8" s="73">
        <f>'14'!$J8</f>
        <v>26769708</v>
      </c>
      <c r="S8" s="73">
        <f>'15'!$J8</f>
        <v>24513515</v>
      </c>
      <c r="T8" s="73">
        <f>'16'!$J8</f>
        <v>21746076</v>
      </c>
      <c r="U8" s="75">
        <f>'17'!$J8</f>
        <v>24459268</v>
      </c>
      <c r="V8" s="30"/>
      <c r="W8" s="30"/>
      <c r="X8" s="30"/>
      <c r="Y8" s="30"/>
      <c r="Z8" s="30"/>
      <c r="AA8" s="30"/>
      <c r="AB8" s="30"/>
      <c r="AC8" s="29"/>
    </row>
    <row r="9" spans="1:30" s="32" customFormat="1" ht="15" customHeight="1" thickBot="1" x14ac:dyDescent="0.3">
      <c r="A9" s="22" t="s">
        <v>33</v>
      </c>
      <c r="B9" s="35">
        <f>'98'!$J9</f>
        <v>25324549</v>
      </c>
      <c r="C9" s="35">
        <f>'99'!$J9</f>
        <v>20103435</v>
      </c>
      <c r="D9" s="35">
        <f>'00'!$J9</f>
        <v>11832532</v>
      </c>
      <c r="E9" s="35">
        <f>'01'!$J9</f>
        <v>15345498</v>
      </c>
      <c r="F9" s="35">
        <f>'02'!$J9</f>
        <v>14497987</v>
      </c>
      <c r="G9" s="35">
        <f>'03'!$J9</f>
        <v>13970843</v>
      </c>
      <c r="H9" s="35">
        <f>'04'!$J9</f>
        <v>13673887</v>
      </c>
      <c r="I9" s="35">
        <f>'05'!$J9</f>
        <v>10311139</v>
      </c>
      <c r="J9" s="35">
        <f>'06'!$J9</f>
        <v>10502017</v>
      </c>
      <c r="K9" s="35">
        <f>'07'!$J9</f>
        <v>13951649</v>
      </c>
      <c r="L9" s="35">
        <f>'08'!$J9</f>
        <v>16891911</v>
      </c>
      <c r="M9" s="35">
        <f>'09'!$J9</f>
        <v>13655211</v>
      </c>
      <c r="N9" s="35">
        <f>'10'!$J9</f>
        <v>17420750</v>
      </c>
      <c r="O9" s="35">
        <f>'11'!$J9</f>
        <v>25747919</v>
      </c>
      <c r="P9" s="35">
        <f>'12'!$J9</f>
        <v>25121678</v>
      </c>
      <c r="Q9" s="35">
        <f>'13'!$J9</f>
        <v>25497856</v>
      </c>
      <c r="R9" s="35">
        <f>'14'!$J9</f>
        <v>26771454</v>
      </c>
      <c r="S9" s="35">
        <f>'15'!$J9</f>
        <v>24513515</v>
      </c>
      <c r="T9" s="35">
        <f>'16'!$J9</f>
        <v>21746076</v>
      </c>
      <c r="U9" s="36">
        <f>'17'!$J9</f>
        <v>24459268</v>
      </c>
      <c r="V9" s="31"/>
      <c r="W9" s="31"/>
      <c r="X9" s="31"/>
      <c r="Y9" s="31"/>
      <c r="Z9" s="31"/>
      <c r="AA9" s="31"/>
      <c r="AB9" s="31"/>
      <c r="AC9" s="29"/>
    </row>
    <row r="10" spans="1:30" ht="15" customHeight="1" x14ac:dyDescent="0.25"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9"/>
    </row>
    <row r="11" spans="1:30" ht="15" customHeight="1" x14ac:dyDescent="0.25">
      <c r="A11" s="42" t="s">
        <v>35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9"/>
    </row>
    <row r="12" spans="1:30" ht="15" customHeight="1" x14ac:dyDescent="0.25">
      <c r="A12" s="42" t="s">
        <v>37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9"/>
    </row>
    <row r="13" spans="1:30" ht="15" customHeight="1" x14ac:dyDescent="0.25">
      <c r="A13" s="42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9"/>
    </row>
    <row r="14" spans="1:30" s="25" customFormat="1" ht="15" customHeight="1" x14ac:dyDescent="0.2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</row>
    <row r="15" spans="1:30" ht="15" customHeight="1" x14ac:dyDescent="0.25"/>
    <row r="16" spans="1:30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D31"/>
  <sheetViews>
    <sheetView workbookViewId="0">
      <pane xSplit="1" ySplit="4" topLeftCell="B5" activePane="bottomRight" state="frozen"/>
      <selection activeCell="E16" sqref="E16"/>
      <selection pane="topRight" activeCell="E16" sqref="E16"/>
      <selection pane="bottomLeft" activeCell="E16" sqref="E16"/>
      <selection pane="bottomRight" activeCell="A6" sqref="A6"/>
    </sheetView>
  </sheetViews>
  <sheetFormatPr defaultColWidth="9.140625" defaultRowHeight="15" x14ac:dyDescent="0.25"/>
  <cols>
    <col min="1" max="1" width="35.28515625" style="6" bestFit="1" customWidth="1"/>
    <col min="2" max="28" width="13.7109375" style="6" customWidth="1"/>
    <col min="29" max="29" width="14.7109375" style="6" customWidth="1"/>
    <col min="30" max="16384" width="9.140625" style="6"/>
  </cols>
  <sheetData>
    <row r="1" spans="1:30" ht="15" customHeight="1" x14ac:dyDescent="0.25">
      <c r="A1" s="4" t="s">
        <v>0</v>
      </c>
      <c r="B1" s="5">
        <v>2000</v>
      </c>
    </row>
    <row r="2" spans="1:30" ht="15" customHeight="1" x14ac:dyDescent="0.25">
      <c r="B2" s="5" t="s">
        <v>30</v>
      </c>
    </row>
    <row r="3" spans="1:30" ht="15" customHeight="1" thickBot="1" x14ac:dyDescent="0.3"/>
    <row r="4" spans="1:30" s="12" customFormat="1" ht="15" customHeight="1" x14ac:dyDescent="0.25">
      <c r="A4" s="8"/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 t="s">
        <v>14</v>
      </c>
      <c r="P4" s="9" t="s">
        <v>15</v>
      </c>
      <c r="Q4" s="9" t="s">
        <v>16</v>
      </c>
      <c r="R4" s="9" t="s">
        <v>17</v>
      </c>
      <c r="S4" s="9" t="s">
        <v>18</v>
      </c>
      <c r="T4" s="9" t="s">
        <v>19</v>
      </c>
      <c r="U4" s="9" t="s">
        <v>20</v>
      </c>
      <c r="V4" s="9" t="s">
        <v>21</v>
      </c>
      <c r="W4" s="9" t="s">
        <v>22</v>
      </c>
      <c r="X4" s="9" t="s">
        <v>23</v>
      </c>
      <c r="Y4" s="9" t="s">
        <v>24</v>
      </c>
      <c r="Z4" s="9" t="s">
        <v>25</v>
      </c>
      <c r="AA4" s="9" t="s">
        <v>26</v>
      </c>
      <c r="AB4" s="9" t="s">
        <v>27</v>
      </c>
      <c r="AC4" s="10" t="s">
        <v>28</v>
      </c>
      <c r="AD4" s="11"/>
    </row>
    <row r="5" spans="1:30" ht="15" customHeight="1" x14ac:dyDescent="0.25">
      <c r="A5" s="13" t="s">
        <v>31</v>
      </c>
      <c r="B5" s="14">
        <v>23840</v>
      </c>
      <c r="C5" s="14">
        <v>17938</v>
      </c>
      <c r="D5" s="14">
        <v>7156465</v>
      </c>
      <c r="E5" s="14">
        <v>73755</v>
      </c>
      <c r="F5" s="14">
        <v>1489071</v>
      </c>
      <c r="G5" s="14">
        <v>7467</v>
      </c>
      <c r="H5" s="14">
        <v>0</v>
      </c>
      <c r="I5" s="14">
        <v>0</v>
      </c>
      <c r="J5" s="14">
        <v>0</v>
      </c>
      <c r="K5" s="14">
        <v>2435465</v>
      </c>
      <c r="L5" s="14">
        <v>1155886</v>
      </c>
      <c r="M5" s="14">
        <v>56829</v>
      </c>
      <c r="N5" s="14">
        <v>18512173</v>
      </c>
      <c r="O5" s="14">
        <v>1442173</v>
      </c>
      <c r="P5" s="14">
        <v>0</v>
      </c>
      <c r="Q5" s="14">
        <v>9278834</v>
      </c>
      <c r="R5" s="14">
        <v>1588646</v>
      </c>
      <c r="S5" s="14">
        <v>399288</v>
      </c>
      <c r="T5" s="14">
        <v>164827890</v>
      </c>
      <c r="U5" s="14">
        <v>686852238</v>
      </c>
      <c r="V5" s="14">
        <v>1547940</v>
      </c>
      <c r="W5" s="14">
        <v>2722739</v>
      </c>
      <c r="X5" s="14">
        <v>774856</v>
      </c>
      <c r="Y5" s="14">
        <v>63085</v>
      </c>
      <c r="Z5" s="14">
        <v>17332</v>
      </c>
      <c r="AA5" s="14">
        <v>4718</v>
      </c>
      <c r="AB5" s="14">
        <v>470158</v>
      </c>
      <c r="AC5" s="15">
        <f>SUM(B5:AB5)</f>
        <v>900918786</v>
      </c>
    </row>
    <row r="6" spans="1:30" ht="15" customHeight="1" x14ac:dyDescent="0.25">
      <c r="A6" s="13" t="s">
        <v>32</v>
      </c>
      <c r="B6" s="14">
        <v>4485328</v>
      </c>
      <c r="C6" s="14">
        <v>14155</v>
      </c>
      <c r="D6" s="14">
        <v>43893221</v>
      </c>
      <c r="E6" s="14">
        <v>9871</v>
      </c>
      <c r="F6" s="14">
        <v>23154667</v>
      </c>
      <c r="G6" s="14">
        <v>2296174</v>
      </c>
      <c r="H6" s="14">
        <v>4609</v>
      </c>
      <c r="I6" s="14">
        <v>2385082</v>
      </c>
      <c r="J6" s="14">
        <v>11279</v>
      </c>
      <c r="K6" s="14">
        <v>43420976</v>
      </c>
      <c r="L6" s="14">
        <v>2003649</v>
      </c>
      <c r="M6" s="14">
        <v>932377</v>
      </c>
      <c r="N6" s="14">
        <v>56417413</v>
      </c>
      <c r="O6" s="14">
        <v>12192518</v>
      </c>
      <c r="P6" s="14">
        <v>1300</v>
      </c>
      <c r="Q6" s="14">
        <v>98789144</v>
      </c>
      <c r="R6" s="14">
        <v>38091499</v>
      </c>
      <c r="S6" s="14">
        <v>11812061</v>
      </c>
      <c r="T6" s="14">
        <v>71402106</v>
      </c>
      <c r="U6" s="14">
        <v>271155970</v>
      </c>
      <c r="V6" s="14">
        <v>43041774</v>
      </c>
      <c r="W6" s="14">
        <v>24189913</v>
      </c>
      <c r="X6" s="14">
        <v>51036531</v>
      </c>
      <c r="Y6" s="14">
        <v>7009790</v>
      </c>
      <c r="Z6" s="14">
        <v>16037560</v>
      </c>
      <c r="AA6" s="14">
        <v>6820846</v>
      </c>
      <c r="AB6" s="14">
        <v>85477252</v>
      </c>
      <c r="AC6" s="15">
        <f t="shared" ref="AC6:AC9" si="0">SUM(B6:AB6)</f>
        <v>916087065</v>
      </c>
    </row>
    <row r="7" spans="1:30" ht="15" customHeight="1" x14ac:dyDescent="0.25">
      <c r="A7" s="13" t="s">
        <v>29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40"/>
    </row>
    <row r="8" spans="1:30" ht="15" customHeight="1" x14ac:dyDescent="0.25">
      <c r="A8" s="38" t="s">
        <v>34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40"/>
    </row>
    <row r="9" spans="1:30" ht="15" customHeight="1" thickBot="1" x14ac:dyDescent="0.3">
      <c r="A9" s="16" t="s">
        <v>33</v>
      </c>
      <c r="B9" s="17">
        <v>25755170</v>
      </c>
      <c r="C9" s="17">
        <v>12971313</v>
      </c>
      <c r="D9" s="17">
        <v>119947625</v>
      </c>
      <c r="E9" s="17">
        <v>5671039</v>
      </c>
      <c r="F9" s="17">
        <v>89787455</v>
      </c>
      <c r="G9" s="17">
        <v>4541788</v>
      </c>
      <c r="H9" s="17">
        <v>6500427</v>
      </c>
      <c r="I9" s="17">
        <v>26961370</v>
      </c>
      <c r="J9" s="17">
        <v>11832532</v>
      </c>
      <c r="K9" s="17">
        <v>99707241</v>
      </c>
      <c r="L9" s="17">
        <v>43259922</v>
      </c>
      <c r="M9" s="17">
        <v>9245477</v>
      </c>
      <c r="N9" s="17">
        <v>194646207</v>
      </c>
      <c r="O9" s="17">
        <v>16431350</v>
      </c>
      <c r="P9" s="17">
        <v>13818695</v>
      </c>
      <c r="Q9" s="17">
        <v>213409129</v>
      </c>
      <c r="R9" s="17">
        <v>105979865</v>
      </c>
      <c r="S9" s="17">
        <v>17867621</v>
      </c>
      <c r="T9" s="17">
        <v>611964757</v>
      </c>
      <c r="U9" s="17">
        <v>1987364127</v>
      </c>
      <c r="V9" s="17">
        <v>152760772</v>
      </c>
      <c r="W9" s="17">
        <v>62226630</v>
      </c>
      <c r="X9" s="17">
        <v>109498083</v>
      </c>
      <c r="Y9" s="17">
        <v>22608475</v>
      </c>
      <c r="Z9" s="17">
        <v>33485537</v>
      </c>
      <c r="AA9" s="17">
        <v>67160419</v>
      </c>
      <c r="AB9" s="17">
        <v>267278982</v>
      </c>
      <c r="AC9" s="18">
        <f t="shared" si="0"/>
        <v>4332682008</v>
      </c>
    </row>
    <row r="10" spans="1:30" ht="15" customHeight="1" x14ac:dyDescent="0.25"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20"/>
    </row>
    <row r="11" spans="1:30" ht="15" customHeight="1" x14ac:dyDescent="0.25"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20"/>
    </row>
    <row r="12" spans="1:30" ht="15" customHeight="1" x14ac:dyDescent="0.25"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20"/>
    </row>
    <row r="13" spans="1:30" ht="15" customHeight="1" x14ac:dyDescent="0.25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20"/>
    </row>
    <row r="14" spans="1:30" ht="15" customHeight="1" x14ac:dyDescent="0.25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20"/>
    </row>
    <row r="15" spans="1:30" ht="15" customHeight="1" x14ac:dyDescent="0.25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20"/>
    </row>
    <row r="16" spans="1:30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</sheetData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" sqref="B1"/>
    </sheetView>
  </sheetViews>
  <sheetFormatPr defaultColWidth="9.140625" defaultRowHeight="15" x14ac:dyDescent="0.25"/>
  <cols>
    <col min="1" max="1" width="35.28515625" style="12" bestFit="1" customWidth="1"/>
    <col min="2" max="21" width="13.7109375" style="12" customWidth="1"/>
    <col min="22" max="24" width="15.7109375" style="12" bestFit="1" customWidth="1"/>
    <col min="25" max="28" width="14" style="12" bestFit="1" customWidth="1"/>
    <col min="29" max="29" width="14.5703125" style="12" bestFit="1" customWidth="1"/>
    <col min="30" max="16384" width="9.140625" style="12"/>
  </cols>
  <sheetData>
    <row r="1" spans="1:30" ht="15" customHeight="1" x14ac:dyDescent="0.25">
      <c r="A1" s="25" t="s">
        <v>0</v>
      </c>
      <c r="B1" s="26" t="s">
        <v>10</v>
      </c>
    </row>
    <row r="2" spans="1:30" ht="15" customHeight="1" x14ac:dyDescent="0.25">
      <c r="A2" s="25"/>
      <c r="B2" s="26" t="s">
        <v>30</v>
      </c>
    </row>
    <row r="3" spans="1:30" ht="15" customHeight="1" thickBot="1" x14ac:dyDescent="0.3"/>
    <row r="4" spans="1:30" ht="15" customHeight="1" x14ac:dyDescent="0.25">
      <c r="A4" s="8"/>
      <c r="B4" s="9">
        <v>1998</v>
      </c>
      <c r="C4" s="9">
        <f>B4+1</f>
        <v>1999</v>
      </c>
      <c r="D4" s="9">
        <f t="shared" ref="D4:U4" si="0">C4+1</f>
        <v>2000</v>
      </c>
      <c r="E4" s="9">
        <f t="shared" si="0"/>
        <v>2001</v>
      </c>
      <c r="F4" s="9">
        <f t="shared" si="0"/>
        <v>2002</v>
      </c>
      <c r="G4" s="9">
        <f t="shared" si="0"/>
        <v>2003</v>
      </c>
      <c r="H4" s="9">
        <f t="shared" si="0"/>
        <v>2004</v>
      </c>
      <c r="I4" s="9">
        <f t="shared" si="0"/>
        <v>2005</v>
      </c>
      <c r="J4" s="9">
        <f>I4+1</f>
        <v>2006</v>
      </c>
      <c r="K4" s="9">
        <f t="shared" si="0"/>
        <v>2007</v>
      </c>
      <c r="L4" s="9">
        <f t="shared" si="0"/>
        <v>2008</v>
      </c>
      <c r="M4" s="9">
        <f t="shared" si="0"/>
        <v>2009</v>
      </c>
      <c r="N4" s="9">
        <f t="shared" si="0"/>
        <v>2010</v>
      </c>
      <c r="O4" s="9">
        <f t="shared" si="0"/>
        <v>2011</v>
      </c>
      <c r="P4" s="9">
        <f t="shared" si="0"/>
        <v>2012</v>
      </c>
      <c r="Q4" s="9">
        <f t="shared" si="0"/>
        <v>2013</v>
      </c>
      <c r="R4" s="9">
        <f t="shared" si="0"/>
        <v>2014</v>
      </c>
      <c r="S4" s="9">
        <f t="shared" si="0"/>
        <v>2015</v>
      </c>
      <c r="T4" s="9">
        <f t="shared" si="0"/>
        <v>2016</v>
      </c>
      <c r="U4" s="10">
        <f t="shared" si="0"/>
        <v>2017</v>
      </c>
      <c r="V4" s="11"/>
      <c r="W4" s="11"/>
      <c r="X4" s="11"/>
      <c r="Y4" s="11"/>
      <c r="Z4" s="11"/>
      <c r="AA4" s="11"/>
      <c r="AB4" s="11"/>
      <c r="AC4" s="11"/>
      <c r="AD4" s="11"/>
    </row>
    <row r="5" spans="1:30" ht="15" customHeight="1" x14ac:dyDescent="0.25">
      <c r="A5" s="13" t="s">
        <v>31</v>
      </c>
      <c r="B5" s="14">
        <f>'98'!$K5</f>
        <v>1976030</v>
      </c>
      <c r="C5" s="14">
        <f>'99'!$K5</f>
        <v>2474490</v>
      </c>
      <c r="D5" s="14">
        <f>'00'!$K5</f>
        <v>2435465</v>
      </c>
      <c r="E5" s="14">
        <f>'01'!$K5</f>
        <v>10379869</v>
      </c>
      <c r="F5" s="14">
        <f>'02'!$K5</f>
        <v>8737989</v>
      </c>
      <c r="G5" s="14">
        <f>'03'!$K5</f>
        <v>17329302</v>
      </c>
      <c r="H5" s="14">
        <f>'04'!$K5</f>
        <v>25124277</v>
      </c>
      <c r="I5" s="14">
        <f>'05'!$K5</f>
        <v>23159062</v>
      </c>
      <c r="J5" s="14">
        <f>'06'!$K5</f>
        <v>20680204</v>
      </c>
      <c r="K5" s="14">
        <f>'07'!$K5</f>
        <v>20085964.853606053</v>
      </c>
      <c r="L5" s="14">
        <f>'08'!$K5</f>
        <v>28250815</v>
      </c>
      <c r="M5" s="14">
        <f>'09'!$K5</f>
        <v>37569824</v>
      </c>
      <c r="N5" s="14">
        <f>'10'!$K5</f>
        <v>25873522</v>
      </c>
      <c r="O5" s="14">
        <f>'11'!$K5</f>
        <v>19906232</v>
      </c>
      <c r="P5" s="14">
        <f>'12'!$K5</f>
        <v>19506975</v>
      </c>
      <c r="Q5" s="14">
        <f>'13'!$K5</f>
        <v>21762147</v>
      </c>
      <c r="R5" s="14">
        <f>'14'!$K5</f>
        <v>26864593</v>
      </c>
      <c r="S5" s="14">
        <f>'15'!$K5</f>
        <v>26606729</v>
      </c>
      <c r="T5" s="14">
        <f>'16'!$K5</f>
        <v>23563727</v>
      </c>
      <c r="U5" s="27">
        <f>'17'!$K5</f>
        <v>27239449</v>
      </c>
      <c r="V5" s="28"/>
      <c r="W5" s="28"/>
      <c r="X5" s="28"/>
      <c r="Y5" s="28"/>
      <c r="Z5" s="28"/>
      <c r="AA5" s="28"/>
      <c r="AB5" s="28"/>
      <c r="AC5" s="29"/>
    </row>
    <row r="6" spans="1:30" ht="15" customHeight="1" x14ac:dyDescent="0.25">
      <c r="A6" s="13" t="s">
        <v>32</v>
      </c>
      <c r="B6" s="73">
        <f>'98'!$K6</f>
        <v>30899814</v>
      </c>
      <c r="C6" s="73">
        <f>'99'!$K6</f>
        <v>35208461</v>
      </c>
      <c r="D6" s="73">
        <f>'00'!$K6</f>
        <v>43420976</v>
      </c>
      <c r="E6" s="73">
        <f>'01'!$K6</f>
        <v>54331666</v>
      </c>
      <c r="F6" s="73">
        <f>'02'!$K6</f>
        <v>49701433</v>
      </c>
      <c r="G6" s="73">
        <f>'03'!$K6</f>
        <v>30214733</v>
      </c>
      <c r="H6" s="73">
        <f>'04'!$K6</f>
        <v>33922501</v>
      </c>
      <c r="I6" s="73">
        <f>'05'!$K6</f>
        <v>32486358</v>
      </c>
      <c r="J6" s="73">
        <f>'06'!$K6</f>
        <v>34503026</v>
      </c>
      <c r="U6" s="76"/>
      <c r="V6" s="30"/>
      <c r="W6" s="30"/>
      <c r="X6" s="30"/>
      <c r="Y6" s="30"/>
      <c r="Z6" s="30"/>
      <c r="AA6" s="30"/>
      <c r="AB6" s="30"/>
      <c r="AC6" s="29"/>
    </row>
    <row r="7" spans="1:30" ht="15" customHeight="1" x14ac:dyDescent="0.25">
      <c r="A7" s="38" t="s">
        <v>29</v>
      </c>
      <c r="B7" s="55"/>
      <c r="C7" s="55"/>
      <c r="D7" s="55"/>
      <c r="E7" s="55"/>
      <c r="F7" s="55"/>
      <c r="G7" s="55"/>
      <c r="H7" s="55"/>
      <c r="I7" s="55"/>
      <c r="J7" s="55"/>
      <c r="K7" s="73">
        <f>'07'!$K6</f>
        <v>0</v>
      </c>
      <c r="L7" s="73">
        <f>'08'!$K6</f>
        <v>0</v>
      </c>
      <c r="M7" s="73">
        <f>'09'!$K6</f>
        <v>0</v>
      </c>
      <c r="N7" s="73">
        <f>'10'!$K7</f>
        <v>166904655</v>
      </c>
      <c r="O7" s="55"/>
      <c r="P7" s="55"/>
      <c r="Q7" s="55"/>
      <c r="R7" s="55"/>
      <c r="S7" s="55"/>
      <c r="T7" s="55"/>
      <c r="U7" s="71"/>
      <c r="V7" s="30"/>
      <c r="W7" s="30"/>
      <c r="X7" s="30"/>
      <c r="Y7" s="30"/>
      <c r="Z7" s="30"/>
      <c r="AA7" s="30"/>
      <c r="AB7" s="30"/>
      <c r="AC7" s="29"/>
    </row>
    <row r="8" spans="1:30" ht="15" customHeight="1" x14ac:dyDescent="0.25">
      <c r="A8" s="38" t="s">
        <v>34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73">
        <f>'11'!$K8</f>
        <v>170821043</v>
      </c>
      <c r="P8" s="73">
        <f>'12'!$K8</f>
        <v>176783080</v>
      </c>
      <c r="Q8" s="73">
        <f>'13'!$K8</f>
        <v>169200715</v>
      </c>
      <c r="R8" s="73">
        <f>'14'!$K8</f>
        <v>202821954</v>
      </c>
      <c r="S8" s="73">
        <f>'15'!$K8</f>
        <v>204300801</v>
      </c>
      <c r="T8" s="73">
        <f>'16'!$K8</f>
        <v>176582768</v>
      </c>
      <c r="U8" s="75">
        <f>'17'!$K8</f>
        <v>175954149</v>
      </c>
      <c r="V8" s="30"/>
      <c r="W8" s="30"/>
      <c r="X8" s="30"/>
      <c r="Y8" s="30"/>
      <c r="Z8" s="30"/>
      <c r="AA8" s="30"/>
      <c r="AB8" s="30"/>
      <c r="AC8" s="29"/>
    </row>
    <row r="9" spans="1:30" s="32" customFormat="1" ht="15" customHeight="1" thickBot="1" x14ac:dyDescent="0.3">
      <c r="A9" s="22" t="s">
        <v>33</v>
      </c>
      <c r="B9" s="35">
        <f>'98'!$K9</f>
        <v>85050328</v>
      </c>
      <c r="C9" s="35">
        <f>'99'!$K9</f>
        <v>98781702</v>
      </c>
      <c r="D9" s="35">
        <f>'00'!$K9</f>
        <v>99707241</v>
      </c>
      <c r="E9" s="35">
        <f>'01'!$K9</f>
        <v>116259947</v>
      </c>
      <c r="F9" s="35">
        <f>'02'!$K9</f>
        <v>108921267</v>
      </c>
      <c r="G9" s="35">
        <f>'03'!$K9</f>
        <v>90814802</v>
      </c>
      <c r="H9" s="35">
        <f>'04'!$K9</f>
        <v>109774828</v>
      </c>
      <c r="I9" s="35">
        <f>'05'!$K9</f>
        <v>113928471</v>
      </c>
      <c r="J9" s="35">
        <f>'06'!$K9</f>
        <v>143659066</v>
      </c>
      <c r="K9" s="35">
        <f>'07'!$K9</f>
        <v>139531068</v>
      </c>
      <c r="L9" s="35">
        <f>'08'!$K9</f>
        <v>139461739</v>
      </c>
      <c r="M9" s="35">
        <f>'09'!$K9</f>
        <v>156343889</v>
      </c>
      <c r="N9" s="35">
        <f>'10'!$K9</f>
        <v>192778177</v>
      </c>
      <c r="O9" s="35">
        <f>'11'!$K9</f>
        <v>190727275</v>
      </c>
      <c r="P9" s="35">
        <f>'12'!$K9</f>
        <v>196290055</v>
      </c>
      <c r="Q9" s="35">
        <f>'13'!$K9</f>
        <v>190962862</v>
      </c>
      <c r="R9" s="35">
        <f>'14'!$K9</f>
        <v>229686547</v>
      </c>
      <c r="S9" s="35">
        <f>'15'!$K9</f>
        <v>230907530</v>
      </c>
      <c r="T9" s="35">
        <f>'16'!$K9</f>
        <v>200146495</v>
      </c>
      <c r="U9" s="36">
        <f>'17'!$K9</f>
        <v>203193598</v>
      </c>
      <c r="V9" s="31"/>
      <c r="W9" s="31"/>
      <c r="X9" s="31"/>
      <c r="Y9" s="31"/>
      <c r="Z9" s="31"/>
      <c r="AA9" s="31"/>
      <c r="AB9" s="31"/>
      <c r="AC9" s="29"/>
    </row>
    <row r="10" spans="1:30" ht="15" customHeight="1" x14ac:dyDescent="0.25"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9"/>
    </row>
    <row r="11" spans="1:30" ht="15" customHeight="1" x14ac:dyDescent="0.25">
      <c r="A11" s="42" t="s">
        <v>35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9"/>
    </row>
    <row r="12" spans="1:30" ht="15" customHeight="1" x14ac:dyDescent="0.25">
      <c r="A12" s="42" t="s">
        <v>37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9"/>
    </row>
    <row r="13" spans="1:30" ht="15" customHeight="1" x14ac:dyDescent="0.25">
      <c r="A13" s="42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9"/>
    </row>
    <row r="14" spans="1:30" s="25" customFormat="1" ht="15" customHeight="1" x14ac:dyDescent="0.2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</row>
    <row r="15" spans="1:30" ht="15" customHeight="1" x14ac:dyDescent="0.25"/>
    <row r="16" spans="1:30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</sheetData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9.140625" defaultRowHeight="15" x14ac:dyDescent="0.25"/>
  <cols>
    <col min="1" max="1" width="35.28515625" style="12" bestFit="1" customWidth="1"/>
    <col min="2" max="21" width="13.7109375" style="12" customWidth="1"/>
    <col min="22" max="24" width="15.7109375" style="12" bestFit="1" customWidth="1"/>
    <col min="25" max="28" width="14" style="12" bestFit="1" customWidth="1"/>
    <col min="29" max="29" width="14.5703125" style="12" bestFit="1" customWidth="1"/>
    <col min="30" max="16384" width="9.140625" style="12"/>
  </cols>
  <sheetData>
    <row r="1" spans="1:30" ht="15" customHeight="1" x14ac:dyDescent="0.25">
      <c r="A1" s="25" t="s">
        <v>0</v>
      </c>
      <c r="B1" s="26" t="s">
        <v>11</v>
      </c>
    </row>
    <row r="2" spans="1:30" ht="15" customHeight="1" x14ac:dyDescent="0.25">
      <c r="A2" s="25"/>
      <c r="B2" s="26" t="s">
        <v>30</v>
      </c>
    </row>
    <row r="3" spans="1:30" ht="15" customHeight="1" thickBot="1" x14ac:dyDescent="0.3"/>
    <row r="4" spans="1:30" ht="15" customHeight="1" x14ac:dyDescent="0.25">
      <c r="A4" s="8"/>
      <c r="B4" s="9">
        <v>1998</v>
      </c>
      <c r="C4" s="9">
        <f>B4+1</f>
        <v>1999</v>
      </c>
      <c r="D4" s="9">
        <f t="shared" ref="D4:U4" si="0">C4+1</f>
        <v>2000</v>
      </c>
      <c r="E4" s="9">
        <f t="shared" si="0"/>
        <v>2001</v>
      </c>
      <c r="F4" s="9">
        <f t="shared" si="0"/>
        <v>2002</v>
      </c>
      <c r="G4" s="9">
        <f t="shared" si="0"/>
        <v>2003</v>
      </c>
      <c r="H4" s="9">
        <f t="shared" si="0"/>
        <v>2004</v>
      </c>
      <c r="I4" s="9">
        <f t="shared" si="0"/>
        <v>2005</v>
      </c>
      <c r="J4" s="9">
        <f>I4+1</f>
        <v>2006</v>
      </c>
      <c r="K4" s="9">
        <f t="shared" si="0"/>
        <v>2007</v>
      </c>
      <c r="L4" s="9">
        <f t="shared" si="0"/>
        <v>2008</v>
      </c>
      <c r="M4" s="9">
        <f t="shared" si="0"/>
        <v>2009</v>
      </c>
      <c r="N4" s="9">
        <f t="shared" si="0"/>
        <v>2010</v>
      </c>
      <c r="O4" s="9">
        <f t="shared" si="0"/>
        <v>2011</v>
      </c>
      <c r="P4" s="9">
        <f t="shared" si="0"/>
        <v>2012</v>
      </c>
      <c r="Q4" s="9">
        <f t="shared" si="0"/>
        <v>2013</v>
      </c>
      <c r="R4" s="9">
        <f t="shared" si="0"/>
        <v>2014</v>
      </c>
      <c r="S4" s="9">
        <f t="shared" si="0"/>
        <v>2015</v>
      </c>
      <c r="T4" s="9">
        <f t="shared" si="0"/>
        <v>2016</v>
      </c>
      <c r="U4" s="10">
        <f t="shared" si="0"/>
        <v>2017</v>
      </c>
      <c r="V4" s="11"/>
      <c r="W4" s="11"/>
      <c r="X4" s="11"/>
      <c r="Y4" s="11"/>
      <c r="Z4" s="11"/>
      <c r="AA4" s="11"/>
      <c r="AB4" s="11"/>
      <c r="AC4" s="11"/>
      <c r="AD4" s="11"/>
    </row>
    <row r="5" spans="1:30" ht="15" customHeight="1" x14ac:dyDescent="0.25">
      <c r="A5" s="13" t="s">
        <v>31</v>
      </c>
      <c r="B5" s="14">
        <f>'98'!$L5</f>
        <v>2339748</v>
      </c>
      <c r="C5" s="14">
        <f>'99'!$L5</f>
        <v>1396505</v>
      </c>
      <c r="D5" s="14">
        <f>'00'!$L5</f>
        <v>1155886</v>
      </c>
      <c r="E5" s="14">
        <f>'01'!$L5</f>
        <v>4447234</v>
      </c>
      <c r="F5" s="14">
        <f>'02'!$L5</f>
        <v>5336823</v>
      </c>
      <c r="G5" s="14">
        <f>'03'!$L5</f>
        <v>7442604</v>
      </c>
      <c r="H5" s="14">
        <f>'04'!$L5</f>
        <v>16790074</v>
      </c>
      <c r="I5" s="14">
        <f>'05'!$L5</f>
        <v>19325292</v>
      </c>
      <c r="J5" s="14">
        <f>'06'!$L5</f>
        <v>26127019</v>
      </c>
      <c r="K5" s="14">
        <f>'07'!$L5</f>
        <v>27840240.394084148</v>
      </c>
      <c r="L5" s="14">
        <f>'08'!$L5</f>
        <v>35782155</v>
      </c>
      <c r="M5" s="14">
        <f>'09'!$L5</f>
        <v>37765932</v>
      </c>
      <c r="N5" s="14">
        <f>'10'!$L5</f>
        <v>17950480</v>
      </c>
      <c r="O5" s="14">
        <f>'11'!$L5</f>
        <v>16950185</v>
      </c>
      <c r="P5" s="14">
        <f>'12'!$L5</f>
        <v>13141572</v>
      </c>
      <c r="Q5" s="14">
        <f>'13'!$L5</f>
        <v>13780294</v>
      </c>
      <c r="R5" s="14">
        <f>'14'!$L5</f>
        <v>10108370</v>
      </c>
      <c r="S5" s="14">
        <f>'15'!$L5</f>
        <v>11094326</v>
      </c>
      <c r="T5" s="14">
        <f>'16'!$L5</f>
        <v>13259170</v>
      </c>
      <c r="U5" s="27">
        <f>'17'!$L5</f>
        <v>10502087</v>
      </c>
      <c r="V5" s="28"/>
      <c r="W5" s="28"/>
      <c r="X5" s="28"/>
      <c r="Y5" s="28"/>
      <c r="Z5" s="28"/>
      <c r="AA5" s="28"/>
      <c r="AB5" s="28"/>
      <c r="AC5" s="29"/>
    </row>
    <row r="6" spans="1:30" ht="15" customHeight="1" x14ac:dyDescent="0.25">
      <c r="A6" s="13" t="s">
        <v>32</v>
      </c>
      <c r="B6" s="73">
        <f>'98'!$L6</f>
        <v>4270164</v>
      </c>
      <c r="C6" s="73">
        <f>'99'!$L6</f>
        <v>1642368</v>
      </c>
      <c r="D6" s="73">
        <f>'00'!$L6</f>
        <v>2003649</v>
      </c>
      <c r="E6" s="73">
        <f>'01'!$L6</f>
        <v>1005</v>
      </c>
      <c r="F6" s="73">
        <f>'02'!$L6</f>
        <v>15422</v>
      </c>
      <c r="G6" s="73">
        <f>'03'!$L6</f>
        <v>4949</v>
      </c>
      <c r="H6" s="73">
        <f>'04'!$L6</f>
        <v>0</v>
      </c>
      <c r="I6" s="73">
        <f>'05'!$L6</f>
        <v>1201</v>
      </c>
      <c r="J6" s="73">
        <f>'06'!$L6</f>
        <v>0</v>
      </c>
      <c r="U6" s="76"/>
      <c r="V6" s="30"/>
      <c r="W6" s="30"/>
      <c r="X6" s="30"/>
      <c r="Y6" s="30"/>
      <c r="Z6" s="30"/>
      <c r="AA6" s="30"/>
      <c r="AB6" s="30"/>
      <c r="AC6" s="29"/>
    </row>
    <row r="7" spans="1:30" ht="15" customHeight="1" x14ac:dyDescent="0.25">
      <c r="A7" s="38" t="s">
        <v>29</v>
      </c>
      <c r="B7" s="55"/>
      <c r="C7" s="55"/>
      <c r="D7" s="55"/>
      <c r="E7" s="55"/>
      <c r="F7" s="55"/>
      <c r="G7" s="55"/>
      <c r="H7" s="55"/>
      <c r="I7" s="55"/>
      <c r="J7" s="55"/>
      <c r="K7" s="73">
        <f>'07'!$L6</f>
        <v>0</v>
      </c>
      <c r="L7" s="73">
        <f>'08'!$L6</f>
        <v>0</v>
      </c>
      <c r="M7" s="73">
        <f>'09'!$L6</f>
        <v>0</v>
      </c>
      <c r="N7" s="73">
        <f>'10'!$L7</f>
        <v>92352412</v>
      </c>
      <c r="O7" s="55"/>
      <c r="P7" s="55"/>
      <c r="Q7" s="55"/>
      <c r="R7" s="55"/>
      <c r="S7" s="55"/>
      <c r="T7" s="55"/>
      <c r="U7" s="71"/>
      <c r="V7" s="30"/>
      <c r="W7" s="30"/>
      <c r="X7" s="30"/>
      <c r="Y7" s="30"/>
      <c r="Z7" s="30"/>
      <c r="AA7" s="30"/>
      <c r="AB7" s="30"/>
      <c r="AC7" s="29"/>
    </row>
    <row r="8" spans="1:30" ht="15" customHeight="1" x14ac:dyDescent="0.25">
      <c r="A8" s="38" t="s">
        <v>34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73">
        <f>'11'!$L8</f>
        <v>93139219</v>
      </c>
      <c r="P8" s="73">
        <f>'12'!$L8</f>
        <v>93063942</v>
      </c>
      <c r="Q8" s="73">
        <f>'13'!$L8</f>
        <v>86669083</v>
      </c>
      <c r="R8" s="73">
        <f>'14'!$L8</f>
        <v>83753793</v>
      </c>
      <c r="S8" s="73">
        <f>'15'!$L8</f>
        <v>84524108</v>
      </c>
      <c r="T8" s="73">
        <f>'16'!$L8</f>
        <v>77843904</v>
      </c>
      <c r="U8" s="75">
        <f>'17'!$L8</f>
        <v>80187934</v>
      </c>
      <c r="V8" s="30"/>
      <c r="W8" s="30"/>
      <c r="X8" s="30"/>
      <c r="Y8" s="30"/>
      <c r="Z8" s="30"/>
      <c r="AA8" s="30"/>
      <c r="AB8" s="30"/>
      <c r="AC8" s="29"/>
    </row>
    <row r="9" spans="1:30" s="32" customFormat="1" ht="15" customHeight="1" thickBot="1" x14ac:dyDescent="0.3">
      <c r="A9" s="22" t="s">
        <v>33</v>
      </c>
      <c r="B9" s="35">
        <f>'98'!$L9</f>
        <v>78294384</v>
      </c>
      <c r="C9" s="35">
        <f>'99'!$L9</f>
        <v>65893835</v>
      </c>
      <c r="D9" s="35">
        <f>'00'!$L9</f>
        <v>43259922</v>
      </c>
      <c r="E9" s="35">
        <f>'01'!$L9</f>
        <v>45627093</v>
      </c>
      <c r="F9" s="35">
        <f>'02'!$L9</f>
        <v>50074356</v>
      </c>
      <c r="G9" s="35">
        <f>'03'!$L9</f>
        <v>56018405</v>
      </c>
      <c r="H9" s="35">
        <f>'04'!$L9</f>
        <v>70796798</v>
      </c>
      <c r="I9" s="35">
        <f>'05'!$L9</f>
        <v>74701092</v>
      </c>
      <c r="J9" s="35">
        <f>'06'!$L9</f>
        <v>80827801</v>
      </c>
      <c r="K9" s="35">
        <f>'07'!$L9</f>
        <v>86127905</v>
      </c>
      <c r="L9" s="35">
        <f>'08'!$L9</f>
        <v>82821540</v>
      </c>
      <c r="M9" s="35">
        <f>'09'!$L9</f>
        <v>86456805</v>
      </c>
      <c r="N9" s="35">
        <f>'10'!$L9</f>
        <v>110302892</v>
      </c>
      <c r="O9" s="35">
        <f>'11'!$L9</f>
        <v>110089404</v>
      </c>
      <c r="P9" s="35">
        <f>'12'!$L9</f>
        <v>106205514</v>
      </c>
      <c r="Q9" s="35">
        <f>'13'!$L9</f>
        <v>100449377</v>
      </c>
      <c r="R9" s="35">
        <f>'14'!$L9</f>
        <v>93862163</v>
      </c>
      <c r="S9" s="35">
        <f>'15'!$L9</f>
        <v>95618434</v>
      </c>
      <c r="T9" s="35">
        <f>'16'!$L9</f>
        <v>91103074</v>
      </c>
      <c r="U9" s="36">
        <f>'17'!$L9</f>
        <v>90690021</v>
      </c>
      <c r="V9" s="31"/>
      <c r="W9" s="31"/>
      <c r="X9" s="31"/>
      <c r="Y9" s="31"/>
      <c r="Z9" s="31"/>
      <c r="AA9" s="31"/>
      <c r="AB9" s="31"/>
      <c r="AC9" s="29"/>
    </row>
    <row r="10" spans="1:30" ht="15" customHeight="1" x14ac:dyDescent="0.25"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9"/>
    </row>
    <row r="11" spans="1:30" ht="15" customHeight="1" x14ac:dyDescent="0.25">
      <c r="A11" s="42" t="s">
        <v>35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9"/>
    </row>
    <row r="12" spans="1:30" ht="15" customHeight="1" x14ac:dyDescent="0.25">
      <c r="A12" s="42" t="s">
        <v>37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9"/>
    </row>
    <row r="13" spans="1:30" ht="15" customHeight="1" x14ac:dyDescent="0.25">
      <c r="A13" s="42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9"/>
    </row>
    <row r="14" spans="1:30" s="25" customFormat="1" ht="15" customHeight="1" x14ac:dyDescent="0.2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</row>
    <row r="15" spans="1:30" ht="15" customHeight="1" x14ac:dyDescent="0.25"/>
    <row r="16" spans="1:30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</sheetData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" sqref="B1"/>
    </sheetView>
  </sheetViews>
  <sheetFormatPr defaultColWidth="9.140625" defaultRowHeight="15" x14ac:dyDescent="0.25"/>
  <cols>
    <col min="1" max="1" width="35.28515625" style="12" bestFit="1" customWidth="1"/>
    <col min="2" max="21" width="13.7109375" style="12" customWidth="1"/>
    <col min="22" max="24" width="15.7109375" style="12" bestFit="1" customWidth="1"/>
    <col min="25" max="28" width="14" style="12" bestFit="1" customWidth="1"/>
    <col min="29" max="29" width="14.5703125" style="12" bestFit="1" customWidth="1"/>
    <col min="30" max="16384" width="9.140625" style="12"/>
  </cols>
  <sheetData>
    <row r="1" spans="1:30" ht="15" customHeight="1" x14ac:dyDescent="0.25">
      <c r="A1" s="25" t="s">
        <v>0</v>
      </c>
      <c r="B1" s="26" t="s">
        <v>12</v>
      </c>
    </row>
    <row r="2" spans="1:30" ht="15" customHeight="1" x14ac:dyDescent="0.25">
      <c r="A2" s="25"/>
      <c r="B2" s="26" t="s">
        <v>30</v>
      </c>
    </row>
    <row r="3" spans="1:30" ht="15" customHeight="1" thickBot="1" x14ac:dyDescent="0.3"/>
    <row r="4" spans="1:30" ht="15" customHeight="1" x14ac:dyDescent="0.25">
      <c r="A4" s="8"/>
      <c r="B4" s="9">
        <v>1998</v>
      </c>
      <c r="C4" s="9">
        <f>B4+1</f>
        <v>1999</v>
      </c>
      <c r="D4" s="9">
        <f t="shared" ref="D4:U4" si="0">C4+1</f>
        <v>2000</v>
      </c>
      <c r="E4" s="9">
        <f t="shared" si="0"/>
        <v>2001</v>
      </c>
      <c r="F4" s="9">
        <f t="shared" si="0"/>
        <v>2002</v>
      </c>
      <c r="G4" s="9">
        <f t="shared" si="0"/>
        <v>2003</v>
      </c>
      <c r="H4" s="9">
        <f t="shared" si="0"/>
        <v>2004</v>
      </c>
      <c r="I4" s="9">
        <f t="shared" si="0"/>
        <v>2005</v>
      </c>
      <c r="J4" s="9">
        <f>I4+1</f>
        <v>2006</v>
      </c>
      <c r="K4" s="9">
        <f t="shared" si="0"/>
        <v>2007</v>
      </c>
      <c r="L4" s="9">
        <f t="shared" si="0"/>
        <v>2008</v>
      </c>
      <c r="M4" s="9">
        <f t="shared" si="0"/>
        <v>2009</v>
      </c>
      <c r="N4" s="9">
        <f t="shared" si="0"/>
        <v>2010</v>
      </c>
      <c r="O4" s="9">
        <f t="shared" si="0"/>
        <v>2011</v>
      </c>
      <c r="P4" s="9">
        <f t="shared" si="0"/>
        <v>2012</v>
      </c>
      <c r="Q4" s="9">
        <f t="shared" si="0"/>
        <v>2013</v>
      </c>
      <c r="R4" s="9">
        <f t="shared" si="0"/>
        <v>2014</v>
      </c>
      <c r="S4" s="9">
        <f t="shared" si="0"/>
        <v>2015</v>
      </c>
      <c r="T4" s="9">
        <f t="shared" si="0"/>
        <v>2016</v>
      </c>
      <c r="U4" s="10">
        <f t="shared" si="0"/>
        <v>2017</v>
      </c>
      <c r="V4" s="11"/>
      <c r="W4" s="11"/>
      <c r="X4" s="11"/>
      <c r="Y4" s="11"/>
      <c r="Z4" s="11"/>
      <c r="AA4" s="11"/>
      <c r="AB4" s="11"/>
      <c r="AC4" s="11"/>
      <c r="AD4" s="11"/>
    </row>
    <row r="5" spans="1:30" ht="15" customHeight="1" x14ac:dyDescent="0.25">
      <c r="A5" s="13" t="s">
        <v>31</v>
      </c>
      <c r="B5" s="14">
        <f>'98'!$M5</f>
        <v>0</v>
      </c>
      <c r="C5" s="14">
        <f>'99'!$M5</f>
        <v>0</v>
      </c>
      <c r="D5" s="14">
        <f>'00'!$M5</f>
        <v>56829</v>
      </c>
      <c r="E5" s="14">
        <f>'01'!$M5</f>
        <v>236826</v>
      </c>
      <c r="F5" s="14">
        <f>'02'!$M5</f>
        <v>0</v>
      </c>
      <c r="G5" s="14">
        <f>'03'!$M5</f>
        <v>1622</v>
      </c>
      <c r="H5" s="14">
        <f>'04'!$M5</f>
        <v>18476</v>
      </c>
      <c r="I5" s="14">
        <f>'05'!$M5</f>
        <v>0</v>
      </c>
      <c r="J5" s="14">
        <f>'06'!$M5</f>
        <v>840</v>
      </c>
      <c r="K5" s="14">
        <f>'07'!$M5</f>
        <v>1044.0506144402946</v>
      </c>
      <c r="L5" s="14">
        <f>'08'!$M5</f>
        <v>1085</v>
      </c>
      <c r="M5" s="14">
        <f>'09'!$M5</f>
        <v>5674</v>
      </c>
      <c r="N5" s="14">
        <f>'10'!$M5</f>
        <v>23733</v>
      </c>
      <c r="O5" s="14">
        <f>'11'!$M5</f>
        <v>3785</v>
      </c>
      <c r="P5" s="14">
        <f>'12'!$M5</f>
        <v>10247</v>
      </c>
      <c r="Q5" s="14">
        <f>'13'!$M5</f>
        <v>7069</v>
      </c>
      <c r="R5" s="14">
        <f>'14'!$M5</f>
        <v>0</v>
      </c>
      <c r="S5" s="14">
        <f>'15'!$M5</f>
        <v>0</v>
      </c>
      <c r="T5" s="14">
        <f>'16'!$M5</f>
        <v>0</v>
      </c>
      <c r="U5" s="27">
        <f>'17'!$M5</f>
        <v>0</v>
      </c>
      <c r="V5" s="28"/>
      <c r="W5" s="28"/>
      <c r="X5" s="28"/>
      <c r="Y5" s="28"/>
      <c r="Z5" s="28"/>
      <c r="AA5" s="28"/>
      <c r="AB5" s="28"/>
      <c r="AC5" s="29"/>
    </row>
    <row r="6" spans="1:30" ht="15" customHeight="1" x14ac:dyDescent="0.25">
      <c r="A6" s="13" t="s">
        <v>32</v>
      </c>
      <c r="B6" s="73">
        <f>'98'!$M6</f>
        <v>2480967</v>
      </c>
      <c r="C6" s="73">
        <f>'99'!$M6</f>
        <v>1527209</v>
      </c>
      <c r="D6" s="73">
        <f>'00'!$M6</f>
        <v>932377</v>
      </c>
      <c r="E6" s="73">
        <f>'01'!$M6</f>
        <v>304698</v>
      </c>
      <c r="F6" s="73">
        <f>'02'!$M6</f>
        <v>129669</v>
      </c>
      <c r="G6" s="73">
        <f>'03'!$M6</f>
        <v>10678</v>
      </c>
      <c r="H6" s="73">
        <f>'04'!$M6</f>
        <v>5001</v>
      </c>
      <c r="I6" s="73">
        <f>'05'!$M6</f>
        <v>499</v>
      </c>
      <c r="J6" s="73">
        <f>'06'!$M6</f>
        <v>0</v>
      </c>
      <c r="U6" s="76"/>
      <c r="V6" s="30"/>
      <c r="W6" s="30"/>
      <c r="X6" s="30"/>
      <c r="Y6" s="30"/>
      <c r="Z6" s="30"/>
      <c r="AA6" s="30"/>
      <c r="AB6" s="30"/>
      <c r="AC6" s="29"/>
    </row>
    <row r="7" spans="1:30" ht="15" customHeight="1" x14ac:dyDescent="0.25">
      <c r="A7" s="38" t="s">
        <v>29</v>
      </c>
      <c r="B7" s="55"/>
      <c r="C7" s="55"/>
      <c r="D7" s="55"/>
      <c r="E7" s="55"/>
      <c r="F7" s="55"/>
      <c r="G7" s="55"/>
      <c r="H7" s="55"/>
      <c r="I7" s="55"/>
      <c r="J7" s="55"/>
      <c r="K7" s="73">
        <f>'07'!$M6</f>
        <v>0</v>
      </c>
      <c r="L7" s="73">
        <f>'08'!$M6</f>
        <v>0</v>
      </c>
      <c r="M7" s="73">
        <f>'09'!$M6</f>
        <v>0</v>
      </c>
      <c r="N7" s="73">
        <f>'10'!$M7</f>
        <v>26258871</v>
      </c>
      <c r="O7" s="55"/>
      <c r="P7" s="55"/>
      <c r="Q7" s="55"/>
      <c r="R7" s="55"/>
      <c r="S7" s="55"/>
      <c r="T7" s="55"/>
      <c r="U7" s="71"/>
      <c r="V7" s="30"/>
      <c r="W7" s="30"/>
      <c r="X7" s="30"/>
      <c r="Y7" s="30"/>
      <c r="Z7" s="30"/>
      <c r="AA7" s="30"/>
      <c r="AB7" s="30"/>
      <c r="AC7" s="29"/>
    </row>
    <row r="8" spans="1:30" ht="15" customHeight="1" x14ac:dyDescent="0.25">
      <c r="A8" s="38" t="s">
        <v>34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73">
        <f>'11'!$M8</f>
        <v>41548279</v>
      </c>
      <c r="P8" s="73">
        <f>'12'!$M8</f>
        <v>46271873</v>
      </c>
      <c r="Q8" s="73">
        <f>'13'!$M8</f>
        <v>41416370</v>
      </c>
      <c r="R8" s="73">
        <f>'14'!$M8</f>
        <v>44049176</v>
      </c>
      <c r="S8" s="73">
        <f>'15'!$M8</f>
        <v>50027932</v>
      </c>
      <c r="T8" s="73">
        <f>'16'!$M8</f>
        <v>45053328</v>
      </c>
      <c r="U8" s="75">
        <f>'17'!$M8</f>
        <v>43668375</v>
      </c>
      <c r="V8" s="30"/>
      <c r="W8" s="30"/>
      <c r="X8" s="30"/>
      <c r="Y8" s="30"/>
      <c r="Z8" s="30"/>
      <c r="AA8" s="30"/>
      <c r="AB8" s="30"/>
      <c r="AC8" s="29"/>
    </row>
    <row r="9" spans="1:30" s="32" customFormat="1" ht="15" customHeight="1" thickBot="1" x14ac:dyDescent="0.3">
      <c r="A9" s="22" t="s">
        <v>33</v>
      </c>
      <c r="B9" s="35">
        <f>'98'!$M9</f>
        <v>5881609</v>
      </c>
      <c r="C9" s="35">
        <f>'99'!$M9</f>
        <v>7900553</v>
      </c>
      <c r="D9" s="35">
        <f>'00'!$M9</f>
        <v>9245477</v>
      </c>
      <c r="E9" s="35">
        <f>'01'!$M9</f>
        <v>12782404</v>
      </c>
      <c r="F9" s="35">
        <f>'02'!$M9</f>
        <v>17175322</v>
      </c>
      <c r="G9" s="35">
        <f>'03'!$M9</f>
        <v>5678247</v>
      </c>
      <c r="H9" s="35">
        <f>'04'!$M9</f>
        <v>6160736</v>
      </c>
      <c r="I9" s="35">
        <f>'05'!$M9</f>
        <v>7060433</v>
      </c>
      <c r="J9" s="35">
        <f>'06'!$M9</f>
        <v>14720226</v>
      </c>
      <c r="K9" s="35">
        <f>'07'!$M9</f>
        <v>18296025</v>
      </c>
      <c r="L9" s="35">
        <f>'08'!$M9</f>
        <v>13819502.999999998</v>
      </c>
      <c r="M9" s="35">
        <f>'09'!$M9</f>
        <v>17809677</v>
      </c>
      <c r="N9" s="35">
        <f>'10'!$M9</f>
        <v>26282604</v>
      </c>
      <c r="O9" s="35">
        <f>'11'!$M9</f>
        <v>41552064</v>
      </c>
      <c r="P9" s="35">
        <f>'12'!$M9</f>
        <v>46282120</v>
      </c>
      <c r="Q9" s="35">
        <f>'13'!$M9</f>
        <v>41423439</v>
      </c>
      <c r="R9" s="35">
        <f>'14'!$M9</f>
        <v>44049176</v>
      </c>
      <c r="S9" s="35">
        <f>'15'!$M9</f>
        <v>50027932</v>
      </c>
      <c r="T9" s="35">
        <f>'16'!$M9</f>
        <v>45053328</v>
      </c>
      <c r="U9" s="36">
        <f>'17'!$M9</f>
        <v>43668375</v>
      </c>
      <c r="V9" s="31"/>
      <c r="W9" s="31"/>
      <c r="X9" s="31"/>
      <c r="Y9" s="31"/>
      <c r="Z9" s="31"/>
      <c r="AA9" s="31"/>
      <c r="AB9" s="31"/>
      <c r="AC9" s="29"/>
    </row>
    <row r="10" spans="1:30" ht="15" customHeight="1" x14ac:dyDescent="0.25"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9"/>
    </row>
    <row r="11" spans="1:30" ht="15" customHeight="1" x14ac:dyDescent="0.25">
      <c r="A11" s="42" t="s">
        <v>35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9"/>
    </row>
    <row r="12" spans="1:30" ht="15" customHeight="1" x14ac:dyDescent="0.25">
      <c r="A12" s="42" t="s">
        <v>37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9"/>
    </row>
    <row r="13" spans="1:30" ht="15" customHeight="1" x14ac:dyDescent="0.25">
      <c r="A13" s="42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9"/>
    </row>
    <row r="14" spans="1:30" s="25" customFormat="1" ht="15" customHeight="1" x14ac:dyDescent="0.2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</row>
    <row r="15" spans="1:30" ht="15" customHeight="1" x14ac:dyDescent="0.25"/>
    <row r="16" spans="1:30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</sheetData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" sqref="B1"/>
    </sheetView>
  </sheetViews>
  <sheetFormatPr defaultColWidth="9.140625" defaultRowHeight="15" x14ac:dyDescent="0.25"/>
  <cols>
    <col min="1" max="1" width="35.28515625" style="12" bestFit="1" customWidth="1"/>
    <col min="2" max="21" width="13.7109375" style="12" customWidth="1"/>
    <col min="22" max="24" width="15.7109375" style="12" bestFit="1" customWidth="1"/>
    <col min="25" max="28" width="14" style="12" bestFit="1" customWidth="1"/>
    <col min="29" max="29" width="14.5703125" style="12" bestFit="1" customWidth="1"/>
    <col min="30" max="16384" width="9.140625" style="12"/>
  </cols>
  <sheetData>
    <row r="1" spans="1:30" ht="15" customHeight="1" x14ac:dyDescent="0.25">
      <c r="A1" s="25" t="s">
        <v>0</v>
      </c>
      <c r="B1" s="26" t="s">
        <v>13</v>
      </c>
    </row>
    <row r="2" spans="1:30" ht="15" customHeight="1" x14ac:dyDescent="0.25">
      <c r="A2" s="25"/>
      <c r="B2" s="26" t="s">
        <v>30</v>
      </c>
    </row>
    <row r="3" spans="1:30" ht="15" customHeight="1" thickBot="1" x14ac:dyDescent="0.3"/>
    <row r="4" spans="1:30" ht="15" customHeight="1" x14ac:dyDescent="0.25">
      <c r="A4" s="8"/>
      <c r="B4" s="9">
        <v>1998</v>
      </c>
      <c r="C4" s="9">
        <f>B4+1</f>
        <v>1999</v>
      </c>
      <c r="D4" s="9">
        <f t="shared" ref="D4:U4" si="0">C4+1</f>
        <v>2000</v>
      </c>
      <c r="E4" s="9">
        <f t="shared" si="0"/>
        <v>2001</v>
      </c>
      <c r="F4" s="9">
        <f t="shared" si="0"/>
        <v>2002</v>
      </c>
      <c r="G4" s="9">
        <f t="shared" si="0"/>
        <v>2003</v>
      </c>
      <c r="H4" s="9">
        <f t="shared" si="0"/>
        <v>2004</v>
      </c>
      <c r="I4" s="9">
        <f t="shared" si="0"/>
        <v>2005</v>
      </c>
      <c r="J4" s="9">
        <f>I4+1</f>
        <v>2006</v>
      </c>
      <c r="K4" s="9">
        <f t="shared" si="0"/>
        <v>2007</v>
      </c>
      <c r="L4" s="9">
        <f t="shared" si="0"/>
        <v>2008</v>
      </c>
      <c r="M4" s="9">
        <f t="shared" si="0"/>
        <v>2009</v>
      </c>
      <c r="N4" s="9">
        <f t="shared" si="0"/>
        <v>2010</v>
      </c>
      <c r="O4" s="9">
        <f t="shared" si="0"/>
        <v>2011</v>
      </c>
      <c r="P4" s="9">
        <f t="shared" si="0"/>
        <v>2012</v>
      </c>
      <c r="Q4" s="9">
        <f t="shared" si="0"/>
        <v>2013</v>
      </c>
      <c r="R4" s="9">
        <f t="shared" si="0"/>
        <v>2014</v>
      </c>
      <c r="S4" s="9">
        <f t="shared" si="0"/>
        <v>2015</v>
      </c>
      <c r="T4" s="9">
        <f t="shared" si="0"/>
        <v>2016</v>
      </c>
      <c r="U4" s="10">
        <f t="shared" si="0"/>
        <v>2017</v>
      </c>
      <c r="V4" s="11"/>
      <c r="W4" s="11"/>
      <c r="X4" s="11"/>
      <c r="Y4" s="11"/>
      <c r="Z4" s="11"/>
      <c r="AA4" s="11"/>
      <c r="AB4" s="11"/>
      <c r="AC4" s="11"/>
      <c r="AD4" s="11"/>
    </row>
    <row r="5" spans="1:30" ht="15" customHeight="1" x14ac:dyDescent="0.25">
      <c r="A5" s="13" t="s">
        <v>31</v>
      </c>
      <c r="B5" s="14">
        <f>'98'!$N5</f>
        <v>29795681</v>
      </c>
      <c r="C5" s="14">
        <f>'99'!$N5</f>
        <v>25743520</v>
      </c>
      <c r="D5" s="14">
        <f>'00'!$N5</f>
        <v>18512173</v>
      </c>
      <c r="E5" s="14">
        <f>'01'!$N5</f>
        <v>20576854</v>
      </c>
      <c r="F5" s="14">
        <f>'02'!$N5</f>
        <v>34945153</v>
      </c>
      <c r="G5" s="14">
        <f>'03'!$N5</f>
        <v>67676582</v>
      </c>
      <c r="H5" s="14">
        <f>'04'!$N5</f>
        <v>57084838</v>
      </c>
      <c r="I5" s="14">
        <f>'05'!$N5</f>
        <v>58724497</v>
      </c>
      <c r="J5" s="14">
        <f>'06'!$N5</f>
        <v>58996267</v>
      </c>
      <c r="K5" s="14">
        <f>'07'!$N5</f>
        <v>61934283.759489015</v>
      </c>
      <c r="L5" s="14">
        <f>'08'!$N5</f>
        <v>65724358</v>
      </c>
      <c r="M5" s="14">
        <f>'09'!$N5</f>
        <v>72345685</v>
      </c>
      <c r="N5" s="14">
        <f>'10'!$N5</f>
        <v>45637772</v>
      </c>
      <c r="O5" s="14">
        <f>'11'!$N5</f>
        <v>49371435</v>
      </c>
      <c r="P5" s="14">
        <f>'12'!$N5</f>
        <v>38905259</v>
      </c>
      <c r="Q5" s="14">
        <f>'13'!$N5</f>
        <v>38929877</v>
      </c>
      <c r="R5" s="14">
        <f>'14'!$N5</f>
        <v>40242864</v>
      </c>
      <c r="S5" s="14">
        <f>'15'!$N5</f>
        <v>41018878</v>
      </c>
      <c r="T5" s="14">
        <f>'16'!$N5</f>
        <v>32475616</v>
      </c>
      <c r="U5" s="27">
        <f>'17'!$N5</f>
        <v>45712017</v>
      </c>
      <c r="V5" s="28"/>
      <c r="W5" s="28"/>
      <c r="X5" s="28"/>
      <c r="Y5" s="28"/>
      <c r="Z5" s="28"/>
      <c r="AA5" s="28"/>
      <c r="AB5" s="28"/>
      <c r="AC5" s="29"/>
    </row>
    <row r="6" spans="1:30" ht="15" customHeight="1" x14ac:dyDescent="0.25">
      <c r="A6" s="13" t="s">
        <v>32</v>
      </c>
      <c r="B6" s="73">
        <f>'98'!$N6</f>
        <v>95050564</v>
      </c>
      <c r="C6" s="73">
        <f>'99'!$N6</f>
        <v>64898412</v>
      </c>
      <c r="D6" s="73">
        <f>'00'!$N6</f>
        <v>56417413</v>
      </c>
      <c r="E6" s="73">
        <f>'01'!$N6</f>
        <v>54471183</v>
      </c>
      <c r="F6" s="73">
        <f>'02'!$N6</f>
        <v>44426757</v>
      </c>
      <c r="G6" s="73">
        <f>'03'!$N6</f>
        <v>39497824</v>
      </c>
      <c r="H6" s="73">
        <f>'04'!$N6</f>
        <v>47896067</v>
      </c>
      <c r="I6" s="73">
        <f>'05'!$N6</f>
        <v>33990760</v>
      </c>
      <c r="J6" s="73">
        <f>'06'!$N6</f>
        <v>40205716</v>
      </c>
      <c r="U6" s="76"/>
      <c r="V6" s="30"/>
      <c r="W6" s="30"/>
      <c r="X6" s="30"/>
      <c r="Y6" s="30"/>
      <c r="Z6" s="30"/>
      <c r="AA6" s="30"/>
      <c r="AB6" s="30"/>
      <c r="AC6" s="29"/>
    </row>
    <row r="7" spans="1:30" ht="15" customHeight="1" x14ac:dyDescent="0.25">
      <c r="A7" s="38" t="s">
        <v>29</v>
      </c>
      <c r="B7" s="55"/>
      <c r="C7" s="55"/>
      <c r="D7" s="55"/>
      <c r="E7" s="55"/>
      <c r="F7" s="55"/>
      <c r="G7" s="55"/>
      <c r="H7" s="55"/>
      <c r="I7" s="55"/>
      <c r="J7" s="55"/>
      <c r="K7" s="73">
        <f>'07'!$N6</f>
        <v>0</v>
      </c>
      <c r="L7" s="73">
        <f>'08'!$N6</f>
        <v>0</v>
      </c>
      <c r="M7" s="73">
        <f>'09'!$N6</f>
        <v>0</v>
      </c>
      <c r="N7" s="73">
        <f>'10'!$N7</f>
        <v>198105961</v>
      </c>
      <c r="O7" s="55"/>
      <c r="P7" s="55"/>
      <c r="Q7" s="55"/>
      <c r="R7" s="55"/>
      <c r="S7" s="55"/>
      <c r="T7" s="55"/>
      <c r="U7" s="71"/>
      <c r="V7" s="30"/>
      <c r="W7" s="30"/>
      <c r="X7" s="30"/>
      <c r="Y7" s="30"/>
      <c r="Z7" s="30"/>
      <c r="AA7" s="30"/>
      <c r="AB7" s="30"/>
      <c r="AC7" s="29"/>
    </row>
    <row r="8" spans="1:30" ht="15" customHeight="1" x14ac:dyDescent="0.25">
      <c r="A8" s="38" t="s">
        <v>34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73">
        <f>'11'!$N8</f>
        <v>212594124</v>
      </c>
      <c r="P8" s="73">
        <f>'12'!$N8</f>
        <v>211613791</v>
      </c>
      <c r="Q8" s="73">
        <f>'13'!$N8</f>
        <v>201945752</v>
      </c>
      <c r="R8" s="73">
        <f>'14'!$N8</f>
        <v>177361109</v>
      </c>
      <c r="S8" s="73">
        <f>'15'!$N8</f>
        <v>187343648</v>
      </c>
      <c r="T8" s="73">
        <f>'16'!$N8</f>
        <v>189277187</v>
      </c>
      <c r="U8" s="75">
        <f>'17'!$N8</f>
        <v>222441636</v>
      </c>
      <c r="V8" s="30"/>
      <c r="W8" s="30"/>
      <c r="X8" s="30"/>
      <c r="Y8" s="30"/>
      <c r="Z8" s="30"/>
      <c r="AA8" s="30"/>
      <c r="AB8" s="30"/>
      <c r="AC8" s="29"/>
    </row>
    <row r="9" spans="1:30" s="32" customFormat="1" ht="15" customHeight="1" thickBot="1" x14ac:dyDescent="0.3">
      <c r="A9" s="22" t="s">
        <v>33</v>
      </c>
      <c r="B9" s="35">
        <f>'98'!$N9</f>
        <v>216566257</v>
      </c>
      <c r="C9" s="35">
        <f>'99'!$N9</f>
        <v>227346891</v>
      </c>
      <c r="D9" s="35">
        <f>'00'!$N9</f>
        <v>194646207</v>
      </c>
      <c r="E9" s="35">
        <f>'01'!$N9</f>
        <v>188753037</v>
      </c>
      <c r="F9" s="35">
        <f>'02'!$N9</f>
        <v>202137187</v>
      </c>
      <c r="G9" s="35">
        <f>'03'!$N9</f>
        <v>155896766</v>
      </c>
      <c r="H9" s="35">
        <f>'04'!$N9</f>
        <v>161229522</v>
      </c>
      <c r="I9" s="35">
        <f>'05'!$N9</f>
        <v>172336989</v>
      </c>
      <c r="J9" s="35">
        <f>'06'!$N9</f>
        <v>181156884</v>
      </c>
      <c r="K9" s="35">
        <f>'07'!$N9</f>
        <v>190178505</v>
      </c>
      <c r="L9" s="35">
        <f>'08'!$N9</f>
        <v>200982671.99999997</v>
      </c>
      <c r="M9" s="35">
        <f>'09'!$N9</f>
        <v>213692407</v>
      </c>
      <c r="N9" s="35">
        <f>'10'!$N9</f>
        <v>243743733</v>
      </c>
      <c r="O9" s="35">
        <f>'11'!$N9</f>
        <v>261965559</v>
      </c>
      <c r="P9" s="35">
        <f>'12'!$N9</f>
        <v>250519050</v>
      </c>
      <c r="Q9" s="35">
        <f>'13'!$N9</f>
        <v>240875629</v>
      </c>
      <c r="R9" s="35">
        <f>'14'!$N9</f>
        <v>217603973</v>
      </c>
      <c r="S9" s="35">
        <f>'15'!$N9</f>
        <v>228362526</v>
      </c>
      <c r="T9" s="35">
        <f>'16'!$N9</f>
        <v>221752803</v>
      </c>
      <c r="U9" s="36">
        <f>'17'!$N9</f>
        <v>268153653</v>
      </c>
      <c r="V9" s="31"/>
      <c r="W9" s="31"/>
      <c r="X9" s="31"/>
      <c r="Y9" s="31"/>
      <c r="Z9" s="31"/>
      <c r="AA9" s="31"/>
      <c r="AB9" s="31"/>
      <c r="AC9" s="29"/>
    </row>
    <row r="10" spans="1:30" ht="15" customHeight="1" x14ac:dyDescent="0.25"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9"/>
    </row>
    <row r="11" spans="1:30" ht="15" customHeight="1" x14ac:dyDescent="0.25">
      <c r="A11" s="42" t="s">
        <v>35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9"/>
    </row>
    <row r="12" spans="1:30" ht="15" customHeight="1" x14ac:dyDescent="0.25">
      <c r="A12" s="42" t="s">
        <v>37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9"/>
    </row>
    <row r="13" spans="1:30" ht="15" customHeight="1" x14ac:dyDescent="0.25">
      <c r="A13" s="42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9"/>
    </row>
    <row r="14" spans="1:30" s="25" customFormat="1" ht="15" customHeight="1" x14ac:dyDescent="0.2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</row>
    <row r="15" spans="1:30" ht="15" customHeight="1" x14ac:dyDescent="0.25"/>
    <row r="16" spans="1:30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</sheetData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" sqref="B1"/>
    </sheetView>
  </sheetViews>
  <sheetFormatPr defaultColWidth="9.140625" defaultRowHeight="15" x14ac:dyDescent="0.25"/>
  <cols>
    <col min="1" max="1" width="35.28515625" style="12" bestFit="1" customWidth="1"/>
    <col min="2" max="21" width="13.7109375" style="12" customWidth="1"/>
    <col min="22" max="24" width="15.7109375" style="12" bestFit="1" customWidth="1"/>
    <col min="25" max="28" width="14" style="12" bestFit="1" customWidth="1"/>
    <col min="29" max="29" width="14.5703125" style="12" bestFit="1" customWidth="1"/>
    <col min="30" max="16384" width="9.140625" style="12"/>
  </cols>
  <sheetData>
    <row r="1" spans="1:30" ht="15" customHeight="1" x14ac:dyDescent="0.25">
      <c r="A1" s="25" t="s">
        <v>0</v>
      </c>
      <c r="B1" s="26" t="s">
        <v>14</v>
      </c>
    </row>
    <row r="2" spans="1:30" ht="15" customHeight="1" x14ac:dyDescent="0.25">
      <c r="A2" s="25"/>
      <c r="B2" s="26" t="s">
        <v>30</v>
      </c>
    </row>
    <row r="3" spans="1:30" ht="15" customHeight="1" thickBot="1" x14ac:dyDescent="0.3"/>
    <row r="4" spans="1:30" ht="15" customHeight="1" x14ac:dyDescent="0.25">
      <c r="A4" s="8"/>
      <c r="B4" s="9">
        <v>1998</v>
      </c>
      <c r="C4" s="9">
        <f>B4+1</f>
        <v>1999</v>
      </c>
      <c r="D4" s="9">
        <f t="shared" ref="D4:U4" si="0">C4+1</f>
        <v>2000</v>
      </c>
      <c r="E4" s="9">
        <f t="shared" si="0"/>
        <v>2001</v>
      </c>
      <c r="F4" s="9">
        <f t="shared" si="0"/>
        <v>2002</v>
      </c>
      <c r="G4" s="9">
        <f t="shared" si="0"/>
        <v>2003</v>
      </c>
      <c r="H4" s="9">
        <f t="shared" si="0"/>
        <v>2004</v>
      </c>
      <c r="I4" s="9">
        <f t="shared" si="0"/>
        <v>2005</v>
      </c>
      <c r="J4" s="9">
        <f>I4+1</f>
        <v>2006</v>
      </c>
      <c r="K4" s="9">
        <f t="shared" si="0"/>
        <v>2007</v>
      </c>
      <c r="L4" s="9">
        <f t="shared" si="0"/>
        <v>2008</v>
      </c>
      <c r="M4" s="9">
        <f t="shared" si="0"/>
        <v>2009</v>
      </c>
      <c r="N4" s="9">
        <f t="shared" si="0"/>
        <v>2010</v>
      </c>
      <c r="O4" s="9">
        <f t="shared" si="0"/>
        <v>2011</v>
      </c>
      <c r="P4" s="9">
        <f t="shared" si="0"/>
        <v>2012</v>
      </c>
      <c r="Q4" s="9">
        <f t="shared" si="0"/>
        <v>2013</v>
      </c>
      <c r="R4" s="9">
        <f t="shared" si="0"/>
        <v>2014</v>
      </c>
      <c r="S4" s="9">
        <f t="shared" si="0"/>
        <v>2015</v>
      </c>
      <c r="T4" s="9">
        <f t="shared" si="0"/>
        <v>2016</v>
      </c>
      <c r="U4" s="10">
        <f t="shared" si="0"/>
        <v>2017</v>
      </c>
      <c r="V4" s="11"/>
      <c r="W4" s="11"/>
      <c r="X4" s="11"/>
      <c r="Y4" s="11"/>
      <c r="Z4" s="11"/>
      <c r="AA4" s="11"/>
      <c r="AB4" s="11"/>
      <c r="AC4" s="11"/>
      <c r="AD4" s="11"/>
    </row>
    <row r="5" spans="1:30" ht="15" customHeight="1" x14ac:dyDescent="0.25">
      <c r="A5" s="13" t="s">
        <v>31</v>
      </c>
      <c r="B5" s="14">
        <f>'98'!$O5</f>
        <v>723687</v>
      </c>
      <c r="C5" s="14">
        <f>'99'!$O5</f>
        <v>856276</v>
      </c>
      <c r="D5" s="14">
        <f>'00'!$O5</f>
        <v>1442173</v>
      </c>
      <c r="E5" s="14">
        <f>'01'!$O5</f>
        <v>2358255</v>
      </c>
      <c r="F5" s="14">
        <f>'02'!$O5</f>
        <v>384801</v>
      </c>
      <c r="G5" s="14">
        <f>'03'!$O5</f>
        <v>2248054</v>
      </c>
      <c r="H5" s="14">
        <f>'04'!$O5</f>
        <v>1211951</v>
      </c>
      <c r="I5" s="14">
        <f>'05'!$O5</f>
        <v>1064514</v>
      </c>
      <c r="J5" s="14">
        <f>'06'!$O5</f>
        <v>1279029</v>
      </c>
      <c r="K5" s="14">
        <f>'07'!$O5</f>
        <v>1083987.3005957969</v>
      </c>
      <c r="L5" s="14">
        <f>'08'!$O5</f>
        <v>1325450</v>
      </c>
      <c r="M5" s="14">
        <f>'09'!$O5</f>
        <v>1427856</v>
      </c>
      <c r="N5" s="14">
        <f>'10'!$O5</f>
        <v>1772853</v>
      </c>
      <c r="O5" s="14">
        <f>'11'!$O5</f>
        <v>1201068</v>
      </c>
      <c r="P5" s="14">
        <f>'12'!$O5</f>
        <v>1089734</v>
      </c>
      <c r="Q5" s="14">
        <f>'13'!$O5</f>
        <v>673111</v>
      </c>
      <c r="R5" s="14">
        <f>'14'!$O5</f>
        <v>658618</v>
      </c>
      <c r="S5" s="14">
        <f>'15'!$O5</f>
        <v>98572</v>
      </c>
      <c r="T5" s="14">
        <f>'16'!$O5</f>
        <v>30268</v>
      </c>
      <c r="U5" s="27">
        <f>'17'!$O5</f>
        <v>692773</v>
      </c>
      <c r="V5" s="28"/>
      <c r="W5" s="28"/>
      <c r="X5" s="28"/>
      <c r="Y5" s="28"/>
      <c r="Z5" s="28"/>
      <c r="AA5" s="28"/>
      <c r="AB5" s="28"/>
      <c r="AC5" s="29"/>
    </row>
    <row r="6" spans="1:30" ht="15" customHeight="1" x14ac:dyDescent="0.25">
      <c r="A6" s="13" t="s">
        <v>32</v>
      </c>
      <c r="B6" s="73">
        <f>'98'!$O6</f>
        <v>12108092</v>
      </c>
      <c r="C6" s="73">
        <f>'99'!$O6</f>
        <v>12682212</v>
      </c>
      <c r="D6" s="73">
        <f>'00'!$O6</f>
        <v>12192518</v>
      </c>
      <c r="E6" s="73">
        <f>'01'!$O6</f>
        <v>16541071</v>
      </c>
      <c r="F6" s="73">
        <f>'02'!$O6</f>
        <v>19068933</v>
      </c>
      <c r="G6" s="73">
        <f>'03'!$O6</f>
        <v>13028988</v>
      </c>
      <c r="H6" s="73">
        <f>'04'!$O6</f>
        <v>12860378</v>
      </c>
      <c r="I6" s="73">
        <f>'05'!$O6</f>
        <v>10389015</v>
      </c>
      <c r="J6" s="73">
        <f>'06'!$O6</f>
        <v>8830106</v>
      </c>
      <c r="U6" s="76"/>
      <c r="V6" s="30"/>
      <c r="W6" s="30"/>
      <c r="X6" s="30"/>
      <c r="Y6" s="30"/>
      <c r="Z6" s="30"/>
      <c r="AA6" s="30"/>
      <c r="AB6" s="30"/>
      <c r="AC6" s="29"/>
    </row>
    <row r="7" spans="1:30" ht="15" customHeight="1" x14ac:dyDescent="0.25">
      <c r="A7" s="38" t="s">
        <v>29</v>
      </c>
      <c r="B7" s="55"/>
      <c r="C7" s="55"/>
      <c r="D7" s="55"/>
      <c r="E7" s="55"/>
      <c r="F7" s="55"/>
      <c r="G7" s="55"/>
      <c r="H7" s="55"/>
      <c r="I7" s="55"/>
      <c r="J7" s="55"/>
      <c r="K7" s="73">
        <f>'07'!$O6</f>
        <v>0</v>
      </c>
      <c r="L7" s="73">
        <f>'08'!$O6</f>
        <v>0</v>
      </c>
      <c r="M7" s="73">
        <f>'09'!$O6</f>
        <v>0</v>
      </c>
      <c r="N7" s="73">
        <f>'10'!$O7</f>
        <v>39175852</v>
      </c>
      <c r="O7" s="55"/>
      <c r="P7" s="55"/>
      <c r="Q7" s="55"/>
      <c r="R7" s="55"/>
      <c r="S7" s="55"/>
      <c r="T7" s="55"/>
      <c r="U7" s="71"/>
      <c r="V7" s="30"/>
      <c r="W7" s="30"/>
      <c r="X7" s="30"/>
      <c r="Y7" s="30"/>
      <c r="Z7" s="30"/>
      <c r="AA7" s="30"/>
      <c r="AB7" s="30"/>
      <c r="AC7" s="29"/>
    </row>
    <row r="8" spans="1:30" ht="15" customHeight="1" x14ac:dyDescent="0.25">
      <c r="A8" s="38" t="s">
        <v>34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73">
        <f>'11'!$O8</f>
        <v>43148572</v>
      </c>
      <c r="P8" s="73">
        <f>'12'!$O8</f>
        <v>49798749</v>
      </c>
      <c r="Q8" s="73">
        <f>'13'!$O8</f>
        <v>57845866</v>
      </c>
      <c r="R8" s="73">
        <f>'14'!$O8</f>
        <v>54503382</v>
      </c>
      <c r="S8" s="73">
        <f>'15'!$O8</f>
        <v>51438316</v>
      </c>
      <c r="T8" s="73">
        <f>'16'!$O8</f>
        <v>51879342</v>
      </c>
      <c r="U8" s="75">
        <f>'17'!$O8</f>
        <v>52369969</v>
      </c>
      <c r="V8" s="30"/>
      <c r="W8" s="30"/>
      <c r="X8" s="30"/>
      <c r="Y8" s="30"/>
      <c r="Z8" s="30"/>
      <c r="AA8" s="30"/>
      <c r="AB8" s="30"/>
      <c r="AC8" s="29"/>
    </row>
    <row r="9" spans="1:30" s="32" customFormat="1" ht="15" customHeight="1" thickBot="1" x14ac:dyDescent="0.3">
      <c r="A9" s="22" t="s">
        <v>33</v>
      </c>
      <c r="B9" s="35">
        <f>'98'!$O9</f>
        <v>13949217</v>
      </c>
      <c r="C9" s="35">
        <f>'99'!$O9</f>
        <v>14703506</v>
      </c>
      <c r="D9" s="35">
        <f>'00'!$O9</f>
        <v>16431350</v>
      </c>
      <c r="E9" s="35">
        <f>'01'!$O9</f>
        <v>21065000</v>
      </c>
      <c r="F9" s="35">
        <f>'02'!$O9</f>
        <v>22495097</v>
      </c>
      <c r="G9" s="35">
        <f>'03'!$O9</f>
        <v>20832698</v>
      </c>
      <c r="H9" s="35">
        <f>'04'!$O9</f>
        <v>21261328</v>
      </c>
      <c r="I9" s="35">
        <f>'05'!$O9</f>
        <v>22888895</v>
      </c>
      <c r="J9" s="35">
        <f>'06'!$O9</f>
        <v>28488562</v>
      </c>
      <c r="K9" s="35">
        <f>'07'!$O9</f>
        <v>24144284</v>
      </c>
      <c r="L9" s="35">
        <f>'08'!$O9</f>
        <v>24689460.999999996</v>
      </c>
      <c r="M9" s="35">
        <f>'09'!$O9</f>
        <v>28228127</v>
      </c>
      <c r="N9" s="35">
        <f>'10'!$O9</f>
        <v>40948705</v>
      </c>
      <c r="O9" s="35">
        <f>'11'!$O9</f>
        <v>44349640</v>
      </c>
      <c r="P9" s="35">
        <f>'12'!$O9</f>
        <v>50888483</v>
      </c>
      <c r="Q9" s="35">
        <f>'13'!$O9</f>
        <v>58518977</v>
      </c>
      <c r="R9" s="35">
        <f>'14'!$O9</f>
        <v>55162000</v>
      </c>
      <c r="S9" s="35">
        <f>'15'!$O9</f>
        <v>51536888</v>
      </c>
      <c r="T9" s="35">
        <f>'16'!$O9</f>
        <v>51909610</v>
      </c>
      <c r="U9" s="36">
        <f>'17'!$O9</f>
        <v>53062742</v>
      </c>
      <c r="V9" s="31"/>
      <c r="W9" s="31"/>
      <c r="X9" s="31"/>
      <c r="Y9" s="31"/>
      <c r="Z9" s="31"/>
      <c r="AA9" s="31"/>
      <c r="AB9" s="31"/>
      <c r="AC9" s="29"/>
    </row>
    <row r="10" spans="1:30" ht="15" customHeight="1" x14ac:dyDescent="0.25"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9"/>
    </row>
    <row r="11" spans="1:30" ht="15" customHeight="1" x14ac:dyDescent="0.25">
      <c r="A11" s="42" t="s">
        <v>35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9"/>
    </row>
    <row r="12" spans="1:30" ht="15" customHeight="1" x14ac:dyDescent="0.25">
      <c r="A12" s="42" t="s">
        <v>37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9"/>
    </row>
    <row r="13" spans="1:30" ht="15" customHeight="1" x14ac:dyDescent="0.25">
      <c r="A13" s="42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9"/>
    </row>
    <row r="14" spans="1:30" s="25" customFormat="1" ht="15" customHeight="1" x14ac:dyDescent="0.2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</row>
    <row r="15" spans="1:30" ht="15" customHeight="1" x14ac:dyDescent="0.25"/>
    <row r="16" spans="1:30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</sheetData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" sqref="B1"/>
    </sheetView>
  </sheetViews>
  <sheetFormatPr defaultColWidth="9.140625" defaultRowHeight="15" x14ac:dyDescent="0.25"/>
  <cols>
    <col min="1" max="1" width="35.28515625" style="12" bestFit="1" customWidth="1"/>
    <col min="2" max="21" width="13.7109375" style="12" customWidth="1"/>
    <col min="22" max="24" width="15.7109375" style="12" bestFit="1" customWidth="1"/>
    <col min="25" max="28" width="14" style="12" bestFit="1" customWidth="1"/>
    <col min="29" max="29" width="14.5703125" style="12" bestFit="1" customWidth="1"/>
    <col min="30" max="16384" width="9.140625" style="12"/>
  </cols>
  <sheetData>
    <row r="1" spans="1:30" ht="15" customHeight="1" x14ac:dyDescent="0.25">
      <c r="A1" s="25" t="s">
        <v>0</v>
      </c>
      <c r="B1" s="26" t="s">
        <v>15</v>
      </c>
    </row>
    <row r="2" spans="1:30" ht="15" customHeight="1" x14ac:dyDescent="0.25">
      <c r="A2" s="25"/>
      <c r="B2" s="26" t="s">
        <v>30</v>
      </c>
    </row>
    <row r="3" spans="1:30" ht="15" customHeight="1" thickBot="1" x14ac:dyDescent="0.3"/>
    <row r="4" spans="1:30" ht="15" customHeight="1" x14ac:dyDescent="0.25">
      <c r="A4" s="8"/>
      <c r="B4" s="9">
        <v>1998</v>
      </c>
      <c r="C4" s="9">
        <f>B4+1</f>
        <v>1999</v>
      </c>
      <c r="D4" s="9">
        <f t="shared" ref="D4:U4" si="0">C4+1</f>
        <v>2000</v>
      </c>
      <c r="E4" s="9">
        <f t="shared" si="0"/>
        <v>2001</v>
      </c>
      <c r="F4" s="9">
        <f t="shared" si="0"/>
        <v>2002</v>
      </c>
      <c r="G4" s="9">
        <f t="shared" si="0"/>
        <v>2003</v>
      </c>
      <c r="H4" s="9">
        <f t="shared" si="0"/>
        <v>2004</v>
      </c>
      <c r="I4" s="9">
        <f t="shared" si="0"/>
        <v>2005</v>
      </c>
      <c r="J4" s="9">
        <f>I4+1</f>
        <v>2006</v>
      </c>
      <c r="K4" s="9">
        <f t="shared" si="0"/>
        <v>2007</v>
      </c>
      <c r="L4" s="9">
        <f t="shared" si="0"/>
        <v>2008</v>
      </c>
      <c r="M4" s="9">
        <f t="shared" si="0"/>
        <v>2009</v>
      </c>
      <c r="N4" s="9">
        <f t="shared" si="0"/>
        <v>2010</v>
      </c>
      <c r="O4" s="9">
        <f t="shared" si="0"/>
        <v>2011</v>
      </c>
      <c r="P4" s="9">
        <f t="shared" si="0"/>
        <v>2012</v>
      </c>
      <c r="Q4" s="9">
        <f t="shared" si="0"/>
        <v>2013</v>
      </c>
      <c r="R4" s="9">
        <f t="shared" si="0"/>
        <v>2014</v>
      </c>
      <c r="S4" s="9">
        <f t="shared" si="0"/>
        <v>2015</v>
      </c>
      <c r="T4" s="9">
        <f t="shared" si="0"/>
        <v>2016</v>
      </c>
      <c r="U4" s="10">
        <f t="shared" si="0"/>
        <v>2017</v>
      </c>
      <c r="V4" s="11"/>
      <c r="W4" s="11"/>
      <c r="X4" s="11"/>
      <c r="Y4" s="11"/>
      <c r="Z4" s="11"/>
      <c r="AA4" s="11"/>
      <c r="AB4" s="11"/>
      <c r="AC4" s="11"/>
      <c r="AD4" s="11"/>
    </row>
    <row r="5" spans="1:30" ht="15" customHeight="1" x14ac:dyDescent="0.25">
      <c r="A5" s="13" t="s">
        <v>31</v>
      </c>
      <c r="B5" s="14">
        <f>'98'!$P5</f>
        <v>21360</v>
      </c>
      <c r="C5" s="14">
        <f>'99'!$P5</f>
        <v>8000</v>
      </c>
      <c r="D5" s="14">
        <f>'00'!$P5</f>
        <v>0</v>
      </c>
      <c r="E5" s="14">
        <f>'01'!$P5</f>
        <v>0</v>
      </c>
      <c r="F5" s="14">
        <f>'02'!$P5</f>
        <v>0</v>
      </c>
      <c r="G5" s="14">
        <f>'03'!$P5</f>
        <v>26294</v>
      </c>
      <c r="H5" s="14">
        <f>'04'!$P5</f>
        <v>126991</v>
      </c>
      <c r="I5" s="14">
        <f>'05'!$P5</f>
        <v>180299</v>
      </c>
      <c r="J5" s="14">
        <f>'06'!$P5</f>
        <v>142416</v>
      </c>
      <c r="K5" s="14">
        <f>'07'!$P5</f>
        <v>225424.95976976331</v>
      </c>
      <c r="L5" s="14">
        <f>'08'!$P5</f>
        <v>385458</v>
      </c>
      <c r="M5" s="14">
        <f>'09'!$P5</f>
        <v>394568</v>
      </c>
      <c r="N5" s="14">
        <f>'10'!$P5</f>
        <v>14890</v>
      </c>
      <c r="O5" s="14">
        <f>'11'!$P5</f>
        <v>7521</v>
      </c>
      <c r="P5" s="14">
        <f>'12'!$P5</f>
        <v>6207</v>
      </c>
      <c r="Q5" s="14">
        <f>'13'!$P5</f>
        <v>2307</v>
      </c>
      <c r="R5" s="14">
        <f>'14'!$P5</f>
        <v>12139</v>
      </c>
      <c r="S5" s="14">
        <f>'15'!$P5</f>
        <v>941</v>
      </c>
      <c r="T5" s="14">
        <f>'16'!$P5</f>
        <v>0</v>
      </c>
      <c r="U5" s="27">
        <f>'17'!$P5</f>
        <v>0</v>
      </c>
      <c r="V5" s="28"/>
      <c r="W5" s="28"/>
      <c r="X5" s="28"/>
      <c r="Y5" s="28"/>
      <c r="Z5" s="28"/>
      <c r="AA5" s="28"/>
      <c r="AB5" s="28"/>
      <c r="AC5" s="29"/>
    </row>
    <row r="6" spans="1:30" ht="15" customHeight="1" x14ac:dyDescent="0.25">
      <c r="A6" s="13" t="s">
        <v>32</v>
      </c>
      <c r="B6" s="73">
        <f>'98'!$P6</f>
        <v>14542</v>
      </c>
      <c r="C6" s="73">
        <f>'99'!$P6</f>
        <v>8453</v>
      </c>
      <c r="D6" s="73">
        <f>'00'!$P6</f>
        <v>1300</v>
      </c>
      <c r="E6" s="73">
        <f>'01'!$P6</f>
        <v>0</v>
      </c>
      <c r="F6" s="73">
        <f>'02'!$P6</f>
        <v>0</v>
      </c>
      <c r="G6" s="73">
        <f>'03'!$P6</f>
        <v>0</v>
      </c>
      <c r="H6" s="73">
        <f>'04'!$P6</f>
        <v>0</v>
      </c>
      <c r="I6" s="73">
        <f>'05'!$P6</f>
        <v>0</v>
      </c>
      <c r="J6" s="73">
        <f>'06'!$P6</f>
        <v>0</v>
      </c>
      <c r="U6" s="76"/>
      <c r="V6" s="30"/>
      <c r="W6" s="30"/>
      <c r="X6" s="30"/>
      <c r="Y6" s="30"/>
      <c r="Z6" s="30"/>
      <c r="AA6" s="30"/>
      <c r="AB6" s="30"/>
      <c r="AC6" s="29"/>
    </row>
    <row r="7" spans="1:30" ht="15" customHeight="1" x14ac:dyDescent="0.25">
      <c r="A7" s="38" t="s">
        <v>29</v>
      </c>
      <c r="B7" s="55"/>
      <c r="C7" s="55"/>
      <c r="D7" s="55"/>
      <c r="E7" s="55"/>
      <c r="F7" s="55"/>
      <c r="G7" s="55"/>
      <c r="H7" s="55"/>
      <c r="I7" s="55"/>
      <c r="J7" s="55"/>
      <c r="K7" s="73">
        <f>'07'!$P6</f>
        <v>0</v>
      </c>
      <c r="L7" s="73">
        <f>'08'!$P6</f>
        <v>0</v>
      </c>
      <c r="M7" s="73">
        <f>'09'!$P6</f>
        <v>0</v>
      </c>
      <c r="N7" s="73">
        <f>'10'!$P7</f>
        <v>23518400</v>
      </c>
      <c r="O7" s="55"/>
      <c r="P7" s="55"/>
      <c r="Q7" s="55"/>
      <c r="R7" s="55"/>
      <c r="S7" s="55"/>
      <c r="T7" s="55"/>
      <c r="U7" s="71"/>
      <c r="V7" s="30"/>
      <c r="W7" s="30"/>
      <c r="X7" s="30"/>
      <c r="Y7" s="30"/>
      <c r="Z7" s="30"/>
      <c r="AA7" s="30"/>
      <c r="AB7" s="30"/>
      <c r="AC7" s="29"/>
    </row>
    <row r="8" spans="1:30" ht="15" customHeight="1" x14ac:dyDescent="0.25">
      <c r="A8" s="38" t="s">
        <v>34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73">
        <f>'11'!$P8</f>
        <v>26724500</v>
      </c>
      <c r="P8" s="73">
        <f>'12'!$P8</f>
        <v>37204133</v>
      </c>
      <c r="Q8" s="73">
        <f>'13'!$P8</f>
        <v>34624884</v>
      </c>
      <c r="R8" s="73">
        <f>'14'!$P8</f>
        <v>34969396</v>
      </c>
      <c r="S8" s="73">
        <f>'15'!$P8</f>
        <v>28833102</v>
      </c>
      <c r="T8" s="73">
        <f>'16'!$P8</f>
        <v>28419003</v>
      </c>
      <c r="U8" s="75">
        <f>'17'!$P8</f>
        <v>27521159</v>
      </c>
      <c r="V8" s="30"/>
      <c r="W8" s="30"/>
      <c r="X8" s="30"/>
      <c r="Y8" s="30"/>
      <c r="Z8" s="30"/>
      <c r="AA8" s="30"/>
      <c r="AB8" s="30"/>
      <c r="AC8" s="29"/>
    </row>
    <row r="9" spans="1:30" s="32" customFormat="1" ht="15" customHeight="1" thickBot="1" x14ac:dyDescent="0.3">
      <c r="A9" s="22" t="s">
        <v>33</v>
      </c>
      <c r="B9" s="35">
        <f>'98'!$P9</f>
        <v>16332853</v>
      </c>
      <c r="C9" s="35">
        <f>'99'!$P9</f>
        <v>12596406</v>
      </c>
      <c r="D9" s="35">
        <f>'00'!$P9</f>
        <v>13818695</v>
      </c>
      <c r="E9" s="35">
        <f>'01'!$P9</f>
        <v>19517002</v>
      </c>
      <c r="F9" s="35">
        <f>'02'!$P9</f>
        <v>15663030</v>
      </c>
      <c r="G9" s="35">
        <f>'03'!$P9</f>
        <v>9385407</v>
      </c>
      <c r="H9" s="35">
        <f>'04'!$P9</f>
        <v>9373433</v>
      </c>
      <c r="I9" s="35">
        <f>'05'!$P9</f>
        <v>8539337</v>
      </c>
      <c r="J9" s="35">
        <f>'06'!$P9</f>
        <v>10672843</v>
      </c>
      <c r="K9" s="35">
        <f>'07'!$P9</f>
        <v>16893644</v>
      </c>
      <c r="L9" s="35">
        <f>'08'!$P9</f>
        <v>20433797.000000004</v>
      </c>
      <c r="M9" s="35">
        <f>'09'!$P9</f>
        <v>18658527</v>
      </c>
      <c r="N9" s="35">
        <f>'10'!$P9</f>
        <v>23533290</v>
      </c>
      <c r="O9" s="35">
        <f>'11'!$P9</f>
        <v>26732021</v>
      </c>
      <c r="P9" s="35">
        <f>'12'!$P9</f>
        <v>37210340</v>
      </c>
      <c r="Q9" s="35">
        <f>'13'!$P9</f>
        <v>34627191</v>
      </c>
      <c r="R9" s="35">
        <f>'14'!$P9</f>
        <v>34981535</v>
      </c>
      <c r="S9" s="35">
        <f>'15'!$P9</f>
        <v>28834043</v>
      </c>
      <c r="T9" s="35">
        <f>'16'!$P9</f>
        <v>28419003</v>
      </c>
      <c r="U9" s="36">
        <f>'17'!$P9</f>
        <v>27521159</v>
      </c>
      <c r="V9" s="31"/>
      <c r="W9" s="31"/>
      <c r="X9" s="31"/>
      <c r="Y9" s="31"/>
      <c r="Z9" s="31"/>
      <c r="AA9" s="31"/>
      <c r="AB9" s="31"/>
      <c r="AC9" s="29"/>
    </row>
    <row r="10" spans="1:30" ht="15" customHeight="1" x14ac:dyDescent="0.25"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9"/>
    </row>
    <row r="11" spans="1:30" ht="15" customHeight="1" x14ac:dyDescent="0.25">
      <c r="A11" s="42" t="s">
        <v>35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9"/>
    </row>
    <row r="12" spans="1:30" ht="15" customHeight="1" x14ac:dyDescent="0.25">
      <c r="A12" s="42" t="s">
        <v>37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9"/>
    </row>
    <row r="13" spans="1:30" ht="15" customHeight="1" x14ac:dyDescent="0.25">
      <c r="A13" s="42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9"/>
    </row>
    <row r="14" spans="1:30" s="25" customFormat="1" ht="15" customHeight="1" x14ac:dyDescent="0.2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</row>
    <row r="15" spans="1:30" ht="15" customHeight="1" x14ac:dyDescent="0.25"/>
    <row r="16" spans="1:30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</sheetData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" sqref="B1"/>
    </sheetView>
  </sheetViews>
  <sheetFormatPr defaultColWidth="9.140625" defaultRowHeight="15" x14ac:dyDescent="0.25"/>
  <cols>
    <col min="1" max="1" width="35.28515625" style="12" bestFit="1" customWidth="1"/>
    <col min="2" max="21" width="13.7109375" style="12" customWidth="1"/>
    <col min="22" max="24" width="15.7109375" style="12" bestFit="1" customWidth="1"/>
    <col min="25" max="28" width="14" style="12" bestFit="1" customWidth="1"/>
    <col min="29" max="29" width="14.5703125" style="12" bestFit="1" customWidth="1"/>
    <col min="30" max="16384" width="9.140625" style="12"/>
  </cols>
  <sheetData>
    <row r="1" spans="1:30" ht="15" customHeight="1" x14ac:dyDescent="0.25">
      <c r="A1" s="25" t="s">
        <v>0</v>
      </c>
      <c r="B1" s="26" t="s">
        <v>16</v>
      </c>
    </row>
    <row r="2" spans="1:30" ht="15" customHeight="1" x14ac:dyDescent="0.25">
      <c r="A2" s="25"/>
      <c r="B2" s="26" t="s">
        <v>30</v>
      </c>
    </row>
    <row r="3" spans="1:30" ht="15" customHeight="1" thickBot="1" x14ac:dyDescent="0.3"/>
    <row r="4" spans="1:30" ht="15" customHeight="1" x14ac:dyDescent="0.25">
      <c r="A4" s="8"/>
      <c r="B4" s="9">
        <v>1998</v>
      </c>
      <c r="C4" s="9">
        <f>B4+1</f>
        <v>1999</v>
      </c>
      <c r="D4" s="9">
        <f t="shared" ref="D4:U4" si="0">C4+1</f>
        <v>2000</v>
      </c>
      <c r="E4" s="9">
        <f t="shared" si="0"/>
        <v>2001</v>
      </c>
      <c r="F4" s="9">
        <f t="shared" si="0"/>
        <v>2002</v>
      </c>
      <c r="G4" s="9">
        <f t="shared" si="0"/>
        <v>2003</v>
      </c>
      <c r="H4" s="9">
        <f t="shared" si="0"/>
        <v>2004</v>
      </c>
      <c r="I4" s="9">
        <f t="shared" si="0"/>
        <v>2005</v>
      </c>
      <c r="J4" s="9">
        <f>I4+1</f>
        <v>2006</v>
      </c>
      <c r="K4" s="9">
        <f t="shared" si="0"/>
        <v>2007</v>
      </c>
      <c r="L4" s="9">
        <f t="shared" si="0"/>
        <v>2008</v>
      </c>
      <c r="M4" s="9">
        <f t="shared" si="0"/>
        <v>2009</v>
      </c>
      <c r="N4" s="9">
        <f t="shared" si="0"/>
        <v>2010</v>
      </c>
      <c r="O4" s="9">
        <f t="shared" si="0"/>
        <v>2011</v>
      </c>
      <c r="P4" s="9">
        <f t="shared" si="0"/>
        <v>2012</v>
      </c>
      <c r="Q4" s="9">
        <f t="shared" si="0"/>
        <v>2013</v>
      </c>
      <c r="R4" s="9">
        <f t="shared" si="0"/>
        <v>2014</v>
      </c>
      <c r="S4" s="9">
        <f t="shared" si="0"/>
        <v>2015</v>
      </c>
      <c r="T4" s="9">
        <f t="shared" si="0"/>
        <v>2016</v>
      </c>
      <c r="U4" s="10">
        <f t="shared" si="0"/>
        <v>2017</v>
      </c>
      <c r="V4" s="11"/>
      <c r="W4" s="11"/>
      <c r="X4" s="11"/>
      <c r="Y4" s="11"/>
      <c r="Z4" s="11"/>
      <c r="AA4" s="11"/>
      <c r="AB4" s="11"/>
      <c r="AC4" s="11"/>
      <c r="AD4" s="11"/>
    </row>
    <row r="5" spans="1:30" ht="15" customHeight="1" x14ac:dyDescent="0.25">
      <c r="A5" s="13" t="s">
        <v>31</v>
      </c>
      <c r="B5" s="14">
        <f>'98'!$Q5</f>
        <v>6502434</v>
      </c>
      <c r="C5" s="14">
        <f>'99'!$Q5</f>
        <v>7119385</v>
      </c>
      <c r="D5" s="14">
        <f>'00'!$Q5</f>
        <v>9278834</v>
      </c>
      <c r="E5" s="14">
        <f>'01'!$Q5</f>
        <v>31227832</v>
      </c>
      <c r="F5" s="14">
        <f>'02'!$Q5</f>
        <v>13902599</v>
      </c>
      <c r="G5" s="14">
        <f>'03'!$Q5</f>
        <v>18965104</v>
      </c>
      <c r="H5" s="14">
        <f>'04'!$Q5</f>
        <v>32840554</v>
      </c>
      <c r="I5" s="14">
        <f>'05'!$Q5</f>
        <v>33121196</v>
      </c>
      <c r="J5" s="14">
        <f>'06'!$Q5</f>
        <v>44482788</v>
      </c>
      <c r="K5" s="14">
        <f>'07'!$Q5</f>
        <v>44873055.294490345</v>
      </c>
      <c r="L5" s="14">
        <f>'08'!$Q5</f>
        <v>58750250</v>
      </c>
      <c r="M5" s="14">
        <f>'09'!$Q5</f>
        <v>70759071</v>
      </c>
      <c r="N5" s="14">
        <f>'10'!$Q5</f>
        <v>41651134</v>
      </c>
      <c r="O5" s="14">
        <f>'11'!$Q5</f>
        <v>43189784</v>
      </c>
      <c r="P5" s="14">
        <f>'12'!$Q5</f>
        <v>41543977</v>
      </c>
      <c r="Q5" s="14">
        <f>'13'!$Q5</f>
        <v>45763539</v>
      </c>
      <c r="R5" s="14">
        <f>'14'!$Q5</f>
        <v>47286266</v>
      </c>
      <c r="S5" s="14">
        <f>'15'!$Q5</f>
        <v>42898329</v>
      </c>
      <c r="T5" s="14">
        <f>'16'!$Q5</f>
        <v>36079681</v>
      </c>
      <c r="U5" s="27">
        <f>'17'!$Q5</f>
        <v>36783488</v>
      </c>
      <c r="V5" s="28"/>
      <c r="W5" s="28"/>
      <c r="X5" s="28"/>
      <c r="Y5" s="28"/>
      <c r="Z5" s="28"/>
      <c r="AA5" s="28"/>
      <c r="AB5" s="28"/>
      <c r="AC5" s="29"/>
    </row>
    <row r="6" spans="1:30" ht="15" customHeight="1" x14ac:dyDescent="0.25">
      <c r="A6" s="13" t="s">
        <v>32</v>
      </c>
      <c r="B6" s="73">
        <f>'98'!$Q6</f>
        <v>100513042</v>
      </c>
      <c r="C6" s="73">
        <f>'99'!$Q6</f>
        <v>91303854</v>
      </c>
      <c r="D6" s="73">
        <f>'00'!$Q6</f>
        <v>98789144</v>
      </c>
      <c r="E6" s="73">
        <f>'01'!$Q6</f>
        <v>105366649</v>
      </c>
      <c r="F6" s="73">
        <f>'02'!$Q6</f>
        <v>98851488</v>
      </c>
      <c r="G6" s="73">
        <f>'03'!$Q6</f>
        <v>67990843</v>
      </c>
      <c r="H6" s="73">
        <f>'04'!$Q6</f>
        <v>78170568</v>
      </c>
      <c r="I6" s="73">
        <f>'05'!$Q6</f>
        <v>74207258</v>
      </c>
      <c r="J6" s="73">
        <f>'06'!$Q6</f>
        <v>65285795</v>
      </c>
      <c r="U6" s="76"/>
      <c r="V6" s="30"/>
      <c r="W6" s="30"/>
      <c r="X6" s="30"/>
      <c r="Y6" s="30"/>
      <c r="Z6" s="30"/>
      <c r="AA6" s="30"/>
      <c r="AB6" s="30"/>
      <c r="AC6" s="29"/>
    </row>
    <row r="7" spans="1:30" ht="15" customHeight="1" x14ac:dyDescent="0.25">
      <c r="A7" s="38" t="s">
        <v>29</v>
      </c>
      <c r="B7" s="55"/>
      <c r="C7" s="55"/>
      <c r="D7" s="55"/>
      <c r="E7" s="55"/>
      <c r="F7" s="55"/>
      <c r="G7" s="55"/>
      <c r="H7" s="55"/>
      <c r="I7" s="55"/>
      <c r="J7" s="55"/>
      <c r="K7" s="73">
        <f>'07'!$Q6</f>
        <v>0</v>
      </c>
      <c r="L7" s="73">
        <f>'08'!$Q6</f>
        <v>0</v>
      </c>
      <c r="M7" s="73">
        <f>'09'!$Q6</f>
        <v>0</v>
      </c>
      <c r="N7" s="73">
        <f>'10'!$Q7</f>
        <v>288924470</v>
      </c>
      <c r="O7" s="55"/>
      <c r="P7" s="55"/>
      <c r="Q7" s="55"/>
      <c r="R7" s="55"/>
      <c r="S7" s="55"/>
      <c r="T7" s="55"/>
      <c r="U7" s="71"/>
      <c r="V7" s="30"/>
      <c r="W7" s="30"/>
      <c r="X7" s="30"/>
      <c r="Y7" s="30"/>
      <c r="Z7" s="30"/>
      <c r="AA7" s="30"/>
      <c r="AB7" s="30"/>
      <c r="AC7" s="29"/>
    </row>
    <row r="8" spans="1:30" ht="15" customHeight="1" x14ac:dyDescent="0.25">
      <c r="A8" s="38" t="s">
        <v>34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73">
        <f>'11'!$Q8</f>
        <v>326461944</v>
      </c>
      <c r="P8" s="73">
        <f>'12'!$Q8</f>
        <v>307848824</v>
      </c>
      <c r="Q8" s="73">
        <f>'13'!$Q8</f>
        <v>280782604</v>
      </c>
      <c r="R8" s="73">
        <f>'14'!$Q8</f>
        <v>272721231</v>
      </c>
      <c r="S8" s="73">
        <f>'15'!$Q8</f>
        <v>269845250</v>
      </c>
      <c r="T8" s="73">
        <f>'16'!$Q8</f>
        <v>240290101</v>
      </c>
      <c r="U8" s="75">
        <f>'17'!$Q8</f>
        <v>222745012</v>
      </c>
      <c r="V8" s="30"/>
      <c r="W8" s="30"/>
      <c r="X8" s="30"/>
      <c r="Y8" s="30"/>
      <c r="Z8" s="30"/>
      <c r="AA8" s="30"/>
      <c r="AB8" s="30"/>
      <c r="AC8" s="29"/>
    </row>
    <row r="9" spans="1:30" s="32" customFormat="1" ht="15" customHeight="1" thickBot="1" x14ac:dyDescent="0.3">
      <c r="A9" s="22" t="s">
        <v>33</v>
      </c>
      <c r="B9" s="35">
        <f>'98'!$Q9</f>
        <v>201158532</v>
      </c>
      <c r="C9" s="35">
        <f>'99'!$Q9</f>
        <v>209379743</v>
      </c>
      <c r="D9" s="35">
        <f>'00'!$Q9</f>
        <v>213409129</v>
      </c>
      <c r="E9" s="35">
        <f>'01'!$Q9</f>
        <v>251607250</v>
      </c>
      <c r="F9" s="35">
        <f>'02'!$Q9</f>
        <v>241754433</v>
      </c>
      <c r="G9" s="35">
        <f>'03'!$Q9</f>
        <v>223788720</v>
      </c>
      <c r="H9" s="35">
        <f>'04'!$Q9</f>
        <v>245471536</v>
      </c>
      <c r="I9" s="35">
        <f>'05'!$Q9</f>
        <v>227110136</v>
      </c>
      <c r="J9" s="35">
        <f>'06'!$Q9</f>
        <v>263571151</v>
      </c>
      <c r="K9" s="35">
        <f>'07'!$Q9</f>
        <v>265883578</v>
      </c>
      <c r="L9" s="35">
        <f>'08'!$Q9</f>
        <v>277052045</v>
      </c>
      <c r="M9" s="35">
        <f>'09'!$Q9</f>
        <v>299587105</v>
      </c>
      <c r="N9" s="35">
        <f>'10'!$Q9</f>
        <v>330575604</v>
      </c>
      <c r="O9" s="35">
        <f>'11'!$Q9</f>
        <v>369651728</v>
      </c>
      <c r="P9" s="35">
        <f>'12'!$Q9</f>
        <v>349392801</v>
      </c>
      <c r="Q9" s="35">
        <f>'13'!$Q9</f>
        <v>326546143</v>
      </c>
      <c r="R9" s="35">
        <f>'14'!$Q9</f>
        <v>320007497</v>
      </c>
      <c r="S9" s="35">
        <f>'15'!$Q9</f>
        <v>312743579</v>
      </c>
      <c r="T9" s="35">
        <f>'16'!$Q9</f>
        <v>276369782</v>
      </c>
      <c r="U9" s="36">
        <f>'17'!$Q9</f>
        <v>259528500</v>
      </c>
      <c r="V9" s="31"/>
      <c r="W9" s="31"/>
      <c r="X9" s="31"/>
      <c r="Y9" s="31"/>
      <c r="Z9" s="31"/>
      <c r="AA9" s="31"/>
      <c r="AB9" s="31"/>
      <c r="AC9" s="29"/>
    </row>
    <row r="10" spans="1:30" ht="15" customHeight="1" x14ac:dyDescent="0.25"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9"/>
    </row>
    <row r="11" spans="1:30" ht="15" customHeight="1" x14ac:dyDescent="0.25">
      <c r="A11" s="42" t="s">
        <v>35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9"/>
    </row>
    <row r="12" spans="1:30" ht="15" customHeight="1" x14ac:dyDescent="0.25">
      <c r="A12" s="42" t="s">
        <v>37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9"/>
    </row>
    <row r="13" spans="1:30" ht="15" customHeight="1" x14ac:dyDescent="0.25">
      <c r="A13" s="42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9"/>
    </row>
    <row r="14" spans="1:30" s="25" customFormat="1" ht="15" customHeight="1" x14ac:dyDescent="0.2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</row>
    <row r="15" spans="1:30" ht="15" customHeight="1" x14ac:dyDescent="0.25"/>
    <row r="16" spans="1:30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</sheetData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" sqref="B1"/>
    </sheetView>
  </sheetViews>
  <sheetFormatPr defaultColWidth="9.140625" defaultRowHeight="15" x14ac:dyDescent="0.25"/>
  <cols>
    <col min="1" max="1" width="35.28515625" style="12" bestFit="1" customWidth="1"/>
    <col min="2" max="21" width="13.7109375" style="12" customWidth="1"/>
    <col min="22" max="24" width="15.7109375" style="12" bestFit="1" customWidth="1"/>
    <col min="25" max="28" width="14" style="12" bestFit="1" customWidth="1"/>
    <col min="29" max="29" width="14.5703125" style="12" bestFit="1" customWidth="1"/>
    <col min="30" max="16384" width="9.140625" style="12"/>
  </cols>
  <sheetData>
    <row r="1" spans="1:30" ht="15" customHeight="1" x14ac:dyDescent="0.25">
      <c r="A1" s="25" t="s">
        <v>0</v>
      </c>
      <c r="B1" s="26" t="s">
        <v>17</v>
      </c>
    </row>
    <row r="2" spans="1:30" ht="15" customHeight="1" x14ac:dyDescent="0.25">
      <c r="A2" s="25"/>
      <c r="B2" s="26" t="s">
        <v>30</v>
      </c>
    </row>
    <row r="3" spans="1:30" ht="15" customHeight="1" thickBot="1" x14ac:dyDescent="0.3"/>
    <row r="4" spans="1:30" ht="15" customHeight="1" x14ac:dyDescent="0.25">
      <c r="A4" s="8"/>
      <c r="B4" s="9">
        <v>1998</v>
      </c>
      <c r="C4" s="9">
        <f>B4+1</f>
        <v>1999</v>
      </c>
      <c r="D4" s="9">
        <f t="shared" ref="D4:U4" si="0">C4+1</f>
        <v>2000</v>
      </c>
      <c r="E4" s="9">
        <f t="shared" si="0"/>
        <v>2001</v>
      </c>
      <c r="F4" s="9">
        <f t="shared" si="0"/>
        <v>2002</v>
      </c>
      <c r="G4" s="9">
        <f t="shared" si="0"/>
        <v>2003</v>
      </c>
      <c r="H4" s="9">
        <f t="shared" si="0"/>
        <v>2004</v>
      </c>
      <c r="I4" s="9">
        <f t="shared" si="0"/>
        <v>2005</v>
      </c>
      <c r="J4" s="9">
        <f>I4+1</f>
        <v>2006</v>
      </c>
      <c r="K4" s="9">
        <f t="shared" si="0"/>
        <v>2007</v>
      </c>
      <c r="L4" s="9">
        <f t="shared" si="0"/>
        <v>2008</v>
      </c>
      <c r="M4" s="9">
        <f t="shared" si="0"/>
        <v>2009</v>
      </c>
      <c r="N4" s="9">
        <f t="shared" si="0"/>
        <v>2010</v>
      </c>
      <c r="O4" s="9">
        <f t="shared" si="0"/>
        <v>2011</v>
      </c>
      <c r="P4" s="9">
        <f t="shared" si="0"/>
        <v>2012</v>
      </c>
      <c r="Q4" s="9">
        <f t="shared" si="0"/>
        <v>2013</v>
      </c>
      <c r="R4" s="9">
        <f t="shared" si="0"/>
        <v>2014</v>
      </c>
      <c r="S4" s="9">
        <f t="shared" si="0"/>
        <v>2015</v>
      </c>
      <c r="T4" s="9">
        <f t="shared" si="0"/>
        <v>2016</v>
      </c>
      <c r="U4" s="10">
        <f t="shared" si="0"/>
        <v>2017</v>
      </c>
      <c r="V4" s="11"/>
      <c r="W4" s="11"/>
      <c r="X4" s="11"/>
      <c r="Y4" s="11"/>
      <c r="Z4" s="11"/>
      <c r="AA4" s="11"/>
      <c r="AB4" s="11"/>
      <c r="AC4" s="11"/>
      <c r="AD4" s="11"/>
    </row>
    <row r="5" spans="1:30" ht="15" customHeight="1" x14ac:dyDescent="0.25">
      <c r="A5" s="13" t="s">
        <v>31</v>
      </c>
      <c r="B5" s="14">
        <f>'98'!$R5</f>
        <v>2261630</v>
      </c>
      <c r="C5" s="14">
        <f>'99'!$R5</f>
        <v>2361979</v>
      </c>
      <c r="D5" s="14">
        <f>'00'!$R5</f>
        <v>1588646</v>
      </c>
      <c r="E5" s="14">
        <f>'01'!$R5</f>
        <v>2137678</v>
      </c>
      <c r="F5" s="14">
        <f>'02'!$R5</f>
        <v>1265285</v>
      </c>
      <c r="G5" s="14">
        <f>'03'!$R5</f>
        <v>924351</v>
      </c>
      <c r="H5" s="14">
        <f>'04'!$R5</f>
        <v>2195312</v>
      </c>
      <c r="I5" s="14">
        <f>'05'!$R5</f>
        <v>1068415</v>
      </c>
      <c r="J5" s="14">
        <f>'06'!$R5</f>
        <v>914152</v>
      </c>
      <c r="K5" s="14">
        <f>'07'!$R5</f>
        <v>967282.14044608665</v>
      </c>
      <c r="L5" s="14">
        <f>'08'!$R5</f>
        <v>1085352</v>
      </c>
      <c r="M5" s="14">
        <f>'09'!$R5</f>
        <v>1114654</v>
      </c>
      <c r="N5" s="14">
        <f>'10'!$R5</f>
        <v>30140090</v>
      </c>
      <c r="O5" s="14">
        <f>'11'!$R5</f>
        <v>42518090</v>
      </c>
      <c r="P5" s="14">
        <f>'12'!$R5</f>
        <v>53414485</v>
      </c>
      <c r="Q5" s="14">
        <f>'13'!$R5</f>
        <v>54462990</v>
      </c>
      <c r="R5" s="14">
        <f>'14'!$R5</f>
        <v>55822395</v>
      </c>
      <c r="S5" s="14">
        <f>'15'!$R5</f>
        <v>51128154</v>
      </c>
      <c r="T5" s="14">
        <f>'16'!$R5</f>
        <v>41624191</v>
      </c>
      <c r="U5" s="27">
        <f>'17'!$R5</f>
        <v>46842950</v>
      </c>
      <c r="V5" s="28"/>
      <c r="W5" s="28"/>
      <c r="X5" s="28"/>
      <c r="Y5" s="28"/>
      <c r="Z5" s="28"/>
      <c r="AA5" s="28"/>
      <c r="AB5" s="28"/>
      <c r="AC5" s="29"/>
    </row>
    <row r="6" spans="1:30" ht="15" customHeight="1" x14ac:dyDescent="0.25">
      <c r="A6" s="13" t="s">
        <v>32</v>
      </c>
      <c r="B6" s="73">
        <f>'98'!$R6</f>
        <v>30312675</v>
      </c>
      <c r="C6" s="73">
        <f>'99'!$R6</f>
        <v>29123118</v>
      </c>
      <c r="D6" s="73">
        <f>'00'!$R6</f>
        <v>38091499</v>
      </c>
      <c r="E6" s="73">
        <f>'01'!$R6</f>
        <v>38352820</v>
      </c>
      <c r="F6" s="73">
        <f>'02'!$R6</f>
        <v>38368550</v>
      </c>
      <c r="G6" s="73">
        <f>'03'!$R6</f>
        <v>23138497</v>
      </c>
      <c r="H6" s="73">
        <f>'04'!$R6</f>
        <v>17724801</v>
      </c>
      <c r="I6" s="73">
        <f>'05'!$R6</f>
        <v>38891635</v>
      </c>
      <c r="J6" s="73">
        <f>'06'!$R6</f>
        <v>55189987</v>
      </c>
      <c r="U6" s="76"/>
      <c r="V6" s="30"/>
      <c r="W6" s="30"/>
      <c r="X6" s="30"/>
      <c r="Y6" s="30"/>
      <c r="Z6" s="30"/>
      <c r="AA6" s="30"/>
      <c r="AB6" s="30"/>
      <c r="AC6" s="29"/>
    </row>
    <row r="7" spans="1:30" ht="15" customHeight="1" x14ac:dyDescent="0.25">
      <c r="A7" s="38" t="s">
        <v>29</v>
      </c>
      <c r="B7" s="55"/>
      <c r="C7" s="55"/>
      <c r="D7" s="55"/>
      <c r="E7" s="55"/>
      <c r="F7" s="55"/>
      <c r="G7" s="55"/>
      <c r="H7" s="55"/>
      <c r="I7" s="55"/>
      <c r="J7" s="55"/>
      <c r="K7" s="73">
        <f>'07'!$R6</f>
        <v>0</v>
      </c>
      <c r="L7" s="73">
        <f>'08'!$R6</f>
        <v>0</v>
      </c>
      <c r="M7" s="73">
        <f>'09'!$R6</f>
        <v>0</v>
      </c>
      <c r="N7" s="73">
        <f>'10'!$R7</f>
        <v>209892554</v>
      </c>
      <c r="O7" s="55"/>
      <c r="P7" s="55"/>
      <c r="Q7" s="55"/>
      <c r="R7" s="55"/>
      <c r="S7" s="55"/>
      <c r="T7" s="55"/>
      <c r="U7" s="71"/>
      <c r="V7" s="30"/>
      <c r="W7" s="30"/>
      <c r="X7" s="30"/>
      <c r="Y7" s="30"/>
      <c r="Z7" s="30"/>
      <c r="AA7" s="30"/>
      <c r="AB7" s="30"/>
      <c r="AC7" s="29"/>
    </row>
    <row r="8" spans="1:30" ht="15" customHeight="1" x14ac:dyDescent="0.25">
      <c r="A8" s="38" t="s">
        <v>34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73">
        <f>'11'!$R8</f>
        <v>261155812</v>
      </c>
      <c r="P8" s="73">
        <f>'12'!$R8</f>
        <v>291893658</v>
      </c>
      <c r="Q8" s="73">
        <f>'13'!$R8</f>
        <v>288823361</v>
      </c>
      <c r="R8" s="73">
        <f>'14'!$R8</f>
        <v>279561350</v>
      </c>
      <c r="S8" s="73">
        <f>'15'!$R8</f>
        <v>272940846</v>
      </c>
      <c r="T8" s="73">
        <f>'16'!$R8</f>
        <v>253981274</v>
      </c>
      <c r="U8" s="75">
        <f>'17'!$R8</f>
        <v>238735371</v>
      </c>
      <c r="V8" s="30"/>
      <c r="W8" s="30"/>
      <c r="X8" s="30"/>
      <c r="Y8" s="30"/>
      <c r="Z8" s="30"/>
      <c r="AA8" s="30"/>
      <c r="AB8" s="30"/>
      <c r="AC8" s="29"/>
    </row>
    <row r="9" spans="1:30" s="32" customFormat="1" ht="15" customHeight="1" thickBot="1" x14ac:dyDescent="0.3">
      <c r="A9" s="22" t="s">
        <v>33</v>
      </c>
      <c r="B9" s="35">
        <f>'98'!$R9</f>
        <v>123647079</v>
      </c>
      <c r="C9" s="35">
        <f>'99'!$R9</f>
        <v>128124283</v>
      </c>
      <c r="D9" s="35">
        <f>'00'!$R9</f>
        <v>105979865</v>
      </c>
      <c r="E9" s="35">
        <f>'01'!$R9</f>
        <v>114381772</v>
      </c>
      <c r="F9" s="35">
        <f>'02'!$R9</f>
        <v>114483476</v>
      </c>
      <c r="G9" s="35">
        <f>'03'!$R9</f>
        <v>84731670</v>
      </c>
      <c r="H9" s="35">
        <f>'04'!$R9</f>
        <v>81477124</v>
      </c>
      <c r="I9" s="35">
        <f>'05'!$R9</f>
        <v>109828949</v>
      </c>
      <c r="J9" s="35">
        <f>'06'!$R9</f>
        <v>125801298</v>
      </c>
      <c r="K9" s="35">
        <f>'07'!$R9</f>
        <v>133112818</v>
      </c>
      <c r="L9" s="35">
        <f>'08'!$R9</f>
        <v>159295394</v>
      </c>
      <c r="M9" s="35">
        <f>'09'!$R9</f>
        <v>188172685</v>
      </c>
      <c r="N9" s="35">
        <f>'10'!$R9</f>
        <v>240032644</v>
      </c>
      <c r="O9" s="35">
        <f>'11'!$R9</f>
        <v>303673902</v>
      </c>
      <c r="P9" s="35">
        <f>'12'!$R9</f>
        <v>345308143</v>
      </c>
      <c r="Q9" s="35">
        <f>'13'!$R9</f>
        <v>343286351</v>
      </c>
      <c r="R9" s="35">
        <f>'14'!$R9</f>
        <v>335383745</v>
      </c>
      <c r="S9" s="35">
        <f>'15'!$R9</f>
        <v>324069000</v>
      </c>
      <c r="T9" s="35">
        <f>'16'!$R9</f>
        <v>295605465</v>
      </c>
      <c r="U9" s="36">
        <f>'17'!$R9</f>
        <v>285578321</v>
      </c>
      <c r="V9" s="31"/>
      <c r="W9" s="31"/>
      <c r="X9" s="31"/>
      <c r="Y9" s="31"/>
      <c r="Z9" s="31"/>
      <c r="AA9" s="31"/>
      <c r="AB9" s="31"/>
      <c r="AC9" s="29"/>
    </row>
    <row r="10" spans="1:30" ht="15" customHeight="1" x14ac:dyDescent="0.25"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9"/>
    </row>
    <row r="11" spans="1:30" ht="15" customHeight="1" x14ac:dyDescent="0.25">
      <c r="A11" s="42" t="s">
        <v>35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9"/>
    </row>
    <row r="12" spans="1:30" ht="15" customHeight="1" x14ac:dyDescent="0.25">
      <c r="A12" s="42" t="s">
        <v>37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9"/>
    </row>
    <row r="13" spans="1:30" ht="15" customHeight="1" x14ac:dyDescent="0.25">
      <c r="A13" s="42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9"/>
    </row>
    <row r="14" spans="1:30" s="25" customFormat="1" ht="15" customHeight="1" x14ac:dyDescent="0.2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</row>
    <row r="15" spans="1:30" ht="15" customHeight="1" x14ac:dyDescent="0.25"/>
    <row r="16" spans="1:30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</sheetData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" sqref="B1"/>
    </sheetView>
  </sheetViews>
  <sheetFormatPr defaultColWidth="9.140625" defaultRowHeight="15" x14ac:dyDescent="0.25"/>
  <cols>
    <col min="1" max="1" width="35.28515625" style="12" bestFit="1" customWidth="1"/>
    <col min="2" max="21" width="13.7109375" style="12" customWidth="1"/>
    <col min="22" max="24" width="15.7109375" style="12" bestFit="1" customWidth="1"/>
    <col min="25" max="28" width="14" style="12" bestFit="1" customWidth="1"/>
    <col min="29" max="29" width="14.5703125" style="12" bestFit="1" customWidth="1"/>
    <col min="30" max="16384" width="9.140625" style="12"/>
  </cols>
  <sheetData>
    <row r="1" spans="1:30" ht="15" customHeight="1" x14ac:dyDescent="0.25">
      <c r="A1" s="25" t="s">
        <v>0</v>
      </c>
      <c r="B1" s="26" t="s">
        <v>18</v>
      </c>
    </row>
    <row r="2" spans="1:30" ht="15" customHeight="1" x14ac:dyDescent="0.25">
      <c r="A2" s="25"/>
      <c r="B2" s="26" t="s">
        <v>30</v>
      </c>
    </row>
    <row r="3" spans="1:30" ht="15" customHeight="1" thickBot="1" x14ac:dyDescent="0.3"/>
    <row r="4" spans="1:30" ht="15" customHeight="1" x14ac:dyDescent="0.25">
      <c r="A4" s="8"/>
      <c r="B4" s="9">
        <v>1998</v>
      </c>
      <c r="C4" s="9">
        <f>B4+1</f>
        <v>1999</v>
      </c>
      <c r="D4" s="9">
        <f t="shared" ref="D4:U4" si="0">C4+1</f>
        <v>2000</v>
      </c>
      <c r="E4" s="9">
        <f t="shared" si="0"/>
        <v>2001</v>
      </c>
      <c r="F4" s="9">
        <f t="shared" si="0"/>
        <v>2002</v>
      </c>
      <c r="G4" s="9">
        <f t="shared" si="0"/>
        <v>2003</v>
      </c>
      <c r="H4" s="9">
        <f t="shared" si="0"/>
        <v>2004</v>
      </c>
      <c r="I4" s="9">
        <f t="shared" si="0"/>
        <v>2005</v>
      </c>
      <c r="J4" s="9">
        <f>I4+1</f>
        <v>2006</v>
      </c>
      <c r="K4" s="9">
        <f t="shared" si="0"/>
        <v>2007</v>
      </c>
      <c r="L4" s="9">
        <f t="shared" si="0"/>
        <v>2008</v>
      </c>
      <c r="M4" s="9">
        <f t="shared" si="0"/>
        <v>2009</v>
      </c>
      <c r="N4" s="9">
        <f t="shared" si="0"/>
        <v>2010</v>
      </c>
      <c r="O4" s="9">
        <f t="shared" si="0"/>
        <v>2011</v>
      </c>
      <c r="P4" s="9">
        <f t="shared" si="0"/>
        <v>2012</v>
      </c>
      <c r="Q4" s="9">
        <f t="shared" si="0"/>
        <v>2013</v>
      </c>
      <c r="R4" s="9">
        <f t="shared" si="0"/>
        <v>2014</v>
      </c>
      <c r="S4" s="9">
        <f t="shared" si="0"/>
        <v>2015</v>
      </c>
      <c r="T4" s="9">
        <f t="shared" si="0"/>
        <v>2016</v>
      </c>
      <c r="U4" s="10">
        <f t="shared" si="0"/>
        <v>2017</v>
      </c>
      <c r="V4" s="11"/>
      <c r="W4" s="11"/>
      <c r="X4" s="11"/>
      <c r="Y4" s="11"/>
      <c r="Z4" s="11"/>
      <c r="AA4" s="11"/>
      <c r="AB4" s="11"/>
      <c r="AC4" s="11"/>
      <c r="AD4" s="11"/>
    </row>
    <row r="5" spans="1:30" ht="15" customHeight="1" x14ac:dyDescent="0.25">
      <c r="A5" s="13" t="s">
        <v>31</v>
      </c>
      <c r="B5" s="14">
        <f>'98'!$S5</f>
        <v>14629</v>
      </c>
      <c r="C5" s="14">
        <f>'99'!$S5</f>
        <v>421656</v>
      </c>
      <c r="D5" s="14">
        <f>'00'!$S5</f>
        <v>399288</v>
      </c>
      <c r="E5" s="14">
        <f>'01'!$S5</f>
        <v>810511</v>
      </c>
      <c r="F5" s="14">
        <f>'02'!$S5</f>
        <v>1214397</v>
      </c>
      <c r="G5" s="14">
        <f>'03'!$S5</f>
        <v>1135925</v>
      </c>
      <c r="H5" s="14">
        <f>'04'!$S5</f>
        <v>1008923</v>
      </c>
      <c r="I5" s="14">
        <f>'05'!$S5</f>
        <v>526986</v>
      </c>
      <c r="J5" s="14">
        <f>'06'!$S5</f>
        <v>981338</v>
      </c>
      <c r="K5" s="14">
        <f>'07'!$S5</f>
        <v>1364261.192830825</v>
      </c>
      <c r="L5" s="14">
        <f>'08'!$S5</f>
        <v>1655585</v>
      </c>
      <c r="M5" s="14">
        <f>'09'!$S5</f>
        <v>1695648</v>
      </c>
      <c r="N5" s="14">
        <f>'10'!$S5</f>
        <v>561088</v>
      </c>
      <c r="O5" s="14">
        <f>'11'!$S5</f>
        <v>791312</v>
      </c>
      <c r="P5" s="14">
        <f>'12'!$S5</f>
        <v>543132</v>
      </c>
      <c r="Q5" s="14">
        <f>'13'!$S5</f>
        <v>246725</v>
      </c>
      <c r="R5" s="14">
        <f>'14'!$S5</f>
        <v>194748</v>
      </c>
      <c r="S5" s="14">
        <f>'15'!$S5</f>
        <v>44642</v>
      </c>
      <c r="T5" s="14">
        <f>'16'!$S5</f>
        <v>1903</v>
      </c>
      <c r="U5" s="27">
        <f>'17'!$S5</f>
        <v>41139</v>
      </c>
      <c r="V5" s="28"/>
      <c r="W5" s="28"/>
      <c r="X5" s="28"/>
      <c r="Y5" s="28"/>
      <c r="Z5" s="28"/>
      <c r="AA5" s="28"/>
      <c r="AB5" s="28"/>
      <c r="AC5" s="29"/>
    </row>
    <row r="6" spans="1:30" ht="15" customHeight="1" x14ac:dyDescent="0.25">
      <c r="A6" s="13" t="s">
        <v>32</v>
      </c>
      <c r="B6" s="73">
        <f>'98'!$S6</f>
        <v>9392344</v>
      </c>
      <c r="C6" s="73">
        <f>'99'!$S6</f>
        <v>11024135</v>
      </c>
      <c r="D6" s="73">
        <f>'00'!$S6</f>
        <v>11812061</v>
      </c>
      <c r="E6" s="73">
        <f>'01'!$S6</f>
        <v>12592399</v>
      </c>
      <c r="F6" s="73">
        <f>'02'!$S6</f>
        <v>14388189</v>
      </c>
      <c r="G6" s="73">
        <f>'03'!$S6</f>
        <v>11451760</v>
      </c>
      <c r="H6" s="73">
        <f>'04'!$S6</f>
        <v>7225675</v>
      </c>
      <c r="I6" s="73">
        <f>'05'!$S6</f>
        <v>1553618</v>
      </c>
      <c r="J6" s="73">
        <f>'06'!$S6</f>
        <v>60110</v>
      </c>
      <c r="U6" s="76"/>
      <c r="V6" s="30"/>
      <c r="W6" s="30"/>
      <c r="X6" s="30"/>
      <c r="Y6" s="30"/>
      <c r="Z6" s="30"/>
      <c r="AA6" s="30"/>
      <c r="AB6" s="30"/>
      <c r="AC6" s="29"/>
    </row>
    <row r="7" spans="1:30" ht="15" customHeight="1" x14ac:dyDescent="0.25">
      <c r="A7" s="38" t="s">
        <v>29</v>
      </c>
      <c r="B7" s="55"/>
      <c r="C7" s="55"/>
      <c r="D7" s="55"/>
      <c r="E7" s="55"/>
      <c r="F7" s="55"/>
      <c r="G7" s="55"/>
      <c r="H7" s="55"/>
      <c r="I7" s="55"/>
      <c r="J7" s="55"/>
      <c r="K7" s="73">
        <f>'07'!$S6</f>
        <v>0</v>
      </c>
      <c r="L7" s="73">
        <f>'08'!$S6</f>
        <v>0</v>
      </c>
      <c r="M7" s="73">
        <f>'09'!$S6</f>
        <v>0</v>
      </c>
      <c r="N7" s="73">
        <f>'10'!$S7</f>
        <v>53430297</v>
      </c>
      <c r="O7" s="55"/>
      <c r="P7" s="55"/>
      <c r="Q7" s="55"/>
      <c r="R7" s="55"/>
      <c r="S7" s="55"/>
      <c r="T7" s="55"/>
      <c r="U7" s="71"/>
      <c r="V7" s="30"/>
      <c r="W7" s="30"/>
      <c r="X7" s="30"/>
      <c r="Y7" s="30"/>
      <c r="Z7" s="30"/>
      <c r="AA7" s="30"/>
      <c r="AB7" s="30"/>
      <c r="AC7" s="29"/>
    </row>
    <row r="8" spans="1:30" ht="15" customHeight="1" x14ac:dyDescent="0.25">
      <c r="A8" s="38" t="s">
        <v>34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73">
        <f>'11'!$S8</f>
        <v>53834608</v>
      </c>
      <c r="P8" s="73">
        <f>'12'!$S8</f>
        <v>56395935</v>
      </c>
      <c r="Q8" s="73">
        <f>'13'!$S8</f>
        <v>40708358</v>
      </c>
      <c r="R8" s="73">
        <f>'14'!$S8</f>
        <v>42128026</v>
      </c>
      <c r="S8" s="73">
        <f>'15'!$S8</f>
        <v>43230840</v>
      </c>
      <c r="T8" s="73">
        <f>'16'!$S8</f>
        <v>30252737</v>
      </c>
      <c r="U8" s="75">
        <f>'17'!$S8</f>
        <v>32942104</v>
      </c>
      <c r="V8" s="30"/>
      <c r="W8" s="30"/>
      <c r="X8" s="30"/>
      <c r="Y8" s="30"/>
      <c r="Z8" s="30"/>
      <c r="AA8" s="30"/>
      <c r="AB8" s="30"/>
      <c r="AC8" s="29"/>
    </row>
    <row r="9" spans="1:30" s="32" customFormat="1" ht="15" customHeight="1" thickBot="1" x14ac:dyDescent="0.3">
      <c r="A9" s="22" t="s">
        <v>33</v>
      </c>
      <c r="B9" s="35">
        <f>'98'!$S9</f>
        <v>12690861</v>
      </c>
      <c r="C9" s="35">
        <f>'99'!$S9</f>
        <v>16886326</v>
      </c>
      <c r="D9" s="35">
        <f>'00'!$S9</f>
        <v>17867621</v>
      </c>
      <c r="E9" s="35">
        <f>'01'!$S9</f>
        <v>20666737</v>
      </c>
      <c r="F9" s="35">
        <f>'02'!$S9</f>
        <v>27051225</v>
      </c>
      <c r="G9" s="35">
        <f>'03'!$S9</f>
        <v>23290767</v>
      </c>
      <c r="H9" s="35">
        <f>'04'!$S9</f>
        <v>24864183</v>
      </c>
      <c r="I9" s="35">
        <f>'05'!$S9</f>
        <v>26011615</v>
      </c>
      <c r="J9" s="35">
        <f>'06'!$S9</f>
        <v>27456269</v>
      </c>
      <c r="K9" s="35">
        <f>'07'!$S9</f>
        <v>38169848</v>
      </c>
      <c r="L9" s="35">
        <f>'08'!$S9</f>
        <v>47465720.999999993</v>
      </c>
      <c r="M9" s="35">
        <f>'09'!$S9</f>
        <v>49731287</v>
      </c>
      <c r="N9" s="35">
        <f>'10'!$S9</f>
        <v>53991385</v>
      </c>
      <c r="O9" s="35">
        <f>'11'!$S9</f>
        <v>54625920</v>
      </c>
      <c r="P9" s="35">
        <f>'12'!$S9</f>
        <v>56939067</v>
      </c>
      <c r="Q9" s="35">
        <f>'13'!$S9</f>
        <v>40955083</v>
      </c>
      <c r="R9" s="35">
        <f>'14'!$S9</f>
        <v>42322774</v>
      </c>
      <c r="S9" s="35">
        <f>'15'!$S9</f>
        <v>43275482</v>
      </c>
      <c r="T9" s="35">
        <f>'16'!$S9</f>
        <v>30254640</v>
      </c>
      <c r="U9" s="36">
        <f>'17'!$S9</f>
        <v>32983243</v>
      </c>
      <c r="V9" s="31"/>
      <c r="W9" s="31"/>
      <c r="X9" s="31"/>
      <c r="Y9" s="31"/>
      <c r="Z9" s="31"/>
      <c r="AA9" s="31"/>
      <c r="AB9" s="31"/>
      <c r="AC9" s="29"/>
    </row>
    <row r="10" spans="1:30" ht="15" customHeight="1" x14ac:dyDescent="0.25"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9"/>
    </row>
    <row r="11" spans="1:30" ht="15" customHeight="1" x14ac:dyDescent="0.25">
      <c r="A11" s="42" t="s">
        <v>35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9"/>
    </row>
    <row r="12" spans="1:30" ht="15" customHeight="1" x14ac:dyDescent="0.25">
      <c r="A12" s="42" t="s">
        <v>37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9"/>
    </row>
    <row r="13" spans="1:30" ht="15" customHeight="1" x14ac:dyDescent="0.25">
      <c r="A13" s="42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9"/>
    </row>
    <row r="14" spans="1:30" s="25" customFormat="1" ht="15" customHeight="1" x14ac:dyDescent="0.2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</row>
    <row r="15" spans="1:30" ht="15" customHeight="1" x14ac:dyDescent="0.25"/>
    <row r="16" spans="1:30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</sheetData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" sqref="B1"/>
    </sheetView>
  </sheetViews>
  <sheetFormatPr defaultColWidth="9.140625" defaultRowHeight="15" x14ac:dyDescent="0.25"/>
  <cols>
    <col min="1" max="1" width="35.28515625" style="12" bestFit="1" customWidth="1"/>
    <col min="2" max="14" width="13.7109375" style="12" customWidth="1"/>
    <col min="15" max="20" width="14.7109375" style="12" customWidth="1"/>
    <col min="21" max="21" width="13.7109375" style="12" customWidth="1"/>
    <col min="22" max="24" width="15.7109375" style="12" bestFit="1" customWidth="1"/>
    <col min="25" max="28" width="14" style="12" bestFit="1" customWidth="1"/>
    <col min="29" max="29" width="14.5703125" style="12" bestFit="1" customWidth="1"/>
    <col min="30" max="16384" width="9.140625" style="12"/>
  </cols>
  <sheetData>
    <row r="1" spans="1:30" ht="15" customHeight="1" x14ac:dyDescent="0.25">
      <c r="A1" s="25" t="s">
        <v>0</v>
      </c>
      <c r="B1" s="26" t="s">
        <v>19</v>
      </c>
    </row>
    <row r="2" spans="1:30" ht="15" customHeight="1" x14ac:dyDescent="0.25">
      <c r="A2" s="25"/>
      <c r="B2" s="26" t="s">
        <v>30</v>
      </c>
    </row>
    <row r="3" spans="1:30" ht="15" customHeight="1" thickBot="1" x14ac:dyDescent="0.3"/>
    <row r="4" spans="1:30" ht="15" customHeight="1" x14ac:dyDescent="0.25">
      <c r="A4" s="8"/>
      <c r="B4" s="9">
        <v>1998</v>
      </c>
      <c r="C4" s="9">
        <f>B4+1</f>
        <v>1999</v>
      </c>
      <c r="D4" s="9">
        <f t="shared" ref="D4:U4" si="0">C4+1</f>
        <v>2000</v>
      </c>
      <c r="E4" s="9">
        <f t="shared" si="0"/>
        <v>2001</v>
      </c>
      <c r="F4" s="9">
        <f t="shared" si="0"/>
        <v>2002</v>
      </c>
      <c r="G4" s="9">
        <f t="shared" si="0"/>
        <v>2003</v>
      </c>
      <c r="H4" s="9">
        <f t="shared" si="0"/>
        <v>2004</v>
      </c>
      <c r="I4" s="9">
        <f t="shared" si="0"/>
        <v>2005</v>
      </c>
      <c r="J4" s="9">
        <f>I4+1</f>
        <v>2006</v>
      </c>
      <c r="K4" s="9">
        <f t="shared" si="0"/>
        <v>2007</v>
      </c>
      <c r="L4" s="9">
        <f t="shared" si="0"/>
        <v>2008</v>
      </c>
      <c r="M4" s="9">
        <f t="shared" si="0"/>
        <v>2009</v>
      </c>
      <c r="N4" s="9">
        <f t="shared" si="0"/>
        <v>2010</v>
      </c>
      <c r="O4" s="9">
        <f t="shared" si="0"/>
        <v>2011</v>
      </c>
      <c r="P4" s="9">
        <f t="shared" si="0"/>
        <v>2012</v>
      </c>
      <c r="Q4" s="9">
        <f t="shared" si="0"/>
        <v>2013</v>
      </c>
      <c r="R4" s="9">
        <f t="shared" si="0"/>
        <v>2014</v>
      </c>
      <c r="S4" s="9">
        <f t="shared" si="0"/>
        <v>2015</v>
      </c>
      <c r="T4" s="9">
        <f t="shared" si="0"/>
        <v>2016</v>
      </c>
      <c r="U4" s="10">
        <f t="shared" si="0"/>
        <v>2017</v>
      </c>
      <c r="V4" s="11"/>
      <c r="W4" s="11"/>
      <c r="X4" s="11"/>
      <c r="Y4" s="11"/>
      <c r="Z4" s="11"/>
      <c r="AA4" s="11"/>
      <c r="AB4" s="11"/>
      <c r="AC4" s="11"/>
      <c r="AD4" s="11"/>
    </row>
    <row r="5" spans="1:30" ht="15" customHeight="1" x14ac:dyDescent="0.25">
      <c r="A5" s="13" t="s">
        <v>31</v>
      </c>
      <c r="B5" s="14">
        <f>'98'!$T5</f>
        <v>235327075</v>
      </c>
      <c r="C5" s="14">
        <f>'99'!$T5</f>
        <v>211723733</v>
      </c>
      <c r="D5" s="14">
        <f>'00'!$T5</f>
        <v>164827890</v>
      </c>
      <c r="E5" s="14">
        <f>'01'!$T5</f>
        <v>263050100</v>
      </c>
      <c r="F5" s="14">
        <f>'02'!$T5</f>
        <v>213106767</v>
      </c>
      <c r="G5" s="14">
        <f>'03'!$T5</f>
        <v>222094396</v>
      </c>
      <c r="H5" s="14">
        <f>'04'!$T5</f>
        <v>216587757</v>
      </c>
      <c r="I5" s="14">
        <f>'05'!$T5</f>
        <v>213301682</v>
      </c>
      <c r="J5" s="14">
        <f>'06'!$T5</f>
        <v>238632068</v>
      </c>
      <c r="K5" s="14">
        <f>'07'!$T5</f>
        <v>277018639.89189124</v>
      </c>
      <c r="L5" s="14">
        <f>'08'!$T5</f>
        <v>318735563</v>
      </c>
      <c r="M5" s="14">
        <f>'09'!$T5</f>
        <v>342574952</v>
      </c>
      <c r="N5" s="14">
        <f>'10'!$T5</f>
        <v>421170041</v>
      </c>
      <c r="O5" s="14">
        <f>'11'!$T5</f>
        <v>504012321</v>
      </c>
      <c r="P5" s="14">
        <f>'12'!$T5</f>
        <v>614795220</v>
      </c>
      <c r="Q5" s="14">
        <f>'13'!$T5</f>
        <v>632296104</v>
      </c>
      <c r="R5" s="14">
        <f>'14'!$T5</f>
        <v>602712104</v>
      </c>
      <c r="S5" s="14">
        <f>'15'!$T5</f>
        <v>573998701</v>
      </c>
      <c r="T5" s="14">
        <f>'16'!$T5</f>
        <v>580460225</v>
      </c>
      <c r="U5" s="27">
        <f>'17'!$T5</f>
        <v>529499812</v>
      </c>
      <c r="V5" s="28"/>
      <c r="W5" s="28"/>
      <c r="X5" s="28"/>
      <c r="Y5" s="28"/>
      <c r="Z5" s="28"/>
      <c r="AA5" s="28"/>
      <c r="AB5" s="28"/>
      <c r="AC5" s="29"/>
    </row>
    <row r="6" spans="1:30" ht="15" customHeight="1" x14ac:dyDescent="0.25">
      <c r="A6" s="13" t="s">
        <v>32</v>
      </c>
      <c r="B6" s="73">
        <f>'98'!$T6</f>
        <v>100799677</v>
      </c>
      <c r="C6" s="73">
        <f>'99'!$T6</f>
        <v>69162352</v>
      </c>
      <c r="D6" s="73">
        <f>'00'!$T6</f>
        <v>71402106</v>
      </c>
      <c r="E6" s="73">
        <f>'01'!$T6</f>
        <v>86418064</v>
      </c>
      <c r="F6" s="73">
        <f>'02'!$T6</f>
        <v>78965557</v>
      </c>
      <c r="G6" s="73">
        <f>'03'!$T6</f>
        <v>50184244</v>
      </c>
      <c r="H6" s="73">
        <f>'04'!$T6</f>
        <v>49323529</v>
      </c>
      <c r="I6" s="73">
        <f>'05'!$T6</f>
        <v>105310646</v>
      </c>
      <c r="J6" s="73">
        <f>'06'!$T6</f>
        <v>114737865</v>
      </c>
      <c r="U6" s="76"/>
      <c r="V6" s="30"/>
      <c r="W6" s="30"/>
      <c r="X6" s="30"/>
      <c r="Y6" s="30"/>
      <c r="Z6" s="30"/>
      <c r="AA6" s="30"/>
      <c r="AB6" s="30"/>
      <c r="AC6" s="29"/>
    </row>
    <row r="7" spans="1:30" ht="15" customHeight="1" x14ac:dyDescent="0.25">
      <c r="A7" s="38" t="s">
        <v>29</v>
      </c>
      <c r="B7" s="55"/>
      <c r="C7" s="55"/>
      <c r="D7" s="55"/>
      <c r="E7" s="55"/>
      <c r="F7" s="55"/>
      <c r="G7" s="55"/>
      <c r="H7" s="55"/>
      <c r="I7" s="55"/>
      <c r="J7" s="55"/>
      <c r="K7" s="73">
        <f>'07'!$T6</f>
        <v>0</v>
      </c>
      <c r="L7" s="73">
        <f>'08'!$T6</f>
        <v>0</v>
      </c>
      <c r="M7" s="73">
        <f>'09'!$T6</f>
        <v>0</v>
      </c>
      <c r="N7" s="73">
        <f>'10'!$T7</f>
        <v>547552622</v>
      </c>
      <c r="O7" s="55"/>
      <c r="P7" s="55"/>
      <c r="Q7" s="55"/>
      <c r="R7" s="55"/>
      <c r="S7" s="55"/>
      <c r="T7" s="55"/>
      <c r="U7" s="71"/>
      <c r="V7" s="30"/>
      <c r="W7" s="30"/>
      <c r="X7" s="30"/>
      <c r="Y7" s="30"/>
      <c r="Z7" s="30"/>
      <c r="AA7" s="30"/>
      <c r="AB7" s="30"/>
      <c r="AC7" s="29"/>
    </row>
    <row r="8" spans="1:30" ht="15" customHeight="1" x14ac:dyDescent="0.25">
      <c r="A8" s="38" t="s">
        <v>34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73">
        <f>'11'!$T8</f>
        <v>630083364</v>
      </c>
      <c r="P8" s="73">
        <f>'12'!$T8</f>
        <v>715019451</v>
      </c>
      <c r="Q8" s="73">
        <f>'13'!$T8</f>
        <v>669986965</v>
      </c>
      <c r="R8" s="73">
        <f>'14'!$T8</f>
        <v>670702284</v>
      </c>
      <c r="S8" s="73">
        <f>'15'!$T8</f>
        <v>656296808</v>
      </c>
      <c r="T8" s="73">
        <f>'16'!$T8</f>
        <v>596001511</v>
      </c>
      <c r="U8" s="75">
        <f>'17'!$T8</f>
        <v>565603833</v>
      </c>
      <c r="V8" s="30"/>
      <c r="W8" s="30"/>
      <c r="X8" s="30"/>
      <c r="Y8" s="30"/>
      <c r="Z8" s="30"/>
      <c r="AA8" s="30"/>
      <c r="AB8" s="30"/>
      <c r="AC8" s="29"/>
    </row>
    <row r="9" spans="1:30" s="32" customFormat="1" ht="15" customHeight="1" thickBot="1" x14ac:dyDescent="0.3">
      <c r="A9" s="22" t="s">
        <v>33</v>
      </c>
      <c r="B9" s="35">
        <f>'98'!$T9</f>
        <v>695457789</v>
      </c>
      <c r="C9" s="35">
        <f>'99'!$T9</f>
        <v>622445706</v>
      </c>
      <c r="D9" s="35">
        <f>'00'!$T9</f>
        <v>611964757</v>
      </c>
      <c r="E9" s="35">
        <f>'01'!$T9</f>
        <v>699449117</v>
      </c>
      <c r="F9" s="35">
        <f>'02'!$T9</f>
        <v>636557918</v>
      </c>
      <c r="G9" s="35">
        <f>'03'!$T9</f>
        <v>519763262</v>
      </c>
      <c r="H9" s="35">
        <f>'04'!$T9</f>
        <v>575757120</v>
      </c>
      <c r="I9" s="35">
        <f>'05'!$T9</f>
        <v>653801213</v>
      </c>
      <c r="J9" s="35">
        <f>'06'!$T9</f>
        <v>637424037</v>
      </c>
      <c r="K9" s="35">
        <f>'07'!$T9</f>
        <v>739972257</v>
      </c>
      <c r="L9" s="35">
        <f>'08'!$T9</f>
        <v>793209619.99999988</v>
      </c>
      <c r="M9" s="35">
        <f>'09'!$T9</f>
        <v>851160765</v>
      </c>
      <c r="N9" s="35">
        <f>'10'!$T9</f>
        <v>968722663</v>
      </c>
      <c r="O9" s="35">
        <f>'11'!$T9</f>
        <v>1134095685</v>
      </c>
      <c r="P9" s="35">
        <f>'12'!$T9</f>
        <v>1329814671</v>
      </c>
      <c r="Q9" s="35">
        <f>'13'!$T9</f>
        <v>1302283069</v>
      </c>
      <c r="R9" s="35">
        <f>'14'!$T9</f>
        <v>1273414388</v>
      </c>
      <c r="S9" s="35">
        <f>'15'!$T9</f>
        <v>1230295509</v>
      </c>
      <c r="T9" s="35">
        <f>'16'!$T9</f>
        <v>1176461736</v>
      </c>
      <c r="U9" s="36">
        <f>'17'!$T9</f>
        <v>1095103645</v>
      </c>
      <c r="V9" s="31"/>
      <c r="W9" s="31"/>
      <c r="X9" s="31"/>
      <c r="Y9" s="31"/>
      <c r="Z9" s="31"/>
      <c r="AA9" s="31"/>
      <c r="AB9" s="31"/>
      <c r="AC9" s="29"/>
    </row>
    <row r="10" spans="1:30" ht="15" customHeight="1" x14ac:dyDescent="0.25"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9"/>
    </row>
    <row r="11" spans="1:30" ht="15" customHeight="1" x14ac:dyDescent="0.25">
      <c r="A11" s="42" t="s">
        <v>35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9"/>
    </row>
    <row r="12" spans="1:30" ht="15" customHeight="1" x14ac:dyDescent="0.25">
      <c r="A12" s="42" t="s">
        <v>37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9"/>
    </row>
    <row r="13" spans="1:30" ht="15" customHeight="1" x14ac:dyDescent="0.25">
      <c r="A13" s="42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9"/>
    </row>
    <row r="14" spans="1:30" s="25" customFormat="1" ht="15" customHeight="1" x14ac:dyDescent="0.2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</row>
    <row r="15" spans="1:30" ht="15" customHeight="1" x14ac:dyDescent="0.25"/>
    <row r="16" spans="1:30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D31"/>
  <sheetViews>
    <sheetView workbookViewId="0">
      <pane xSplit="1" ySplit="4" topLeftCell="B5" activePane="bottomRight" state="frozen"/>
      <selection activeCell="E16" sqref="E16"/>
      <selection pane="topRight" activeCell="E16" sqref="E16"/>
      <selection pane="bottomLeft" activeCell="E16" sqref="E16"/>
      <selection pane="bottomRight" activeCell="B1" sqref="B1"/>
    </sheetView>
  </sheetViews>
  <sheetFormatPr defaultColWidth="9.140625" defaultRowHeight="15" x14ac:dyDescent="0.25"/>
  <cols>
    <col min="1" max="1" width="35.28515625" style="6" bestFit="1" customWidth="1"/>
    <col min="2" max="28" width="13.7109375" style="6" customWidth="1"/>
    <col min="29" max="29" width="14.7109375" style="6" customWidth="1"/>
    <col min="30" max="16384" width="9.140625" style="6"/>
  </cols>
  <sheetData>
    <row r="1" spans="1:30" ht="15" customHeight="1" x14ac:dyDescent="0.25">
      <c r="A1" s="4" t="s">
        <v>0</v>
      </c>
      <c r="B1" s="5">
        <v>2001</v>
      </c>
    </row>
    <row r="2" spans="1:30" ht="15" customHeight="1" x14ac:dyDescent="0.25">
      <c r="B2" s="5" t="s">
        <v>30</v>
      </c>
    </row>
    <row r="3" spans="1:30" ht="15" customHeight="1" thickBot="1" x14ac:dyDescent="0.3"/>
    <row r="4" spans="1:30" s="12" customFormat="1" ht="15" customHeight="1" x14ac:dyDescent="0.25">
      <c r="A4" s="8"/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 t="s">
        <v>14</v>
      </c>
      <c r="P4" s="9" t="s">
        <v>15</v>
      </c>
      <c r="Q4" s="9" t="s">
        <v>16</v>
      </c>
      <c r="R4" s="9" t="s">
        <v>17</v>
      </c>
      <c r="S4" s="9" t="s">
        <v>18</v>
      </c>
      <c r="T4" s="9" t="s">
        <v>19</v>
      </c>
      <c r="U4" s="9" t="s">
        <v>20</v>
      </c>
      <c r="V4" s="9" t="s">
        <v>21</v>
      </c>
      <c r="W4" s="9" t="s">
        <v>22</v>
      </c>
      <c r="X4" s="9" t="s">
        <v>23</v>
      </c>
      <c r="Y4" s="9" t="s">
        <v>24</v>
      </c>
      <c r="Z4" s="9" t="s">
        <v>25</v>
      </c>
      <c r="AA4" s="9" t="s">
        <v>26</v>
      </c>
      <c r="AB4" s="9" t="s">
        <v>27</v>
      </c>
      <c r="AC4" s="10" t="s">
        <v>28</v>
      </c>
      <c r="AD4" s="11"/>
    </row>
    <row r="5" spans="1:30" ht="15" customHeight="1" x14ac:dyDescent="0.25">
      <c r="A5" s="13" t="s">
        <v>31</v>
      </c>
      <c r="B5" s="14">
        <v>21146</v>
      </c>
      <c r="C5" s="14">
        <v>35532</v>
      </c>
      <c r="D5" s="14">
        <v>14911923</v>
      </c>
      <c r="E5" s="14">
        <v>172950</v>
      </c>
      <c r="F5" s="14">
        <v>2913804</v>
      </c>
      <c r="G5" s="14">
        <v>62967</v>
      </c>
      <c r="H5" s="14">
        <v>0</v>
      </c>
      <c r="I5" s="14">
        <v>40799</v>
      </c>
      <c r="J5" s="14">
        <v>0</v>
      </c>
      <c r="K5" s="14">
        <v>10379869</v>
      </c>
      <c r="L5" s="14">
        <v>4447234</v>
      </c>
      <c r="M5" s="14">
        <v>236826</v>
      </c>
      <c r="N5" s="14">
        <v>20576854</v>
      </c>
      <c r="O5" s="14">
        <v>2358255</v>
      </c>
      <c r="P5" s="14">
        <v>0</v>
      </c>
      <c r="Q5" s="14">
        <v>31227832</v>
      </c>
      <c r="R5" s="14">
        <v>2137678</v>
      </c>
      <c r="S5" s="14">
        <v>810511</v>
      </c>
      <c r="T5" s="14">
        <v>263050100</v>
      </c>
      <c r="U5" s="14">
        <v>830811309</v>
      </c>
      <c r="V5" s="14">
        <v>7681148</v>
      </c>
      <c r="W5" s="14">
        <v>2724267</v>
      </c>
      <c r="X5" s="14">
        <v>1967219</v>
      </c>
      <c r="Y5" s="14">
        <v>140680</v>
      </c>
      <c r="Z5" s="14">
        <v>13624</v>
      </c>
      <c r="AA5" s="14">
        <v>20858</v>
      </c>
      <c r="AB5" s="14">
        <v>7898144</v>
      </c>
      <c r="AC5" s="15">
        <f>SUM(B5:AB5)</f>
        <v>1204641529</v>
      </c>
    </row>
    <row r="6" spans="1:30" ht="15" customHeight="1" x14ac:dyDescent="0.25">
      <c r="A6" s="13" t="s">
        <v>32</v>
      </c>
      <c r="B6" s="14">
        <v>2847883</v>
      </c>
      <c r="C6" s="14">
        <v>14287</v>
      </c>
      <c r="D6" s="14">
        <v>51008558</v>
      </c>
      <c r="E6" s="14">
        <v>2960</v>
      </c>
      <c r="F6" s="14">
        <v>37191584</v>
      </c>
      <c r="G6" s="14">
        <v>1903552</v>
      </c>
      <c r="H6" s="14">
        <v>6615</v>
      </c>
      <c r="I6" s="14">
        <v>3371103</v>
      </c>
      <c r="J6" s="14">
        <v>8743</v>
      </c>
      <c r="K6" s="14">
        <v>54331666</v>
      </c>
      <c r="L6" s="14">
        <v>1005</v>
      </c>
      <c r="M6" s="14">
        <v>304698</v>
      </c>
      <c r="N6" s="14">
        <v>54471183</v>
      </c>
      <c r="O6" s="14">
        <v>16541071</v>
      </c>
      <c r="P6" s="14">
        <v>0</v>
      </c>
      <c r="Q6" s="14">
        <v>105366649</v>
      </c>
      <c r="R6" s="14">
        <v>38352820</v>
      </c>
      <c r="S6" s="14">
        <v>12592399</v>
      </c>
      <c r="T6" s="14">
        <v>86418064</v>
      </c>
      <c r="U6" s="14">
        <v>190040550</v>
      </c>
      <c r="V6" s="14">
        <v>72999234</v>
      </c>
      <c r="W6" s="14">
        <v>33691555</v>
      </c>
      <c r="X6" s="14">
        <v>60385657</v>
      </c>
      <c r="Y6" s="14">
        <v>7614953</v>
      </c>
      <c r="Z6" s="14">
        <v>12154347</v>
      </c>
      <c r="AA6" s="14">
        <v>6316388</v>
      </c>
      <c r="AB6" s="14">
        <v>65431892</v>
      </c>
      <c r="AC6" s="15">
        <f t="shared" ref="AC6:AC9" si="0">SUM(B6:AB6)</f>
        <v>913369416</v>
      </c>
    </row>
    <row r="7" spans="1:30" ht="15" customHeight="1" x14ac:dyDescent="0.25">
      <c r="A7" s="13" t="s">
        <v>29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40"/>
    </row>
    <row r="8" spans="1:30" ht="15" customHeight="1" x14ac:dyDescent="0.25">
      <c r="A8" s="38" t="s">
        <v>34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40"/>
    </row>
    <row r="9" spans="1:30" ht="15" customHeight="1" thickBot="1" x14ac:dyDescent="0.3">
      <c r="A9" s="16" t="s">
        <v>33</v>
      </c>
      <c r="B9" s="17">
        <v>20910197</v>
      </c>
      <c r="C9" s="17">
        <v>12547398</v>
      </c>
      <c r="D9" s="17">
        <v>130100689</v>
      </c>
      <c r="E9" s="17">
        <v>3084559</v>
      </c>
      <c r="F9" s="17">
        <v>102526559</v>
      </c>
      <c r="G9" s="17">
        <v>4435503</v>
      </c>
      <c r="H9" s="17">
        <v>8316195</v>
      </c>
      <c r="I9" s="17">
        <v>29090664</v>
      </c>
      <c r="J9" s="17">
        <v>15345498</v>
      </c>
      <c r="K9" s="17">
        <v>116259947</v>
      </c>
      <c r="L9" s="17">
        <v>45627093</v>
      </c>
      <c r="M9" s="17">
        <v>12782404</v>
      </c>
      <c r="N9" s="17">
        <v>188753037</v>
      </c>
      <c r="O9" s="17">
        <v>21065000</v>
      </c>
      <c r="P9" s="17">
        <v>19517002</v>
      </c>
      <c r="Q9" s="17">
        <v>251607250</v>
      </c>
      <c r="R9" s="17">
        <v>114381772</v>
      </c>
      <c r="S9" s="17">
        <v>20666737</v>
      </c>
      <c r="T9" s="17">
        <v>699449117</v>
      </c>
      <c r="U9" s="17">
        <v>2283874430</v>
      </c>
      <c r="V9" s="17">
        <v>136698206</v>
      </c>
      <c r="W9" s="17">
        <v>74198786</v>
      </c>
      <c r="X9" s="17">
        <v>118229545</v>
      </c>
      <c r="Y9" s="17">
        <v>26541531</v>
      </c>
      <c r="Z9" s="17">
        <v>30140801</v>
      </c>
      <c r="AA9" s="17">
        <v>61035085</v>
      </c>
      <c r="AB9" s="17">
        <v>271067584</v>
      </c>
      <c r="AC9" s="18">
        <f t="shared" si="0"/>
        <v>4818252589</v>
      </c>
    </row>
    <row r="10" spans="1:30" ht="15" customHeight="1" x14ac:dyDescent="0.25"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20"/>
    </row>
    <row r="11" spans="1:30" ht="15" customHeight="1" x14ac:dyDescent="0.25"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20"/>
    </row>
    <row r="12" spans="1:30" ht="15" customHeight="1" x14ac:dyDescent="0.25"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20"/>
    </row>
    <row r="13" spans="1:30" ht="15" customHeight="1" x14ac:dyDescent="0.25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20"/>
    </row>
    <row r="14" spans="1:30" ht="15" customHeight="1" x14ac:dyDescent="0.25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20"/>
    </row>
    <row r="15" spans="1:30" ht="15" customHeight="1" x14ac:dyDescent="0.25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20"/>
    </row>
    <row r="16" spans="1:30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</sheetData>
  <pageMargins left="0.511811024" right="0.511811024" top="0.78740157499999996" bottom="0.78740157499999996" header="0.31496062000000002" footer="0.3149606200000000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" sqref="B1"/>
    </sheetView>
  </sheetViews>
  <sheetFormatPr defaultColWidth="9.140625" defaultRowHeight="15" x14ac:dyDescent="0.25"/>
  <cols>
    <col min="1" max="1" width="35.28515625" style="12" bestFit="1" customWidth="1"/>
    <col min="2" max="21" width="14.7109375" style="12" customWidth="1"/>
    <col min="22" max="24" width="15.7109375" style="12" bestFit="1" customWidth="1"/>
    <col min="25" max="28" width="14" style="12" bestFit="1" customWidth="1"/>
    <col min="29" max="29" width="14.5703125" style="12" bestFit="1" customWidth="1"/>
    <col min="30" max="16384" width="9.140625" style="12"/>
  </cols>
  <sheetData>
    <row r="1" spans="1:30" ht="15" customHeight="1" x14ac:dyDescent="0.25">
      <c r="A1" s="25" t="s">
        <v>0</v>
      </c>
      <c r="B1" s="26" t="s">
        <v>20</v>
      </c>
    </row>
    <row r="2" spans="1:30" ht="15" customHeight="1" x14ac:dyDescent="0.25">
      <c r="A2" s="25"/>
      <c r="B2" s="26" t="s">
        <v>30</v>
      </c>
    </row>
    <row r="3" spans="1:30" ht="15" customHeight="1" thickBot="1" x14ac:dyDescent="0.3"/>
    <row r="4" spans="1:30" ht="15" customHeight="1" x14ac:dyDescent="0.25">
      <c r="A4" s="8"/>
      <c r="B4" s="9">
        <v>1998</v>
      </c>
      <c r="C4" s="9">
        <f>B4+1</f>
        <v>1999</v>
      </c>
      <c r="D4" s="9">
        <f t="shared" ref="D4:U4" si="0">C4+1</f>
        <v>2000</v>
      </c>
      <c r="E4" s="9">
        <f t="shared" si="0"/>
        <v>2001</v>
      </c>
      <c r="F4" s="9">
        <f t="shared" si="0"/>
        <v>2002</v>
      </c>
      <c r="G4" s="9">
        <f t="shared" si="0"/>
        <v>2003</v>
      </c>
      <c r="H4" s="9">
        <f t="shared" si="0"/>
        <v>2004</v>
      </c>
      <c r="I4" s="9">
        <f t="shared" si="0"/>
        <v>2005</v>
      </c>
      <c r="J4" s="9">
        <f>I4+1</f>
        <v>2006</v>
      </c>
      <c r="K4" s="9">
        <f t="shared" si="0"/>
        <v>2007</v>
      </c>
      <c r="L4" s="9">
        <f t="shared" si="0"/>
        <v>2008</v>
      </c>
      <c r="M4" s="9">
        <f t="shared" si="0"/>
        <v>2009</v>
      </c>
      <c r="N4" s="9">
        <f t="shared" si="0"/>
        <v>2010</v>
      </c>
      <c r="O4" s="9">
        <f t="shared" si="0"/>
        <v>2011</v>
      </c>
      <c r="P4" s="9">
        <f t="shared" si="0"/>
        <v>2012</v>
      </c>
      <c r="Q4" s="9">
        <f t="shared" si="0"/>
        <v>2013</v>
      </c>
      <c r="R4" s="9">
        <f t="shared" si="0"/>
        <v>2014</v>
      </c>
      <c r="S4" s="9">
        <f t="shared" si="0"/>
        <v>2015</v>
      </c>
      <c r="T4" s="9">
        <f t="shared" si="0"/>
        <v>2016</v>
      </c>
      <c r="U4" s="10">
        <f t="shared" si="0"/>
        <v>2017</v>
      </c>
      <c r="V4" s="11"/>
      <c r="W4" s="11"/>
      <c r="X4" s="11"/>
      <c r="Y4" s="11"/>
      <c r="Z4" s="11"/>
      <c r="AA4" s="11"/>
      <c r="AB4" s="11"/>
      <c r="AC4" s="11"/>
      <c r="AD4" s="11"/>
    </row>
    <row r="5" spans="1:30" ht="15" customHeight="1" x14ac:dyDescent="0.25">
      <c r="A5" s="13" t="s">
        <v>31</v>
      </c>
      <c r="B5" s="14">
        <f>'98'!$U5</f>
        <v>871036964</v>
      </c>
      <c r="C5" s="14">
        <f>'99'!$U5</f>
        <v>723630992</v>
      </c>
      <c r="D5" s="14">
        <f>'00'!$U5</f>
        <v>686852238</v>
      </c>
      <c r="E5" s="14">
        <f>'01'!$U5</f>
        <v>830811309</v>
      </c>
      <c r="F5" s="14">
        <f>'02'!$U5</f>
        <v>809083762</v>
      </c>
      <c r="G5" s="14">
        <f>'03'!$U5</f>
        <v>981005588</v>
      </c>
      <c r="H5" s="14">
        <f>'04'!$U5</f>
        <v>947396626</v>
      </c>
      <c r="I5" s="14">
        <f>'05'!$U5</f>
        <v>1042404371</v>
      </c>
      <c r="J5" s="14">
        <f>'06'!$U5</f>
        <v>1106988389</v>
      </c>
      <c r="K5" s="14">
        <f>'07'!$U5</f>
        <v>1192787298.6797009</v>
      </c>
      <c r="L5" s="14">
        <f>'08'!$U5</f>
        <v>1198654425</v>
      </c>
      <c r="M5" s="14">
        <f>'09'!$U5</f>
        <v>1347958022</v>
      </c>
      <c r="N5" s="14">
        <f>'10'!$U5</f>
        <v>1660549081</v>
      </c>
      <c r="O5" s="14">
        <f>'11'!$U5</f>
        <v>1780910564</v>
      </c>
      <c r="P5" s="14">
        <f>'12'!$U5</f>
        <v>1765249185</v>
      </c>
      <c r="Q5" s="14">
        <f>'13'!$U5</f>
        <v>1872213143</v>
      </c>
      <c r="R5" s="14">
        <f>'14'!$U5</f>
        <v>2051770056</v>
      </c>
      <c r="S5" s="14">
        <f>'15'!$U5</f>
        <v>2026130139</v>
      </c>
      <c r="T5" s="14">
        <f>'16'!$U5</f>
        <v>1875668678</v>
      </c>
      <c r="U5" s="27">
        <f>'17'!$U5</f>
        <v>1866234252</v>
      </c>
      <c r="V5" s="28"/>
      <c r="W5" s="28"/>
      <c r="X5" s="28"/>
      <c r="Y5" s="28"/>
      <c r="Z5" s="28"/>
      <c r="AA5" s="28"/>
      <c r="AB5" s="28"/>
      <c r="AC5" s="29"/>
    </row>
    <row r="6" spans="1:30" ht="15" customHeight="1" x14ac:dyDescent="0.25">
      <c r="A6" s="13" t="s">
        <v>32</v>
      </c>
      <c r="B6" s="73">
        <f>'98'!$U6</f>
        <v>461830850</v>
      </c>
      <c r="C6" s="73">
        <f>'99'!$U6</f>
        <v>323712077</v>
      </c>
      <c r="D6" s="73">
        <f>'00'!$U6</f>
        <v>271155970</v>
      </c>
      <c r="E6" s="73">
        <f>'01'!$U6</f>
        <v>190040550</v>
      </c>
      <c r="F6" s="73">
        <f>'02'!$U6</f>
        <v>160749717</v>
      </c>
      <c r="G6" s="73">
        <f>'03'!$U6</f>
        <v>167424592</v>
      </c>
      <c r="H6" s="73">
        <f>'04'!$U6</f>
        <v>241647190</v>
      </c>
      <c r="I6" s="73">
        <f>'05'!$U6</f>
        <v>291767558</v>
      </c>
      <c r="J6" s="73">
        <f>'06'!$U6</f>
        <v>299132994</v>
      </c>
      <c r="U6" s="76"/>
      <c r="V6" s="30"/>
      <c r="W6" s="30"/>
      <c r="X6" s="30"/>
      <c r="Y6" s="30"/>
      <c r="Z6" s="30"/>
      <c r="AA6" s="30"/>
      <c r="AB6" s="30"/>
      <c r="AC6" s="29"/>
    </row>
    <row r="7" spans="1:30" ht="15" customHeight="1" x14ac:dyDescent="0.25">
      <c r="A7" s="38" t="s">
        <v>29</v>
      </c>
      <c r="B7" s="55"/>
      <c r="C7" s="55"/>
      <c r="D7" s="55"/>
      <c r="E7" s="55"/>
      <c r="F7" s="55"/>
      <c r="G7" s="55"/>
      <c r="H7" s="55"/>
      <c r="I7" s="55"/>
      <c r="J7" s="55"/>
      <c r="K7" s="73">
        <f>'07'!$U6</f>
        <v>0</v>
      </c>
      <c r="L7" s="73">
        <f>'08'!$U6</f>
        <v>0</v>
      </c>
      <c r="M7" s="73">
        <f>'09'!$U6</f>
        <v>0</v>
      </c>
      <c r="N7" s="73">
        <f>'10'!$U7</f>
        <v>905911889</v>
      </c>
      <c r="O7" s="55"/>
      <c r="P7" s="55"/>
      <c r="Q7" s="55"/>
      <c r="R7" s="55"/>
      <c r="S7" s="55"/>
      <c r="T7" s="55"/>
      <c r="U7" s="71"/>
      <c r="V7" s="30"/>
      <c r="W7" s="30"/>
      <c r="X7" s="30"/>
      <c r="Y7" s="30"/>
      <c r="Z7" s="30"/>
      <c r="AA7" s="30"/>
      <c r="AB7" s="30"/>
      <c r="AC7" s="29"/>
    </row>
    <row r="8" spans="1:30" ht="15" customHeight="1" x14ac:dyDescent="0.25">
      <c r="A8" s="38" t="s">
        <v>34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73">
        <f>'11'!$U8</f>
        <v>1001133835</v>
      </c>
      <c r="P8" s="73">
        <f>'12'!$U8</f>
        <v>1076875874</v>
      </c>
      <c r="Q8" s="73">
        <f>'13'!$U8</f>
        <v>994413580</v>
      </c>
      <c r="R8" s="73">
        <f>'14'!$U8</f>
        <v>984117799</v>
      </c>
      <c r="S8" s="73">
        <f>'15'!$U8</f>
        <v>975522425</v>
      </c>
      <c r="T8" s="73">
        <f>'16'!$U8</f>
        <v>947450997</v>
      </c>
      <c r="U8" s="75">
        <f>'17'!$U8</f>
        <v>977780646</v>
      </c>
      <c r="V8" s="30"/>
      <c r="W8" s="30"/>
      <c r="X8" s="30"/>
      <c r="Y8" s="30"/>
      <c r="Z8" s="30"/>
      <c r="AA8" s="30"/>
      <c r="AB8" s="30"/>
      <c r="AC8" s="29"/>
    </row>
    <row r="9" spans="1:30" s="32" customFormat="1" ht="15" customHeight="1" thickBot="1" x14ac:dyDescent="0.3">
      <c r="A9" s="22" t="s">
        <v>33</v>
      </c>
      <c r="B9" s="35">
        <f>'98'!$U9</f>
        <v>2368422874</v>
      </c>
      <c r="C9" s="35">
        <f>'99'!$U9</f>
        <v>2108598499</v>
      </c>
      <c r="D9" s="35">
        <f>'00'!$U9</f>
        <v>1987364127</v>
      </c>
      <c r="E9" s="35">
        <f>'01'!$U9</f>
        <v>2283874430</v>
      </c>
      <c r="F9" s="35">
        <f>'02'!$U9</f>
        <v>2004558261</v>
      </c>
      <c r="G9" s="35">
        <f>'03'!$U9</f>
        <v>1897690898</v>
      </c>
      <c r="H9" s="35">
        <f>'04'!$U9</f>
        <v>1976136837</v>
      </c>
      <c r="I9" s="35">
        <f>'05'!$U9</f>
        <v>2076495900</v>
      </c>
      <c r="J9" s="35">
        <f>'06'!$U9</f>
        <v>1980383445</v>
      </c>
      <c r="K9" s="35">
        <f>'07'!$U9</f>
        <v>2134428353</v>
      </c>
      <c r="L9" s="35">
        <f>'08'!$U9</f>
        <v>2306083194</v>
      </c>
      <c r="M9" s="35">
        <f>'09'!$U9</f>
        <v>2277564390</v>
      </c>
      <c r="N9" s="35">
        <f>'10'!$U9</f>
        <v>2566460970</v>
      </c>
      <c r="O9" s="35">
        <f>'11'!$U9</f>
        <v>2782044399</v>
      </c>
      <c r="P9" s="35">
        <f>'12'!$U9</f>
        <v>2842125059</v>
      </c>
      <c r="Q9" s="35">
        <f>'13'!$U9</f>
        <v>2866626723</v>
      </c>
      <c r="R9" s="35">
        <f>'14'!$U9</f>
        <v>3035887855</v>
      </c>
      <c r="S9" s="35">
        <f>'15'!$U9</f>
        <v>3001652564</v>
      </c>
      <c r="T9" s="35">
        <f>'16'!$U9</f>
        <v>2823119675</v>
      </c>
      <c r="U9" s="36">
        <f>'17'!$U9</f>
        <v>2844014898</v>
      </c>
      <c r="V9" s="31"/>
      <c r="W9" s="31"/>
      <c r="X9" s="31"/>
      <c r="Y9" s="31"/>
      <c r="Z9" s="31"/>
      <c r="AA9" s="31"/>
      <c r="AB9" s="31"/>
      <c r="AC9" s="29"/>
    </row>
    <row r="10" spans="1:30" ht="15" customHeight="1" x14ac:dyDescent="0.25"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9"/>
    </row>
    <row r="11" spans="1:30" ht="15" customHeight="1" x14ac:dyDescent="0.25">
      <c r="A11" s="42" t="s">
        <v>35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9"/>
    </row>
    <row r="12" spans="1:30" ht="15" customHeight="1" x14ac:dyDescent="0.25">
      <c r="A12" s="42" t="s">
        <v>37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9"/>
    </row>
    <row r="13" spans="1:30" ht="15" customHeight="1" x14ac:dyDescent="0.25">
      <c r="A13" s="42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9"/>
    </row>
    <row r="14" spans="1:30" s="25" customFormat="1" ht="15" customHeight="1" x14ac:dyDescent="0.2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</row>
    <row r="15" spans="1:30" ht="15" customHeight="1" x14ac:dyDescent="0.25"/>
    <row r="16" spans="1:30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</sheetData>
  <pageMargins left="0.511811024" right="0.511811024" top="0.78740157499999996" bottom="0.78740157499999996" header="0.31496062000000002" footer="0.3149606200000000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" sqref="B1"/>
    </sheetView>
  </sheetViews>
  <sheetFormatPr defaultColWidth="9.140625" defaultRowHeight="15" x14ac:dyDescent="0.25"/>
  <cols>
    <col min="1" max="1" width="35.28515625" style="12" bestFit="1" customWidth="1"/>
    <col min="2" max="21" width="13.7109375" style="12" customWidth="1"/>
    <col min="22" max="24" width="15.7109375" style="12" bestFit="1" customWidth="1"/>
    <col min="25" max="28" width="14" style="12" bestFit="1" customWidth="1"/>
    <col min="29" max="29" width="14.5703125" style="12" bestFit="1" customWidth="1"/>
    <col min="30" max="16384" width="9.140625" style="12"/>
  </cols>
  <sheetData>
    <row r="1" spans="1:30" ht="15" customHeight="1" x14ac:dyDescent="0.25">
      <c r="A1" s="25" t="s">
        <v>0</v>
      </c>
      <c r="B1" s="26" t="s">
        <v>21</v>
      </c>
    </row>
    <row r="2" spans="1:30" ht="15" customHeight="1" x14ac:dyDescent="0.25">
      <c r="A2" s="25"/>
      <c r="B2" s="26" t="s">
        <v>30</v>
      </c>
    </row>
    <row r="3" spans="1:30" ht="15" customHeight="1" thickBot="1" x14ac:dyDescent="0.3"/>
    <row r="4" spans="1:30" ht="15" customHeight="1" x14ac:dyDescent="0.25">
      <c r="A4" s="8"/>
      <c r="B4" s="9">
        <v>1998</v>
      </c>
      <c r="C4" s="9">
        <f>B4+1</f>
        <v>1999</v>
      </c>
      <c r="D4" s="9">
        <f t="shared" ref="D4:U4" si="0">C4+1</f>
        <v>2000</v>
      </c>
      <c r="E4" s="9">
        <f t="shared" si="0"/>
        <v>2001</v>
      </c>
      <c r="F4" s="9">
        <f t="shared" si="0"/>
        <v>2002</v>
      </c>
      <c r="G4" s="9">
        <f t="shared" si="0"/>
        <v>2003</v>
      </c>
      <c r="H4" s="9">
        <f t="shared" si="0"/>
        <v>2004</v>
      </c>
      <c r="I4" s="9">
        <f t="shared" si="0"/>
        <v>2005</v>
      </c>
      <c r="J4" s="9">
        <f>I4+1</f>
        <v>2006</v>
      </c>
      <c r="K4" s="9">
        <f t="shared" si="0"/>
        <v>2007</v>
      </c>
      <c r="L4" s="9">
        <f t="shared" si="0"/>
        <v>2008</v>
      </c>
      <c r="M4" s="9">
        <f t="shared" si="0"/>
        <v>2009</v>
      </c>
      <c r="N4" s="9">
        <f t="shared" si="0"/>
        <v>2010</v>
      </c>
      <c r="O4" s="9">
        <f t="shared" si="0"/>
        <v>2011</v>
      </c>
      <c r="P4" s="9">
        <f t="shared" si="0"/>
        <v>2012</v>
      </c>
      <c r="Q4" s="9">
        <f t="shared" si="0"/>
        <v>2013</v>
      </c>
      <c r="R4" s="9">
        <f t="shared" si="0"/>
        <v>2014</v>
      </c>
      <c r="S4" s="9">
        <f t="shared" si="0"/>
        <v>2015</v>
      </c>
      <c r="T4" s="9">
        <f t="shared" si="0"/>
        <v>2016</v>
      </c>
      <c r="U4" s="10">
        <f t="shared" si="0"/>
        <v>2017</v>
      </c>
      <c r="V4" s="11"/>
      <c r="W4" s="11"/>
      <c r="X4" s="11"/>
      <c r="Y4" s="11"/>
      <c r="Z4" s="11"/>
      <c r="AA4" s="11"/>
      <c r="AB4" s="11"/>
      <c r="AC4" s="11"/>
      <c r="AD4" s="11"/>
    </row>
    <row r="5" spans="1:30" ht="15" customHeight="1" x14ac:dyDescent="0.25">
      <c r="A5" s="13" t="s">
        <v>31</v>
      </c>
      <c r="B5" s="14">
        <f>'98'!$V5</f>
        <v>766960</v>
      </c>
      <c r="C5" s="14">
        <f>'99'!$V5</f>
        <v>3894819</v>
      </c>
      <c r="D5" s="14">
        <f>'00'!$V5</f>
        <v>1547940</v>
      </c>
      <c r="E5" s="14">
        <f>'01'!$V5</f>
        <v>7681148</v>
      </c>
      <c r="F5" s="14">
        <f>'02'!$V5</f>
        <v>6298552</v>
      </c>
      <c r="G5" s="14">
        <f>'03'!$V5</f>
        <v>7188893</v>
      </c>
      <c r="H5" s="14">
        <f>'04'!$V5</f>
        <v>11677822</v>
      </c>
      <c r="I5" s="14">
        <f>'05'!$V5</f>
        <v>20932808</v>
      </c>
      <c r="J5" s="14">
        <f>'06'!$V5</f>
        <v>24292027</v>
      </c>
      <c r="K5" s="14">
        <f>'07'!$V5</f>
        <v>24466887.816374794</v>
      </c>
      <c r="L5" s="14">
        <f>'08'!$V5</f>
        <v>29578421</v>
      </c>
      <c r="M5" s="14">
        <f>'09'!$V5</f>
        <v>30491284</v>
      </c>
      <c r="N5" s="14">
        <f>'10'!$V5</f>
        <v>15083637</v>
      </c>
      <c r="O5" s="14">
        <f>'11'!$V5</f>
        <v>18896552</v>
      </c>
      <c r="P5" s="14">
        <f>'12'!$V5</f>
        <v>18934896</v>
      </c>
      <c r="Q5" s="14">
        <f>'13'!$V5</f>
        <v>16816747</v>
      </c>
      <c r="R5" s="14">
        <f>'14'!$V5</f>
        <v>20211458</v>
      </c>
      <c r="S5" s="14">
        <f>'15'!$V5</f>
        <v>16057177</v>
      </c>
      <c r="T5" s="14">
        <f>'16'!$V5</f>
        <v>13943287</v>
      </c>
      <c r="U5" s="27">
        <f>'17'!$V5</f>
        <v>14249709</v>
      </c>
      <c r="V5" s="28"/>
      <c r="W5" s="28"/>
      <c r="X5" s="28"/>
      <c r="Y5" s="28"/>
      <c r="Z5" s="28"/>
      <c r="AA5" s="28"/>
      <c r="AB5" s="28"/>
      <c r="AC5" s="29"/>
    </row>
    <row r="6" spans="1:30" ht="15" customHeight="1" x14ac:dyDescent="0.25">
      <c r="A6" s="13" t="s">
        <v>32</v>
      </c>
      <c r="B6" s="73">
        <f>'98'!$V6</f>
        <v>38984522</v>
      </c>
      <c r="C6" s="73">
        <f>'99'!$V6</f>
        <v>44228293</v>
      </c>
      <c r="D6" s="73">
        <f>'00'!$V6</f>
        <v>43041774</v>
      </c>
      <c r="E6" s="73">
        <f>'01'!$V6</f>
        <v>72999234</v>
      </c>
      <c r="F6" s="73">
        <f>'02'!$V6</f>
        <v>70367516</v>
      </c>
      <c r="G6" s="73">
        <f>'03'!$V6</f>
        <v>42465156</v>
      </c>
      <c r="H6" s="73">
        <f>'04'!$V6</f>
        <v>36750123</v>
      </c>
      <c r="I6" s="73">
        <f>'05'!$V6</f>
        <v>41666311</v>
      </c>
      <c r="J6" s="73">
        <f>'06'!$V6</f>
        <v>34327368</v>
      </c>
      <c r="U6" s="76"/>
      <c r="V6" s="30"/>
      <c r="W6" s="30"/>
      <c r="X6" s="30"/>
      <c r="Y6" s="30"/>
      <c r="Z6" s="30"/>
      <c r="AA6" s="30"/>
      <c r="AB6" s="30"/>
      <c r="AC6" s="29"/>
    </row>
    <row r="7" spans="1:30" ht="15" customHeight="1" x14ac:dyDescent="0.25">
      <c r="A7" s="38" t="s">
        <v>29</v>
      </c>
      <c r="B7" s="55"/>
      <c r="C7" s="55"/>
      <c r="D7" s="55"/>
      <c r="E7" s="55"/>
      <c r="F7" s="55"/>
      <c r="G7" s="55"/>
      <c r="H7" s="55"/>
      <c r="I7" s="55"/>
      <c r="J7" s="55"/>
      <c r="K7" s="73">
        <f>'07'!$V6</f>
        <v>0</v>
      </c>
      <c r="L7" s="73">
        <f>'08'!$V6</f>
        <v>0</v>
      </c>
      <c r="M7" s="73">
        <f>'09'!$V6</f>
        <v>0</v>
      </c>
      <c r="N7" s="73">
        <f>'10'!$V7</f>
        <v>177023257</v>
      </c>
      <c r="O7" s="55"/>
      <c r="P7" s="55"/>
      <c r="Q7" s="55"/>
      <c r="R7" s="55"/>
      <c r="S7" s="55"/>
      <c r="T7" s="55"/>
      <c r="U7" s="71"/>
      <c r="V7" s="30"/>
      <c r="W7" s="30"/>
      <c r="X7" s="30"/>
      <c r="Y7" s="30"/>
      <c r="Z7" s="30"/>
      <c r="AA7" s="30"/>
      <c r="AB7" s="30"/>
      <c r="AC7" s="29"/>
    </row>
    <row r="8" spans="1:30" ht="15" customHeight="1" x14ac:dyDescent="0.25">
      <c r="A8" s="38" t="s">
        <v>34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73">
        <f>'11'!$V8</f>
        <v>203399329</v>
      </c>
      <c r="P8" s="73">
        <f>'12'!$V8</f>
        <v>212544156</v>
      </c>
      <c r="Q8" s="73">
        <f>'13'!$V8</f>
        <v>212225520</v>
      </c>
      <c r="R8" s="73">
        <f>'14'!$V8</f>
        <v>221788575</v>
      </c>
      <c r="S8" s="73">
        <f>'15'!$V8</f>
        <v>195476391</v>
      </c>
      <c r="T8" s="73">
        <f>'16'!$V8</f>
        <v>168899110</v>
      </c>
      <c r="U8" s="75">
        <f>'17'!$V8</f>
        <v>180581545</v>
      </c>
      <c r="V8" s="30"/>
      <c r="W8" s="30"/>
      <c r="X8" s="30"/>
      <c r="Y8" s="30"/>
      <c r="Z8" s="30"/>
      <c r="AA8" s="30"/>
      <c r="AB8" s="30"/>
      <c r="AC8" s="29"/>
    </row>
    <row r="9" spans="1:30" s="32" customFormat="1" ht="15" customHeight="1" thickBot="1" x14ac:dyDescent="0.3">
      <c r="A9" s="22" t="s">
        <v>33</v>
      </c>
      <c r="B9" s="35">
        <f>'98'!$V9</f>
        <v>125280290</v>
      </c>
      <c r="C9" s="35">
        <f>'99'!$V9</f>
        <v>141856376</v>
      </c>
      <c r="D9" s="35">
        <f>'00'!$V9</f>
        <v>152760772</v>
      </c>
      <c r="E9" s="35">
        <f>'01'!$V9</f>
        <v>136698206</v>
      </c>
      <c r="F9" s="35">
        <f>'02'!$V9</f>
        <v>132030740</v>
      </c>
      <c r="G9" s="35">
        <f>'03'!$V9</f>
        <v>100715932</v>
      </c>
      <c r="H9" s="35">
        <f>'04'!$V9</f>
        <v>102690308</v>
      </c>
      <c r="I9" s="35">
        <f>'05'!$V9</f>
        <v>126953342</v>
      </c>
      <c r="J9" s="35">
        <f>'06'!$V9</f>
        <v>128110740</v>
      </c>
      <c r="K9" s="35">
        <f>'07'!$V9</f>
        <v>129032917</v>
      </c>
      <c r="L9" s="35">
        <f>'08'!$V9</f>
        <v>135043687.00000003</v>
      </c>
      <c r="M9" s="35">
        <f>'09'!$V9</f>
        <v>161244707</v>
      </c>
      <c r="N9" s="35">
        <f>'10'!$V9</f>
        <v>192106894</v>
      </c>
      <c r="O9" s="35">
        <f>'11'!$V9</f>
        <v>222295881</v>
      </c>
      <c r="P9" s="35">
        <f>'12'!$V9</f>
        <v>231479052</v>
      </c>
      <c r="Q9" s="35">
        <f>'13'!$V9</f>
        <v>229042267</v>
      </c>
      <c r="R9" s="35">
        <f>'14'!$V9</f>
        <v>242000033</v>
      </c>
      <c r="S9" s="35">
        <f>'15'!$V9</f>
        <v>211533568</v>
      </c>
      <c r="T9" s="35">
        <f>'16'!$V9</f>
        <v>182842397</v>
      </c>
      <c r="U9" s="36">
        <f>'17'!$V9</f>
        <v>194831254</v>
      </c>
      <c r="V9" s="31"/>
      <c r="W9" s="31"/>
      <c r="X9" s="31"/>
      <c r="Y9" s="31"/>
      <c r="Z9" s="31"/>
      <c r="AA9" s="31"/>
      <c r="AB9" s="31"/>
      <c r="AC9" s="29"/>
    </row>
    <row r="10" spans="1:30" ht="15" customHeight="1" x14ac:dyDescent="0.25"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9"/>
    </row>
    <row r="11" spans="1:30" ht="15" customHeight="1" x14ac:dyDescent="0.25">
      <c r="A11" s="42" t="s">
        <v>35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9"/>
    </row>
    <row r="12" spans="1:30" ht="15" customHeight="1" x14ac:dyDescent="0.25">
      <c r="A12" s="42" t="s">
        <v>37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9"/>
    </row>
    <row r="13" spans="1:30" ht="15" customHeight="1" x14ac:dyDescent="0.25">
      <c r="A13" s="42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9"/>
    </row>
    <row r="14" spans="1:30" s="25" customFormat="1" ht="15" customHeight="1" x14ac:dyDescent="0.2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</row>
    <row r="15" spans="1:30" ht="15" customHeight="1" x14ac:dyDescent="0.25"/>
    <row r="16" spans="1:30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</sheetData>
  <pageMargins left="0.511811024" right="0.511811024" top="0.78740157499999996" bottom="0.78740157499999996" header="0.31496062000000002" footer="0.3149606200000000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" sqref="B1"/>
    </sheetView>
  </sheetViews>
  <sheetFormatPr defaultColWidth="9.140625" defaultRowHeight="15" x14ac:dyDescent="0.25"/>
  <cols>
    <col min="1" max="1" width="35.28515625" style="12" bestFit="1" customWidth="1"/>
    <col min="2" max="21" width="13.7109375" style="12" customWidth="1"/>
    <col min="22" max="24" width="15.7109375" style="12" bestFit="1" customWidth="1"/>
    <col min="25" max="28" width="14" style="12" bestFit="1" customWidth="1"/>
    <col min="29" max="29" width="14.5703125" style="12" bestFit="1" customWidth="1"/>
    <col min="30" max="16384" width="9.140625" style="12"/>
  </cols>
  <sheetData>
    <row r="1" spans="1:30" ht="15" customHeight="1" x14ac:dyDescent="0.25">
      <c r="A1" s="25" t="s">
        <v>0</v>
      </c>
      <c r="B1" s="26" t="s">
        <v>22</v>
      </c>
    </row>
    <row r="2" spans="1:30" ht="15" customHeight="1" x14ac:dyDescent="0.25">
      <c r="A2" s="25"/>
      <c r="B2" s="26" t="s">
        <v>30</v>
      </c>
    </row>
    <row r="3" spans="1:30" ht="15" customHeight="1" thickBot="1" x14ac:dyDescent="0.3"/>
    <row r="4" spans="1:30" ht="15" customHeight="1" x14ac:dyDescent="0.25">
      <c r="A4" s="8"/>
      <c r="B4" s="9">
        <v>1998</v>
      </c>
      <c r="C4" s="9">
        <f>B4+1</f>
        <v>1999</v>
      </c>
      <c r="D4" s="9">
        <f t="shared" ref="D4:U4" si="0">C4+1</f>
        <v>2000</v>
      </c>
      <c r="E4" s="9">
        <f t="shared" si="0"/>
        <v>2001</v>
      </c>
      <c r="F4" s="9">
        <f t="shared" si="0"/>
        <v>2002</v>
      </c>
      <c r="G4" s="9">
        <f t="shared" si="0"/>
        <v>2003</v>
      </c>
      <c r="H4" s="9">
        <f t="shared" si="0"/>
        <v>2004</v>
      </c>
      <c r="I4" s="9">
        <f t="shared" si="0"/>
        <v>2005</v>
      </c>
      <c r="J4" s="9">
        <f>I4+1</f>
        <v>2006</v>
      </c>
      <c r="K4" s="9">
        <f t="shared" si="0"/>
        <v>2007</v>
      </c>
      <c r="L4" s="9">
        <f t="shared" si="0"/>
        <v>2008</v>
      </c>
      <c r="M4" s="9">
        <f t="shared" si="0"/>
        <v>2009</v>
      </c>
      <c r="N4" s="9">
        <f t="shared" si="0"/>
        <v>2010</v>
      </c>
      <c r="O4" s="9">
        <f t="shared" si="0"/>
        <v>2011</v>
      </c>
      <c r="P4" s="9">
        <f t="shared" si="0"/>
        <v>2012</v>
      </c>
      <c r="Q4" s="9">
        <f t="shared" si="0"/>
        <v>2013</v>
      </c>
      <c r="R4" s="9">
        <f t="shared" si="0"/>
        <v>2014</v>
      </c>
      <c r="S4" s="9">
        <f t="shared" si="0"/>
        <v>2015</v>
      </c>
      <c r="T4" s="9">
        <f t="shared" si="0"/>
        <v>2016</v>
      </c>
      <c r="U4" s="10">
        <f t="shared" si="0"/>
        <v>2017</v>
      </c>
      <c r="V4" s="11"/>
      <c r="W4" s="11"/>
      <c r="X4" s="11"/>
      <c r="Y4" s="11"/>
      <c r="Z4" s="11"/>
      <c r="AA4" s="11"/>
      <c r="AB4" s="11"/>
      <c r="AC4" s="11"/>
      <c r="AD4" s="11"/>
    </row>
    <row r="5" spans="1:30" ht="15" customHeight="1" x14ac:dyDescent="0.25">
      <c r="A5" s="13" t="s">
        <v>31</v>
      </c>
      <c r="B5" s="14">
        <f>'98'!$W5</f>
        <v>1053435</v>
      </c>
      <c r="C5" s="14">
        <f>'99'!$W5</f>
        <v>3035903</v>
      </c>
      <c r="D5" s="14">
        <f>'00'!$W5</f>
        <v>2722739</v>
      </c>
      <c r="E5" s="14">
        <f>'01'!$W5</f>
        <v>2724267</v>
      </c>
      <c r="F5" s="14">
        <f>'02'!$W5</f>
        <v>546522</v>
      </c>
      <c r="G5" s="14">
        <f>'03'!$W5</f>
        <v>1149838</v>
      </c>
      <c r="H5" s="14">
        <f>'04'!$W5</f>
        <v>2198954</v>
      </c>
      <c r="I5" s="14">
        <f>'05'!$W5</f>
        <v>2475934</v>
      </c>
      <c r="J5" s="14">
        <f>'06'!$W5</f>
        <v>2027353</v>
      </c>
      <c r="K5" s="14">
        <f>'07'!$W5</f>
        <v>2359417.1398709924</v>
      </c>
      <c r="L5" s="14">
        <f>'08'!$W5</f>
        <v>2360549</v>
      </c>
      <c r="M5" s="14">
        <f>'09'!$W5</f>
        <v>2396065</v>
      </c>
      <c r="N5" s="14">
        <f>'10'!$W5</f>
        <v>6365234</v>
      </c>
      <c r="O5" s="14">
        <f>'11'!$W5</f>
        <v>7036009</v>
      </c>
      <c r="P5" s="14">
        <f>'12'!$W5</f>
        <v>6678396</v>
      </c>
      <c r="Q5" s="14">
        <f>'13'!$W5</f>
        <v>5425477</v>
      </c>
      <c r="R5" s="14">
        <f>'14'!$W5</f>
        <v>5378121</v>
      </c>
      <c r="S5" s="14">
        <f>'15'!$W5</f>
        <v>4639895</v>
      </c>
      <c r="T5" s="14">
        <f>'16'!$W5</f>
        <v>5489246</v>
      </c>
      <c r="U5" s="27">
        <f>'17'!$W5</f>
        <v>6068373</v>
      </c>
      <c r="V5" s="28"/>
      <c r="W5" s="28"/>
      <c r="X5" s="28"/>
      <c r="Y5" s="28"/>
      <c r="Z5" s="28"/>
      <c r="AA5" s="28"/>
      <c r="AB5" s="28"/>
      <c r="AC5" s="29"/>
    </row>
    <row r="6" spans="1:30" ht="15" customHeight="1" x14ac:dyDescent="0.25">
      <c r="A6" s="13" t="s">
        <v>32</v>
      </c>
      <c r="B6" s="73">
        <f>'98'!$W6</f>
        <v>15738954</v>
      </c>
      <c r="C6" s="73">
        <f>'99'!$W6</f>
        <v>18527947</v>
      </c>
      <c r="D6" s="73">
        <f>'00'!$W6</f>
        <v>24189913</v>
      </c>
      <c r="E6" s="73">
        <f>'01'!$W6</f>
        <v>33691555</v>
      </c>
      <c r="F6" s="73">
        <f>'02'!$W6</f>
        <v>26546884</v>
      </c>
      <c r="G6" s="73">
        <f>'03'!$W6</f>
        <v>19177784</v>
      </c>
      <c r="H6" s="73">
        <f>'04'!$W6</f>
        <v>18386234</v>
      </c>
      <c r="I6" s="73">
        <f>'05'!$W6</f>
        <v>23778078</v>
      </c>
      <c r="J6" s="73">
        <f>'06'!$W6</f>
        <v>25313174</v>
      </c>
      <c r="U6" s="76"/>
      <c r="V6" s="30"/>
      <c r="W6" s="30"/>
      <c r="X6" s="30"/>
      <c r="Y6" s="30"/>
      <c r="Z6" s="30"/>
      <c r="AA6" s="30"/>
      <c r="AB6" s="30"/>
      <c r="AC6" s="29"/>
    </row>
    <row r="7" spans="1:30" ht="15" customHeight="1" x14ac:dyDescent="0.25">
      <c r="A7" s="38" t="s">
        <v>29</v>
      </c>
      <c r="B7" s="55"/>
      <c r="C7" s="55"/>
      <c r="D7" s="55"/>
      <c r="E7" s="55"/>
      <c r="F7" s="55"/>
      <c r="G7" s="55"/>
      <c r="H7" s="55"/>
      <c r="I7" s="55"/>
      <c r="J7" s="55"/>
      <c r="K7" s="73">
        <f>'07'!$W6</f>
        <v>0</v>
      </c>
      <c r="L7" s="73">
        <f>'08'!$W6</f>
        <v>0</v>
      </c>
      <c r="M7" s="73">
        <f>'09'!$W6</f>
        <v>0</v>
      </c>
      <c r="N7" s="73">
        <f>'10'!$W7</f>
        <v>70467465</v>
      </c>
      <c r="O7" s="55"/>
      <c r="P7" s="55"/>
      <c r="Q7" s="55"/>
      <c r="R7" s="55"/>
      <c r="S7" s="55"/>
      <c r="T7" s="55"/>
      <c r="U7" s="71"/>
      <c r="V7" s="30"/>
      <c r="W7" s="30"/>
      <c r="X7" s="30"/>
      <c r="Y7" s="30"/>
      <c r="Z7" s="30"/>
      <c r="AA7" s="30"/>
      <c r="AB7" s="30"/>
      <c r="AC7" s="29"/>
    </row>
    <row r="8" spans="1:30" ht="15" customHeight="1" x14ac:dyDescent="0.25">
      <c r="A8" s="38" t="s">
        <v>34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73">
        <f>'11'!$W8</f>
        <v>90159703</v>
      </c>
      <c r="P8" s="73">
        <f>'12'!$W8</f>
        <v>104238363</v>
      </c>
      <c r="Q8" s="73">
        <f>'13'!$W8</f>
        <v>102429425</v>
      </c>
      <c r="R8" s="73">
        <f>'14'!$W8</f>
        <v>100232477</v>
      </c>
      <c r="S8" s="73">
        <f>'15'!$W8</f>
        <v>107156578</v>
      </c>
      <c r="T8" s="73">
        <f>'16'!$W8</f>
        <v>96750434</v>
      </c>
      <c r="U8" s="75">
        <f>'17'!$W8</f>
        <v>101668049</v>
      </c>
      <c r="V8" s="30"/>
      <c r="W8" s="30"/>
      <c r="X8" s="30"/>
      <c r="Y8" s="30"/>
      <c r="Z8" s="30"/>
      <c r="AA8" s="30"/>
      <c r="AB8" s="30"/>
      <c r="AC8" s="29"/>
    </row>
    <row r="9" spans="1:30" s="32" customFormat="1" ht="15" customHeight="1" thickBot="1" x14ac:dyDescent="0.3">
      <c r="A9" s="22" t="s">
        <v>33</v>
      </c>
      <c r="B9" s="35">
        <f>'98'!$W9</f>
        <v>41649408</v>
      </c>
      <c r="C9" s="35">
        <f>'99'!$W9</f>
        <v>47862247</v>
      </c>
      <c r="D9" s="35">
        <f>'00'!$W9</f>
        <v>62226630</v>
      </c>
      <c r="E9" s="35">
        <f>'01'!$W9</f>
        <v>74198786</v>
      </c>
      <c r="F9" s="35">
        <f>'02'!$W9</f>
        <v>58939511</v>
      </c>
      <c r="G9" s="35">
        <f>'03'!$W9</f>
        <v>40890818</v>
      </c>
      <c r="H9" s="35">
        <f>'04'!$W9</f>
        <v>44962607</v>
      </c>
      <c r="I9" s="35">
        <f>'05'!$W9</f>
        <v>51190031</v>
      </c>
      <c r="J9" s="35">
        <f>'06'!$W9</f>
        <v>53629583</v>
      </c>
      <c r="K9" s="35">
        <f>'07'!$W9</f>
        <v>62413678</v>
      </c>
      <c r="L9" s="35">
        <f>'08'!$W9</f>
        <v>61176878</v>
      </c>
      <c r="M9" s="35">
        <f>'09'!$W9</f>
        <v>62228604</v>
      </c>
      <c r="N9" s="35">
        <f>'10'!$W9</f>
        <v>76832699</v>
      </c>
      <c r="O9" s="35">
        <f>'11'!$W9</f>
        <v>97195712</v>
      </c>
      <c r="P9" s="35">
        <f>'12'!$W9</f>
        <v>110916759</v>
      </c>
      <c r="Q9" s="35">
        <f>'13'!$W9</f>
        <v>107854902</v>
      </c>
      <c r="R9" s="35">
        <f>'14'!$W9</f>
        <v>105610598</v>
      </c>
      <c r="S9" s="35">
        <f>'15'!$W9</f>
        <v>111796473</v>
      </c>
      <c r="T9" s="35">
        <f>'16'!$W9</f>
        <v>102239680</v>
      </c>
      <c r="U9" s="36">
        <f>'17'!$W9</f>
        <v>107736422</v>
      </c>
      <c r="V9" s="31"/>
      <c r="W9" s="31"/>
      <c r="X9" s="31"/>
      <c r="Y9" s="31"/>
      <c r="Z9" s="31"/>
      <c r="AA9" s="31"/>
      <c r="AB9" s="31"/>
      <c r="AC9" s="29"/>
    </row>
    <row r="10" spans="1:30" ht="15" customHeight="1" x14ac:dyDescent="0.25"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9"/>
    </row>
    <row r="11" spans="1:30" ht="15" customHeight="1" x14ac:dyDescent="0.25">
      <c r="A11" s="42" t="s">
        <v>35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9"/>
    </row>
    <row r="12" spans="1:30" ht="15" customHeight="1" x14ac:dyDescent="0.25">
      <c r="A12" s="42" t="s">
        <v>37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9"/>
    </row>
    <row r="13" spans="1:30" ht="15" customHeight="1" x14ac:dyDescent="0.25">
      <c r="A13" s="42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9"/>
    </row>
    <row r="14" spans="1:30" s="25" customFormat="1" ht="15" customHeight="1" x14ac:dyDescent="0.2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</row>
    <row r="15" spans="1:30" ht="15" customHeight="1" x14ac:dyDescent="0.25"/>
    <row r="16" spans="1:30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</sheetData>
  <pageMargins left="0.511811024" right="0.511811024" top="0.78740157499999996" bottom="0.78740157499999996" header="0.31496062000000002" footer="0.3149606200000000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" sqref="B1"/>
    </sheetView>
  </sheetViews>
  <sheetFormatPr defaultColWidth="9.140625" defaultRowHeight="15" x14ac:dyDescent="0.25"/>
  <cols>
    <col min="1" max="1" width="35.28515625" style="12" bestFit="1" customWidth="1"/>
    <col min="2" max="21" width="13.7109375" style="12" customWidth="1"/>
    <col min="22" max="24" width="15.7109375" style="12" bestFit="1" customWidth="1"/>
    <col min="25" max="28" width="14" style="12" bestFit="1" customWidth="1"/>
    <col min="29" max="29" width="14.5703125" style="12" bestFit="1" customWidth="1"/>
    <col min="30" max="16384" width="9.140625" style="12"/>
  </cols>
  <sheetData>
    <row r="1" spans="1:30" ht="15" customHeight="1" x14ac:dyDescent="0.25">
      <c r="A1" s="25" t="s">
        <v>0</v>
      </c>
      <c r="B1" s="26" t="s">
        <v>23</v>
      </c>
    </row>
    <row r="2" spans="1:30" ht="15" customHeight="1" x14ac:dyDescent="0.25">
      <c r="A2" s="25"/>
      <c r="B2" s="26" t="s">
        <v>30</v>
      </c>
    </row>
    <row r="3" spans="1:30" ht="15" customHeight="1" thickBot="1" x14ac:dyDescent="0.3"/>
    <row r="4" spans="1:30" ht="15" customHeight="1" x14ac:dyDescent="0.25">
      <c r="A4" s="8"/>
      <c r="B4" s="9">
        <v>1998</v>
      </c>
      <c r="C4" s="9">
        <f>B4+1</f>
        <v>1999</v>
      </c>
      <c r="D4" s="9">
        <f t="shared" ref="D4:U4" si="0">C4+1</f>
        <v>2000</v>
      </c>
      <c r="E4" s="9">
        <f t="shared" si="0"/>
        <v>2001</v>
      </c>
      <c r="F4" s="9">
        <f t="shared" si="0"/>
        <v>2002</v>
      </c>
      <c r="G4" s="9">
        <f t="shared" si="0"/>
        <v>2003</v>
      </c>
      <c r="H4" s="9">
        <f t="shared" si="0"/>
        <v>2004</v>
      </c>
      <c r="I4" s="9">
        <f t="shared" si="0"/>
        <v>2005</v>
      </c>
      <c r="J4" s="9">
        <f>I4+1</f>
        <v>2006</v>
      </c>
      <c r="K4" s="9">
        <f t="shared" si="0"/>
        <v>2007</v>
      </c>
      <c r="L4" s="9">
        <f t="shared" si="0"/>
        <v>2008</v>
      </c>
      <c r="M4" s="9">
        <f t="shared" si="0"/>
        <v>2009</v>
      </c>
      <c r="N4" s="9">
        <f t="shared" si="0"/>
        <v>2010</v>
      </c>
      <c r="O4" s="9">
        <f t="shared" si="0"/>
        <v>2011</v>
      </c>
      <c r="P4" s="9">
        <f t="shared" si="0"/>
        <v>2012</v>
      </c>
      <c r="Q4" s="9">
        <f t="shared" si="0"/>
        <v>2013</v>
      </c>
      <c r="R4" s="9">
        <f t="shared" si="0"/>
        <v>2014</v>
      </c>
      <c r="S4" s="9">
        <f t="shared" si="0"/>
        <v>2015</v>
      </c>
      <c r="T4" s="9">
        <f t="shared" si="0"/>
        <v>2016</v>
      </c>
      <c r="U4" s="10">
        <f t="shared" si="0"/>
        <v>2017</v>
      </c>
      <c r="V4" s="11"/>
      <c r="W4" s="11"/>
      <c r="X4" s="11"/>
      <c r="Y4" s="11"/>
      <c r="Z4" s="11"/>
      <c r="AA4" s="11"/>
      <c r="AB4" s="11"/>
      <c r="AC4" s="11"/>
      <c r="AD4" s="11"/>
    </row>
    <row r="5" spans="1:30" ht="15" customHeight="1" x14ac:dyDescent="0.25">
      <c r="A5" s="13" t="s">
        <v>31</v>
      </c>
      <c r="B5" s="14">
        <f>'98'!$X5</f>
        <v>3591162</v>
      </c>
      <c r="C5" s="14">
        <f>'99'!$X5</f>
        <v>1524930</v>
      </c>
      <c r="D5" s="14">
        <f>'00'!$X5</f>
        <v>774856</v>
      </c>
      <c r="E5" s="14">
        <f>'01'!$X5</f>
        <v>1967219</v>
      </c>
      <c r="F5" s="14">
        <f>'02'!$X5</f>
        <v>3012105</v>
      </c>
      <c r="G5" s="14">
        <f>'03'!$X5</f>
        <v>2713437</v>
      </c>
      <c r="H5" s="14">
        <f>'04'!$X5</f>
        <v>2767225</v>
      </c>
      <c r="I5" s="14">
        <f>'05'!$X5</f>
        <v>2610650</v>
      </c>
      <c r="J5" s="14">
        <f>'06'!$X5</f>
        <v>2882124</v>
      </c>
      <c r="K5" s="14">
        <f>'07'!$X5</f>
        <v>3049194.0046497327</v>
      </c>
      <c r="L5" s="14">
        <f>'08'!$X5</f>
        <v>3345456</v>
      </c>
      <c r="M5" s="14">
        <f>'09'!$X5</f>
        <v>3865438</v>
      </c>
      <c r="N5" s="14">
        <f>'10'!$X5</f>
        <v>19626000</v>
      </c>
      <c r="O5" s="14">
        <f>'11'!$X5</f>
        <v>29415701</v>
      </c>
      <c r="P5" s="14">
        <f>'12'!$X5</f>
        <v>37612479</v>
      </c>
      <c r="Q5" s="14">
        <f>'13'!$X5</f>
        <v>33018086</v>
      </c>
      <c r="R5" s="14">
        <f>'14'!$X5</f>
        <v>51416647</v>
      </c>
      <c r="S5" s="14">
        <f>'15'!$X5</f>
        <v>47966616</v>
      </c>
      <c r="T5" s="14">
        <f>'16'!$X5</f>
        <v>28634355</v>
      </c>
      <c r="U5" s="27">
        <f>'17'!$X5</f>
        <v>29432799</v>
      </c>
      <c r="V5" s="28"/>
      <c r="W5" s="28"/>
      <c r="X5" s="28"/>
      <c r="Y5" s="28"/>
      <c r="Z5" s="28"/>
      <c r="AA5" s="28"/>
      <c r="AB5" s="28"/>
      <c r="AC5" s="29"/>
    </row>
    <row r="6" spans="1:30" ht="15" customHeight="1" x14ac:dyDescent="0.25">
      <c r="A6" s="13" t="s">
        <v>32</v>
      </c>
      <c r="B6" s="73">
        <f>'98'!$X6</f>
        <v>38016456</v>
      </c>
      <c r="C6" s="73">
        <f>'99'!$X6</f>
        <v>35098231</v>
      </c>
      <c r="D6" s="73">
        <f>'00'!$X6</f>
        <v>51036531</v>
      </c>
      <c r="E6" s="73">
        <f>'01'!$X6</f>
        <v>60385657</v>
      </c>
      <c r="F6" s="73">
        <f>'02'!$X6</f>
        <v>48321653</v>
      </c>
      <c r="G6" s="73">
        <f>'03'!$X6</f>
        <v>28587749</v>
      </c>
      <c r="H6" s="73">
        <f>'04'!$X6</f>
        <v>31728209</v>
      </c>
      <c r="I6" s="73">
        <f>'05'!$X6</f>
        <v>43222410</v>
      </c>
      <c r="J6" s="73">
        <f>'06'!$X6</f>
        <v>46207909</v>
      </c>
      <c r="U6" s="76"/>
      <c r="V6" s="30"/>
      <c r="W6" s="30"/>
      <c r="X6" s="30"/>
      <c r="Y6" s="30"/>
      <c r="Z6" s="30"/>
      <c r="AA6" s="30"/>
      <c r="AB6" s="30"/>
      <c r="AC6" s="29"/>
    </row>
    <row r="7" spans="1:30" ht="15" customHeight="1" x14ac:dyDescent="0.25">
      <c r="A7" s="38" t="s">
        <v>29</v>
      </c>
      <c r="B7" s="55"/>
      <c r="C7" s="55"/>
      <c r="D7" s="55"/>
      <c r="E7" s="55"/>
      <c r="F7" s="55"/>
      <c r="G7" s="55"/>
      <c r="H7" s="55"/>
      <c r="I7" s="55"/>
      <c r="J7" s="55"/>
      <c r="K7" s="73">
        <f>'07'!$X6</f>
        <v>0</v>
      </c>
      <c r="L7" s="73">
        <f>'08'!$X6</f>
        <v>0</v>
      </c>
      <c r="M7" s="73">
        <f>'09'!$X6</f>
        <v>0</v>
      </c>
      <c r="N7" s="73">
        <f>'10'!$X7</f>
        <v>144099250</v>
      </c>
      <c r="O7" s="55"/>
      <c r="P7" s="55"/>
      <c r="Q7" s="55"/>
      <c r="R7" s="55"/>
      <c r="S7" s="55"/>
      <c r="T7" s="55"/>
      <c r="U7" s="71"/>
      <c r="V7" s="30"/>
      <c r="W7" s="30"/>
      <c r="X7" s="30"/>
      <c r="Y7" s="30"/>
      <c r="Z7" s="30"/>
      <c r="AA7" s="30"/>
      <c r="AB7" s="30"/>
      <c r="AC7" s="29"/>
    </row>
    <row r="8" spans="1:30" ht="15" customHeight="1" x14ac:dyDescent="0.25">
      <c r="A8" s="38" t="s">
        <v>34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73">
        <f>'11'!$X8</f>
        <v>153502866</v>
      </c>
      <c r="P8" s="73">
        <f>'12'!$X8</f>
        <v>157245413</v>
      </c>
      <c r="Q8" s="73">
        <f>'13'!$X8</f>
        <v>157953520</v>
      </c>
      <c r="R8" s="73">
        <f>'14'!$X8</f>
        <v>153073922</v>
      </c>
      <c r="S8" s="73">
        <f>'15'!$X8</f>
        <v>158739898</v>
      </c>
      <c r="T8" s="73">
        <f>'16'!$X8</f>
        <v>146354641</v>
      </c>
      <c r="U8" s="75">
        <f>'17'!$X8</f>
        <v>158088087</v>
      </c>
      <c r="V8" s="30"/>
      <c r="W8" s="30"/>
      <c r="X8" s="30"/>
      <c r="Y8" s="30"/>
      <c r="Z8" s="30"/>
      <c r="AA8" s="30"/>
      <c r="AB8" s="30"/>
      <c r="AC8" s="29"/>
    </row>
    <row r="9" spans="1:30" s="32" customFormat="1" ht="15" customHeight="1" thickBot="1" x14ac:dyDescent="0.3">
      <c r="A9" s="22" t="s">
        <v>33</v>
      </c>
      <c r="B9" s="35">
        <f>'98'!$X9</f>
        <v>123352051</v>
      </c>
      <c r="C9" s="35">
        <f>'99'!$X9</f>
        <v>113492835</v>
      </c>
      <c r="D9" s="35">
        <f>'00'!$X9</f>
        <v>109498083</v>
      </c>
      <c r="E9" s="35">
        <f>'01'!$X9</f>
        <v>118229545</v>
      </c>
      <c r="F9" s="35">
        <f>'02'!$X9</f>
        <v>108656801</v>
      </c>
      <c r="G9" s="35">
        <f>'03'!$X9</f>
        <v>99765042</v>
      </c>
      <c r="H9" s="35">
        <f>'04'!$X9</f>
        <v>112148241</v>
      </c>
      <c r="I9" s="35">
        <f>'05'!$X9</f>
        <v>122413113</v>
      </c>
      <c r="J9" s="35">
        <f>'06'!$X9</f>
        <v>126714380</v>
      </c>
      <c r="K9" s="35">
        <f>'07'!$X9</f>
        <v>134059717</v>
      </c>
      <c r="L9" s="35">
        <f>'08'!$X9</f>
        <v>135387382</v>
      </c>
      <c r="M9" s="35">
        <f>'09'!$X9</f>
        <v>154049541</v>
      </c>
      <c r="N9" s="35">
        <f>'10'!$X9</f>
        <v>163725250</v>
      </c>
      <c r="O9" s="35">
        <f>'11'!$X9</f>
        <v>182918567</v>
      </c>
      <c r="P9" s="35">
        <f>'12'!$X9</f>
        <v>194857892</v>
      </c>
      <c r="Q9" s="35">
        <f>'13'!$X9</f>
        <v>190971606</v>
      </c>
      <c r="R9" s="35">
        <f>'14'!$X9</f>
        <v>204490569</v>
      </c>
      <c r="S9" s="35">
        <f>'15'!$X9</f>
        <v>206706514</v>
      </c>
      <c r="T9" s="35">
        <f>'16'!$X9</f>
        <v>174988996</v>
      </c>
      <c r="U9" s="36">
        <f>'17'!$X9</f>
        <v>187520886</v>
      </c>
      <c r="V9" s="31"/>
      <c r="W9" s="31"/>
      <c r="X9" s="31"/>
      <c r="Y9" s="31"/>
      <c r="Z9" s="31"/>
      <c r="AA9" s="31"/>
      <c r="AB9" s="31"/>
      <c r="AC9" s="29"/>
    </row>
    <row r="10" spans="1:30" ht="15" customHeight="1" x14ac:dyDescent="0.25"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9"/>
    </row>
    <row r="11" spans="1:30" ht="15" customHeight="1" x14ac:dyDescent="0.25">
      <c r="A11" s="42" t="s">
        <v>35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9"/>
    </row>
    <row r="12" spans="1:30" ht="15" customHeight="1" x14ac:dyDescent="0.25">
      <c r="A12" s="42" t="s">
        <v>37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9"/>
    </row>
    <row r="13" spans="1:30" ht="15" customHeight="1" x14ac:dyDescent="0.25">
      <c r="A13" s="42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9"/>
    </row>
    <row r="14" spans="1:30" s="25" customFormat="1" ht="15" customHeight="1" x14ac:dyDescent="0.2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</row>
    <row r="15" spans="1:30" ht="15" customHeight="1" x14ac:dyDescent="0.25"/>
    <row r="16" spans="1:30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</sheetData>
  <pageMargins left="0.511811024" right="0.511811024" top="0.78740157499999996" bottom="0.78740157499999996" header="0.31496062000000002" footer="0.3149606200000000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" sqref="B1"/>
    </sheetView>
  </sheetViews>
  <sheetFormatPr defaultColWidth="9.140625" defaultRowHeight="15" x14ac:dyDescent="0.25"/>
  <cols>
    <col min="1" max="1" width="35.28515625" style="12" bestFit="1" customWidth="1"/>
    <col min="2" max="21" width="13.7109375" style="12" customWidth="1"/>
    <col min="22" max="24" width="15.7109375" style="12" bestFit="1" customWidth="1"/>
    <col min="25" max="28" width="14" style="12" bestFit="1" customWidth="1"/>
    <col min="29" max="29" width="14.5703125" style="12" bestFit="1" customWidth="1"/>
    <col min="30" max="16384" width="9.140625" style="12"/>
  </cols>
  <sheetData>
    <row r="1" spans="1:30" ht="15" customHeight="1" x14ac:dyDescent="0.25">
      <c r="A1" s="25" t="s">
        <v>0</v>
      </c>
      <c r="B1" s="26" t="s">
        <v>24</v>
      </c>
    </row>
    <row r="2" spans="1:30" ht="15" customHeight="1" x14ac:dyDescent="0.25">
      <c r="A2" s="25"/>
      <c r="B2" s="26" t="s">
        <v>30</v>
      </c>
    </row>
    <row r="3" spans="1:30" ht="15" customHeight="1" thickBot="1" x14ac:dyDescent="0.3"/>
    <row r="4" spans="1:30" ht="15" customHeight="1" x14ac:dyDescent="0.25">
      <c r="A4" s="8"/>
      <c r="B4" s="9">
        <v>1998</v>
      </c>
      <c r="C4" s="9">
        <f>B4+1</f>
        <v>1999</v>
      </c>
      <c r="D4" s="9">
        <f t="shared" ref="D4:U4" si="0">C4+1</f>
        <v>2000</v>
      </c>
      <c r="E4" s="9">
        <f t="shared" si="0"/>
        <v>2001</v>
      </c>
      <c r="F4" s="9">
        <f t="shared" si="0"/>
        <v>2002</v>
      </c>
      <c r="G4" s="9">
        <f t="shared" si="0"/>
        <v>2003</v>
      </c>
      <c r="H4" s="9">
        <f t="shared" si="0"/>
        <v>2004</v>
      </c>
      <c r="I4" s="9">
        <f t="shared" si="0"/>
        <v>2005</v>
      </c>
      <c r="J4" s="9">
        <f>I4+1</f>
        <v>2006</v>
      </c>
      <c r="K4" s="9">
        <f t="shared" si="0"/>
        <v>2007</v>
      </c>
      <c r="L4" s="9">
        <f t="shared" si="0"/>
        <v>2008</v>
      </c>
      <c r="M4" s="9">
        <f t="shared" si="0"/>
        <v>2009</v>
      </c>
      <c r="N4" s="9">
        <f t="shared" si="0"/>
        <v>2010</v>
      </c>
      <c r="O4" s="9">
        <f t="shared" si="0"/>
        <v>2011</v>
      </c>
      <c r="P4" s="9">
        <f t="shared" si="0"/>
        <v>2012</v>
      </c>
      <c r="Q4" s="9">
        <f t="shared" si="0"/>
        <v>2013</v>
      </c>
      <c r="R4" s="9">
        <f t="shared" si="0"/>
        <v>2014</v>
      </c>
      <c r="S4" s="9">
        <f t="shared" si="0"/>
        <v>2015</v>
      </c>
      <c r="T4" s="9">
        <f t="shared" si="0"/>
        <v>2016</v>
      </c>
      <c r="U4" s="10">
        <f t="shared" si="0"/>
        <v>2017</v>
      </c>
      <c r="V4" s="11"/>
      <c r="W4" s="11"/>
      <c r="X4" s="11"/>
      <c r="Y4" s="11"/>
      <c r="Z4" s="11"/>
      <c r="AA4" s="11"/>
      <c r="AB4" s="11"/>
      <c r="AC4" s="11"/>
      <c r="AD4" s="11"/>
    </row>
    <row r="5" spans="1:30" ht="15" customHeight="1" x14ac:dyDescent="0.25">
      <c r="A5" s="13" t="s">
        <v>31</v>
      </c>
      <c r="B5" s="14">
        <f>'98'!$Y5</f>
        <v>1023793</v>
      </c>
      <c r="C5" s="14">
        <f>'99'!$Y5</f>
        <v>82333</v>
      </c>
      <c r="D5" s="14">
        <f>'00'!$Y5</f>
        <v>63085</v>
      </c>
      <c r="E5" s="14">
        <f>'01'!$Y5</f>
        <v>140680</v>
      </c>
      <c r="F5" s="14">
        <f>'02'!$Y5</f>
        <v>19672</v>
      </c>
      <c r="G5" s="14">
        <f>'03'!$Y5</f>
        <v>35098</v>
      </c>
      <c r="H5" s="14">
        <f>'04'!$Y5</f>
        <v>57418</v>
      </c>
      <c r="I5" s="14">
        <f>'05'!$Y5</f>
        <v>58627</v>
      </c>
      <c r="J5" s="14">
        <f>'06'!$Y5</f>
        <v>67600</v>
      </c>
      <c r="K5" s="14">
        <f>'07'!$Y5</f>
        <v>76372.043194459431</v>
      </c>
      <c r="L5" s="14">
        <f>'08'!$Y5</f>
        <v>76945</v>
      </c>
      <c r="M5" s="14">
        <f>'09'!$Y5</f>
        <v>89875</v>
      </c>
      <c r="N5" s="14">
        <f>'10'!$Y5</f>
        <v>2296981</v>
      </c>
      <c r="O5" s="14">
        <f>'11'!$Y5</f>
        <v>2416268</v>
      </c>
      <c r="P5" s="14">
        <f>'12'!$Y5</f>
        <v>1935945</v>
      </c>
      <c r="Q5" s="14">
        <f>'13'!$Y5</f>
        <v>248639</v>
      </c>
      <c r="R5" s="14">
        <f>'14'!$Y5</f>
        <v>343786</v>
      </c>
      <c r="S5" s="14">
        <f>'15'!$Y5</f>
        <v>381747</v>
      </c>
      <c r="T5" s="14">
        <f>'16'!$Y5</f>
        <v>33154</v>
      </c>
      <c r="U5" s="27">
        <f>'17'!$Y5</f>
        <v>77110</v>
      </c>
      <c r="V5" s="28"/>
      <c r="W5" s="28"/>
      <c r="X5" s="28"/>
      <c r="Y5" s="28"/>
      <c r="Z5" s="28"/>
      <c r="AA5" s="28"/>
      <c r="AB5" s="28"/>
      <c r="AC5" s="29"/>
    </row>
    <row r="6" spans="1:30" ht="15" customHeight="1" x14ac:dyDescent="0.25">
      <c r="A6" s="13" t="s">
        <v>32</v>
      </c>
      <c r="B6" s="73">
        <f>'98'!$Y6</f>
        <v>14753330</v>
      </c>
      <c r="C6" s="73">
        <f>'99'!$Y6</f>
        <v>13776082</v>
      </c>
      <c r="D6" s="73">
        <f>'00'!$Y6</f>
        <v>7009790</v>
      </c>
      <c r="E6" s="73">
        <f>'01'!$Y6</f>
        <v>7614953</v>
      </c>
      <c r="F6" s="73">
        <f>'02'!$Y6</f>
        <v>8695529</v>
      </c>
      <c r="G6" s="73">
        <f>'03'!$Y6</f>
        <v>8115042</v>
      </c>
      <c r="H6" s="73">
        <f>'04'!$Y6</f>
        <v>7400282</v>
      </c>
      <c r="I6" s="73">
        <f>'05'!$Y6</f>
        <v>6987448</v>
      </c>
      <c r="J6" s="73">
        <f>'06'!$Y6</f>
        <v>7359017</v>
      </c>
      <c r="U6" s="76"/>
      <c r="V6" s="30"/>
      <c r="W6" s="30"/>
      <c r="X6" s="30"/>
      <c r="Y6" s="30"/>
      <c r="Z6" s="30"/>
      <c r="AA6" s="30"/>
      <c r="AB6" s="30"/>
      <c r="AC6" s="29"/>
    </row>
    <row r="7" spans="1:30" ht="15" customHeight="1" x14ac:dyDescent="0.25">
      <c r="A7" s="38" t="s">
        <v>29</v>
      </c>
      <c r="B7" s="55"/>
      <c r="C7" s="55"/>
      <c r="D7" s="55"/>
      <c r="E7" s="55"/>
      <c r="F7" s="55"/>
      <c r="G7" s="55"/>
      <c r="H7" s="55"/>
      <c r="I7" s="55"/>
      <c r="J7" s="55"/>
      <c r="K7" s="73">
        <f>'07'!$Y6</f>
        <v>0</v>
      </c>
      <c r="L7" s="73">
        <f>'08'!$Y6</f>
        <v>0</v>
      </c>
      <c r="M7" s="73">
        <f>'09'!$Y6</f>
        <v>0</v>
      </c>
      <c r="N7" s="73">
        <f>'10'!$Y7</f>
        <v>41698331</v>
      </c>
      <c r="O7" s="55"/>
      <c r="P7" s="55"/>
      <c r="Q7" s="55"/>
      <c r="R7" s="55"/>
      <c r="S7" s="55"/>
      <c r="T7" s="55"/>
      <c r="U7" s="71"/>
      <c r="V7" s="30"/>
      <c r="W7" s="30"/>
      <c r="X7" s="30"/>
      <c r="Y7" s="30"/>
      <c r="Z7" s="30"/>
      <c r="AA7" s="30"/>
      <c r="AB7" s="30"/>
      <c r="AC7" s="29"/>
    </row>
    <row r="8" spans="1:30" ht="15" customHeight="1" x14ac:dyDescent="0.25">
      <c r="A8" s="38" t="s">
        <v>34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73">
        <f>'11'!$Y8</f>
        <v>42107668</v>
      </c>
      <c r="P8" s="73">
        <f>'12'!$Y8</f>
        <v>43088180</v>
      </c>
      <c r="Q8" s="73">
        <f>'13'!$Y8</f>
        <v>37819217</v>
      </c>
      <c r="R8" s="73">
        <f>'14'!$Y8</f>
        <v>39191377</v>
      </c>
      <c r="S8" s="73">
        <f>'15'!$Y8</f>
        <v>39581328</v>
      </c>
      <c r="T8" s="73">
        <f>'16'!$Y8</f>
        <v>31389946</v>
      </c>
      <c r="U8" s="75">
        <f>'17'!$Y8</f>
        <v>31723193</v>
      </c>
      <c r="V8" s="30"/>
      <c r="W8" s="30"/>
      <c r="X8" s="30"/>
      <c r="Y8" s="30"/>
      <c r="Z8" s="30"/>
      <c r="AA8" s="30"/>
      <c r="AB8" s="30"/>
      <c r="AC8" s="29"/>
    </row>
    <row r="9" spans="1:30" s="32" customFormat="1" ht="15" customHeight="1" thickBot="1" x14ac:dyDescent="0.3">
      <c r="A9" s="22" t="s">
        <v>33</v>
      </c>
      <c r="B9" s="35">
        <f>'98'!$Y9</f>
        <v>39385588</v>
      </c>
      <c r="C9" s="35">
        <f>'99'!$Y9</f>
        <v>27600017</v>
      </c>
      <c r="D9" s="35">
        <f>'00'!$Y9</f>
        <v>22608475</v>
      </c>
      <c r="E9" s="35">
        <f>'01'!$Y9</f>
        <v>26541531</v>
      </c>
      <c r="F9" s="35">
        <f>'02'!$Y9</f>
        <v>29413698</v>
      </c>
      <c r="G9" s="35">
        <f>'03'!$Y9</f>
        <v>27895489</v>
      </c>
      <c r="H9" s="35">
        <f>'04'!$Y9</f>
        <v>27161992</v>
      </c>
      <c r="I9" s="35">
        <f>'05'!$Y9</f>
        <v>25473614</v>
      </c>
      <c r="J9" s="35">
        <f>'06'!$Y9</f>
        <v>26411259</v>
      </c>
      <c r="K9" s="35">
        <f>'07'!$Y9</f>
        <v>29849786</v>
      </c>
      <c r="L9" s="35">
        <f>'08'!$Y9</f>
        <v>30726150.999999996</v>
      </c>
      <c r="M9" s="35">
        <f>'09'!$Y9</f>
        <v>35122995</v>
      </c>
      <c r="N9" s="35">
        <f>'10'!$Y9</f>
        <v>43995312</v>
      </c>
      <c r="O9" s="35">
        <f>'11'!$Y9</f>
        <v>44523936</v>
      </c>
      <c r="P9" s="35">
        <f>'12'!$Y9</f>
        <v>45024125</v>
      </c>
      <c r="Q9" s="35">
        <f>'13'!$Y9</f>
        <v>38067856</v>
      </c>
      <c r="R9" s="35">
        <f>'14'!$Y9</f>
        <v>39535163</v>
      </c>
      <c r="S9" s="35">
        <f>'15'!$Y9</f>
        <v>39963075</v>
      </c>
      <c r="T9" s="35">
        <f>'16'!$Y9</f>
        <v>31423100</v>
      </c>
      <c r="U9" s="36">
        <f>'17'!$Y9</f>
        <v>31800303</v>
      </c>
      <c r="V9" s="31"/>
      <c r="W9" s="31"/>
      <c r="X9" s="31"/>
      <c r="Y9" s="31"/>
      <c r="Z9" s="31"/>
      <c r="AA9" s="31"/>
      <c r="AB9" s="31"/>
      <c r="AC9" s="29"/>
    </row>
    <row r="10" spans="1:30" ht="15" customHeight="1" x14ac:dyDescent="0.25"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9"/>
    </row>
    <row r="11" spans="1:30" ht="15" customHeight="1" x14ac:dyDescent="0.25">
      <c r="A11" s="42" t="s">
        <v>35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9"/>
    </row>
    <row r="12" spans="1:30" ht="15" customHeight="1" x14ac:dyDescent="0.25">
      <c r="A12" s="42" t="s">
        <v>37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9"/>
    </row>
    <row r="13" spans="1:30" ht="15" customHeight="1" x14ac:dyDescent="0.25">
      <c r="A13" s="42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9"/>
    </row>
    <row r="14" spans="1:30" s="25" customFormat="1" ht="15" customHeight="1" x14ac:dyDescent="0.2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</row>
    <row r="15" spans="1:30" ht="15" customHeight="1" x14ac:dyDescent="0.25"/>
    <row r="16" spans="1:30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</sheetData>
  <pageMargins left="0.511811024" right="0.511811024" top="0.78740157499999996" bottom="0.78740157499999996" header="0.31496062000000002" footer="0.3149606200000000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" sqref="B1"/>
    </sheetView>
  </sheetViews>
  <sheetFormatPr defaultColWidth="9.140625" defaultRowHeight="15" x14ac:dyDescent="0.25"/>
  <cols>
    <col min="1" max="1" width="35.28515625" style="12" bestFit="1" customWidth="1"/>
    <col min="2" max="21" width="13.7109375" style="12" customWidth="1"/>
    <col min="22" max="24" width="15.7109375" style="12" bestFit="1" customWidth="1"/>
    <col min="25" max="28" width="14" style="12" bestFit="1" customWidth="1"/>
    <col min="29" max="29" width="14.5703125" style="12" bestFit="1" customWidth="1"/>
    <col min="30" max="16384" width="9.140625" style="12"/>
  </cols>
  <sheetData>
    <row r="1" spans="1:30" ht="15" customHeight="1" x14ac:dyDescent="0.25">
      <c r="A1" s="25" t="s">
        <v>0</v>
      </c>
      <c r="B1" s="26" t="s">
        <v>25</v>
      </c>
    </row>
    <row r="2" spans="1:30" ht="15" customHeight="1" x14ac:dyDescent="0.25">
      <c r="A2" s="25"/>
      <c r="B2" s="26" t="s">
        <v>30</v>
      </c>
    </row>
    <row r="3" spans="1:30" ht="15" customHeight="1" thickBot="1" x14ac:dyDescent="0.3"/>
    <row r="4" spans="1:30" ht="15" customHeight="1" x14ac:dyDescent="0.25">
      <c r="A4" s="8"/>
      <c r="B4" s="9">
        <v>1998</v>
      </c>
      <c r="C4" s="9">
        <f>B4+1</f>
        <v>1999</v>
      </c>
      <c r="D4" s="9">
        <f t="shared" ref="D4:U4" si="0">C4+1</f>
        <v>2000</v>
      </c>
      <c r="E4" s="9">
        <f t="shared" si="0"/>
        <v>2001</v>
      </c>
      <c r="F4" s="9">
        <f t="shared" si="0"/>
        <v>2002</v>
      </c>
      <c r="G4" s="9">
        <f t="shared" si="0"/>
        <v>2003</v>
      </c>
      <c r="H4" s="9">
        <f t="shared" si="0"/>
        <v>2004</v>
      </c>
      <c r="I4" s="9">
        <f t="shared" si="0"/>
        <v>2005</v>
      </c>
      <c r="J4" s="9">
        <f>I4+1</f>
        <v>2006</v>
      </c>
      <c r="K4" s="9">
        <f t="shared" si="0"/>
        <v>2007</v>
      </c>
      <c r="L4" s="9">
        <f t="shared" si="0"/>
        <v>2008</v>
      </c>
      <c r="M4" s="9">
        <f t="shared" si="0"/>
        <v>2009</v>
      </c>
      <c r="N4" s="9">
        <f t="shared" si="0"/>
        <v>2010</v>
      </c>
      <c r="O4" s="9">
        <f t="shared" si="0"/>
        <v>2011</v>
      </c>
      <c r="P4" s="9">
        <f t="shared" si="0"/>
        <v>2012</v>
      </c>
      <c r="Q4" s="9">
        <f t="shared" si="0"/>
        <v>2013</v>
      </c>
      <c r="R4" s="9">
        <f t="shared" si="0"/>
        <v>2014</v>
      </c>
      <c r="S4" s="9">
        <f t="shared" si="0"/>
        <v>2015</v>
      </c>
      <c r="T4" s="9">
        <f t="shared" si="0"/>
        <v>2016</v>
      </c>
      <c r="U4" s="10">
        <f t="shared" si="0"/>
        <v>2017</v>
      </c>
      <c r="V4" s="11"/>
      <c r="W4" s="11"/>
      <c r="X4" s="11"/>
      <c r="Y4" s="11"/>
      <c r="Z4" s="11"/>
      <c r="AA4" s="11"/>
      <c r="AB4" s="11"/>
      <c r="AC4" s="11"/>
      <c r="AD4" s="11"/>
    </row>
    <row r="5" spans="1:30" ht="15" customHeight="1" x14ac:dyDescent="0.25">
      <c r="A5" s="13" t="s">
        <v>31</v>
      </c>
      <c r="B5" s="14">
        <f>'98'!$Z5</f>
        <v>301317</v>
      </c>
      <c r="C5" s="14">
        <f>'99'!$Z5</f>
        <v>20038</v>
      </c>
      <c r="D5" s="14">
        <f>'00'!$Z5</f>
        <v>17332</v>
      </c>
      <c r="E5" s="14">
        <f>'01'!$Z5</f>
        <v>13624</v>
      </c>
      <c r="F5" s="14">
        <f>'02'!$Z5</f>
        <v>0</v>
      </c>
      <c r="G5" s="14">
        <f>'03'!$Z5</f>
        <v>51963</v>
      </c>
      <c r="H5" s="14">
        <f>'04'!$Z5</f>
        <v>6229</v>
      </c>
      <c r="I5" s="14">
        <f>'05'!$Z5</f>
        <v>32278</v>
      </c>
      <c r="J5" s="14">
        <f>'06'!$Z5</f>
        <v>2622</v>
      </c>
      <c r="K5" s="14">
        <f>'07'!$Z5</f>
        <v>4040.5682093924001</v>
      </c>
      <c r="L5" s="14">
        <f>'08'!$Z5</f>
        <v>6735</v>
      </c>
      <c r="M5" s="14">
        <f>'09'!$Z5</f>
        <v>12365</v>
      </c>
      <c r="N5" s="14">
        <f>'10'!$Z5</f>
        <v>12938</v>
      </c>
      <c r="O5" s="14">
        <f>'11'!$Z5</f>
        <v>14553</v>
      </c>
      <c r="P5" s="14">
        <f>'12'!$Z5</f>
        <v>11124</v>
      </c>
      <c r="Q5" s="14">
        <f>'13'!$Z5</f>
        <v>3593</v>
      </c>
      <c r="R5" s="14">
        <f>'14'!$Z5</f>
        <v>83619</v>
      </c>
      <c r="S5" s="14">
        <f>'15'!$Z5</f>
        <v>3708</v>
      </c>
      <c r="T5" s="14">
        <f>'16'!$Z5</f>
        <v>1654</v>
      </c>
      <c r="U5" s="27">
        <f>'17'!Z5</f>
        <v>12217</v>
      </c>
      <c r="V5" s="28"/>
      <c r="W5" s="28"/>
      <c r="X5" s="28"/>
      <c r="Y5" s="28"/>
      <c r="Z5" s="28"/>
      <c r="AA5" s="28"/>
      <c r="AB5" s="28"/>
      <c r="AC5" s="29"/>
    </row>
    <row r="6" spans="1:30" ht="15" customHeight="1" x14ac:dyDescent="0.25">
      <c r="A6" s="13" t="s">
        <v>32</v>
      </c>
      <c r="B6" s="73">
        <f>'98'!$Z6</f>
        <v>12899719</v>
      </c>
      <c r="C6" s="73">
        <f>'99'!$Z6</f>
        <v>10363656</v>
      </c>
      <c r="D6" s="73">
        <f>'00'!$Z6</f>
        <v>16037560</v>
      </c>
      <c r="E6" s="73">
        <f>'01'!$Z6</f>
        <v>12154347</v>
      </c>
      <c r="F6" s="73">
        <f>'02'!$Z6</f>
        <v>9402158</v>
      </c>
      <c r="G6" s="73">
        <f>'03'!$Z6</f>
        <v>6930512</v>
      </c>
      <c r="H6" s="73">
        <f>'04'!$Z6</f>
        <v>5665095</v>
      </c>
      <c r="I6" s="73">
        <f>'05'!$Z6</f>
        <v>4173847</v>
      </c>
      <c r="J6" s="73">
        <f>'06'!$Z6</f>
        <v>4503416</v>
      </c>
      <c r="U6" s="76"/>
      <c r="V6" s="30"/>
      <c r="W6" s="30"/>
      <c r="X6" s="30"/>
      <c r="Y6" s="30"/>
      <c r="Z6" s="30"/>
      <c r="AA6" s="30"/>
      <c r="AB6" s="30"/>
      <c r="AC6" s="29"/>
    </row>
    <row r="7" spans="1:30" ht="15" customHeight="1" x14ac:dyDescent="0.25">
      <c r="A7" s="38" t="s">
        <v>29</v>
      </c>
      <c r="B7" s="55"/>
      <c r="C7" s="55"/>
      <c r="D7" s="55"/>
      <c r="E7" s="55"/>
      <c r="F7" s="55"/>
      <c r="G7" s="55"/>
      <c r="H7" s="55"/>
      <c r="I7" s="55"/>
      <c r="J7" s="55"/>
      <c r="K7" s="73">
        <f>'07'!$Z6</f>
        <v>0</v>
      </c>
      <c r="L7" s="73">
        <f>'08'!$Z6</f>
        <v>0</v>
      </c>
      <c r="M7" s="73">
        <f>'09'!$Z6</f>
        <v>0</v>
      </c>
      <c r="N7" s="73">
        <f>'10'!$Z7</f>
        <v>59621500</v>
      </c>
      <c r="O7" s="55"/>
      <c r="P7" s="55"/>
      <c r="Q7" s="55"/>
      <c r="R7" s="55"/>
      <c r="S7" s="55"/>
      <c r="T7" s="55"/>
      <c r="U7" s="71"/>
      <c r="V7" s="30"/>
      <c r="W7" s="30"/>
      <c r="X7" s="30"/>
      <c r="Y7" s="30"/>
      <c r="Z7" s="30"/>
      <c r="AA7" s="30"/>
      <c r="AB7" s="30"/>
      <c r="AC7" s="29"/>
    </row>
    <row r="8" spans="1:30" ht="15" customHeight="1" x14ac:dyDescent="0.25">
      <c r="A8" s="38" t="s">
        <v>34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73">
        <f>'11'!$Z8</f>
        <v>75312272</v>
      </c>
      <c r="P8" s="73">
        <f>'12'!$Z8</f>
        <v>77386366</v>
      </c>
      <c r="Q8" s="73">
        <f>'13'!$Z8</f>
        <v>80293482</v>
      </c>
      <c r="R8" s="73">
        <f>'14'!$Z8</f>
        <v>85567064</v>
      </c>
      <c r="S8" s="73">
        <f>'15'!$Z8</f>
        <v>77898929</v>
      </c>
      <c r="T8" s="73">
        <f>'16'!$Z8</f>
        <v>54137818</v>
      </c>
      <c r="U8" s="75">
        <f>'17'!$Z8</f>
        <v>55424354</v>
      </c>
      <c r="V8" s="30"/>
      <c r="W8" s="30"/>
      <c r="X8" s="30"/>
      <c r="Y8" s="30"/>
      <c r="Z8" s="30"/>
      <c r="AA8" s="30"/>
      <c r="AB8" s="30"/>
      <c r="AC8" s="29"/>
    </row>
    <row r="9" spans="1:30" s="32" customFormat="1" ht="15" customHeight="1" thickBot="1" x14ac:dyDescent="0.3">
      <c r="A9" s="22" t="s">
        <v>33</v>
      </c>
      <c r="B9" s="35">
        <f>'98'!$Z9</f>
        <v>54399372</v>
      </c>
      <c r="C9" s="35">
        <f>'99'!$Z9</f>
        <v>47714509</v>
      </c>
      <c r="D9" s="35">
        <f>'00'!$Z9</f>
        <v>33485537</v>
      </c>
      <c r="E9" s="35">
        <f>'01'!$Z9</f>
        <v>30140801</v>
      </c>
      <c r="F9" s="35">
        <f>'02'!$Z9</f>
        <v>25760832</v>
      </c>
      <c r="G9" s="35">
        <f>'03'!$Z9</f>
        <v>20640415</v>
      </c>
      <c r="H9" s="35">
        <f>'04'!$Z9</f>
        <v>21152139</v>
      </c>
      <c r="I9" s="35">
        <f>'05'!$Z9</f>
        <v>21990873</v>
      </c>
      <c r="J9" s="35">
        <f>'06'!$Z9</f>
        <v>22827648</v>
      </c>
      <c r="K9" s="35">
        <f>'07'!$Z9</f>
        <v>35177982</v>
      </c>
      <c r="L9" s="35">
        <f>'08'!$Z9</f>
        <v>41474632.999999993</v>
      </c>
      <c r="M9" s="35">
        <f>'09'!$Z9</f>
        <v>42702309</v>
      </c>
      <c r="N9" s="35">
        <f>'10'!$Z9</f>
        <v>59634438</v>
      </c>
      <c r="O9" s="35">
        <f>'11'!$Z9</f>
        <v>75326825</v>
      </c>
      <c r="P9" s="35">
        <f>'12'!$Z9</f>
        <v>77397490</v>
      </c>
      <c r="Q9" s="35">
        <f>'13'!$Z9</f>
        <v>80297075</v>
      </c>
      <c r="R9" s="35">
        <f>'14'!$Z9</f>
        <v>85650683</v>
      </c>
      <c r="S9" s="35">
        <f>'15'!$Z9</f>
        <v>77902637</v>
      </c>
      <c r="T9" s="35">
        <f>'16'!$Z9</f>
        <v>54139472</v>
      </c>
      <c r="U9" s="36">
        <f>'17'!$Z9</f>
        <v>55436571</v>
      </c>
      <c r="V9" s="31"/>
      <c r="W9" s="31"/>
      <c r="X9" s="31"/>
      <c r="Y9" s="31"/>
      <c r="Z9" s="31"/>
      <c r="AA9" s="31"/>
      <c r="AB9" s="31"/>
      <c r="AC9" s="29"/>
    </row>
    <row r="10" spans="1:30" ht="15" customHeight="1" x14ac:dyDescent="0.25"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9"/>
    </row>
    <row r="11" spans="1:30" ht="15" customHeight="1" x14ac:dyDescent="0.25">
      <c r="A11" s="42" t="s">
        <v>35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9"/>
    </row>
    <row r="12" spans="1:30" ht="15" customHeight="1" x14ac:dyDescent="0.25">
      <c r="A12" s="42" t="s">
        <v>37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9"/>
    </row>
    <row r="13" spans="1:30" ht="15" customHeight="1" x14ac:dyDescent="0.25">
      <c r="A13" s="42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9"/>
    </row>
    <row r="14" spans="1:30" s="25" customFormat="1" ht="15" customHeight="1" x14ac:dyDescent="0.2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</row>
    <row r="15" spans="1:30" ht="15" customHeight="1" x14ac:dyDescent="0.25"/>
    <row r="16" spans="1:30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</sheetData>
  <pageMargins left="0.511811024" right="0.511811024" top="0.78740157499999996" bottom="0.78740157499999996" header="0.31496062000000002" footer="0.3149606200000000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" sqref="B1"/>
    </sheetView>
  </sheetViews>
  <sheetFormatPr defaultColWidth="9.140625" defaultRowHeight="15" x14ac:dyDescent="0.25"/>
  <cols>
    <col min="1" max="1" width="35.28515625" style="12" bestFit="1" customWidth="1"/>
    <col min="2" max="21" width="13.7109375" style="12" customWidth="1"/>
    <col min="22" max="24" width="15.7109375" style="12" bestFit="1" customWidth="1"/>
    <col min="25" max="28" width="14" style="12" bestFit="1" customWidth="1"/>
    <col min="29" max="29" width="14.5703125" style="12" bestFit="1" customWidth="1"/>
    <col min="30" max="16384" width="9.140625" style="12"/>
  </cols>
  <sheetData>
    <row r="1" spans="1:30" ht="15" customHeight="1" x14ac:dyDescent="0.25">
      <c r="A1" s="25" t="s">
        <v>0</v>
      </c>
      <c r="B1" s="26" t="s">
        <v>26</v>
      </c>
    </row>
    <row r="2" spans="1:30" ht="15" customHeight="1" x14ac:dyDescent="0.25">
      <c r="A2" s="25"/>
      <c r="B2" s="26" t="s">
        <v>30</v>
      </c>
    </row>
    <row r="3" spans="1:30" ht="15" customHeight="1" thickBot="1" x14ac:dyDescent="0.3"/>
    <row r="4" spans="1:30" ht="15" customHeight="1" x14ac:dyDescent="0.25">
      <c r="A4" s="8"/>
      <c r="B4" s="9">
        <v>1998</v>
      </c>
      <c r="C4" s="9">
        <f>B4+1</f>
        <v>1999</v>
      </c>
      <c r="D4" s="9">
        <f t="shared" ref="D4:U4" si="0">C4+1</f>
        <v>2000</v>
      </c>
      <c r="E4" s="9">
        <f t="shared" si="0"/>
        <v>2001</v>
      </c>
      <c r="F4" s="9">
        <f t="shared" si="0"/>
        <v>2002</v>
      </c>
      <c r="G4" s="9">
        <f t="shared" si="0"/>
        <v>2003</v>
      </c>
      <c r="H4" s="9">
        <f t="shared" si="0"/>
        <v>2004</v>
      </c>
      <c r="I4" s="9">
        <f t="shared" si="0"/>
        <v>2005</v>
      </c>
      <c r="J4" s="9">
        <f>I4+1</f>
        <v>2006</v>
      </c>
      <c r="K4" s="9">
        <f t="shared" si="0"/>
        <v>2007</v>
      </c>
      <c r="L4" s="9">
        <f t="shared" si="0"/>
        <v>2008</v>
      </c>
      <c r="M4" s="9">
        <f t="shared" si="0"/>
        <v>2009</v>
      </c>
      <c r="N4" s="9">
        <f t="shared" si="0"/>
        <v>2010</v>
      </c>
      <c r="O4" s="9">
        <f t="shared" si="0"/>
        <v>2011</v>
      </c>
      <c r="P4" s="9">
        <f t="shared" si="0"/>
        <v>2012</v>
      </c>
      <c r="Q4" s="9">
        <f t="shared" si="0"/>
        <v>2013</v>
      </c>
      <c r="R4" s="9">
        <f t="shared" si="0"/>
        <v>2014</v>
      </c>
      <c r="S4" s="9">
        <f t="shared" si="0"/>
        <v>2015</v>
      </c>
      <c r="T4" s="9">
        <f t="shared" si="0"/>
        <v>2016</v>
      </c>
      <c r="U4" s="10">
        <f t="shared" si="0"/>
        <v>2017</v>
      </c>
      <c r="V4" s="11"/>
      <c r="W4" s="11"/>
      <c r="X4" s="11"/>
      <c r="Y4" s="11"/>
      <c r="Z4" s="11"/>
      <c r="AA4" s="11"/>
      <c r="AB4" s="11"/>
      <c r="AC4" s="11"/>
      <c r="AD4" s="11"/>
    </row>
    <row r="5" spans="1:30" ht="15" customHeight="1" x14ac:dyDescent="0.25">
      <c r="A5" s="13" t="s">
        <v>31</v>
      </c>
      <c r="B5" s="14">
        <f>'98'!$AA5</f>
        <v>23361</v>
      </c>
      <c r="C5" s="14">
        <f>'99'!$AA5</f>
        <v>13572</v>
      </c>
      <c r="D5" s="14">
        <f>'00'!$AA5</f>
        <v>4718</v>
      </c>
      <c r="E5" s="14">
        <f>'01'!$AA5</f>
        <v>20858</v>
      </c>
      <c r="F5" s="14">
        <f>'02'!$AA5</f>
        <v>20908</v>
      </c>
      <c r="G5" s="14">
        <f>'03'!$AA5</f>
        <v>73146</v>
      </c>
      <c r="H5" s="14">
        <f>'04'!$AA5</f>
        <v>44854</v>
      </c>
      <c r="I5" s="14">
        <f>'05'!$AA5</f>
        <v>106555</v>
      </c>
      <c r="J5" s="14">
        <f>'06'!$AA5</f>
        <v>1308152</v>
      </c>
      <c r="K5" s="14">
        <f>'07'!$AA5</f>
        <v>1802594.8768074706</v>
      </c>
      <c r="L5" s="14">
        <f>'08'!$AA5</f>
        <v>2150225</v>
      </c>
      <c r="M5" s="14">
        <f>'09'!$AA5</f>
        <v>2175462</v>
      </c>
      <c r="N5" s="14">
        <f>'10'!$AA5</f>
        <v>6624</v>
      </c>
      <c r="O5" s="14">
        <f>'11'!$AA5</f>
        <v>6833</v>
      </c>
      <c r="P5" s="14">
        <f>'12'!$AA5</f>
        <v>5234</v>
      </c>
      <c r="Q5" s="14">
        <f>'13'!$AA5</f>
        <v>0</v>
      </c>
      <c r="R5" s="14">
        <f>'14'!$AA5</f>
        <v>23322</v>
      </c>
      <c r="S5" s="14">
        <f>'15'!$AA5</f>
        <v>22000</v>
      </c>
      <c r="T5" s="14">
        <f>'16'!$AA5</f>
        <v>750</v>
      </c>
      <c r="U5" s="27">
        <f>'17'!$AA5</f>
        <v>0</v>
      </c>
      <c r="V5" s="28"/>
      <c r="W5" s="28"/>
      <c r="X5" s="28"/>
      <c r="Y5" s="28"/>
      <c r="Z5" s="28"/>
      <c r="AA5" s="28"/>
      <c r="AB5" s="28"/>
      <c r="AC5" s="29"/>
    </row>
    <row r="6" spans="1:30" ht="15" customHeight="1" x14ac:dyDescent="0.25">
      <c r="A6" s="13" t="s">
        <v>32</v>
      </c>
      <c r="B6" s="73">
        <f>'98'!$AA6</f>
        <v>12119184</v>
      </c>
      <c r="C6" s="73">
        <f>'99'!$AA6</f>
        <v>10470741</v>
      </c>
      <c r="D6" s="73">
        <f>'00'!$AA6</f>
        <v>6820846</v>
      </c>
      <c r="E6" s="73">
        <f>'01'!$AA6</f>
        <v>6316388</v>
      </c>
      <c r="F6" s="73">
        <f>'02'!$AA6</f>
        <v>6148261</v>
      </c>
      <c r="G6" s="73">
        <f>'03'!$AA6</f>
        <v>10612946</v>
      </c>
      <c r="H6" s="73">
        <f>'04'!$AA6</f>
        <v>9080559</v>
      </c>
      <c r="I6" s="73">
        <f>'05'!$AA6</f>
        <v>4430941</v>
      </c>
      <c r="J6" s="73">
        <f>'06'!$AA6</f>
        <v>6773369</v>
      </c>
      <c r="U6" s="76"/>
      <c r="V6" s="30"/>
      <c r="W6" s="30"/>
      <c r="X6" s="30"/>
      <c r="Y6" s="30"/>
      <c r="Z6" s="30"/>
      <c r="AA6" s="30"/>
      <c r="AB6" s="30"/>
      <c r="AC6" s="29"/>
    </row>
    <row r="7" spans="1:30" ht="15" customHeight="1" x14ac:dyDescent="0.25">
      <c r="A7" s="38" t="s">
        <v>29</v>
      </c>
      <c r="B7" s="55"/>
      <c r="C7" s="55"/>
      <c r="D7" s="55"/>
      <c r="E7" s="55"/>
      <c r="F7" s="55"/>
      <c r="G7" s="55"/>
      <c r="H7" s="55"/>
      <c r="I7" s="55"/>
      <c r="J7" s="55"/>
      <c r="K7" s="73">
        <f>'07'!$AA6</f>
        <v>0</v>
      </c>
      <c r="L7" s="73">
        <f>'08'!$AA6</f>
        <v>0</v>
      </c>
      <c r="M7" s="73">
        <f>'09'!$AA6</f>
        <v>0</v>
      </c>
      <c r="N7" s="73">
        <f>'10'!$AA7</f>
        <v>61324432</v>
      </c>
      <c r="O7" s="55"/>
      <c r="P7" s="55"/>
      <c r="Q7" s="55"/>
      <c r="R7" s="55"/>
      <c r="S7" s="55"/>
      <c r="T7" s="55"/>
      <c r="U7" s="71"/>
      <c r="V7" s="30"/>
      <c r="W7" s="30"/>
      <c r="X7" s="30"/>
      <c r="Y7" s="30"/>
      <c r="Z7" s="30"/>
      <c r="AA7" s="30"/>
      <c r="AB7" s="30"/>
      <c r="AC7" s="29"/>
    </row>
    <row r="8" spans="1:30" ht="15" customHeight="1" x14ac:dyDescent="0.25">
      <c r="A8" s="38" t="s">
        <v>34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73">
        <f>'11'!$AA8</f>
        <v>73724481</v>
      </c>
      <c r="P8" s="73">
        <f>'12'!$AA8</f>
        <v>84216046</v>
      </c>
      <c r="Q8" s="73">
        <f>'13'!$AA8</f>
        <v>83024159</v>
      </c>
      <c r="R8" s="73">
        <f>'14'!$AA8</f>
        <v>91036893</v>
      </c>
      <c r="S8" s="73">
        <f>'15'!$AA8</f>
        <v>84968747</v>
      </c>
      <c r="T8" s="73">
        <f>'16'!$AA8</f>
        <v>73761656</v>
      </c>
      <c r="U8" s="75">
        <f>'17'!$AA8</f>
        <v>69133420</v>
      </c>
      <c r="V8" s="30"/>
      <c r="W8" s="30"/>
      <c r="X8" s="30"/>
      <c r="Y8" s="30"/>
      <c r="Z8" s="30"/>
      <c r="AA8" s="30"/>
      <c r="AB8" s="30"/>
      <c r="AC8" s="29"/>
    </row>
    <row r="9" spans="1:30" s="32" customFormat="1" ht="15" customHeight="1" thickBot="1" x14ac:dyDescent="0.3">
      <c r="A9" s="22" t="s">
        <v>33</v>
      </c>
      <c r="B9" s="35">
        <f>'98'!$AA9</f>
        <v>65185325</v>
      </c>
      <c r="C9" s="35">
        <f>'99'!$AA9</f>
        <v>68554162</v>
      </c>
      <c r="D9" s="35">
        <f>'00'!$AA9</f>
        <v>67160419</v>
      </c>
      <c r="E9" s="35">
        <f>'01'!$AA9</f>
        <v>61035085</v>
      </c>
      <c r="F9" s="35">
        <f>'02'!$AA9</f>
        <v>44132891</v>
      </c>
      <c r="G9" s="35">
        <f>'03'!$AA9</f>
        <v>31583610</v>
      </c>
      <c r="H9" s="35">
        <f>'04'!$AA9</f>
        <v>30356552</v>
      </c>
      <c r="I9" s="35">
        <f>'05'!$AA9</f>
        <v>27410268</v>
      </c>
      <c r="J9" s="35">
        <f>'06'!$AA9</f>
        <v>34265317</v>
      </c>
      <c r="K9" s="35">
        <f>'07'!$AA9</f>
        <v>47230376</v>
      </c>
      <c r="L9" s="35">
        <f>'08'!$AA9</f>
        <v>51839551</v>
      </c>
      <c r="M9" s="35">
        <f>'09'!$AA9</f>
        <v>47803329</v>
      </c>
      <c r="N9" s="35">
        <f>'10'!$AA9</f>
        <v>61331056</v>
      </c>
      <c r="O9" s="35">
        <f>'11'!$AA9</f>
        <v>73731314</v>
      </c>
      <c r="P9" s="35">
        <f>'12'!$AA9</f>
        <v>84221280</v>
      </c>
      <c r="Q9" s="35">
        <f>'13'!$AA9</f>
        <v>83024159</v>
      </c>
      <c r="R9" s="35">
        <f>'14'!$AA9</f>
        <v>91060215</v>
      </c>
      <c r="S9" s="35">
        <f>'15'!$AA9</f>
        <v>84990747</v>
      </c>
      <c r="T9" s="35">
        <f>'16'!$AA9</f>
        <v>73762406</v>
      </c>
      <c r="U9" s="36">
        <f>'17'!$AA9</f>
        <v>69133420</v>
      </c>
      <c r="V9" s="31"/>
      <c r="W9" s="31"/>
      <c r="X9" s="31"/>
      <c r="Y9" s="31"/>
      <c r="Z9" s="31"/>
      <c r="AA9" s="31"/>
      <c r="AB9" s="31"/>
      <c r="AC9" s="29"/>
    </row>
    <row r="10" spans="1:30" ht="15" customHeight="1" x14ac:dyDescent="0.25"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9"/>
    </row>
    <row r="11" spans="1:30" ht="15" customHeight="1" x14ac:dyDescent="0.25">
      <c r="A11" s="42" t="s">
        <v>35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9"/>
    </row>
    <row r="12" spans="1:30" ht="15" customHeight="1" x14ac:dyDescent="0.25">
      <c r="A12" s="42" t="s">
        <v>37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9"/>
    </row>
    <row r="13" spans="1:30" ht="15" customHeight="1" x14ac:dyDescent="0.25">
      <c r="A13" s="42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9"/>
    </row>
    <row r="14" spans="1:30" s="25" customFormat="1" ht="15" customHeight="1" x14ac:dyDescent="0.2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</row>
    <row r="15" spans="1:30" ht="15" customHeight="1" x14ac:dyDescent="0.25"/>
    <row r="16" spans="1:30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</sheetData>
  <pageMargins left="0.511811024" right="0.511811024" top="0.78740157499999996" bottom="0.78740157499999996" header="0.31496062000000002" footer="0.3149606200000000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" sqref="B1"/>
    </sheetView>
  </sheetViews>
  <sheetFormatPr defaultColWidth="9.140625" defaultRowHeight="15" x14ac:dyDescent="0.25"/>
  <cols>
    <col min="1" max="1" width="35.28515625" style="12" bestFit="1" customWidth="1"/>
    <col min="2" max="21" width="13.7109375" style="12" customWidth="1"/>
    <col min="22" max="24" width="15.7109375" style="12" bestFit="1" customWidth="1"/>
    <col min="25" max="28" width="14" style="12" bestFit="1" customWidth="1"/>
    <col min="29" max="29" width="14.5703125" style="12" bestFit="1" customWidth="1"/>
    <col min="30" max="16384" width="9.140625" style="12"/>
  </cols>
  <sheetData>
    <row r="1" spans="1:30" ht="15" customHeight="1" x14ac:dyDescent="0.25">
      <c r="A1" s="25" t="s">
        <v>0</v>
      </c>
      <c r="B1" s="26" t="s">
        <v>27</v>
      </c>
    </row>
    <row r="2" spans="1:30" ht="15" customHeight="1" x14ac:dyDescent="0.25">
      <c r="A2" s="25"/>
      <c r="B2" s="26" t="s">
        <v>30</v>
      </c>
    </row>
    <row r="3" spans="1:30" ht="15" customHeight="1" thickBot="1" x14ac:dyDescent="0.3"/>
    <row r="4" spans="1:30" ht="15" customHeight="1" x14ac:dyDescent="0.25">
      <c r="A4" s="8"/>
      <c r="B4" s="9">
        <v>1998</v>
      </c>
      <c r="C4" s="9">
        <f>B4+1</f>
        <v>1999</v>
      </c>
      <c r="D4" s="9">
        <f t="shared" ref="D4:U4" si="0">C4+1</f>
        <v>2000</v>
      </c>
      <c r="E4" s="9">
        <f t="shared" si="0"/>
        <v>2001</v>
      </c>
      <c r="F4" s="9">
        <f t="shared" si="0"/>
        <v>2002</v>
      </c>
      <c r="G4" s="9">
        <f t="shared" si="0"/>
        <v>2003</v>
      </c>
      <c r="H4" s="9">
        <f t="shared" si="0"/>
        <v>2004</v>
      </c>
      <c r="I4" s="9">
        <f t="shared" si="0"/>
        <v>2005</v>
      </c>
      <c r="J4" s="9">
        <f>I4+1</f>
        <v>2006</v>
      </c>
      <c r="K4" s="9">
        <f t="shared" si="0"/>
        <v>2007</v>
      </c>
      <c r="L4" s="9">
        <f t="shared" si="0"/>
        <v>2008</v>
      </c>
      <c r="M4" s="9">
        <f t="shared" si="0"/>
        <v>2009</v>
      </c>
      <c r="N4" s="9">
        <f t="shared" si="0"/>
        <v>2010</v>
      </c>
      <c r="O4" s="9">
        <f t="shared" si="0"/>
        <v>2011</v>
      </c>
      <c r="P4" s="9">
        <f t="shared" si="0"/>
        <v>2012</v>
      </c>
      <c r="Q4" s="9">
        <f t="shared" si="0"/>
        <v>2013</v>
      </c>
      <c r="R4" s="9">
        <f t="shared" si="0"/>
        <v>2014</v>
      </c>
      <c r="S4" s="9">
        <f t="shared" si="0"/>
        <v>2015</v>
      </c>
      <c r="T4" s="9">
        <f t="shared" si="0"/>
        <v>2016</v>
      </c>
      <c r="U4" s="10">
        <f t="shared" si="0"/>
        <v>2017</v>
      </c>
      <c r="V4" s="11"/>
      <c r="W4" s="11"/>
      <c r="X4" s="11"/>
      <c r="Y4" s="11"/>
      <c r="Z4" s="11"/>
      <c r="AA4" s="11"/>
      <c r="AB4" s="11"/>
      <c r="AC4" s="11"/>
      <c r="AD4" s="11"/>
    </row>
    <row r="5" spans="1:30" ht="15" customHeight="1" x14ac:dyDescent="0.25">
      <c r="A5" s="13" t="s">
        <v>31</v>
      </c>
      <c r="B5" s="14">
        <f>'98'!$AB5</f>
        <v>4070886</v>
      </c>
      <c r="C5" s="14">
        <f>'99'!$AB5</f>
        <v>1564796</v>
      </c>
      <c r="D5" s="14">
        <f>'00'!$AB5</f>
        <v>470158</v>
      </c>
      <c r="E5" s="14">
        <f>'01'!$AB5</f>
        <v>7898144</v>
      </c>
      <c r="F5" s="14">
        <f>'02'!$AB5</f>
        <v>1261757</v>
      </c>
      <c r="G5" s="14">
        <f>'03'!$AB5</f>
        <v>1703586</v>
      </c>
      <c r="H5" s="14">
        <f>'04'!$AB5</f>
        <v>2192866</v>
      </c>
      <c r="I5" s="14">
        <f>'05'!$AB5</f>
        <v>2770471</v>
      </c>
      <c r="J5" s="14">
        <f>'06'!$AB5</f>
        <v>20659340</v>
      </c>
      <c r="K5" s="14">
        <f>'07'!$AB5</f>
        <v>23959232.183186986</v>
      </c>
      <c r="L5" s="14">
        <f>'08'!$AB5</f>
        <v>35275150</v>
      </c>
      <c r="M5" s="14">
        <f>'09'!$AB5</f>
        <v>36134876</v>
      </c>
      <c r="N5" s="14">
        <f>'10'!$AB5</f>
        <v>30826174</v>
      </c>
      <c r="O5" s="14">
        <f>'11'!$AB5</f>
        <v>56205563</v>
      </c>
      <c r="P5" s="14">
        <f>'12'!$AB5</f>
        <v>61575509</v>
      </c>
      <c r="Q5" s="14">
        <f>'13'!$AB5</f>
        <v>62969904</v>
      </c>
      <c r="R5" s="14">
        <f>'14'!$AB5</f>
        <v>72327469</v>
      </c>
      <c r="S5" s="14">
        <f>'15'!$AB5</f>
        <v>82329884</v>
      </c>
      <c r="T5" s="14">
        <f>'16'!$AB5</f>
        <v>63377947</v>
      </c>
      <c r="U5" s="27">
        <f>'17'!$AB5</f>
        <v>43454903</v>
      </c>
      <c r="V5" s="28"/>
      <c r="W5" s="28"/>
      <c r="X5" s="28"/>
      <c r="Y5" s="28"/>
      <c r="Z5" s="28"/>
      <c r="AA5" s="28"/>
      <c r="AB5" s="28"/>
      <c r="AC5" s="29"/>
    </row>
    <row r="6" spans="1:30" ht="15" customHeight="1" x14ac:dyDescent="0.25">
      <c r="A6" s="13" t="s">
        <v>32</v>
      </c>
      <c r="B6" s="73">
        <f>'98'!$AB6</f>
        <v>102801714</v>
      </c>
      <c r="C6" s="73">
        <f>'99'!$AB6</f>
        <v>75324834</v>
      </c>
      <c r="D6" s="73">
        <f>'00'!$AB6</f>
        <v>85477252</v>
      </c>
      <c r="E6" s="73">
        <f>'01'!$AB6</f>
        <v>65431892</v>
      </c>
      <c r="F6" s="73">
        <f>'02'!$AB6</f>
        <v>58754975</v>
      </c>
      <c r="G6" s="73">
        <f>'03'!$AB6</f>
        <v>67808848</v>
      </c>
      <c r="H6" s="73">
        <f>'04'!$AB6</f>
        <v>59160873</v>
      </c>
      <c r="I6" s="73">
        <f>'05'!$AB6</f>
        <v>65601545</v>
      </c>
      <c r="J6" s="73">
        <f>'06'!$AB6</f>
        <v>63947368</v>
      </c>
      <c r="U6" s="76"/>
      <c r="V6" s="30"/>
      <c r="W6" s="30"/>
      <c r="X6" s="30"/>
      <c r="Y6" s="30"/>
      <c r="Z6" s="30"/>
      <c r="AA6" s="30"/>
      <c r="AB6" s="30"/>
      <c r="AC6" s="29"/>
    </row>
    <row r="7" spans="1:30" ht="15" customHeight="1" x14ac:dyDescent="0.25">
      <c r="A7" s="38" t="s">
        <v>29</v>
      </c>
      <c r="B7" s="55"/>
      <c r="C7" s="55"/>
      <c r="D7" s="55"/>
      <c r="E7" s="55"/>
      <c r="F7" s="55"/>
      <c r="G7" s="55"/>
      <c r="H7" s="55"/>
      <c r="I7" s="55"/>
      <c r="J7" s="55"/>
      <c r="K7" s="73">
        <f>'07'!$AB6</f>
        <v>0</v>
      </c>
      <c r="L7" s="73">
        <f>'08'!$AB6</f>
        <v>0</v>
      </c>
      <c r="M7" s="73">
        <f>'09'!$AB6</f>
        <v>0</v>
      </c>
      <c r="N7" s="73">
        <f>'10'!$AB7</f>
        <v>366276526</v>
      </c>
      <c r="O7" s="55"/>
      <c r="P7" s="55"/>
      <c r="Q7" s="55"/>
      <c r="R7" s="55"/>
      <c r="S7" s="55"/>
      <c r="T7" s="55"/>
      <c r="U7" s="71"/>
      <c r="V7" s="30"/>
      <c r="W7" s="30"/>
      <c r="X7" s="30"/>
      <c r="Y7" s="30"/>
      <c r="Z7" s="30"/>
      <c r="AA7" s="30"/>
      <c r="AB7" s="30"/>
      <c r="AC7" s="29"/>
    </row>
    <row r="8" spans="1:30" ht="15" customHeight="1" x14ac:dyDescent="0.25">
      <c r="A8" s="38" t="s">
        <v>34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73">
        <f>'11'!$AB8</f>
        <v>371892114</v>
      </c>
      <c r="P8" s="73">
        <f>'12'!$AB8</f>
        <v>350334322</v>
      </c>
      <c r="Q8" s="73">
        <f>'13'!$AB8</f>
        <v>409774669</v>
      </c>
      <c r="R8" s="73">
        <f>'14'!$AB8</f>
        <v>470136818</v>
      </c>
      <c r="S8" s="73">
        <f>'15'!$AB8</f>
        <v>487413601</v>
      </c>
      <c r="T8" s="73">
        <f>'16'!$AB8</f>
        <v>455751907</v>
      </c>
      <c r="U8" s="75">
        <f>'17'!$AB8</f>
        <v>413947008</v>
      </c>
      <c r="V8" s="30"/>
      <c r="W8" s="30"/>
      <c r="X8" s="30"/>
      <c r="Y8" s="30"/>
      <c r="Z8" s="30"/>
      <c r="AA8" s="30"/>
      <c r="AB8" s="30"/>
      <c r="AC8" s="29"/>
    </row>
    <row r="9" spans="1:30" s="32" customFormat="1" ht="15" customHeight="1" thickBot="1" x14ac:dyDescent="0.3">
      <c r="A9" s="22" t="s">
        <v>33</v>
      </c>
      <c r="B9" s="35">
        <f>'98'!$AB9</f>
        <v>276514517</v>
      </c>
      <c r="C9" s="35">
        <f>'99'!$AB9</f>
        <v>233770250</v>
      </c>
      <c r="D9" s="35">
        <f>'00'!$AB9</f>
        <v>267278982</v>
      </c>
      <c r="E9" s="35">
        <f>'01'!$AB9</f>
        <v>271067584</v>
      </c>
      <c r="F9" s="35">
        <f>'02'!$AB9</f>
        <v>273761217</v>
      </c>
      <c r="G9" s="35">
        <f>'03'!$AB9</f>
        <v>260886553</v>
      </c>
      <c r="H9" s="35">
        <f>'04'!$AB9</f>
        <v>265562279</v>
      </c>
      <c r="I9" s="35">
        <f>'05'!$AB9</f>
        <v>244084008</v>
      </c>
      <c r="J9" s="35">
        <f>'06'!$AB9</f>
        <v>246307478</v>
      </c>
      <c r="K9" s="35">
        <f>'07'!$AB9</f>
        <v>285649883</v>
      </c>
      <c r="L9" s="35">
        <f>'08'!$AB9</f>
        <v>332716537</v>
      </c>
      <c r="M9" s="35">
        <f>'09'!$AB9</f>
        <v>359719692</v>
      </c>
      <c r="N9" s="35">
        <f>'10'!$AB9</f>
        <v>397102700</v>
      </c>
      <c r="O9" s="35">
        <f>'11'!$AB9</f>
        <v>428097677</v>
      </c>
      <c r="P9" s="35">
        <f>'12'!$AB9</f>
        <v>411909831</v>
      </c>
      <c r="Q9" s="35">
        <f>'13'!$AB9</f>
        <v>472744573</v>
      </c>
      <c r="R9" s="35">
        <f>'14'!$AB9</f>
        <v>542464287</v>
      </c>
      <c r="S9" s="35">
        <f>'15'!$AB9</f>
        <v>569743485</v>
      </c>
      <c r="T9" s="35">
        <f>'16'!$AB9</f>
        <v>519129854</v>
      </c>
      <c r="U9" s="36">
        <f>'17'!$AB9</f>
        <v>457401911</v>
      </c>
      <c r="V9" s="31"/>
      <c r="W9" s="31"/>
      <c r="X9" s="31"/>
      <c r="Y9" s="31"/>
      <c r="Z9" s="31"/>
      <c r="AA9" s="31"/>
      <c r="AB9" s="31"/>
      <c r="AC9" s="29"/>
    </row>
    <row r="10" spans="1:30" ht="15" customHeight="1" x14ac:dyDescent="0.25"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9"/>
    </row>
    <row r="11" spans="1:30" ht="15" customHeight="1" x14ac:dyDescent="0.25">
      <c r="A11" s="42" t="s">
        <v>35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9"/>
    </row>
    <row r="12" spans="1:30" ht="15" customHeight="1" x14ac:dyDescent="0.25">
      <c r="A12" s="42" t="s">
        <v>37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9"/>
    </row>
    <row r="13" spans="1:30" ht="15" customHeight="1" x14ac:dyDescent="0.25">
      <c r="A13" s="42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9"/>
    </row>
    <row r="14" spans="1:30" s="25" customFormat="1" ht="15" customHeight="1" x14ac:dyDescent="0.2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</row>
    <row r="15" spans="1:30" ht="15" customHeight="1" x14ac:dyDescent="0.25"/>
    <row r="16" spans="1:30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</sheetData>
  <pageMargins left="0.511811024" right="0.511811024" top="0.78740157499999996" bottom="0.78740157499999996" header="0.31496062000000002" footer="0.3149606200000000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" sqref="B1"/>
    </sheetView>
  </sheetViews>
  <sheetFormatPr defaultColWidth="9.140625" defaultRowHeight="15" x14ac:dyDescent="0.25"/>
  <cols>
    <col min="1" max="1" width="35.28515625" style="12" bestFit="1" customWidth="1"/>
    <col min="2" max="21" width="14.7109375" style="12" customWidth="1"/>
    <col min="22" max="24" width="15.7109375" style="12" bestFit="1" customWidth="1"/>
    <col min="25" max="28" width="14" style="12" bestFit="1" customWidth="1"/>
    <col min="29" max="29" width="14.5703125" style="12" bestFit="1" customWidth="1"/>
    <col min="30" max="16384" width="9.140625" style="12"/>
  </cols>
  <sheetData>
    <row r="1" spans="1:30" ht="15" customHeight="1" x14ac:dyDescent="0.25">
      <c r="A1" s="25" t="s">
        <v>0</v>
      </c>
      <c r="B1" s="26" t="s">
        <v>28</v>
      </c>
    </row>
    <row r="2" spans="1:30" ht="15" customHeight="1" x14ac:dyDescent="0.25">
      <c r="A2" s="25"/>
      <c r="B2" s="26" t="s">
        <v>30</v>
      </c>
    </row>
    <row r="3" spans="1:30" ht="15" customHeight="1" thickBot="1" x14ac:dyDescent="0.3"/>
    <row r="4" spans="1:30" ht="15" customHeight="1" x14ac:dyDescent="0.25">
      <c r="A4" s="8"/>
      <c r="B4" s="9">
        <v>1998</v>
      </c>
      <c r="C4" s="9">
        <f>B4+1</f>
        <v>1999</v>
      </c>
      <c r="D4" s="9">
        <f t="shared" ref="D4:U4" si="0">C4+1</f>
        <v>2000</v>
      </c>
      <c r="E4" s="9">
        <f t="shared" si="0"/>
        <v>2001</v>
      </c>
      <c r="F4" s="9">
        <f t="shared" si="0"/>
        <v>2002</v>
      </c>
      <c r="G4" s="9">
        <f t="shared" si="0"/>
        <v>2003</v>
      </c>
      <c r="H4" s="9">
        <f t="shared" si="0"/>
        <v>2004</v>
      </c>
      <c r="I4" s="9">
        <f t="shared" si="0"/>
        <v>2005</v>
      </c>
      <c r="J4" s="9">
        <f>I4+1</f>
        <v>2006</v>
      </c>
      <c r="K4" s="9">
        <f t="shared" si="0"/>
        <v>2007</v>
      </c>
      <c r="L4" s="9">
        <f t="shared" si="0"/>
        <v>2008</v>
      </c>
      <c r="M4" s="9">
        <f t="shared" si="0"/>
        <v>2009</v>
      </c>
      <c r="N4" s="9">
        <f t="shared" si="0"/>
        <v>2010</v>
      </c>
      <c r="O4" s="9">
        <f t="shared" si="0"/>
        <v>2011</v>
      </c>
      <c r="P4" s="9">
        <f t="shared" si="0"/>
        <v>2012</v>
      </c>
      <c r="Q4" s="9">
        <f t="shared" si="0"/>
        <v>2013</v>
      </c>
      <c r="R4" s="9">
        <f t="shared" si="0"/>
        <v>2014</v>
      </c>
      <c r="S4" s="9">
        <f t="shared" si="0"/>
        <v>2015</v>
      </c>
      <c r="T4" s="9">
        <f t="shared" si="0"/>
        <v>2016</v>
      </c>
      <c r="U4" s="10">
        <f t="shared" si="0"/>
        <v>2017</v>
      </c>
      <c r="V4" s="11"/>
      <c r="W4" s="11"/>
      <c r="X4" s="11"/>
      <c r="Y4" s="11"/>
      <c r="Z4" s="11"/>
      <c r="AA4" s="11"/>
      <c r="AB4" s="11"/>
      <c r="AC4" s="11"/>
      <c r="AD4" s="11"/>
    </row>
    <row r="5" spans="1:30" ht="15" customHeight="1" x14ac:dyDescent="0.25">
      <c r="A5" s="13" t="s">
        <v>31</v>
      </c>
      <c r="B5" s="14">
        <f>'98'!$AC5</f>
        <v>1186698063</v>
      </c>
      <c r="C5" s="14">
        <f>'99'!$AC5</f>
        <v>1005154934</v>
      </c>
      <c r="D5" s="14">
        <f>'00'!$AC5</f>
        <v>900918786</v>
      </c>
      <c r="E5" s="14">
        <f>'01'!$AC5</f>
        <v>1204641529</v>
      </c>
      <c r="F5" s="14">
        <f>'02'!$AC5</f>
        <v>1111539097</v>
      </c>
      <c r="G5" s="14">
        <f>'03'!$AC5</f>
        <v>1348834225</v>
      </c>
      <c r="H5" s="14">
        <f>'04'!$AC5</f>
        <v>1344343499</v>
      </c>
      <c r="I5" s="14">
        <f>'05'!$AC5</f>
        <v>1443102331</v>
      </c>
      <c r="J5" s="14">
        <f>'06'!$AC5</f>
        <v>1568842406</v>
      </c>
      <c r="K5" s="14">
        <f>'07'!$AC5</f>
        <v>1705298354.3621955</v>
      </c>
      <c r="L5" s="14">
        <f>'08'!$AC5</f>
        <v>1807872502</v>
      </c>
      <c r="M5" s="14">
        <f>'09'!$AC5</f>
        <v>2012270422</v>
      </c>
      <c r="N5" s="14">
        <f>'10'!$AC5</f>
        <v>2371842400</v>
      </c>
      <c r="O5" s="14">
        <f>'11'!$AC5</f>
        <v>2613695913</v>
      </c>
      <c r="P5" s="14">
        <f>'12'!$AC5</f>
        <v>2715761662</v>
      </c>
      <c r="Q5" s="14">
        <f>'13'!$AC5</f>
        <v>2835038868</v>
      </c>
      <c r="R5" s="14">
        <f>'14'!$AC5</f>
        <v>3029105324</v>
      </c>
      <c r="S5" s="14">
        <f>'15'!$AC5</f>
        <v>2964195750</v>
      </c>
      <c r="T5" s="14">
        <f>'16'!$AC5</f>
        <v>2745971467</v>
      </c>
      <c r="U5" s="27">
        <f>'17'!$AC5</f>
        <v>2684864443</v>
      </c>
      <c r="V5" s="28"/>
      <c r="W5" s="28"/>
      <c r="X5" s="28"/>
      <c r="Y5" s="28"/>
      <c r="Z5" s="28"/>
      <c r="AA5" s="28"/>
      <c r="AB5" s="28"/>
      <c r="AC5" s="29"/>
    </row>
    <row r="6" spans="1:30" ht="15" customHeight="1" x14ac:dyDescent="0.25">
      <c r="A6" s="13" t="s">
        <v>32</v>
      </c>
      <c r="B6" s="73">
        <f>'98'!$AC6</f>
        <v>1150215089</v>
      </c>
      <c r="C6" s="73">
        <f>'99'!$AC6</f>
        <v>901940062</v>
      </c>
      <c r="D6" s="73">
        <f>'00'!$AC6</f>
        <v>916087065</v>
      </c>
      <c r="E6" s="73">
        <f>'01'!$AC6</f>
        <v>913369416</v>
      </c>
      <c r="F6" s="73">
        <f>'02'!$AC6</f>
        <v>807880771</v>
      </c>
      <c r="G6" s="73">
        <f>'03'!$AC6</f>
        <v>643711375</v>
      </c>
      <c r="H6" s="73">
        <f>'04'!$AC6</f>
        <v>718564148</v>
      </c>
      <c r="I6" s="73">
        <f>'05'!$AC6</f>
        <v>826028836</v>
      </c>
      <c r="J6" s="73">
        <f>'06'!$AC6</f>
        <v>853328995</v>
      </c>
      <c r="U6" s="76"/>
      <c r="V6" s="30"/>
      <c r="W6" s="30"/>
      <c r="X6" s="30"/>
      <c r="Y6" s="30"/>
      <c r="Z6" s="30"/>
      <c r="AA6" s="30"/>
      <c r="AB6" s="30"/>
      <c r="AC6" s="29"/>
    </row>
    <row r="7" spans="1:30" ht="15" customHeight="1" x14ac:dyDescent="0.25">
      <c r="A7" s="38" t="s">
        <v>29</v>
      </c>
      <c r="B7" s="55"/>
      <c r="C7" s="55"/>
      <c r="D7" s="55"/>
      <c r="E7" s="55"/>
      <c r="F7" s="55"/>
      <c r="G7" s="55"/>
      <c r="H7" s="55"/>
      <c r="I7" s="55"/>
      <c r="J7" s="55"/>
      <c r="K7" s="73">
        <f>'07'!$AC6</f>
        <v>0</v>
      </c>
      <c r="L7" s="73">
        <f>'08'!$AC6</f>
        <v>0</v>
      </c>
      <c r="M7" s="73">
        <f>'09'!$AC6</f>
        <v>0</v>
      </c>
      <c r="N7" s="73">
        <f>'10'!$AC7</f>
        <v>3878258903</v>
      </c>
      <c r="O7" s="55"/>
      <c r="P7" s="55"/>
      <c r="Q7" s="55"/>
      <c r="R7" s="55"/>
      <c r="S7" s="55"/>
      <c r="T7" s="55"/>
      <c r="U7" s="71"/>
      <c r="V7" s="30"/>
      <c r="W7" s="30"/>
      <c r="X7" s="30"/>
      <c r="Y7" s="30"/>
      <c r="Z7" s="30"/>
      <c r="AA7" s="30"/>
      <c r="AB7" s="30"/>
      <c r="AC7" s="29"/>
    </row>
    <row r="8" spans="1:30" ht="15" customHeight="1" x14ac:dyDescent="0.25">
      <c r="A8" s="38" t="s">
        <v>34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73">
        <f>'11'!$AC8</f>
        <v>4341659114</v>
      </c>
      <c r="P8" s="73">
        <f>'12'!$AC8</f>
        <v>4576230887</v>
      </c>
      <c r="Q8" s="73">
        <f>'13'!$AC8</f>
        <v>4389786635</v>
      </c>
      <c r="R8" s="73">
        <f>'14'!$AC8</f>
        <v>4441119825</v>
      </c>
      <c r="S8" s="73">
        <f>'15'!$AC8</f>
        <v>4390880469</v>
      </c>
      <c r="T8" s="73">
        <f>'16'!$AC8</f>
        <v>4018774058</v>
      </c>
      <c r="U8" s="75">
        <f>'17'!$AC8</f>
        <v>4009315925</v>
      </c>
      <c r="V8" s="30"/>
      <c r="W8" s="30"/>
      <c r="X8" s="30"/>
      <c r="Y8" s="30"/>
      <c r="Z8" s="30"/>
      <c r="AA8" s="30"/>
      <c r="AB8" s="30"/>
      <c r="AC8" s="29"/>
    </row>
    <row r="9" spans="1:30" s="32" customFormat="1" ht="15" customHeight="1" thickBot="1" x14ac:dyDescent="0.3">
      <c r="A9" s="22" t="s">
        <v>33</v>
      </c>
      <c r="B9" s="35">
        <f>'98'!$AC9</f>
        <v>4997072420</v>
      </c>
      <c r="C9" s="35">
        <f>'99'!$AC9</f>
        <v>4569890372</v>
      </c>
      <c r="D9" s="35">
        <f>'00'!$AC9</f>
        <v>4332682008</v>
      </c>
      <c r="E9" s="35">
        <f>'01'!$AC9</f>
        <v>4818252589</v>
      </c>
      <c r="F9" s="35">
        <f>'02'!$AC9</f>
        <v>4436374460</v>
      </c>
      <c r="G9" s="35">
        <f>'03'!$AC9</f>
        <v>3972401942</v>
      </c>
      <c r="H9" s="35">
        <f>'04'!$AC9</f>
        <v>4209401215</v>
      </c>
      <c r="I9" s="35">
        <f>'05'!$AC9</f>
        <v>4429475496</v>
      </c>
      <c r="J9" s="35">
        <f>'06'!$AC9</f>
        <v>4465344834</v>
      </c>
      <c r="K9" s="35">
        <f>'07'!$AC9</f>
        <v>4890596755</v>
      </c>
      <c r="L9" s="35">
        <f>'08'!$AC9</f>
        <v>5227499532</v>
      </c>
      <c r="M9" s="35">
        <f>'09'!$AC9</f>
        <v>5428382738</v>
      </c>
      <c r="N9" s="35">
        <f>'10'!$AC9</f>
        <v>6250101303</v>
      </c>
      <c r="O9" s="35">
        <f>'11'!$AC9</f>
        <v>6955355027</v>
      </c>
      <c r="P9" s="35">
        <f>'12'!$AC9</f>
        <v>7291992549</v>
      </c>
      <c r="Q9" s="35">
        <f>'13'!$AC9</f>
        <v>7224825503</v>
      </c>
      <c r="R9" s="35">
        <f>'14'!$AC9</f>
        <v>7470225149</v>
      </c>
      <c r="S9" s="35">
        <f>'15'!$AC9</f>
        <v>7355076219</v>
      </c>
      <c r="T9" s="35">
        <f>'16'!$AC9</f>
        <v>6764745525</v>
      </c>
      <c r="U9" s="36">
        <f>'17'!$AC9</f>
        <v>6694180368</v>
      </c>
      <c r="V9" s="31"/>
      <c r="W9" s="31"/>
      <c r="X9" s="31"/>
      <c r="Y9" s="31"/>
      <c r="Z9" s="31"/>
      <c r="AA9" s="31"/>
      <c r="AB9" s="31"/>
      <c r="AC9" s="29"/>
    </row>
    <row r="10" spans="1:30" ht="15" customHeight="1" x14ac:dyDescent="0.25"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9"/>
    </row>
    <row r="11" spans="1:30" ht="15" customHeight="1" x14ac:dyDescent="0.25">
      <c r="A11" s="42" t="s">
        <v>35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9"/>
    </row>
    <row r="12" spans="1:30" ht="15" customHeight="1" x14ac:dyDescent="0.25">
      <c r="A12" s="42" t="s">
        <v>37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9"/>
    </row>
    <row r="13" spans="1:30" ht="15" customHeight="1" x14ac:dyDescent="0.25">
      <c r="A13" s="42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9"/>
    </row>
    <row r="14" spans="1:30" ht="15" customHeight="1" x14ac:dyDescent="0.25"/>
    <row r="15" spans="1:30" ht="15" customHeight="1" x14ac:dyDescent="0.25"/>
    <row r="16" spans="1:30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D31"/>
  <sheetViews>
    <sheetView workbookViewId="0">
      <pane xSplit="1" ySplit="4" topLeftCell="B5" activePane="bottomRight" state="frozen"/>
      <selection activeCell="E16" sqref="E16"/>
      <selection pane="topRight" activeCell="E16" sqref="E16"/>
      <selection pane="bottomLeft" activeCell="E16" sqref="E16"/>
      <selection pane="bottomRight" activeCell="B1" sqref="B1"/>
    </sheetView>
  </sheetViews>
  <sheetFormatPr defaultColWidth="9.140625" defaultRowHeight="15" x14ac:dyDescent="0.25"/>
  <cols>
    <col min="1" max="1" width="35.28515625" style="6" bestFit="1" customWidth="1"/>
    <col min="2" max="28" width="13.7109375" style="6" customWidth="1"/>
    <col min="29" max="29" width="14.7109375" style="6" customWidth="1"/>
    <col min="30" max="16384" width="9.140625" style="6"/>
  </cols>
  <sheetData>
    <row r="1" spans="1:30" ht="15" customHeight="1" x14ac:dyDescent="0.25">
      <c r="A1" s="4" t="s">
        <v>0</v>
      </c>
      <c r="B1" s="5">
        <v>2002</v>
      </c>
    </row>
    <row r="2" spans="1:30" ht="15" customHeight="1" x14ac:dyDescent="0.25">
      <c r="B2" s="5" t="s">
        <v>30</v>
      </c>
    </row>
    <row r="3" spans="1:30" ht="15" customHeight="1" thickBot="1" x14ac:dyDescent="0.3"/>
    <row r="4" spans="1:30" s="12" customFormat="1" ht="15" customHeight="1" x14ac:dyDescent="0.25">
      <c r="A4" s="8"/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 t="s">
        <v>14</v>
      </c>
      <c r="P4" s="9" t="s">
        <v>15</v>
      </c>
      <c r="Q4" s="9" t="s">
        <v>16</v>
      </c>
      <c r="R4" s="9" t="s">
        <v>17</v>
      </c>
      <c r="S4" s="9" t="s">
        <v>18</v>
      </c>
      <c r="T4" s="9" t="s">
        <v>19</v>
      </c>
      <c r="U4" s="9" t="s">
        <v>20</v>
      </c>
      <c r="V4" s="9" t="s">
        <v>21</v>
      </c>
      <c r="W4" s="9" t="s">
        <v>22</v>
      </c>
      <c r="X4" s="9" t="s">
        <v>23</v>
      </c>
      <c r="Y4" s="9" t="s">
        <v>24</v>
      </c>
      <c r="Z4" s="9" t="s">
        <v>25</v>
      </c>
      <c r="AA4" s="9" t="s">
        <v>26</v>
      </c>
      <c r="AB4" s="9" t="s">
        <v>27</v>
      </c>
      <c r="AC4" s="10" t="s">
        <v>28</v>
      </c>
      <c r="AD4" s="11"/>
    </row>
    <row r="5" spans="1:30" ht="15" customHeight="1" x14ac:dyDescent="0.25">
      <c r="A5" s="13" t="s">
        <v>31</v>
      </c>
      <c r="B5" s="14">
        <v>12689</v>
      </c>
      <c r="C5" s="14">
        <v>22927</v>
      </c>
      <c r="D5" s="14">
        <v>10297147</v>
      </c>
      <c r="E5" s="14">
        <v>135852</v>
      </c>
      <c r="F5" s="14">
        <v>1908285</v>
      </c>
      <c r="G5" s="14">
        <v>8617</v>
      </c>
      <c r="H5" s="14">
        <v>0</v>
      </c>
      <c r="I5" s="14">
        <v>16488</v>
      </c>
      <c r="J5" s="14">
        <v>0</v>
      </c>
      <c r="K5" s="14">
        <v>8737989</v>
      </c>
      <c r="L5" s="14">
        <v>5336823</v>
      </c>
      <c r="M5" s="14">
        <v>0</v>
      </c>
      <c r="N5" s="14">
        <v>34945153</v>
      </c>
      <c r="O5" s="14">
        <v>384801</v>
      </c>
      <c r="P5" s="14">
        <v>0</v>
      </c>
      <c r="Q5" s="14">
        <v>13902599</v>
      </c>
      <c r="R5" s="14">
        <v>1265285</v>
      </c>
      <c r="S5" s="14">
        <v>1214397</v>
      </c>
      <c r="T5" s="14">
        <v>213106767</v>
      </c>
      <c r="U5" s="14">
        <v>809083762</v>
      </c>
      <c r="V5" s="14">
        <v>6298552</v>
      </c>
      <c r="W5" s="14">
        <v>546522</v>
      </c>
      <c r="X5" s="14">
        <v>3012105</v>
      </c>
      <c r="Y5" s="14">
        <v>19672</v>
      </c>
      <c r="Z5" s="14">
        <v>0</v>
      </c>
      <c r="AA5" s="14">
        <v>20908</v>
      </c>
      <c r="AB5" s="14">
        <v>1261757</v>
      </c>
      <c r="AC5" s="15">
        <f>SUM(B5:AB5)</f>
        <v>1111539097</v>
      </c>
    </row>
    <row r="6" spans="1:30" ht="15" customHeight="1" x14ac:dyDescent="0.25">
      <c r="A6" s="13" t="s">
        <v>32</v>
      </c>
      <c r="B6" s="14">
        <v>2734591</v>
      </c>
      <c r="C6" s="14">
        <v>59783</v>
      </c>
      <c r="D6" s="14">
        <v>41992516</v>
      </c>
      <c r="E6" s="14">
        <v>14160</v>
      </c>
      <c r="F6" s="14">
        <v>24790375</v>
      </c>
      <c r="G6" s="14">
        <v>1485030</v>
      </c>
      <c r="H6" s="14">
        <v>4338</v>
      </c>
      <c r="I6" s="14">
        <v>3894860</v>
      </c>
      <c r="J6" s="14">
        <v>2427</v>
      </c>
      <c r="K6" s="14">
        <v>49701433</v>
      </c>
      <c r="L6" s="14">
        <v>15422</v>
      </c>
      <c r="M6" s="14">
        <v>129669</v>
      </c>
      <c r="N6" s="14">
        <v>44426757</v>
      </c>
      <c r="O6" s="14">
        <v>19068933</v>
      </c>
      <c r="P6" s="14">
        <v>0</v>
      </c>
      <c r="Q6" s="14">
        <v>98851488</v>
      </c>
      <c r="R6" s="14">
        <v>38368550</v>
      </c>
      <c r="S6" s="14">
        <v>14388189</v>
      </c>
      <c r="T6" s="14">
        <v>78965557</v>
      </c>
      <c r="U6" s="14">
        <v>160749717</v>
      </c>
      <c r="V6" s="14">
        <v>70367516</v>
      </c>
      <c r="W6" s="14">
        <v>26546884</v>
      </c>
      <c r="X6" s="14">
        <v>48321653</v>
      </c>
      <c r="Y6" s="14">
        <v>8695529</v>
      </c>
      <c r="Z6" s="14">
        <v>9402158</v>
      </c>
      <c r="AA6" s="14">
        <v>6148261</v>
      </c>
      <c r="AB6" s="14">
        <v>58754975</v>
      </c>
      <c r="AC6" s="15">
        <f t="shared" ref="AC6:AC9" si="0">SUM(B6:AB6)</f>
        <v>807880771</v>
      </c>
    </row>
    <row r="7" spans="1:30" ht="15" customHeight="1" x14ac:dyDescent="0.25">
      <c r="A7" s="13" t="s">
        <v>29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40"/>
    </row>
    <row r="8" spans="1:30" ht="15" customHeight="1" x14ac:dyDescent="0.25">
      <c r="A8" s="38" t="s">
        <v>34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40"/>
    </row>
    <row r="9" spans="1:30" ht="15" customHeight="1" thickBot="1" x14ac:dyDescent="0.3">
      <c r="A9" s="16" t="s">
        <v>33</v>
      </c>
      <c r="B9" s="17">
        <v>17144755</v>
      </c>
      <c r="C9" s="17">
        <v>10148313</v>
      </c>
      <c r="D9" s="17">
        <v>135506822</v>
      </c>
      <c r="E9" s="17">
        <v>3505030</v>
      </c>
      <c r="F9" s="17">
        <v>102680321</v>
      </c>
      <c r="G9" s="17">
        <v>3086473</v>
      </c>
      <c r="H9" s="17">
        <v>5160332</v>
      </c>
      <c r="I9" s="17">
        <v>31077165</v>
      </c>
      <c r="J9" s="17">
        <v>14497987</v>
      </c>
      <c r="K9" s="17">
        <v>108921267</v>
      </c>
      <c r="L9" s="17">
        <v>50074356</v>
      </c>
      <c r="M9" s="17">
        <v>17175322</v>
      </c>
      <c r="N9" s="17">
        <v>202137187</v>
      </c>
      <c r="O9" s="17">
        <v>22495097</v>
      </c>
      <c r="P9" s="17">
        <v>15663030</v>
      </c>
      <c r="Q9" s="17">
        <v>241754433</v>
      </c>
      <c r="R9" s="17">
        <v>114483476</v>
      </c>
      <c r="S9" s="17">
        <v>27051225</v>
      </c>
      <c r="T9" s="17">
        <v>636557918</v>
      </c>
      <c r="U9" s="17">
        <v>2004558261</v>
      </c>
      <c r="V9" s="17">
        <v>132030740</v>
      </c>
      <c r="W9" s="17">
        <v>58939511</v>
      </c>
      <c r="X9" s="17">
        <v>108656801</v>
      </c>
      <c r="Y9" s="17">
        <v>29413698</v>
      </c>
      <c r="Z9" s="17">
        <v>25760832</v>
      </c>
      <c r="AA9" s="17">
        <v>44132891</v>
      </c>
      <c r="AB9" s="17">
        <v>273761217</v>
      </c>
      <c r="AC9" s="18">
        <f t="shared" si="0"/>
        <v>4436374460</v>
      </c>
    </row>
    <row r="10" spans="1:30" ht="15" customHeight="1" x14ac:dyDescent="0.25"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20"/>
    </row>
    <row r="11" spans="1:30" ht="15" customHeight="1" x14ac:dyDescent="0.25"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20"/>
    </row>
    <row r="12" spans="1:30" ht="15" customHeight="1" x14ac:dyDescent="0.25"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20"/>
    </row>
    <row r="13" spans="1:30" ht="15" customHeight="1" x14ac:dyDescent="0.25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20"/>
    </row>
    <row r="14" spans="1:30" ht="15" customHeight="1" x14ac:dyDescent="0.25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20"/>
    </row>
    <row r="15" spans="1:30" ht="15" customHeight="1" x14ac:dyDescent="0.25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20"/>
    </row>
    <row r="16" spans="1:30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D31"/>
  <sheetViews>
    <sheetView workbookViewId="0">
      <pane xSplit="1" ySplit="4" topLeftCell="B5" activePane="bottomRight" state="frozen"/>
      <selection activeCell="E16" sqref="E16"/>
      <selection pane="topRight" activeCell="E16" sqref="E16"/>
      <selection pane="bottomLeft" activeCell="E16" sqref="E16"/>
      <selection pane="bottomRight" activeCell="B1" sqref="B1"/>
    </sheetView>
  </sheetViews>
  <sheetFormatPr defaultColWidth="9.140625" defaultRowHeight="15" x14ac:dyDescent="0.25"/>
  <cols>
    <col min="1" max="1" width="35.28515625" style="6" bestFit="1" customWidth="1"/>
    <col min="2" max="28" width="13.7109375" style="6" customWidth="1"/>
    <col min="29" max="29" width="14.7109375" style="6" customWidth="1"/>
    <col min="30" max="16384" width="9.140625" style="6"/>
  </cols>
  <sheetData>
    <row r="1" spans="1:30" ht="15" customHeight="1" x14ac:dyDescent="0.25">
      <c r="A1" s="4" t="s">
        <v>0</v>
      </c>
      <c r="B1" s="5">
        <v>2003</v>
      </c>
    </row>
    <row r="2" spans="1:30" ht="15" customHeight="1" x14ac:dyDescent="0.25">
      <c r="B2" s="5" t="s">
        <v>30</v>
      </c>
    </row>
    <row r="3" spans="1:30" ht="15" customHeight="1" thickBot="1" x14ac:dyDescent="0.3"/>
    <row r="4" spans="1:30" s="12" customFormat="1" ht="15" customHeight="1" x14ac:dyDescent="0.25">
      <c r="A4" s="8"/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 t="s">
        <v>14</v>
      </c>
      <c r="P4" s="9" t="s">
        <v>15</v>
      </c>
      <c r="Q4" s="9" t="s">
        <v>16</v>
      </c>
      <c r="R4" s="9" t="s">
        <v>17</v>
      </c>
      <c r="S4" s="9" t="s">
        <v>18</v>
      </c>
      <c r="T4" s="9" t="s">
        <v>19</v>
      </c>
      <c r="U4" s="9" t="s">
        <v>20</v>
      </c>
      <c r="V4" s="9" t="s">
        <v>21</v>
      </c>
      <c r="W4" s="9" t="s">
        <v>22</v>
      </c>
      <c r="X4" s="9" t="s">
        <v>23</v>
      </c>
      <c r="Y4" s="9" t="s">
        <v>24</v>
      </c>
      <c r="Z4" s="9" t="s">
        <v>25</v>
      </c>
      <c r="AA4" s="9" t="s">
        <v>26</v>
      </c>
      <c r="AB4" s="9" t="s">
        <v>27</v>
      </c>
      <c r="AC4" s="10" t="s">
        <v>28</v>
      </c>
      <c r="AD4" s="11"/>
    </row>
    <row r="5" spans="1:30" ht="15" customHeight="1" x14ac:dyDescent="0.25">
      <c r="A5" s="13" t="s">
        <v>31</v>
      </c>
      <c r="B5" s="14">
        <v>28697</v>
      </c>
      <c r="C5" s="14">
        <v>13324</v>
      </c>
      <c r="D5" s="14">
        <v>15492541</v>
      </c>
      <c r="E5" s="14">
        <v>151976</v>
      </c>
      <c r="F5" s="14">
        <v>1299285</v>
      </c>
      <c r="G5" s="14">
        <v>30357</v>
      </c>
      <c r="H5" s="14">
        <v>0</v>
      </c>
      <c r="I5" s="14">
        <v>34319</v>
      </c>
      <c r="J5" s="14">
        <v>17943</v>
      </c>
      <c r="K5" s="14">
        <v>17329302</v>
      </c>
      <c r="L5" s="14">
        <v>7442604</v>
      </c>
      <c r="M5" s="14">
        <v>1622</v>
      </c>
      <c r="N5" s="14">
        <v>67676582</v>
      </c>
      <c r="O5" s="14">
        <v>2248054</v>
      </c>
      <c r="P5" s="14">
        <v>26294</v>
      </c>
      <c r="Q5" s="14">
        <v>18965104</v>
      </c>
      <c r="R5" s="14">
        <v>924351</v>
      </c>
      <c r="S5" s="14">
        <v>1135925</v>
      </c>
      <c r="T5" s="14">
        <v>222094396</v>
      </c>
      <c r="U5" s="14">
        <v>981005588</v>
      </c>
      <c r="V5" s="14">
        <v>7188893</v>
      </c>
      <c r="W5" s="14">
        <v>1149838</v>
      </c>
      <c r="X5" s="14">
        <v>2713437</v>
      </c>
      <c r="Y5" s="14">
        <v>35098</v>
      </c>
      <c r="Z5" s="14">
        <v>51963</v>
      </c>
      <c r="AA5" s="14">
        <v>73146</v>
      </c>
      <c r="AB5" s="14">
        <v>1703586</v>
      </c>
      <c r="AC5" s="15">
        <f>SUM(B5:AB5)</f>
        <v>1348834225</v>
      </c>
    </row>
    <row r="6" spans="1:30" ht="15" customHeight="1" x14ac:dyDescent="0.25">
      <c r="A6" s="13" t="s">
        <v>32</v>
      </c>
      <c r="B6" s="14">
        <v>2559635</v>
      </c>
      <c r="C6" s="14">
        <v>64920</v>
      </c>
      <c r="D6" s="14">
        <v>35291592</v>
      </c>
      <c r="E6" s="14">
        <v>0</v>
      </c>
      <c r="F6" s="14">
        <v>14638318</v>
      </c>
      <c r="G6" s="14">
        <v>1156722</v>
      </c>
      <c r="H6" s="14">
        <v>17613</v>
      </c>
      <c r="I6" s="14">
        <v>3337430</v>
      </c>
      <c r="J6" s="14">
        <v>0</v>
      </c>
      <c r="K6" s="14">
        <v>30214733</v>
      </c>
      <c r="L6" s="14">
        <v>4949</v>
      </c>
      <c r="M6" s="14">
        <v>10678</v>
      </c>
      <c r="N6" s="14">
        <v>39497824</v>
      </c>
      <c r="O6" s="14">
        <v>13028988</v>
      </c>
      <c r="P6" s="14">
        <v>0</v>
      </c>
      <c r="Q6" s="14">
        <v>67990843</v>
      </c>
      <c r="R6" s="14">
        <v>23138497</v>
      </c>
      <c r="S6" s="14">
        <v>11451760</v>
      </c>
      <c r="T6" s="14">
        <v>50184244</v>
      </c>
      <c r="U6" s="14">
        <v>167424592</v>
      </c>
      <c r="V6" s="14">
        <v>42465156</v>
      </c>
      <c r="W6" s="14">
        <v>19177784</v>
      </c>
      <c r="X6" s="14">
        <v>28587749</v>
      </c>
      <c r="Y6" s="14">
        <v>8115042</v>
      </c>
      <c r="Z6" s="14">
        <v>6930512</v>
      </c>
      <c r="AA6" s="14">
        <v>10612946</v>
      </c>
      <c r="AB6" s="14">
        <v>67808848</v>
      </c>
      <c r="AC6" s="15">
        <f t="shared" ref="AC6:AC9" si="0">SUM(B6:AB6)</f>
        <v>643711375</v>
      </c>
    </row>
    <row r="7" spans="1:30" ht="15" customHeight="1" x14ac:dyDescent="0.25">
      <c r="A7" s="13" t="s">
        <v>29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40"/>
    </row>
    <row r="8" spans="1:30" ht="15" customHeight="1" x14ac:dyDescent="0.25">
      <c r="A8" s="38" t="s">
        <v>34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40"/>
    </row>
    <row r="9" spans="1:30" ht="15" customHeight="1" thickBot="1" x14ac:dyDescent="0.3">
      <c r="A9" s="16" t="s">
        <v>33</v>
      </c>
      <c r="B9" s="17">
        <v>16850346</v>
      </c>
      <c r="C9" s="17">
        <v>11468733</v>
      </c>
      <c r="D9" s="17">
        <v>135801798</v>
      </c>
      <c r="E9" s="17">
        <v>3430764</v>
      </c>
      <c r="F9" s="17">
        <v>89144749</v>
      </c>
      <c r="G9" s="17">
        <v>2696436</v>
      </c>
      <c r="H9" s="17">
        <v>3033420</v>
      </c>
      <c r="I9" s="17">
        <v>25735352</v>
      </c>
      <c r="J9" s="17">
        <v>13970843</v>
      </c>
      <c r="K9" s="17">
        <v>90814802</v>
      </c>
      <c r="L9" s="17">
        <v>56018405</v>
      </c>
      <c r="M9" s="17">
        <v>5678247</v>
      </c>
      <c r="N9" s="17">
        <v>155896766</v>
      </c>
      <c r="O9" s="17">
        <v>20832698</v>
      </c>
      <c r="P9" s="17">
        <v>9385407</v>
      </c>
      <c r="Q9" s="17">
        <v>223788720</v>
      </c>
      <c r="R9" s="17">
        <v>84731670</v>
      </c>
      <c r="S9" s="17">
        <v>23290767</v>
      </c>
      <c r="T9" s="17">
        <v>519763262</v>
      </c>
      <c r="U9" s="17">
        <v>1897690898</v>
      </c>
      <c r="V9" s="17">
        <v>100715932</v>
      </c>
      <c r="W9" s="17">
        <v>40890818</v>
      </c>
      <c r="X9" s="17">
        <v>99765042</v>
      </c>
      <c r="Y9" s="17">
        <v>27895489</v>
      </c>
      <c r="Z9" s="17">
        <v>20640415</v>
      </c>
      <c r="AA9" s="17">
        <v>31583610</v>
      </c>
      <c r="AB9" s="17">
        <v>260886553</v>
      </c>
      <c r="AC9" s="18">
        <f t="shared" si="0"/>
        <v>3972401942</v>
      </c>
    </row>
    <row r="10" spans="1:30" ht="15" customHeight="1" x14ac:dyDescent="0.25"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20"/>
    </row>
    <row r="11" spans="1:30" ht="15" customHeight="1" x14ac:dyDescent="0.25"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0"/>
    </row>
    <row r="12" spans="1:30" ht="15" customHeight="1" x14ac:dyDescent="0.25"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20"/>
    </row>
    <row r="13" spans="1:30" ht="15" customHeight="1" x14ac:dyDescent="0.25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20"/>
    </row>
    <row r="14" spans="1:30" ht="15" customHeight="1" x14ac:dyDescent="0.25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20"/>
    </row>
    <row r="15" spans="1:30" ht="15" customHeight="1" x14ac:dyDescent="0.25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20"/>
    </row>
    <row r="16" spans="1:30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D31"/>
  <sheetViews>
    <sheetView workbookViewId="0">
      <pane xSplit="1" ySplit="4" topLeftCell="B5" activePane="bottomRight" state="frozen"/>
      <selection activeCell="E16" sqref="E16"/>
      <selection pane="topRight" activeCell="E16" sqref="E16"/>
      <selection pane="bottomLeft" activeCell="E16" sqref="E16"/>
      <selection pane="bottomRight" activeCell="B1" sqref="B1"/>
    </sheetView>
  </sheetViews>
  <sheetFormatPr defaultColWidth="9.140625" defaultRowHeight="15" x14ac:dyDescent="0.25"/>
  <cols>
    <col min="1" max="1" width="35.28515625" style="6" bestFit="1" customWidth="1"/>
    <col min="2" max="28" width="13.7109375" style="6" customWidth="1"/>
    <col min="29" max="29" width="14.7109375" style="6" customWidth="1"/>
    <col min="30" max="16384" width="9.140625" style="6"/>
  </cols>
  <sheetData>
    <row r="1" spans="1:30" ht="15" customHeight="1" x14ac:dyDescent="0.25">
      <c r="A1" s="4" t="s">
        <v>0</v>
      </c>
      <c r="B1" s="5">
        <v>2004</v>
      </c>
    </row>
    <row r="2" spans="1:30" ht="15" customHeight="1" x14ac:dyDescent="0.25">
      <c r="B2" s="5" t="s">
        <v>30</v>
      </c>
    </row>
    <row r="3" spans="1:30" ht="15" customHeight="1" thickBot="1" x14ac:dyDescent="0.3"/>
    <row r="4" spans="1:30" s="12" customFormat="1" ht="15" customHeight="1" x14ac:dyDescent="0.25">
      <c r="A4" s="8"/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 t="s">
        <v>14</v>
      </c>
      <c r="P4" s="9" t="s">
        <v>15</v>
      </c>
      <c r="Q4" s="9" t="s">
        <v>16</v>
      </c>
      <c r="R4" s="9" t="s">
        <v>17</v>
      </c>
      <c r="S4" s="9" t="s">
        <v>18</v>
      </c>
      <c r="T4" s="9" t="s">
        <v>19</v>
      </c>
      <c r="U4" s="9" t="s">
        <v>20</v>
      </c>
      <c r="V4" s="9" t="s">
        <v>21</v>
      </c>
      <c r="W4" s="9" t="s">
        <v>22</v>
      </c>
      <c r="X4" s="9" t="s">
        <v>23</v>
      </c>
      <c r="Y4" s="9" t="s">
        <v>24</v>
      </c>
      <c r="Z4" s="9" t="s">
        <v>25</v>
      </c>
      <c r="AA4" s="9" t="s">
        <v>26</v>
      </c>
      <c r="AB4" s="9" t="s">
        <v>27</v>
      </c>
      <c r="AC4" s="10" t="s">
        <v>28</v>
      </c>
      <c r="AD4" s="11"/>
    </row>
    <row r="5" spans="1:30" ht="15" customHeight="1" x14ac:dyDescent="0.25">
      <c r="A5" s="13" t="s">
        <v>31</v>
      </c>
      <c r="B5" s="14">
        <v>11216</v>
      </c>
      <c r="C5" s="14">
        <v>42427</v>
      </c>
      <c r="D5" s="14">
        <v>23038795</v>
      </c>
      <c r="E5" s="14">
        <v>286524</v>
      </c>
      <c r="F5" s="14">
        <v>1531180</v>
      </c>
      <c r="G5" s="14">
        <v>24781</v>
      </c>
      <c r="H5" s="14">
        <v>76600</v>
      </c>
      <c r="I5" s="14">
        <v>0</v>
      </c>
      <c r="J5" s="14">
        <v>829</v>
      </c>
      <c r="K5" s="14">
        <v>25124277</v>
      </c>
      <c r="L5" s="14">
        <v>16790074</v>
      </c>
      <c r="M5" s="14">
        <v>18476</v>
      </c>
      <c r="N5" s="14">
        <v>57084838</v>
      </c>
      <c r="O5" s="14">
        <v>1211951</v>
      </c>
      <c r="P5" s="14">
        <v>126991</v>
      </c>
      <c r="Q5" s="14">
        <v>32840554</v>
      </c>
      <c r="R5" s="14">
        <v>2195312</v>
      </c>
      <c r="S5" s="14">
        <v>1008923</v>
      </c>
      <c r="T5" s="14">
        <v>216587757</v>
      </c>
      <c r="U5" s="14">
        <v>947396626</v>
      </c>
      <c r="V5" s="14">
        <v>11677822</v>
      </c>
      <c r="W5" s="14">
        <v>2198954</v>
      </c>
      <c r="X5" s="14">
        <v>2767225</v>
      </c>
      <c r="Y5" s="14">
        <v>57418</v>
      </c>
      <c r="Z5" s="14">
        <v>6229</v>
      </c>
      <c r="AA5" s="14">
        <v>44854</v>
      </c>
      <c r="AB5" s="14">
        <v>2192866</v>
      </c>
      <c r="AC5" s="15">
        <f>SUM(B5:AB5)</f>
        <v>1344343499</v>
      </c>
    </row>
    <row r="6" spans="1:30" ht="15" customHeight="1" x14ac:dyDescent="0.25">
      <c r="A6" s="13" t="s">
        <v>32</v>
      </c>
      <c r="B6" s="14">
        <v>1978972</v>
      </c>
      <c r="C6" s="14">
        <v>68092</v>
      </c>
      <c r="D6" s="14">
        <v>36097972</v>
      </c>
      <c r="E6" s="14">
        <v>2140</v>
      </c>
      <c r="F6" s="14">
        <v>17938732</v>
      </c>
      <c r="G6" s="14">
        <v>1500450</v>
      </c>
      <c r="H6" s="14">
        <v>19807</v>
      </c>
      <c r="I6" s="14">
        <v>4010898</v>
      </c>
      <c r="J6" s="14">
        <v>0</v>
      </c>
      <c r="K6" s="14">
        <v>33922501</v>
      </c>
      <c r="L6" s="14">
        <v>0</v>
      </c>
      <c r="M6" s="14">
        <v>5001</v>
      </c>
      <c r="N6" s="14">
        <v>47896067</v>
      </c>
      <c r="O6" s="14">
        <v>12860378</v>
      </c>
      <c r="P6" s="14">
        <v>0</v>
      </c>
      <c r="Q6" s="14">
        <v>78170568</v>
      </c>
      <c r="R6" s="14">
        <v>17724801</v>
      </c>
      <c r="S6" s="14">
        <v>7225675</v>
      </c>
      <c r="T6" s="14">
        <v>49323529</v>
      </c>
      <c r="U6" s="14">
        <v>241647190</v>
      </c>
      <c r="V6" s="14">
        <v>36750123</v>
      </c>
      <c r="W6" s="14">
        <v>18386234</v>
      </c>
      <c r="X6" s="14">
        <v>31728209</v>
      </c>
      <c r="Y6" s="14">
        <v>7400282</v>
      </c>
      <c r="Z6" s="14">
        <v>5665095</v>
      </c>
      <c r="AA6" s="14">
        <v>9080559</v>
      </c>
      <c r="AB6" s="14">
        <v>59160873</v>
      </c>
      <c r="AC6" s="15">
        <f t="shared" ref="AC6:AC9" si="0">SUM(B6:AB6)</f>
        <v>718564148</v>
      </c>
    </row>
    <row r="7" spans="1:30" ht="15" customHeight="1" x14ac:dyDescent="0.25">
      <c r="A7" s="13" t="s">
        <v>29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40"/>
    </row>
    <row r="8" spans="1:30" ht="15" customHeight="1" x14ac:dyDescent="0.25">
      <c r="A8" s="38" t="s">
        <v>34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40"/>
    </row>
    <row r="9" spans="1:30" ht="15" customHeight="1" thickBot="1" x14ac:dyDescent="0.3">
      <c r="A9" s="16" t="s">
        <v>33</v>
      </c>
      <c r="B9" s="17">
        <v>18650925</v>
      </c>
      <c r="C9" s="17">
        <v>11133774</v>
      </c>
      <c r="D9" s="17">
        <v>146575170</v>
      </c>
      <c r="E9" s="17">
        <v>5259856</v>
      </c>
      <c r="F9" s="17">
        <v>95798408</v>
      </c>
      <c r="G9" s="17">
        <v>3151708</v>
      </c>
      <c r="H9" s="17">
        <v>3689261</v>
      </c>
      <c r="I9" s="17">
        <v>25130663</v>
      </c>
      <c r="J9" s="17">
        <v>13673887</v>
      </c>
      <c r="K9" s="17">
        <v>109774828</v>
      </c>
      <c r="L9" s="17">
        <v>70796798</v>
      </c>
      <c r="M9" s="17">
        <v>6160736</v>
      </c>
      <c r="N9" s="17">
        <v>161229522</v>
      </c>
      <c r="O9" s="17">
        <v>21261328</v>
      </c>
      <c r="P9" s="17">
        <v>9373433</v>
      </c>
      <c r="Q9" s="17">
        <v>245471536</v>
      </c>
      <c r="R9" s="17">
        <v>81477124</v>
      </c>
      <c r="S9" s="17">
        <v>24864183</v>
      </c>
      <c r="T9" s="17">
        <v>575757120</v>
      </c>
      <c r="U9" s="17">
        <v>1976136837</v>
      </c>
      <c r="V9" s="17">
        <v>102690308</v>
      </c>
      <c r="W9" s="17">
        <v>44962607</v>
      </c>
      <c r="X9" s="17">
        <v>112148241</v>
      </c>
      <c r="Y9" s="17">
        <v>27161992</v>
      </c>
      <c r="Z9" s="17">
        <v>21152139</v>
      </c>
      <c r="AA9" s="17">
        <v>30356552</v>
      </c>
      <c r="AB9" s="17">
        <v>265562279</v>
      </c>
      <c r="AC9" s="18">
        <f t="shared" si="0"/>
        <v>4209401215</v>
      </c>
    </row>
    <row r="10" spans="1:30" ht="15" customHeight="1" x14ac:dyDescent="0.25"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20"/>
    </row>
    <row r="11" spans="1:30" ht="15" customHeight="1" x14ac:dyDescent="0.25"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20"/>
    </row>
    <row r="12" spans="1:30" ht="15" customHeight="1" x14ac:dyDescent="0.25"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20"/>
    </row>
    <row r="13" spans="1:30" ht="15" customHeight="1" x14ac:dyDescent="0.25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20"/>
    </row>
    <row r="14" spans="1:30" ht="15" customHeight="1" x14ac:dyDescent="0.25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20"/>
    </row>
    <row r="15" spans="1:30" ht="15" customHeight="1" x14ac:dyDescent="0.25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20"/>
    </row>
    <row r="16" spans="1:30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D31"/>
  <sheetViews>
    <sheetView workbookViewId="0">
      <pane xSplit="1" ySplit="4" topLeftCell="B5" activePane="bottomRight" state="frozen"/>
      <selection activeCell="E16" sqref="E16"/>
      <selection pane="topRight" activeCell="E16" sqref="E16"/>
      <selection pane="bottomLeft" activeCell="E16" sqref="E16"/>
      <selection pane="bottomRight" activeCell="B1" sqref="B1"/>
    </sheetView>
  </sheetViews>
  <sheetFormatPr defaultColWidth="9.140625" defaultRowHeight="15" x14ac:dyDescent="0.25"/>
  <cols>
    <col min="1" max="1" width="35.28515625" style="6" bestFit="1" customWidth="1"/>
    <col min="2" max="28" width="13.7109375" style="6" customWidth="1"/>
    <col min="29" max="29" width="14.7109375" style="6" customWidth="1"/>
    <col min="30" max="16384" width="9.140625" style="6"/>
  </cols>
  <sheetData>
    <row r="1" spans="1:30" ht="15" customHeight="1" x14ac:dyDescent="0.25">
      <c r="A1" s="4" t="s">
        <v>0</v>
      </c>
      <c r="B1" s="5">
        <v>2005</v>
      </c>
    </row>
    <row r="2" spans="1:30" ht="15" customHeight="1" x14ac:dyDescent="0.25">
      <c r="B2" s="5" t="s">
        <v>30</v>
      </c>
    </row>
    <row r="3" spans="1:30" ht="15" customHeight="1" thickBot="1" x14ac:dyDescent="0.3"/>
    <row r="4" spans="1:30" s="12" customFormat="1" ht="15" customHeight="1" x14ac:dyDescent="0.25">
      <c r="A4" s="8"/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 t="s">
        <v>14</v>
      </c>
      <c r="P4" s="9" t="s">
        <v>15</v>
      </c>
      <c r="Q4" s="9" t="s">
        <v>16</v>
      </c>
      <c r="R4" s="9" t="s">
        <v>17</v>
      </c>
      <c r="S4" s="9" t="s">
        <v>18</v>
      </c>
      <c r="T4" s="9" t="s">
        <v>19</v>
      </c>
      <c r="U4" s="9" t="s">
        <v>20</v>
      </c>
      <c r="V4" s="9" t="s">
        <v>21</v>
      </c>
      <c r="W4" s="9" t="s">
        <v>22</v>
      </c>
      <c r="X4" s="9" t="s">
        <v>23</v>
      </c>
      <c r="Y4" s="9" t="s">
        <v>24</v>
      </c>
      <c r="Z4" s="9" t="s">
        <v>25</v>
      </c>
      <c r="AA4" s="9" t="s">
        <v>26</v>
      </c>
      <c r="AB4" s="9" t="s">
        <v>27</v>
      </c>
      <c r="AC4" s="10" t="s">
        <v>28</v>
      </c>
      <c r="AD4" s="11"/>
    </row>
    <row r="5" spans="1:30" ht="15" customHeight="1" x14ac:dyDescent="0.25">
      <c r="A5" s="13" t="s">
        <v>31</v>
      </c>
      <c r="B5" s="14">
        <v>415</v>
      </c>
      <c r="C5" s="14">
        <v>73966</v>
      </c>
      <c r="D5" s="14">
        <v>19524038</v>
      </c>
      <c r="E5" s="14">
        <v>147359</v>
      </c>
      <c r="F5" s="14">
        <v>1240338</v>
      </c>
      <c r="G5" s="14">
        <v>58743</v>
      </c>
      <c r="H5" s="14">
        <v>126350</v>
      </c>
      <c r="I5" s="14">
        <v>67485</v>
      </c>
      <c r="J5" s="14">
        <v>0</v>
      </c>
      <c r="K5" s="14">
        <v>23159062</v>
      </c>
      <c r="L5" s="14">
        <v>19325292</v>
      </c>
      <c r="M5" s="14">
        <v>0</v>
      </c>
      <c r="N5" s="14">
        <v>58724497</v>
      </c>
      <c r="O5" s="14">
        <v>1064514</v>
      </c>
      <c r="P5" s="14">
        <v>180299</v>
      </c>
      <c r="Q5" s="14">
        <v>33121196</v>
      </c>
      <c r="R5" s="14">
        <v>1068415</v>
      </c>
      <c r="S5" s="14">
        <v>526986</v>
      </c>
      <c r="T5" s="14">
        <v>213301682</v>
      </c>
      <c r="U5" s="14">
        <v>1042404371</v>
      </c>
      <c r="V5" s="14">
        <v>20932808</v>
      </c>
      <c r="W5" s="14">
        <v>2475934</v>
      </c>
      <c r="X5" s="14">
        <v>2610650</v>
      </c>
      <c r="Y5" s="14">
        <v>58627</v>
      </c>
      <c r="Z5" s="14">
        <v>32278</v>
      </c>
      <c r="AA5" s="14">
        <v>106555</v>
      </c>
      <c r="AB5" s="14">
        <v>2770471</v>
      </c>
      <c r="AC5" s="15">
        <f>SUM(B5:AB5)</f>
        <v>1443102331</v>
      </c>
    </row>
    <row r="6" spans="1:30" ht="15" customHeight="1" x14ac:dyDescent="0.25">
      <c r="A6" s="13" t="s">
        <v>32</v>
      </c>
      <c r="B6" s="14">
        <v>539691</v>
      </c>
      <c r="C6" s="14">
        <v>134452</v>
      </c>
      <c r="D6" s="14">
        <v>23747481</v>
      </c>
      <c r="E6" s="14">
        <v>0</v>
      </c>
      <c r="F6" s="14">
        <v>21347699</v>
      </c>
      <c r="G6" s="14">
        <v>1350287</v>
      </c>
      <c r="H6" s="14">
        <v>1322</v>
      </c>
      <c r="I6" s="14">
        <v>448776</v>
      </c>
      <c r="J6" s="14">
        <v>0</v>
      </c>
      <c r="K6" s="14">
        <v>32486358</v>
      </c>
      <c r="L6" s="14">
        <v>1201</v>
      </c>
      <c r="M6" s="14">
        <v>499</v>
      </c>
      <c r="N6" s="14">
        <v>33990760</v>
      </c>
      <c r="O6" s="14">
        <v>10389015</v>
      </c>
      <c r="P6" s="14">
        <v>0</v>
      </c>
      <c r="Q6" s="14">
        <v>74207258</v>
      </c>
      <c r="R6" s="14">
        <v>38891635</v>
      </c>
      <c r="S6" s="14">
        <v>1553618</v>
      </c>
      <c r="T6" s="14">
        <v>105310646</v>
      </c>
      <c r="U6" s="14">
        <v>291767558</v>
      </c>
      <c r="V6" s="14">
        <v>41666311</v>
      </c>
      <c r="W6" s="14">
        <v>23778078</v>
      </c>
      <c r="X6" s="14">
        <v>43222410</v>
      </c>
      <c r="Y6" s="14">
        <v>6987448</v>
      </c>
      <c r="Z6" s="14">
        <v>4173847</v>
      </c>
      <c r="AA6" s="14">
        <v>4430941</v>
      </c>
      <c r="AB6" s="14">
        <v>65601545</v>
      </c>
      <c r="AC6" s="15">
        <f t="shared" ref="AC6:AC9" si="0">SUM(B6:AB6)</f>
        <v>826028836</v>
      </c>
    </row>
    <row r="7" spans="1:30" ht="15" customHeight="1" x14ac:dyDescent="0.25">
      <c r="A7" s="13" t="s">
        <v>29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40"/>
    </row>
    <row r="8" spans="1:30" ht="15" customHeight="1" x14ac:dyDescent="0.25">
      <c r="A8" s="38" t="s">
        <v>34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40"/>
    </row>
    <row r="9" spans="1:30" ht="15" customHeight="1" thickBot="1" x14ac:dyDescent="0.3">
      <c r="A9" s="16" t="s">
        <v>33</v>
      </c>
      <c r="B9" s="17">
        <v>22763685</v>
      </c>
      <c r="C9" s="17">
        <v>9722925</v>
      </c>
      <c r="D9" s="17">
        <v>143380960</v>
      </c>
      <c r="E9" s="17">
        <v>5882599</v>
      </c>
      <c r="F9" s="17">
        <v>94536748</v>
      </c>
      <c r="G9" s="17">
        <v>2543070</v>
      </c>
      <c r="H9" s="17">
        <v>5386668</v>
      </c>
      <c r="I9" s="17">
        <v>22729423</v>
      </c>
      <c r="J9" s="17">
        <v>10311139</v>
      </c>
      <c r="K9" s="17">
        <v>113928471</v>
      </c>
      <c r="L9" s="17">
        <v>74701092</v>
      </c>
      <c r="M9" s="17">
        <v>7060433</v>
      </c>
      <c r="N9" s="17">
        <v>172336989</v>
      </c>
      <c r="O9" s="17">
        <v>22888895</v>
      </c>
      <c r="P9" s="17">
        <v>8539337</v>
      </c>
      <c r="Q9" s="17">
        <v>227110136</v>
      </c>
      <c r="R9" s="17">
        <v>109828949</v>
      </c>
      <c r="S9" s="17">
        <v>26011615</v>
      </c>
      <c r="T9" s="17">
        <v>653801213</v>
      </c>
      <c r="U9" s="17">
        <v>2076495900</v>
      </c>
      <c r="V9" s="17">
        <v>126953342</v>
      </c>
      <c r="W9" s="17">
        <v>51190031</v>
      </c>
      <c r="X9" s="17">
        <v>122413113</v>
      </c>
      <c r="Y9" s="17">
        <v>25473614</v>
      </c>
      <c r="Z9" s="17">
        <v>21990873</v>
      </c>
      <c r="AA9" s="17">
        <v>27410268</v>
      </c>
      <c r="AB9" s="17">
        <v>244084008</v>
      </c>
      <c r="AC9" s="18">
        <f t="shared" si="0"/>
        <v>4429475496</v>
      </c>
    </row>
    <row r="10" spans="1:30" ht="15" customHeight="1" x14ac:dyDescent="0.25">
      <c r="AC10" s="20"/>
    </row>
    <row r="11" spans="1:30" ht="15" customHeight="1" x14ac:dyDescent="0.25">
      <c r="AC11" s="20"/>
    </row>
    <row r="12" spans="1:30" ht="15" customHeight="1" x14ac:dyDescent="0.25">
      <c r="AC12" s="20"/>
    </row>
    <row r="13" spans="1:30" ht="15" customHeight="1" x14ac:dyDescent="0.25">
      <c r="AC13" s="20"/>
    </row>
    <row r="14" spans="1:30" ht="15" customHeight="1" x14ac:dyDescent="0.25">
      <c r="AC14" s="20"/>
    </row>
    <row r="15" spans="1:30" ht="15" customHeight="1" x14ac:dyDescent="0.25">
      <c r="AC15" s="20"/>
    </row>
    <row r="16" spans="1:30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D31"/>
  <sheetViews>
    <sheetView workbookViewId="0">
      <pane xSplit="1" ySplit="4" topLeftCell="B5" activePane="bottomRight" state="frozen"/>
      <selection activeCell="E16" sqref="E16"/>
      <selection pane="topRight" activeCell="E16" sqref="E16"/>
      <selection pane="bottomLeft" activeCell="E16" sqref="E16"/>
      <selection pane="bottomRight" activeCell="B1" sqref="B1"/>
    </sheetView>
  </sheetViews>
  <sheetFormatPr defaultColWidth="9.140625" defaultRowHeight="15" x14ac:dyDescent="0.25"/>
  <cols>
    <col min="1" max="1" width="35.28515625" style="6" bestFit="1" customWidth="1"/>
    <col min="2" max="28" width="13.7109375" style="6" customWidth="1"/>
    <col min="29" max="29" width="14.7109375" style="6" customWidth="1"/>
    <col min="30" max="16384" width="9.140625" style="6"/>
  </cols>
  <sheetData>
    <row r="1" spans="1:30" ht="15" customHeight="1" x14ac:dyDescent="0.25">
      <c r="A1" s="4" t="s">
        <v>0</v>
      </c>
      <c r="B1" s="5">
        <v>2006</v>
      </c>
    </row>
    <row r="2" spans="1:30" ht="15" customHeight="1" x14ac:dyDescent="0.25">
      <c r="B2" s="5" t="s">
        <v>30</v>
      </c>
    </row>
    <row r="3" spans="1:30" ht="15" customHeight="1" thickBot="1" x14ac:dyDescent="0.3"/>
    <row r="4" spans="1:30" s="12" customFormat="1" ht="15" customHeight="1" x14ac:dyDescent="0.25">
      <c r="A4" s="8"/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 t="s">
        <v>14</v>
      </c>
      <c r="P4" s="9" t="s">
        <v>15</v>
      </c>
      <c r="Q4" s="9" t="s">
        <v>16</v>
      </c>
      <c r="R4" s="9" t="s">
        <v>17</v>
      </c>
      <c r="S4" s="9" t="s">
        <v>18</v>
      </c>
      <c r="T4" s="9" t="s">
        <v>19</v>
      </c>
      <c r="U4" s="9" t="s">
        <v>20</v>
      </c>
      <c r="V4" s="9" t="s">
        <v>21</v>
      </c>
      <c r="W4" s="9" t="s">
        <v>22</v>
      </c>
      <c r="X4" s="9" t="s">
        <v>23</v>
      </c>
      <c r="Y4" s="9" t="s">
        <v>24</v>
      </c>
      <c r="Z4" s="9" t="s">
        <v>25</v>
      </c>
      <c r="AA4" s="9" t="s">
        <v>26</v>
      </c>
      <c r="AB4" s="9" t="s">
        <v>27</v>
      </c>
      <c r="AC4" s="10" t="s">
        <v>28</v>
      </c>
      <c r="AD4" s="11"/>
    </row>
    <row r="5" spans="1:30" ht="15" customHeight="1" x14ac:dyDescent="0.25">
      <c r="A5" s="13" t="s">
        <v>31</v>
      </c>
      <c r="B5" s="14">
        <v>0</v>
      </c>
      <c r="C5" s="14">
        <v>79824</v>
      </c>
      <c r="D5" s="14">
        <v>16732457</v>
      </c>
      <c r="E5" s="14">
        <v>415632</v>
      </c>
      <c r="F5" s="14">
        <v>799803</v>
      </c>
      <c r="G5" s="14">
        <v>32279</v>
      </c>
      <c r="H5" s="14">
        <v>0</v>
      </c>
      <c r="I5" s="14">
        <v>300229</v>
      </c>
      <c r="J5" s="14">
        <v>18454</v>
      </c>
      <c r="K5" s="14">
        <v>20680204</v>
      </c>
      <c r="L5" s="14">
        <v>26127019</v>
      </c>
      <c r="M5" s="14">
        <v>840</v>
      </c>
      <c r="N5" s="14">
        <v>58996267</v>
      </c>
      <c r="O5" s="14">
        <v>1279029</v>
      </c>
      <c r="P5" s="14">
        <v>142416</v>
      </c>
      <c r="Q5" s="14">
        <v>44482788</v>
      </c>
      <c r="R5" s="14">
        <v>914152</v>
      </c>
      <c r="S5" s="14">
        <v>981338</v>
      </c>
      <c r="T5" s="14">
        <v>238632068</v>
      </c>
      <c r="U5" s="14">
        <v>1106988389</v>
      </c>
      <c r="V5" s="14">
        <v>24292027</v>
      </c>
      <c r="W5" s="14">
        <v>2027353</v>
      </c>
      <c r="X5" s="14">
        <v>2882124</v>
      </c>
      <c r="Y5" s="14">
        <v>67600</v>
      </c>
      <c r="Z5" s="14">
        <v>2622</v>
      </c>
      <c r="AA5" s="14">
        <v>1308152</v>
      </c>
      <c r="AB5" s="14">
        <v>20659340</v>
      </c>
      <c r="AC5" s="15">
        <f>SUM(B5:AB5)</f>
        <v>1568842406</v>
      </c>
    </row>
    <row r="6" spans="1:30" ht="15" customHeight="1" x14ac:dyDescent="0.25">
      <c r="A6" s="13" t="s">
        <v>32</v>
      </c>
      <c r="B6" s="14">
        <v>574733</v>
      </c>
      <c r="C6" s="14">
        <v>285082</v>
      </c>
      <c r="D6" s="14">
        <v>26578180</v>
      </c>
      <c r="E6" s="14">
        <v>26410</v>
      </c>
      <c r="F6" s="14">
        <v>17788729</v>
      </c>
      <c r="G6" s="14">
        <v>1437783</v>
      </c>
      <c r="H6" s="14">
        <v>934</v>
      </c>
      <c r="I6" s="14">
        <v>258172</v>
      </c>
      <c r="J6" s="14">
        <v>1752</v>
      </c>
      <c r="K6" s="14">
        <v>34503026</v>
      </c>
      <c r="L6" s="14">
        <v>0</v>
      </c>
      <c r="M6" s="14">
        <v>0</v>
      </c>
      <c r="N6" s="14">
        <v>40205716</v>
      </c>
      <c r="O6" s="14">
        <v>8830106</v>
      </c>
      <c r="P6" s="14">
        <v>0</v>
      </c>
      <c r="Q6" s="14">
        <v>65285795</v>
      </c>
      <c r="R6" s="14">
        <v>55189987</v>
      </c>
      <c r="S6" s="14">
        <v>60110</v>
      </c>
      <c r="T6" s="14">
        <v>114737865</v>
      </c>
      <c r="U6" s="14">
        <v>299132994</v>
      </c>
      <c r="V6" s="14">
        <v>34327368</v>
      </c>
      <c r="W6" s="14">
        <v>25313174</v>
      </c>
      <c r="X6" s="14">
        <v>46207909</v>
      </c>
      <c r="Y6" s="14">
        <v>7359017</v>
      </c>
      <c r="Z6" s="14">
        <v>4503416</v>
      </c>
      <c r="AA6" s="14">
        <v>6773369</v>
      </c>
      <c r="AB6" s="14">
        <v>63947368</v>
      </c>
      <c r="AC6" s="15">
        <f t="shared" ref="AC6:AC9" si="0">SUM(B6:AB6)</f>
        <v>853328995</v>
      </c>
    </row>
    <row r="7" spans="1:30" ht="15" customHeight="1" x14ac:dyDescent="0.25">
      <c r="A7" s="13" t="s">
        <v>29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40"/>
    </row>
    <row r="8" spans="1:30" ht="15" customHeight="1" x14ac:dyDescent="0.25">
      <c r="A8" s="38" t="s">
        <v>34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40"/>
    </row>
    <row r="9" spans="1:30" ht="15" customHeight="1" thickBot="1" x14ac:dyDescent="0.3">
      <c r="A9" s="16" t="s">
        <v>33</v>
      </c>
      <c r="B9" s="17">
        <v>24346236</v>
      </c>
      <c r="C9" s="17">
        <v>10605512</v>
      </c>
      <c r="D9" s="17">
        <v>144056748</v>
      </c>
      <c r="E9" s="17">
        <v>7222614</v>
      </c>
      <c r="F9" s="17">
        <v>98691247</v>
      </c>
      <c r="G9" s="17">
        <v>2903885</v>
      </c>
      <c r="H9" s="17">
        <v>5148267</v>
      </c>
      <c r="I9" s="17">
        <v>29440321</v>
      </c>
      <c r="J9" s="17">
        <v>10502017</v>
      </c>
      <c r="K9" s="17">
        <v>143659066</v>
      </c>
      <c r="L9" s="17">
        <v>80827801</v>
      </c>
      <c r="M9" s="17">
        <v>14720226</v>
      </c>
      <c r="N9" s="17">
        <v>181156884</v>
      </c>
      <c r="O9" s="17">
        <v>28488562</v>
      </c>
      <c r="P9" s="17">
        <v>10672843</v>
      </c>
      <c r="Q9" s="17">
        <v>263571151</v>
      </c>
      <c r="R9" s="17">
        <v>125801298</v>
      </c>
      <c r="S9" s="17">
        <v>27456269</v>
      </c>
      <c r="T9" s="17">
        <v>637424037</v>
      </c>
      <c r="U9" s="17">
        <v>1980383445</v>
      </c>
      <c r="V9" s="17">
        <v>128110740</v>
      </c>
      <c r="W9" s="17">
        <v>53629583</v>
      </c>
      <c r="X9" s="17">
        <v>126714380</v>
      </c>
      <c r="Y9" s="17">
        <v>26411259</v>
      </c>
      <c r="Z9" s="17">
        <v>22827648</v>
      </c>
      <c r="AA9" s="17">
        <v>34265317</v>
      </c>
      <c r="AB9" s="17">
        <v>246307478</v>
      </c>
      <c r="AC9" s="18">
        <f t="shared" si="0"/>
        <v>4465344834</v>
      </c>
    </row>
    <row r="10" spans="1:30" ht="15" customHeight="1" x14ac:dyDescent="0.25">
      <c r="AC10" s="20"/>
    </row>
    <row r="11" spans="1:30" ht="15" customHeight="1" x14ac:dyDescent="0.25">
      <c r="AC11" s="20"/>
    </row>
    <row r="12" spans="1:30" ht="15" customHeight="1" x14ac:dyDescent="0.25">
      <c r="AC12" s="20"/>
    </row>
    <row r="13" spans="1:30" ht="15" customHeight="1" x14ac:dyDescent="0.25">
      <c r="AC13" s="20"/>
    </row>
    <row r="14" spans="1:30" ht="15" customHeight="1" x14ac:dyDescent="0.25">
      <c r="AC14" s="20"/>
    </row>
    <row r="15" spans="1:30" ht="15" customHeight="1" x14ac:dyDescent="0.25">
      <c r="AC15" s="20"/>
    </row>
    <row r="16" spans="1:30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C3A3D213E6D74C8133EDD4D9507534" ma:contentTypeVersion="0" ma:contentTypeDescription="Crie um novo documento." ma:contentTypeScope="" ma:versionID="880c2acd26c0ebcb9d9badba503c80d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e078010f886becc52d8153076464ff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300F14A-E74A-46A0-9F1C-DDC6DA3AF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37F89E7-8879-4DD0-B458-7B9DC0E78A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B7F1E0-1933-40F3-9E91-CC158A3F5B56}">
  <ds:schemaRefs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48</vt:i4>
      </vt:variant>
    </vt:vector>
  </HeadingPairs>
  <TitlesOfParts>
    <vt:vector size="48" baseType="lpstr">
      <vt:lpstr>98</vt:lpstr>
      <vt:lpstr>99</vt:lpstr>
      <vt:lpstr>00</vt:lpstr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RO</vt:lpstr>
      <vt:lpstr>AC</vt:lpstr>
      <vt:lpstr>AM</vt:lpstr>
      <vt:lpstr>RR</vt:lpstr>
      <vt:lpstr>PA</vt:lpstr>
      <vt:lpstr>AP</vt:lpstr>
      <vt:lpstr>TO</vt:lpstr>
      <vt:lpstr>MA</vt:lpstr>
      <vt:lpstr>PI</vt:lpstr>
      <vt:lpstr>CE</vt:lpstr>
      <vt:lpstr>RN</vt:lpstr>
      <vt:lpstr>PB</vt:lpstr>
      <vt:lpstr>PE</vt:lpstr>
      <vt:lpstr>AL</vt:lpstr>
      <vt:lpstr>SE</vt:lpstr>
      <vt:lpstr>BA</vt:lpstr>
      <vt:lpstr>MG</vt:lpstr>
      <vt:lpstr>ES</vt:lpstr>
      <vt:lpstr>RJ</vt:lpstr>
      <vt:lpstr>SP</vt:lpstr>
      <vt:lpstr>PR</vt:lpstr>
      <vt:lpstr>SC</vt:lpstr>
      <vt:lpstr>RS</vt:lpstr>
      <vt:lpstr>MS</vt:lpstr>
      <vt:lpstr>MT</vt:lpstr>
      <vt:lpstr>GO</vt:lpstr>
      <vt:lpstr>DF</vt:lpstr>
      <vt:lpstr>BR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gestor_seg</dc:creator>
  <cp:lastModifiedBy>Daniele de Oliveira Bandeira</cp:lastModifiedBy>
  <dcterms:created xsi:type="dcterms:W3CDTF">2011-04-06T17:43:56Z</dcterms:created>
  <dcterms:modified xsi:type="dcterms:W3CDTF">2018-11-12T17:49:24Z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0x01010032C3A3D213E6D74C8133EDD4D9507534</vt:lpwstr>
  </property>
</Properties>
</file>