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bookViews>
  <sheets>
    <sheet name="Table_Type&amp;Capa_Target" sheetId="10" r:id="rId1"/>
    <sheet name="Type aa" sheetId="6" r:id="rId2"/>
    <sheet name="Type ab" sheetId="11" r:id="rId3"/>
    <sheet name="区分ac" sheetId="12" r:id="rId4"/>
    <sheet name="区分ad" sheetId="13" r:id="rId5"/>
    <sheet name="区分ae" sheetId="14" r:id="rId6"/>
    <sheet name="区分af" sheetId="15" r:id="rId7"/>
    <sheet name="区分ag" sheetId="16" r:id="rId8"/>
    <sheet name="区分ah" sheetId="17" r:id="rId9"/>
    <sheet name="区分ai" sheetId="18" r:id="rId10"/>
    <sheet name="区分aj" sheetId="19" r:id="rId11"/>
    <sheet name="区分ak" sheetId="20" r:id="rId12"/>
    <sheet name="区分al" sheetId="21" r:id="rId13"/>
    <sheet name="区分am" sheetId="22" r:id="rId14"/>
    <sheet name="区分an" sheetId="23" r:id="rId15"/>
    <sheet name="区分ao" sheetId="25" r:id="rId16"/>
    <sheet name="区分ap" sheetId="26" r:id="rId17"/>
  </sheets>
  <definedNames>
    <definedName name="_xlnm.Print_Area" localSheetId="0">'Table_Type&amp;Capa_Target'!$A$1:$G$25</definedName>
    <definedName name="_xlnm.Print_Area" localSheetId="2">'Type ab'!$A$1:$H$37</definedName>
    <definedName name="_xlnm.Print_Area" localSheetId="3">区分ac!$A$1:$H$37</definedName>
    <definedName name="_xlnm.Print_Area" localSheetId="4">区分ad!$A$1:$H$37</definedName>
    <definedName name="_xlnm.Print_Area" localSheetId="5">区分ae!$A$1:$H$37</definedName>
    <definedName name="_xlnm.Print_Area" localSheetId="6">区分af!$A$1:$H$37</definedName>
    <definedName name="_xlnm.Print_Area" localSheetId="7">区分ag!$A$1:$H$37</definedName>
    <definedName name="_xlnm.Print_Area" localSheetId="8">区分ah!$A$1:$H$37</definedName>
    <definedName name="_xlnm.Print_Area" localSheetId="9">区分ai!$A$1:$H$35</definedName>
    <definedName name="_xlnm.Print_Area" localSheetId="10">区分aj!$A$1:$H$35</definedName>
    <definedName name="_xlnm.Print_Area" localSheetId="11">区分ak!$A$1:$H$35</definedName>
    <definedName name="_xlnm.Print_Area" localSheetId="12">区分al!$A$1:$H$35</definedName>
    <definedName name="_xlnm.Print_Area" localSheetId="13">区分am!$A$1:$H$35</definedName>
    <definedName name="_xlnm.Print_Area" localSheetId="14">区分an!$A$1:$H$35</definedName>
    <definedName name="_xlnm.Print_Area" localSheetId="15">区分ao!$A$1:$H$35</definedName>
    <definedName name="_xlnm.Print_Area" localSheetId="16">区分ap!$A$1:$H$35</definedName>
  </definedNames>
  <calcPr calcId="152511"/>
</workbook>
</file>

<file path=xl/calcChain.xml><?xml version="1.0" encoding="utf-8"?>
<calcChain xmlns="http://schemas.openxmlformats.org/spreadsheetml/2006/main">
  <c r="D23" i="6" l="1"/>
  <c r="F29" i="6" s="1"/>
  <c r="G22" i="6"/>
  <c r="H22" i="6" s="1"/>
  <c r="F22" i="6"/>
  <c r="G21" i="6"/>
  <c r="H21" i="6" s="1"/>
  <c r="F21" i="6"/>
  <c r="H20" i="6"/>
  <c r="G20" i="6"/>
  <c r="F20" i="6"/>
  <c r="G19" i="6"/>
  <c r="H19" i="6" s="1"/>
  <c r="F19" i="6"/>
  <c r="G18" i="6"/>
  <c r="H18" i="6" s="1"/>
  <c r="F18" i="6"/>
  <c r="G17" i="6"/>
  <c r="H17" i="6" s="1"/>
  <c r="F17" i="6"/>
  <c r="H16" i="6"/>
  <c r="G16" i="6"/>
  <c r="F16" i="6"/>
  <c r="G15" i="6"/>
  <c r="H15" i="6" s="1"/>
  <c r="F15" i="6"/>
  <c r="G14" i="6"/>
  <c r="H14" i="6" s="1"/>
  <c r="F14" i="6"/>
  <c r="F23" i="6" s="1"/>
  <c r="C29" i="6" s="1"/>
  <c r="G13" i="6"/>
  <c r="H13" i="6" s="1"/>
  <c r="F13" i="6"/>
  <c r="H12" i="6"/>
  <c r="G12" i="6"/>
  <c r="F12" i="6"/>
  <c r="H23" i="6" l="1"/>
  <c r="G29" i="6" s="1"/>
  <c r="H29" i="6" s="1"/>
  <c r="B29" i="6"/>
  <c r="D29" i="6" s="1"/>
  <c r="G24" i="17" l="1"/>
  <c r="H24" i="17" s="1"/>
  <c r="G14" i="11"/>
  <c r="H14" i="11" s="1"/>
  <c r="G15" i="13"/>
  <c r="H15" i="13" s="1"/>
  <c r="G16" i="13"/>
  <c r="G17" i="13"/>
  <c r="G18" i="13"/>
  <c r="G19" i="13"/>
  <c r="H19" i="13"/>
  <c r="G20" i="13"/>
  <c r="H20" i="13" s="1"/>
  <c r="G21" i="13"/>
  <c r="G22" i="13"/>
  <c r="G23" i="13"/>
  <c r="H23" i="13" s="1"/>
  <c r="G24" i="13"/>
  <c r="G15" i="16"/>
  <c r="G16" i="16"/>
  <c r="G17" i="16"/>
  <c r="G18" i="16"/>
  <c r="H18" i="16" s="1"/>
  <c r="G19" i="16"/>
  <c r="G20" i="16"/>
  <c r="G21" i="16"/>
  <c r="G22" i="16"/>
  <c r="H22" i="16"/>
  <c r="G23" i="16"/>
  <c r="H23" i="16" s="1"/>
  <c r="G24" i="16"/>
  <c r="H24" i="16" s="1"/>
  <c r="H16" i="16"/>
  <c r="H20" i="16"/>
  <c r="G15" i="17"/>
  <c r="G16" i="17"/>
  <c r="G17" i="17"/>
  <c r="H17" i="17" s="1"/>
  <c r="G18" i="17"/>
  <c r="G19" i="17"/>
  <c r="G20" i="17"/>
  <c r="G21" i="17"/>
  <c r="H21" i="17" s="1"/>
  <c r="G22" i="17"/>
  <c r="G23" i="17"/>
  <c r="G13" i="19"/>
  <c r="G14" i="19"/>
  <c r="H14" i="19" s="1"/>
  <c r="G15" i="19"/>
  <c r="G16" i="19"/>
  <c r="G17" i="19"/>
  <c r="G18" i="19"/>
  <c r="H18" i="19" s="1"/>
  <c r="G19" i="19"/>
  <c r="G20" i="19"/>
  <c r="G21" i="19"/>
  <c r="G22" i="19"/>
  <c r="H22" i="19" s="1"/>
  <c r="G13" i="20"/>
  <c r="G14" i="20"/>
  <c r="G15" i="20"/>
  <c r="G16" i="20"/>
  <c r="H16" i="20" s="1"/>
  <c r="G17" i="20"/>
  <c r="G18" i="20"/>
  <c r="G19" i="20"/>
  <c r="G20" i="20"/>
  <c r="H20" i="20" s="1"/>
  <c r="G21" i="20"/>
  <c r="G22" i="20"/>
  <c r="G13" i="21"/>
  <c r="G14" i="21"/>
  <c r="G15" i="21"/>
  <c r="H15" i="21" s="1"/>
  <c r="G16" i="21"/>
  <c r="G17" i="21"/>
  <c r="G18" i="21"/>
  <c r="G19" i="21"/>
  <c r="H19" i="21" s="1"/>
  <c r="G20" i="21"/>
  <c r="G21" i="21"/>
  <c r="G22" i="21"/>
  <c r="G13" i="22"/>
  <c r="H13" i="22" s="1"/>
  <c r="G14" i="22"/>
  <c r="G15" i="22"/>
  <c r="G16" i="22"/>
  <c r="G17" i="22"/>
  <c r="H17" i="22" s="1"/>
  <c r="G18" i="22"/>
  <c r="G19" i="22"/>
  <c r="G20" i="22"/>
  <c r="G21" i="22"/>
  <c r="H21" i="22" s="1"/>
  <c r="G22" i="22"/>
  <c r="G13" i="23"/>
  <c r="G14" i="23"/>
  <c r="H14" i="23" s="1"/>
  <c r="G15" i="23"/>
  <c r="G16" i="23"/>
  <c r="H16" i="23" s="1"/>
  <c r="G17" i="23"/>
  <c r="G18" i="23"/>
  <c r="H18" i="23" s="1"/>
  <c r="G19" i="23"/>
  <c r="G20" i="23"/>
  <c r="H20" i="23" s="1"/>
  <c r="G21" i="23"/>
  <c r="G22" i="23"/>
  <c r="H22" i="23" s="1"/>
  <c r="G13" i="25"/>
  <c r="H13" i="25" s="1"/>
  <c r="G14" i="25"/>
  <c r="G15" i="25"/>
  <c r="G16" i="25"/>
  <c r="G17" i="25"/>
  <c r="H17" i="25" s="1"/>
  <c r="G18" i="25"/>
  <c r="G19" i="25"/>
  <c r="G20" i="25"/>
  <c r="G21" i="25"/>
  <c r="H21" i="25" s="1"/>
  <c r="G22" i="25"/>
  <c r="G13" i="26"/>
  <c r="G14" i="26"/>
  <c r="H14" i="26" s="1"/>
  <c r="G15" i="26"/>
  <c r="G16" i="26"/>
  <c r="H16" i="26" s="1"/>
  <c r="G17" i="26"/>
  <c r="G18" i="26"/>
  <c r="H18" i="26" s="1"/>
  <c r="G19" i="26"/>
  <c r="G20" i="26"/>
  <c r="H20" i="26" s="1"/>
  <c r="G21" i="26"/>
  <c r="G22" i="26"/>
  <c r="H22" i="26" s="1"/>
  <c r="G13" i="18"/>
  <c r="H13" i="18" s="1"/>
  <c r="G14" i="18"/>
  <c r="G15" i="18"/>
  <c r="G16" i="18"/>
  <c r="G17" i="18"/>
  <c r="H17" i="18" s="1"/>
  <c r="G18" i="18"/>
  <c r="G19" i="18"/>
  <c r="G20" i="18"/>
  <c r="G21" i="18"/>
  <c r="H21" i="18" s="1"/>
  <c r="G22" i="18"/>
  <c r="G12" i="26"/>
  <c r="H12" i="26"/>
  <c r="G12" i="25"/>
  <c r="G12" i="23"/>
  <c r="G12" i="22"/>
  <c r="H12" i="22" s="1"/>
  <c r="G12" i="21"/>
  <c r="G12" i="20"/>
  <c r="H12" i="20" s="1"/>
  <c r="H23" i="20" s="1"/>
  <c r="G31" i="20" s="1"/>
  <c r="G12" i="19"/>
  <c r="H12" i="19" s="1"/>
  <c r="H23" i="19" s="1"/>
  <c r="G31" i="19" s="1"/>
  <c r="G12" i="18"/>
  <c r="H12" i="18" s="1"/>
  <c r="G14" i="17"/>
  <c r="G14" i="16"/>
  <c r="H14" i="16"/>
  <c r="H25" i="16" s="1"/>
  <c r="G33" i="16" s="1"/>
  <c r="G15" i="15"/>
  <c r="G16" i="15"/>
  <c r="G17" i="15"/>
  <c r="H17" i="15" s="1"/>
  <c r="G18" i="15"/>
  <c r="G19" i="15"/>
  <c r="G20" i="15"/>
  <c r="G21" i="15"/>
  <c r="H21" i="15" s="1"/>
  <c r="G22" i="15"/>
  <c r="G23" i="15"/>
  <c r="G24" i="15"/>
  <c r="G14" i="15"/>
  <c r="H14" i="15" s="1"/>
  <c r="H25" i="15" s="1"/>
  <c r="G33" i="15" s="1"/>
  <c r="H33" i="15" s="1"/>
  <c r="G15" i="14"/>
  <c r="G16" i="14"/>
  <c r="G17" i="14"/>
  <c r="H17" i="14" s="1"/>
  <c r="G18" i="14"/>
  <c r="G19" i="14"/>
  <c r="G20" i="14"/>
  <c r="H20" i="14" s="1"/>
  <c r="G21" i="14"/>
  <c r="H21" i="14" s="1"/>
  <c r="G22" i="14"/>
  <c r="G23" i="14"/>
  <c r="G24" i="14"/>
  <c r="H24" i="14" s="1"/>
  <c r="G14" i="14"/>
  <c r="G14" i="13"/>
  <c r="H14" i="13"/>
  <c r="H25" i="13" s="1"/>
  <c r="G33" i="13" s="1"/>
  <c r="G15" i="12"/>
  <c r="G16" i="12"/>
  <c r="H16" i="12" s="1"/>
  <c r="G17" i="12"/>
  <c r="G18" i="12"/>
  <c r="G19" i="12"/>
  <c r="G20" i="12"/>
  <c r="H20" i="12" s="1"/>
  <c r="G21" i="12"/>
  <c r="G22" i="12"/>
  <c r="G23" i="12"/>
  <c r="G24" i="12"/>
  <c r="H24" i="12" s="1"/>
  <c r="G14" i="12"/>
  <c r="H14" i="12" s="1"/>
  <c r="H25" i="12" s="1"/>
  <c r="G33" i="12" s="1"/>
  <c r="G15" i="11"/>
  <c r="G16" i="11"/>
  <c r="H16" i="11" s="1"/>
  <c r="G17" i="11"/>
  <c r="G18" i="11"/>
  <c r="H18" i="11" s="1"/>
  <c r="G19" i="11"/>
  <c r="G20" i="11"/>
  <c r="H20" i="11" s="1"/>
  <c r="G21" i="11"/>
  <c r="G22" i="11"/>
  <c r="H22" i="11" s="1"/>
  <c r="G23" i="11"/>
  <c r="G24" i="11"/>
  <c r="H24" i="11" s="1"/>
  <c r="D23" i="26"/>
  <c r="F31" i="26" s="1"/>
  <c r="F22" i="26"/>
  <c r="H21" i="26"/>
  <c r="F21" i="26"/>
  <c r="F20" i="26"/>
  <c r="H19" i="26"/>
  <c r="F19" i="26"/>
  <c r="F18" i="26"/>
  <c r="H17" i="26"/>
  <c r="F17" i="26"/>
  <c r="F16" i="26"/>
  <c r="H15" i="26"/>
  <c r="F15" i="26"/>
  <c r="F14" i="26"/>
  <c r="H13" i="26"/>
  <c r="F13" i="26"/>
  <c r="F12" i="26"/>
  <c r="F23" i="26"/>
  <c r="C31" i="26" s="1"/>
  <c r="D31" i="26" s="1"/>
  <c r="H12" i="25"/>
  <c r="D23" i="25"/>
  <c r="F31" i="25"/>
  <c r="H22" i="25"/>
  <c r="F22" i="25"/>
  <c r="F21" i="25"/>
  <c r="H20" i="25"/>
  <c r="F20" i="25"/>
  <c r="H19" i="25"/>
  <c r="F19" i="25"/>
  <c r="H18" i="25"/>
  <c r="F18" i="25"/>
  <c r="F17" i="25"/>
  <c r="H16" i="25"/>
  <c r="F16" i="25"/>
  <c r="H15" i="25"/>
  <c r="F15" i="25"/>
  <c r="H14" i="25"/>
  <c r="F14" i="25"/>
  <c r="F13" i="25"/>
  <c r="F23" i="25" s="1"/>
  <c r="C31" i="25" s="1"/>
  <c r="F12" i="25"/>
  <c r="B31" i="23"/>
  <c r="D23" i="23"/>
  <c r="F31" i="23" s="1"/>
  <c r="F22" i="23"/>
  <c r="H21" i="23"/>
  <c r="F21" i="23"/>
  <c r="F20" i="23"/>
  <c r="H19" i="23"/>
  <c r="F19" i="23"/>
  <c r="F18" i="23"/>
  <c r="H17" i="23"/>
  <c r="F17" i="23"/>
  <c r="F16" i="23"/>
  <c r="H15" i="23"/>
  <c r="F15" i="23"/>
  <c r="F14" i="23"/>
  <c r="H13" i="23"/>
  <c r="F13" i="23"/>
  <c r="H12" i="23"/>
  <c r="F12" i="23"/>
  <c r="F23" i="23" s="1"/>
  <c r="C31" i="23" s="1"/>
  <c r="D23" i="22"/>
  <c r="F31" i="22"/>
  <c r="H22" i="22"/>
  <c r="F22" i="22"/>
  <c r="F21" i="22"/>
  <c r="H20" i="22"/>
  <c r="F20" i="22"/>
  <c r="H19" i="22"/>
  <c r="F19" i="22"/>
  <c r="H18" i="22"/>
  <c r="F18" i="22"/>
  <c r="F17" i="22"/>
  <c r="H16" i="22"/>
  <c r="F16" i="22"/>
  <c r="H15" i="22"/>
  <c r="F15" i="22"/>
  <c r="H14" i="22"/>
  <c r="F14" i="22"/>
  <c r="F13" i="22"/>
  <c r="F12" i="22"/>
  <c r="F31" i="21"/>
  <c r="D23" i="21"/>
  <c r="B31" i="21"/>
  <c r="H22" i="21"/>
  <c r="F22" i="21"/>
  <c r="H21" i="21"/>
  <c r="F21" i="21"/>
  <c r="H20" i="21"/>
  <c r="F20" i="21"/>
  <c r="F19" i="21"/>
  <c r="H18" i="21"/>
  <c r="F18" i="21"/>
  <c r="H17" i="21"/>
  <c r="F17" i="21"/>
  <c r="H16" i="21"/>
  <c r="F16" i="21"/>
  <c r="F15" i="21"/>
  <c r="H14" i="21"/>
  <c r="F14" i="21"/>
  <c r="H13" i="21"/>
  <c r="F13" i="21"/>
  <c r="H12" i="21"/>
  <c r="F12" i="21"/>
  <c r="F23" i="21"/>
  <c r="C31" i="21" s="1"/>
  <c r="D23" i="20"/>
  <c r="F31" i="20" s="1"/>
  <c r="H22" i="20"/>
  <c r="F22" i="20"/>
  <c r="H21" i="20"/>
  <c r="F21" i="20"/>
  <c r="F20" i="20"/>
  <c r="H19" i="20"/>
  <c r="F19" i="20"/>
  <c r="H18" i="20"/>
  <c r="F18" i="20"/>
  <c r="H17" i="20"/>
  <c r="F17" i="20"/>
  <c r="F16" i="20"/>
  <c r="H15" i="20"/>
  <c r="F15" i="20"/>
  <c r="H14" i="20"/>
  <c r="F14" i="20"/>
  <c r="H13" i="20"/>
  <c r="F13" i="20"/>
  <c r="F12" i="20"/>
  <c r="F23" i="20" s="1"/>
  <c r="C31" i="20" s="1"/>
  <c r="F31" i="19"/>
  <c r="H31" i="19" s="1"/>
  <c r="B31" i="19"/>
  <c r="D31" i="19" s="1"/>
  <c r="D23" i="19"/>
  <c r="F22" i="19"/>
  <c r="H21" i="19"/>
  <c r="F21" i="19"/>
  <c r="H20" i="19"/>
  <c r="F20" i="19"/>
  <c r="H19" i="19"/>
  <c r="F19" i="19"/>
  <c r="F18" i="19"/>
  <c r="H17" i="19"/>
  <c r="F17" i="19"/>
  <c r="H16" i="19"/>
  <c r="F16" i="19"/>
  <c r="H15" i="19"/>
  <c r="F15" i="19"/>
  <c r="F14" i="19"/>
  <c r="H13" i="19"/>
  <c r="F13" i="19"/>
  <c r="F12" i="19"/>
  <c r="F23" i="19"/>
  <c r="C31" i="19"/>
  <c r="D23" i="18"/>
  <c r="F31" i="18" s="1"/>
  <c r="H22" i="18"/>
  <c r="F22" i="18"/>
  <c r="F21" i="18"/>
  <c r="H20" i="18"/>
  <c r="F20" i="18"/>
  <c r="H19" i="18"/>
  <c r="F19" i="18"/>
  <c r="H18" i="18"/>
  <c r="F18" i="18"/>
  <c r="F17" i="18"/>
  <c r="H16" i="18"/>
  <c r="F16" i="18"/>
  <c r="H15" i="18"/>
  <c r="F15" i="18"/>
  <c r="H14" i="18"/>
  <c r="F14" i="18"/>
  <c r="F13" i="18"/>
  <c r="F12" i="18"/>
  <c r="F23" i="18" s="1"/>
  <c r="C31" i="18" s="1"/>
  <c r="D25" i="17"/>
  <c r="B33" i="17" s="1"/>
  <c r="F33" i="17"/>
  <c r="H33" i="17" s="1"/>
  <c r="F24" i="17"/>
  <c r="H23" i="17"/>
  <c r="F23" i="17"/>
  <c r="H22" i="17"/>
  <c r="F22" i="17"/>
  <c r="F21" i="17"/>
  <c r="H20" i="17"/>
  <c r="F20" i="17"/>
  <c r="H19" i="17"/>
  <c r="F19" i="17"/>
  <c r="H18" i="17"/>
  <c r="F18" i="17"/>
  <c r="F17" i="17"/>
  <c r="H16" i="17"/>
  <c r="F16" i="17"/>
  <c r="H15" i="17"/>
  <c r="F15" i="17"/>
  <c r="H14" i="17"/>
  <c r="H25" i="17" s="1"/>
  <c r="G33" i="17" s="1"/>
  <c r="F14" i="17"/>
  <c r="F25" i="17" s="1"/>
  <c r="C33" i="17" s="1"/>
  <c r="D25" i="16"/>
  <c r="F33" i="16" s="1"/>
  <c r="H33" i="16" s="1"/>
  <c r="B33" i="16"/>
  <c r="F24" i="16"/>
  <c r="F23" i="16"/>
  <c r="F22" i="16"/>
  <c r="H21" i="16"/>
  <c r="F21" i="16"/>
  <c r="F20" i="16"/>
  <c r="H19" i="16"/>
  <c r="F19" i="16"/>
  <c r="F18" i="16"/>
  <c r="H17" i="16"/>
  <c r="F17" i="16"/>
  <c r="F16" i="16"/>
  <c r="H15" i="16"/>
  <c r="F15" i="16"/>
  <c r="F14" i="16"/>
  <c r="D25" i="15"/>
  <c r="B33" i="15"/>
  <c r="D33" i="15" s="1"/>
  <c r="H24" i="15"/>
  <c r="F24" i="15"/>
  <c r="H23" i="15"/>
  <c r="F23" i="15"/>
  <c r="H22" i="15"/>
  <c r="F22" i="15"/>
  <c r="F21" i="15"/>
  <c r="H20" i="15"/>
  <c r="F20" i="15"/>
  <c r="H19" i="15"/>
  <c r="F19" i="15"/>
  <c r="H18" i="15"/>
  <c r="F18" i="15"/>
  <c r="F17" i="15"/>
  <c r="H16" i="15"/>
  <c r="F16" i="15"/>
  <c r="H15" i="15"/>
  <c r="F15" i="15"/>
  <c r="F14" i="15"/>
  <c r="F25" i="15" s="1"/>
  <c r="C33" i="15" s="1"/>
  <c r="H14" i="14"/>
  <c r="D25" i="14"/>
  <c r="B33" i="14" s="1"/>
  <c r="D33" i="14" s="1"/>
  <c r="F24" i="14"/>
  <c r="H23" i="14"/>
  <c r="F23" i="14"/>
  <c r="H22" i="14"/>
  <c r="F22" i="14"/>
  <c r="F21" i="14"/>
  <c r="F20" i="14"/>
  <c r="H19" i="14"/>
  <c r="F19" i="14"/>
  <c r="H18" i="14"/>
  <c r="F18" i="14"/>
  <c r="F17" i="14"/>
  <c r="H16" i="14"/>
  <c r="F16" i="14"/>
  <c r="H15" i="14"/>
  <c r="F15" i="14"/>
  <c r="F14" i="14"/>
  <c r="D25" i="13"/>
  <c r="B33" i="13" s="1"/>
  <c r="H24" i="13"/>
  <c r="F24" i="13"/>
  <c r="F23" i="13"/>
  <c r="H22" i="13"/>
  <c r="F22" i="13"/>
  <c r="H21" i="13"/>
  <c r="F21" i="13"/>
  <c r="F20" i="13"/>
  <c r="F19" i="13"/>
  <c r="H18" i="13"/>
  <c r="F18" i="13"/>
  <c r="H17" i="13"/>
  <c r="F17" i="13"/>
  <c r="H16" i="13"/>
  <c r="F16" i="13"/>
  <c r="F15" i="13"/>
  <c r="F14" i="13"/>
  <c r="F25" i="13" s="1"/>
  <c r="C33" i="13" s="1"/>
  <c r="D25" i="12"/>
  <c r="B33" i="12"/>
  <c r="D33" i="12" s="1"/>
  <c r="F24" i="12"/>
  <c r="H23" i="12"/>
  <c r="F23" i="12"/>
  <c r="H22" i="12"/>
  <c r="F22" i="12"/>
  <c r="H21" i="12"/>
  <c r="F21" i="12"/>
  <c r="F20" i="12"/>
  <c r="H19" i="12"/>
  <c r="F19" i="12"/>
  <c r="H18" i="12"/>
  <c r="F18" i="12"/>
  <c r="H17" i="12"/>
  <c r="F17" i="12"/>
  <c r="F16" i="12"/>
  <c r="H15" i="12"/>
  <c r="F15" i="12"/>
  <c r="F14" i="12"/>
  <c r="F25" i="12" s="1"/>
  <c r="C33" i="12" s="1"/>
  <c r="H21" i="11"/>
  <c r="D25" i="11"/>
  <c r="F33" i="11"/>
  <c r="F24" i="11"/>
  <c r="H23" i="11"/>
  <c r="F23" i="11"/>
  <c r="F22" i="11"/>
  <c r="F21" i="11"/>
  <c r="F20" i="11"/>
  <c r="H19" i="11"/>
  <c r="F19" i="11"/>
  <c r="F18" i="11"/>
  <c r="H17" i="11"/>
  <c r="F17" i="11"/>
  <c r="F16" i="11"/>
  <c r="H15" i="11"/>
  <c r="F15" i="11"/>
  <c r="F14" i="11"/>
  <c r="F25" i="11" s="1"/>
  <c r="C33" i="11" s="1"/>
  <c r="F25" i="14"/>
  <c r="C33" i="14" s="1"/>
  <c r="F33" i="12"/>
  <c r="F33" i="13"/>
  <c r="H33" i="13" s="1"/>
  <c r="F25" i="16"/>
  <c r="C33" i="16" s="1"/>
  <c r="B31" i="18"/>
  <c r="D31" i="18" s="1"/>
  <c r="B33" i="11"/>
  <c r="D33" i="11" s="1"/>
  <c r="B31" i="26"/>
  <c r="B31" i="25"/>
  <c r="F33" i="15"/>
  <c r="F33" i="14"/>
  <c r="B31" i="22"/>
  <c r="D31" i="22" s="1"/>
  <c r="F23" i="22"/>
  <c r="C31" i="22"/>
  <c r="H25" i="11" l="1"/>
  <c r="G33" i="11" s="1"/>
  <c r="H33" i="11" s="1"/>
  <c r="D33" i="17"/>
  <c r="H31" i="23"/>
  <c r="H23" i="26"/>
  <c r="G31" i="26" s="1"/>
  <c r="H31" i="26" s="1"/>
  <c r="H23" i="23"/>
  <c r="G31" i="23" s="1"/>
  <c r="H23" i="25"/>
  <c r="G31" i="25" s="1"/>
  <c r="H33" i="12"/>
  <c r="D31" i="21"/>
  <c r="H31" i="25"/>
  <c r="H25" i="14"/>
  <c r="G33" i="14" s="1"/>
  <c r="H33" i="14" s="1"/>
  <c r="H23" i="21"/>
  <c r="G31" i="21" s="1"/>
  <c r="H31" i="22"/>
  <c r="D31" i="23"/>
  <c r="H23" i="18"/>
  <c r="G31" i="18" s="1"/>
  <c r="H31" i="18" s="1"/>
  <c r="H23" i="22"/>
  <c r="G31" i="22" s="1"/>
  <c r="D31" i="25"/>
  <c r="D33" i="13"/>
  <c r="D33" i="16"/>
  <c r="H31" i="20"/>
  <c r="H31" i="21"/>
  <c r="B31" i="20"/>
  <c r="D31" i="20" s="1"/>
</calcChain>
</file>

<file path=xl/sharedStrings.xml><?xml version="1.0" encoding="utf-8"?>
<sst xmlns="http://schemas.openxmlformats.org/spreadsheetml/2006/main" count="573" uniqueCount="162">
  <si>
    <t>※網掛けのセルに数値等を入力してください。</t>
    <rPh sb="1" eb="3">
      <t>アミカ</t>
    </rPh>
    <rPh sb="8" eb="10">
      <t>スウチ</t>
    </rPh>
    <rPh sb="10" eb="11">
      <t>トウ</t>
    </rPh>
    <rPh sb="12" eb="14">
      <t>ニュウリョク</t>
    </rPh>
    <phoneticPr fontId="1"/>
  </si>
  <si>
    <t>エアコンディショナー</t>
    <phoneticPr fontId="1"/>
  </si>
  <si>
    <t>合計</t>
    <rPh sb="0" eb="2">
      <t>ゴウケイ</t>
    </rPh>
    <phoneticPr fontId="1"/>
  </si>
  <si>
    <t>B：基準エネルギー消費効率</t>
    <rPh sb="2" eb="4">
      <t>キジュン</t>
    </rPh>
    <rPh sb="9" eb="11">
      <t>ショウヒ</t>
    </rPh>
    <rPh sb="11" eb="13">
      <t>コウリツ</t>
    </rPh>
    <phoneticPr fontId="1"/>
  </si>
  <si>
    <t>（１）品名及び形名ごとの一覧表</t>
    <rPh sb="3" eb="5">
      <t>ヒンメイ</t>
    </rPh>
    <rPh sb="12" eb="14">
      <t>イチラン</t>
    </rPh>
    <rPh sb="14" eb="15">
      <t>ヒョウ</t>
    </rPh>
    <phoneticPr fontId="1"/>
  </si>
  <si>
    <t>（注１）品名、形名及びエネルギー消費効率ごとに別行として全て入力するものとする。なお、必要に応じ行を挿入追加しても差し支えない。</t>
    <rPh sb="1" eb="2">
      <t>チュウ</t>
    </rPh>
    <rPh sb="4" eb="6">
      <t>ヒンメイ</t>
    </rPh>
    <rPh sb="7" eb="9">
      <t>カタメイ</t>
    </rPh>
    <rPh sb="9" eb="10">
      <t>オヨ</t>
    </rPh>
    <rPh sb="16" eb="18">
      <t>ショウヒ</t>
    </rPh>
    <rPh sb="18" eb="20">
      <t>コウリツ</t>
    </rPh>
    <rPh sb="23" eb="25">
      <t>ベツギョウ</t>
    </rPh>
    <rPh sb="28" eb="29">
      <t>スベ</t>
    </rPh>
    <rPh sb="30" eb="32">
      <t>ニュウリョク</t>
    </rPh>
    <rPh sb="43" eb="45">
      <t>ヒツヨウ</t>
    </rPh>
    <rPh sb="46" eb="47">
      <t>オウ</t>
    </rPh>
    <rPh sb="48" eb="49">
      <t>ギョウ</t>
    </rPh>
    <rPh sb="50" eb="52">
      <t>ソウニュウ</t>
    </rPh>
    <rPh sb="52" eb="54">
      <t>ツイカ</t>
    </rPh>
    <rPh sb="57" eb="58">
      <t>サ</t>
    </rPh>
    <rPh sb="59" eb="60">
      <t>ツカ</t>
    </rPh>
    <phoneticPr fontId="1"/>
  </si>
  <si>
    <t>品名及び形名（注１）</t>
    <rPh sb="0" eb="2">
      <t>ヒンメイ</t>
    </rPh>
    <rPh sb="2" eb="3">
      <t>オヨ</t>
    </rPh>
    <rPh sb="4" eb="5">
      <t>カタ</t>
    </rPh>
    <rPh sb="5" eb="6">
      <t>メイ</t>
    </rPh>
    <rPh sb="7" eb="8">
      <t>チュウ</t>
    </rPh>
    <phoneticPr fontId="1"/>
  </si>
  <si>
    <t>A：あなたの機器の加重調和平均エネルギー消費効率</t>
    <rPh sb="6" eb="8">
      <t>キキ</t>
    </rPh>
    <rPh sb="20" eb="22">
      <t>ショウヒ</t>
    </rPh>
    <rPh sb="22" eb="24">
      <t>コウリツ</t>
    </rPh>
    <phoneticPr fontId="1"/>
  </si>
  <si>
    <t>（２）本区分におけるエネルギー消費効率の加重調和平均</t>
    <rPh sb="3" eb="4">
      <t>ホン</t>
    </rPh>
    <rPh sb="4" eb="6">
      <t>クブン</t>
    </rPh>
    <rPh sb="15" eb="17">
      <t>ショウヒ</t>
    </rPh>
    <rPh sb="17" eb="19">
      <t>コウリツ</t>
    </rPh>
    <phoneticPr fontId="1"/>
  </si>
  <si>
    <t>国内向け出荷台数合計
【台】
⑤</t>
    <rPh sb="0" eb="3">
      <t>コクナイム</t>
    </rPh>
    <rPh sb="4" eb="6">
      <t>シュッカ</t>
    </rPh>
    <rPh sb="6" eb="8">
      <t>ダイスウ</t>
    </rPh>
    <rPh sb="8" eb="10">
      <t>ゴウケイ</t>
    </rPh>
    <rPh sb="12" eb="13">
      <t>ダイ</t>
    </rPh>
    <phoneticPr fontId="1"/>
  </si>
  <si>
    <t>加重調和平均エネルギー消費効率
⑤÷⑥</t>
    <rPh sb="0" eb="2">
      <t>カジュウ</t>
    </rPh>
    <rPh sb="2" eb="4">
      <t>チョウワ</t>
    </rPh>
    <rPh sb="4" eb="6">
      <t>ヘイキン</t>
    </rPh>
    <rPh sb="11" eb="13">
      <t>ショウヒ</t>
    </rPh>
    <rPh sb="13" eb="15">
      <t>コウリツ</t>
    </rPh>
    <phoneticPr fontId="1"/>
  </si>
  <si>
    <t>国内向け出荷台数
【台】
②</t>
    <rPh sb="0" eb="3">
      <t>コクナイム</t>
    </rPh>
    <rPh sb="4" eb="6">
      <t>シュッカ</t>
    </rPh>
    <rPh sb="6" eb="8">
      <t>ダイスウ</t>
    </rPh>
    <rPh sb="10" eb="11">
      <t>ダイ</t>
    </rPh>
    <phoneticPr fontId="1"/>
  </si>
  <si>
    <t xml:space="preserve">
②÷③</t>
    <phoneticPr fontId="1"/>
  </si>
  <si>
    <t>加重調和平均基準エネルギー消費効率
⑤÷⑦</t>
    <rPh sb="0" eb="2">
      <t>カジュウ</t>
    </rPh>
    <rPh sb="2" eb="4">
      <t>チョウワ</t>
    </rPh>
    <rPh sb="4" eb="6">
      <t>ヘイキン</t>
    </rPh>
    <rPh sb="6" eb="8">
      <t>キジュン</t>
    </rPh>
    <rPh sb="13" eb="15">
      <t>ショウヒ</t>
    </rPh>
    <rPh sb="15" eb="17">
      <t>コウリツ</t>
    </rPh>
    <phoneticPr fontId="1"/>
  </si>
  <si>
    <t>区分 ac</t>
    <phoneticPr fontId="4"/>
  </si>
  <si>
    <t>区分 ad</t>
    <phoneticPr fontId="4"/>
  </si>
  <si>
    <t>区分 ae</t>
    <phoneticPr fontId="4"/>
  </si>
  <si>
    <t>区分 af</t>
    <phoneticPr fontId="4"/>
  </si>
  <si>
    <t>区分 ag</t>
    <phoneticPr fontId="4"/>
  </si>
  <si>
    <t>区分 ah</t>
    <phoneticPr fontId="4"/>
  </si>
  <si>
    <t>区分 ai</t>
    <phoneticPr fontId="4"/>
  </si>
  <si>
    <t>区分 aj</t>
    <phoneticPr fontId="4"/>
  </si>
  <si>
    <t>区分 ak</t>
    <phoneticPr fontId="4"/>
  </si>
  <si>
    <t>区分 al</t>
    <phoneticPr fontId="4"/>
  </si>
  <si>
    <t>区分 am</t>
    <phoneticPr fontId="4"/>
  </si>
  <si>
    <t>区分 an</t>
    <phoneticPr fontId="4"/>
  </si>
  <si>
    <t>区分 ao</t>
    <phoneticPr fontId="4"/>
  </si>
  <si>
    <t>区分 ap</t>
    <phoneticPr fontId="4"/>
  </si>
  <si>
    <t xml:space="preserve">
②÷④</t>
  </si>
  <si>
    <t>Σ（②÷④）
⑦</t>
  </si>
  <si>
    <t>※「ダクト接続形のもの」とは、吹き出し口にダクトを接続するものをいう。</t>
    <phoneticPr fontId="1"/>
  </si>
  <si>
    <t>※「マルチタイプのもの」とは、１の室外機に２以上の室内機を接続するものをいう。</t>
    <phoneticPr fontId="1"/>
  </si>
  <si>
    <t>※「下記以外のもの」とは、マルチタイプのもので室内機の運転を個別制御するもの及び室内機が床置きでダクト接続形のもの及びこれに類するもの以外をいう。</t>
    <rPh sb="2" eb="4">
      <t>カキ</t>
    </rPh>
    <rPh sb="4" eb="6">
      <t>イガイ</t>
    </rPh>
    <rPh sb="38" eb="39">
      <t>オヨ</t>
    </rPh>
    <rPh sb="67" eb="69">
      <t>イガイ</t>
    </rPh>
    <phoneticPr fontId="1"/>
  </si>
  <si>
    <t>室内機の種類：ダクト形、　冷房能力：２０．０ｋＷ以上２８．０ｋＷ以下</t>
  </si>
  <si>
    <t>室内機の種類：ダクト形、　冷房能力：２０．０ｋＷ未満</t>
  </si>
  <si>
    <t>室内機の種類：直吹き形、　冷房能力：２０．０ｋＷ以上２８．０ｋＷ以下</t>
  </si>
  <si>
    <t>室内機の種類：直吹き形、　冷房能力：２０．０ｋＷ未満</t>
  </si>
  <si>
    <t>冷房能力：４０．０ｋＷ以上５０．４ｋＷ以下</t>
  </si>
  <si>
    <t>冷房能力：２０．０ｋＷ以上４０．０ｋＷ未満</t>
  </si>
  <si>
    <t>冷房能力：１０．０ｋＷ以上２０．０ｋＷ未満</t>
  </si>
  <si>
    <t>冷房能力：１０．０ｋＷ未満</t>
  </si>
  <si>
    <t>室内機の種類：四方向カセット形以外、　冷房能力：２０．０ｋＷ以上２８．０ｋＷ以下</t>
  </si>
  <si>
    <t>室内機の種類：四方向カセット形以外、　冷房能力：１０．０ｋＷ以上２０．０ｋＷ未満</t>
  </si>
  <si>
    <t>室内機の種類：四方向カセット形以外、　冷房能力：３．６ｋＷ以上１０．０ｋＷ未満</t>
  </si>
  <si>
    <t>室内機の種類：四方向カセット形以外、　冷房能力：３．６ｋＷ未満</t>
  </si>
  <si>
    <t>室内機の種類：四方向カセット形、　冷房能力：２０．０ｋＷ以上２８．０ｋＷ以下</t>
  </si>
  <si>
    <t>室内機の種類：四方向カセット形、　冷房能力：１０．０ｋＷ以上２０．０ｋＷ未満</t>
  </si>
  <si>
    <t>品名及び形名ごとの
基準エネルギー消費効率
Ｅ=5.1-0.060×(①-20)＝④</t>
  </si>
  <si>
    <t>品名及び形名ごとの
基準エネルギー消費効率
Ｅ=5.1＝④</t>
  </si>
  <si>
    <t>品名及び形名ごとの
基準エネルギー消費効率
Ｅ=5.1-0.083×(①-3.6)＝④</t>
  </si>
  <si>
    <t>品名及び形名ごとの
基準エネルギー消費効率
Ｅ=5.1-0.10×(①-10)＝④</t>
  </si>
  <si>
    <t>品名及び形名ごとの
基準エネルギー消費効率
Ｅ=4.3-0.050×(①-20)＝④</t>
  </si>
  <si>
    <t>品名及び形名ごとの
基準エネルギー消費効率
Ｅ=5.7＝④</t>
  </si>
  <si>
    <t>品名及び形名ごとの
基準エネルギー消費効率
Ｅ=5.7-0.11×(①-10)＝④</t>
  </si>
  <si>
    <t>品名及び形名ごとの
基準エネルギー消費効率
Ｅ=5.7-0.065×(①-20)＝④</t>
  </si>
  <si>
    <t>品名及び形名ごとの
基準エネルギー消費効率
Ｅ=4.8-0.040×(①-40)＝④</t>
  </si>
  <si>
    <t>品名及び形名ごとの
基準エネルギー消費効率
Ｅ=4.9＝④</t>
  </si>
  <si>
    <t>品名及び形名ごとの
基準エネルギー消費効率
Ｅ=4.7＝④</t>
  </si>
  <si>
    <t>品名及び形名ごとの
基準エネルギー消費効率
Ｅ=6.0-0.083×(①-3.6)＝④</t>
    <phoneticPr fontId="4"/>
  </si>
  <si>
    <t>品名及び形名ごとの
基準エネルギー消費効率
Ｅ=6.0-0.12×(①-10)＝④</t>
    <phoneticPr fontId="4"/>
  </si>
  <si>
    <t>【業務用、複数組合せ形のもの及び下記以外のもの】</t>
    <rPh sb="1" eb="4">
      <t>ギョウムヨウ</t>
    </rPh>
    <rPh sb="16" eb="18">
      <t>カキ</t>
    </rPh>
    <phoneticPr fontId="1"/>
  </si>
  <si>
    <t>【業務用、マルチタイプのもので室内機の運転を個別制御するもの】</t>
    <rPh sb="1" eb="4">
      <t>ギョウムヨウ</t>
    </rPh>
    <phoneticPr fontId="1"/>
  </si>
  <si>
    <t>【業務用、室内機が床置きでダクト接続形のもの及びこれに類するもの】</t>
    <rPh sb="1" eb="4">
      <t>ギョウムヨウ</t>
    </rPh>
    <phoneticPr fontId="1"/>
  </si>
  <si>
    <t>Σ（②÷③）
⑥</t>
    <phoneticPr fontId="1"/>
  </si>
  <si>
    <t>Σ（②÷③）
⑥</t>
    <phoneticPr fontId="1"/>
  </si>
  <si>
    <t>１台あたりの
通年エネルギー消費効率（APF）（注２）
③</t>
    <rPh sb="1" eb="2">
      <t>ダイ</t>
    </rPh>
    <rPh sb="7" eb="9">
      <t>ツウネン</t>
    </rPh>
    <rPh sb="14" eb="16">
      <t>ショウヒ</t>
    </rPh>
    <rPh sb="16" eb="18">
      <t>コウリツ</t>
    </rPh>
    <phoneticPr fontId="1"/>
  </si>
  <si>
    <t>冷房能力
【kW】
①</t>
    <phoneticPr fontId="1"/>
  </si>
  <si>
    <t>（注２）小数点以下２桁の小数で記すこと</t>
    <rPh sb="4" eb="7">
      <t>ショウスウテン</t>
    </rPh>
    <rPh sb="7" eb="9">
      <t>イカ</t>
    </rPh>
    <rPh sb="10" eb="11">
      <t>ケタ</t>
    </rPh>
    <rPh sb="12" eb="14">
      <t>ショウスウ</t>
    </rPh>
    <rPh sb="15" eb="16">
      <t>シル</t>
    </rPh>
    <phoneticPr fontId="1"/>
  </si>
  <si>
    <t>調査２</t>
  </si>
  <si>
    <t>区分ごとのエネルギー消費効率調査</t>
    <phoneticPr fontId="1"/>
  </si>
  <si>
    <t>（３）目標達成の判断基準</t>
    <rPh sb="3" eb="5">
      <t>モクヒョウ</t>
    </rPh>
    <rPh sb="5" eb="7">
      <t>タッセイ</t>
    </rPh>
    <rPh sb="8" eb="10">
      <t>ハンダン</t>
    </rPh>
    <rPh sb="10" eb="12">
      <t>キジュン</t>
    </rPh>
    <phoneticPr fontId="1"/>
  </si>
  <si>
    <t>　「特定エネルギー消費機器のエネルギー消費効率に係る報告書」の２．以降を記載する。</t>
    <phoneticPr fontId="1"/>
  </si>
  <si>
    <t>　（２）において、各区分の加重平均エネルギー消費効率（A)が、当該区分の基準エネルギー消費効率（B)を下回った場合、</t>
    <rPh sb="31" eb="33">
      <t>トウガイ</t>
    </rPh>
    <rPh sb="33" eb="35">
      <t>クブン</t>
    </rPh>
    <rPh sb="51" eb="52">
      <t>シタ</t>
    </rPh>
    <phoneticPr fontId="1"/>
  </si>
  <si>
    <t>Category</t>
    <phoneticPr fontId="1"/>
  </si>
  <si>
    <t>Specified Criteria of Efficiency of Energy Consumption (E) or Equation to Calculate the E</t>
    <phoneticPr fontId="1"/>
  </si>
  <si>
    <t>Form / Performance</t>
    <phoneticPr fontId="1"/>
  </si>
  <si>
    <t>Type of Indoor Unit</t>
    <phoneticPr fontId="1"/>
  </si>
  <si>
    <t>Capacity for Cooling</t>
    <phoneticPr fontId="1"/>
  </si>
  <si>
    <t>Category Name</t>
  </si>
  <si>
    <t>Combination of Plural Types 
Except the Forms Below</t>
    <phoneticPr fontId="1"/>
  </si>
  <si>
    <t>4-Drection Cassette Type</t>
  </si>
  <si>
    <t>Less than 3.6 kW</t>
    <phoneticPr fontId="1"/>
  </si>
  <si>
    <t>aa</t>
    <phoneticPr fontId="1"/>
  </si>
  <si>
    <r>
      <rPr>
        <b/>
        <sz val="11"/>
        <color theme="1"/>
        <rFont val="Arial"/>
        <family val="3"/>
      </rPr>
      <t xml:space="preserve">E </t>
    </r>
    <r>
      <rPr>
        <b/>
        <sz val="11"/>
        <color theme="1"/>
        <rFont val="Arial"/>
        <family val="2"/>
      </rPr>
      <t>= 6.0</t>
    </r>
    <phoneticPr fontId="1"/>
  </si>
  <si>
    <r>
      <t>3.6 kW or More</t>
    </r>
    <r>
      <rPr>
        <b/>
        <sz val="11"/>
        <color theme="1"/>
        <rFont val="ＭＳ Ｐゴシック"/>
        <family val="3"/>
        <charset val="128"/>
      </rPr>
      <t xml:space="preserve">
</t>
    </r>
    <r>
      <rPr>
        <b/>
        <sz val="11"/>
        <color theme="1"/>
        <rFont val="Arial"/>
        <family val="2"/>
      </rPr>
      <t>Less than 10.0 kW</t>
    </r>
    <phoneticPr fontId="1"/>
  </si>
  <si>
    <t>ab</t>
    <phoneticPr fontId="1"/>
  </si>
  <si>
    <r>
      <rPr>
        <b/>
        <sz val="11"/>
        <color theme="1"/>
        <rFont val="Arial"/>
        <family val="3"/>
      </rPr>
      <t xml:space="preserve">E </t>
    </r>
    <r>
      <rPr>
        <b/>
        <sz val="11"/>
        <color theme="1"/>
        <rFont val="Arial"/>
        <family val="2"/>
      </rPr>
      <t>= 6.0-0.083×(A-3.6)</t>
    </r>
    <phoneticPr fontId="1"/>
  </si>
  <si>
    <r>
      <t>10.0 kW or More</t>
    </r>
    <r>
      <rPr>
        <b/>
        <sz val="11"/>
        <color theme="1"/>
        <rFont val="ＭＳ Ｐゴシック"/>
        <family val="3"/>
        <charset val="128"/>
      </rPr>
      <t xml:space="preserve">
</t>
    </r>
    <r>
      <rPr>
        <b/>
        <sz val="11"/>
        <color theme="1"/>
        <rFont val="Arial"/>
        <family val="2"/>
      </rPr>
      <t>Less than 20.0 kW</t>
    </r>
    <phoneticPr fontId="1"/>
  </si>
  <si>
    <t>ac</t>
    <phoneticPr fontId="1"/>
  </si>
  <si>
    <r>
      <rPr>
        <b/>
        <sz val="11"/>
        <color theme="1"/>
        <rFont val="Arial"/>
        <family val="3"/>
      </rPr>
      <t xml:space="preserve">E </t>
    </r>
    <r>
      <rPr>
        <b/>
        <sz val="11"/>
        <color theme="1"/>
        <rFont val="Arial"/>
        <family val="2"/>
      </rPr>
      <t>= 6.0-0.12×(A-10)</t>
    </r>
    <phoneticPr fontId="1"/>
  </si>
  <si>
    <r>
      <t>20.0 kW or More</t>
    </r>
    <r>
      <rPr>
        <b/>
        <sz val="11"/>
        <color theme="1"/>
        <rFont val="ＭＳ Ｐゴシック"/>
        <family val="3"/>
        <charset val="128"/>
      </rPr>
      <t xml:space="preserve">
</t>
    </r>
    <r>
      <rPr>
        <b/>
        <sz val="11"/>
        <color theme="1"/>
        <rFont val="Arial"/>
        <family val="2"/>
      </rPr>
      <t>Less than 28.0 kW</t>
    </r>
    <phoneticPr fontId="1"/>
  </si>
  <si>
    <t>ad</t>
    <phoneticPr fontId="1"/>
  </si>
  <si>
    <r>
      <rPr>
        <b/>
        <sz val="11"/>
        <color theme="1"/>
        <rFont val="Arial"/>
        <family val="3"/>
      </rPr>
      <t xml:space="preserve">E </t>
    </r>
    <r>
      <rPr>
        <b/>
        <sz val="11"/>
        <color theme="1"/>
        <rFont val="Arial"/>
        <family val="2"/>
      </rPr>
      <t>= 5.1-0.060×(A-20)</t>
    </r>
    <phoneticPr fontId="1"/>
  </si>
  <si>
    <t>Except 4-Drection Cassette Type</t>
  </si>
  <si>
    <t>Less than 3.6 kW</t>
    <phoneticPr fontId="1"/>
  </si>
  <si>
    <t>ae</t>
    <phoneticPr fontId="1"/>
  </si>
  <si>
    <r>
      <rPr>
        <b/>
        <sz val="11"/>
        <color theme="1"/>
        <rFont val="Arial"/>
        <family val="3"/>
      </rPr>
      <t xml:space="preserve">E </t>
    </r>
    <r>
      <rPr>
        <b/>
        <sz val="11"/>
        <color theme="1"/>
        <rFont val="Arial"/>
        <family val="2"/>
      </rPr>
      <t>= 5.1</t>
    </r>
    <phoneticPr fontId="1"/>
  </si>
  <si>
    <t>af</t>
    <phoneticPr fontId="1"/>
  </si>
  <si>
    <r>
      <rPr>
        <b/>
        <sz val="11"/>
        <color theme="1"/>
        <rFont val="Arial"/>
        <family val="3"/>
      </rPr>
      <t xml:space="preserve">E </t>
    </r>
    <r>
      <rPr>
        <b/>
        <sz val="11"/>
        <color theme="1"/>
        <rFont val="Arial"/>
        <family val="2"/>
      </rPr>
      <t>= 5.1-0.083×(A-3.6)</t>
    </r>
    <phoneticPr fontId="1"/>
  </si>
  <si>
    <r>
      <t>10.0 kW or More</t>
    </r>
    <r>
      <rPr>
        <b/>
        <sz val="11"/>
        <color theme="1"/>
        <rFont val="ＭＳ Ｐゴシック"/>
        <family val="3"/>
        <charset val="128"/>
      </rPr>
      <t xml:space="preserve">
</t>
    </r>
    <r>
      <rPr>
        <b/>
        <sz val="11"/>
        <color theme="1"/>
        <rFont val="Arial"/>
        <family val="2"/>
      </rPr>
      <t>Less than 20.0 kW</t>
    </r>
    <phoneticPr fontId="1"/>
  </si>
  <si>
    <t>ag</t>
    <phoneticPr fontId="1"/>
  </si>
  <si>
    <r>
      <rPr>
        <b/>
        <sz val="11"/>
        <color theme="1"/>
        <rFont val="Arial"/>
        <family val="3"/>
      </rPr>
      <t xml:space="preserve">E </t>
    </r>
    <r>
      <rPr>
        <b/>
        <sz val="11"/>
        <color theme="1"/>
        <rFont val="Arial"/>
        <family val="2"/>
      </rPr>
      <t>= 5.1-0.10×(A-10)</t>
    </r>
    <phoneticPr fontId="1"/>
  </si>
  <si>
    <t>ah</t>
    <phoneticPr fontId="1"/>
  </si>
  <si>
    <r>
      <rPr>
        <b/>
        <sz val="11"/>
        <color theme="1"/>
        <rFont val="Arial"/>
        <family val="3"/>
      </rPr>
      <t xml:space="preserve">E </t>
    </r>
    <r>
      <rPr>
        <b/>
        <sz val="11"/>
        <color theme="1"/>
        <rFont val="Arial"/>
        <family val="2"/>
      </rPr>
      <t>= 4.3-0.050×(A-20)</t>
    </r>
    <phoneticPr fontId="1"/>
  </si>
  <si>
    <t>Multi Type with Indoor Units Individually Controlled</t>
    <phoneticPr fontId="1"/>
  </si>
  <si>
    <t>Less than 10.0 kW</t>
    <phoneticPr fontId="1"/>
  </si>
  <si>
    <t>ai</t>
    <phoneticPr fontId="1"/>
  </si>
  <si>
    <r>
      <rPr>
        <b/>
        <sz val="11"/>
        <color theme="1"/>
        <rFont val="Arial"/>
        <family val="3"/>
      </rPr>
      <t xml:space="preserve">E </t>
    </r>
    <r>
      <rPr>
        <b/>
        <sz val="11"/>
        <color theme="1"/>
        <rFont val="Arial"/>
        <family val="2"/>
      </rPr>
      <t>= 5.7</t>
    </r>
    <phoneticPr fontId="1"/>
  </si>
  <si>
    <r>
      <t>10.0 kW or More</t>
    </r>
    <r>
      <rPr>
        <b/>
        <sz val="11"/>
        <color theme="1"/>
        <rFont val="ＭＳ Ｐゴシック"/>
        <family val="3"/>
        <charset val="128"/>
      </rPr>
      <t xml:space="preserve">
</t>
    </r>
    <r>
      <rPr>
        <b/>
        <sz val="11"/>
        <color theme="1"/>
        <rFont val="Arial"/>
        <family val="2"/>
      </rPr>
      <t>Less than 20.0 kW</t>
    </r>
    <phoneticPr fontId="1"/>
  </si>
  <si>
    <t>aj</t>
    <phoneticPr fontId="1"/>
  </si>
  <si>
    <r>
      <rPr>
        <b/>
        <sz val="11"/>
        <color theme="1"/>
        <rFont val="Arial"/>
        <family val="3"/>
      </rPr>
      <t xml:space="preserve">E </t>
    </r>
    <r>
      <rPr>
        <b/>
        <sz val="11"/>
        <color theme="1"/>
        <rFont val="Arial"/>
        <family val="2"/>
      </rPr>
      <t>= 5.7-0.11×(A-10)</t>
    </r>
    <phoneticPr fontId="1"/>
  </si>
  <si>
    <r>
      <t>20.0 kW or More</t>
    </r>
    <r>
      <rPr>
        <b/>
        <sz val="11"/>
        <color theme="1"/>
        <rFont val="ＭＳ Ｐゴシック"/>
        <family val="3"/>
        <charset val="128"/>
      </rPr>
      <t xml:space="preserve">
</t>
    </r>
    <r>
      <rPr>
        <b/>
        <sz val="11"/>
        <color theme="1"/>
        <rFont val="Arial"/>
        <family val="2"/>
      </rPr>
      <t>Less than 40.0 kW</t>
    </r>
  </si>
  <si>
    <t>ak</t>
    <phoneticPr fontId="1"/>
  </si>
  <si>
    <r>
      <rPr>
        <b/>
        <sz val="11"/>
        <color theme="1"/>
        <rFont val="Arial"/>
        <family val="3"/>
      </rPr>
      <t xml:space="preserve">E </t>
    </r>
    <r>
      <rPr>
        <b/>
        <sz val="11"/>
        <color theme="1"/>
        <rFont val="Arial"/>
        <family val="2"/>
      </rPr>
      <t>= 5.7-0.065×(A-20)</t>
    </r>
    <phoneticPr fontId="1"/>
  </si>
  <si>
    <r>
      <t>40.0 kW or More</t>
    </r>
    <r>
      <rPr>
        <b/>
        <sz val="11"/>
        <color theme="1"/>
        <rFont val="ＭＳ Ｐゴシック"/>
        <family val="3"/>
        <charset val="128"/>
      </rPr>
      <t xml:space="preserve">
</t>
    </r>
    <r>
      <rPr>
        <b/>
        <sz val="11"/>
        <color theme="1"/>
        <rFont val="Arial"/>
        <family val="2"/>
      </rPr>
      <t>Less than 50.4 kW</t>
    </r>
    <phoneticPr fontId="1"/>
  </si>
  <si>
    <t>al</t>
    <phoneticPr fontId="1"/>
  </si>
  <si>
    <r>
      <rPr>
        <b/>
        <sz val="11"/>
        <color theme="1"/>
        <rFont val="Arial"/>
        <family val="3"/>
      </rPr>
      <t xml:space="preserve">E </t>
    </r>
    <r>
      <rPr>
        <b/>
        <sz val="11"/>
        <color theme="1"/>
        <rFont val="Arial"/>
        <family val="2"/>
      </rPr>
      <t>= 4.8-0.040×(A-40)</t>
    </r>
    <phoneticPr fontId="1"/>
  </si>
  <si>
    <t>Indoor Units Placed on Floor and Connected by Ducts
or the Equivalent Form</t>
    <phoneticPr fontId="1"/>
  </si>
  <si>
    <t>Direct Blowing Type</t>
    <phoneticPr fontId="1"/>
  </si>
  <si>
    <t>Less than 20.0 kW</t>
    <phoneticPr fontId="1"/>
  </si>
  <si>
    <t>am</t>
    <phoneticPr fontId="1"/>
  </si>
  <si>
    <r>
      <rPr>
        <b/>
        <sz val="11"/>
        <color theme="1"/>
        <rFont val="Arial"/>
        <family val="3"/>
      </rPr>
      <t xml:space="preserve">E </t>
    </r>
    <r>
      <rPr>
        <b/>
        <sz val="11"/>
        <color theme="1"/>
        <rFont val="Arial"/>
        <family val="2"/>
      </rPr>
      <t>= 4.9</t>
    </r>
    <phoneticPr fontId="1"/>
  </si>
  <si>
    <r>
      <t>20.0 kW or More</t>
    </r>
    <r>
      <rPr>
        <b/>
        <sz val="11"/>
        <color theme="1"/>
        <rFont val="ＭＳ Ｐゴシック"/>
        <family val="3"/>
        <charset val="128"/>
      </rPr>
      <t xml:space="preserve">
</t>
    </r>
    <r>
      <rPr>
        <b/>
        <sz val="11"/>
        <color theme="1"/>
        <rFont val="Arial"/>
        <family val="2"/>
      </rPr>
      <t>Less than 28.0 kW</t>
    </r>
    <phoneticPr fontId="1"/>
  </si>
  <si>
    <t>an</t>
    <phoneticPr fontId="1"/>
  </si>
  <si>
    <t>Duct Type</t>
    <phoneticPr fontId="1"/>
  </si>
  <si>
    <t>ao</t>
    <phoneticPr fontId="1"/>
  </si>
  <si>
    <r>
      <rPr>
        <b/>
        <sz val="11"/>
        <color theme="1"/>
        <rFont val="Arial"/>
        <family val="3"/>
      </rPr>
      <t xml:space="preserve">E </t>
    </r>
    <r>
      <rPr>
        <b/>
        <sz val="11"/>
        <color theme="1"/>
        <rFont val="Arial"/>
        <family val="2"/>
      </rPr>
      <t>= 4.7</t>
    </r>
    <phoneticPr fontId="1"/>
  </si>
  <si>
    <t>ap</t>
    <phoneticPr fontId="1"/>
  </si>
  <si>
    <t>Duct Type : Indoor Units with Duct at the Outlet of Blowing Air</t>
    <phoneticPr fontId="1"/>
  </si>
  <si>
    <r>
      <rPr>
        <b/>
        <sz val="11"/>
        <color theme="1"/>
        <rFont val="ＭＳ Ｐゴシック"/>
        <family val="3"/>
        <charset val="128"/>
      </rPr>
      <t>　</t>
    </r>
    <r>
      <rPr>
        <b/>
        <sz val="11"/>
        <color theme="1"/>
        <rFont val="Arial"/>
        <family val="3"/>
      </rPr>
      <t>E : Specified Criteria of Efficiency of Energy Consumption (APF)</t>
    </r>
    <phoneticPr fontId="1"/>
  </si>
  <si>
    <r>
      <rPr>
        <b/>
        <sz val="11"/>
        <color theme="1"/>
        <rFont val="ＭＳ Ｐゴシック"/>
        <family val="3"/>
        <charset val="128"/>
      </rPr>
      <t>　</t>
    </r>
    <r>
      <rPr>
        <b/>
        <sz val="11"/>
        <color theme="1"/>
        <rFont val="Arial"/>
        <family val="3"/>
      </rPr>
      <t>A : Capacity for Cooling (kW)</t>
    </r>
    <phoneticPr fontId="1"/>
  </si>
  <si>
    <t>Survey 2</t>
    <phoneticPr fontId="15"/>
  </si>
  <si>
    <t>Survey on EE for Each Type</t>
    <phoneticPr fontId="1"/>
  </si>
  <si>
    <r>
      <t>(</t>
    </r>
    <r>
      <rPr>
        <sz val="11"/>
        <rFont val="ＭＳ Ｐゴシック"/>
        <family val="3"/>
        <charset val="128"/>
      </rPr>
      <t>別紙　調査表２）</t>
    </r>
    <rPh sb="1" eb="3">
      <t>ベッシ</t>
    </rPh>
    <rPh sb="4" eb="7">
      <t>チョウサヒョウ</t>
    </rPh>
    <phoneticPr fontId="1"/>
  </si>
  <si>
    <t>Please input data in the yellow cells.</t>
    <phoneticPr fontId="1"/>
  </si>
  <si>
    <t>Category aa</t>
    <phoneticPr fontId="15"/>
  </si>
  <si>
    <t>Air Conditioner</t>
    <phoneticPr fontId="1"/>
  </si>
  <si>
    <t>Indoor Units : 4-Direction Cassette Type
Capacity for Cooling : Less than 3.6 kW</t>
  </si>
  <si>
    <t>Name of Product and 
Name of Model</t>
    <phoneticPr fontId="1"/>
  </si>
  <si>
    <r>
      <t xml:space="preserve">Capacity for Cooling 
</t>
    </r>
    <r>
      <rPr>
        <b/>
        <sz val="14"/>
        <rFont val="ＭＳ Ｐゴシック"/>
        <family val="3"/>
        <charset val="128"/>
      </rPr>
      <t>【</t>
    </r>
    <r>
      <rPr>
        <b/>
        <sz val="14"/>
        <rFont val="Arial"/>
        <family val="2"/>
      </rPr>
      <t>kW</t>
    </r>
    <r>
      <rPr>
        <b/>
        <sz val="14"/>
        <rFont val="ＭＳ Ｐゴシック"/>
        <family val="3"/>
        <charset val="128"/>
      </rPr>
      <t>】
①</t>
    </r>
    <phoneticPr fontId="1"/>
  </si>
  <si>
    <r>
      <t xml:space="preserve">
</t>
    </r>
    <r>
      <rPr>
        <b/>
        <sz val="14"/>
        <rFont val="ＭＳ Ｐゴシック"/>
        <family val="3"/>
        <charset val="128"/>
      </rPr>
      <t>②</t>
    </r>
    <r>
      <rPr>
        <b/>
        <sz val="14"/>
        <rFont val="Arial"/>
        <family val="2"/>
      </rPr>
      <t>÷</t>
    </r>
    <r>
      <rPr>
        <b/>
        <sz val="14"/>
        <rFont val="ＭＳ Ｐゴシック"/>
        <family val="3"/>
        <charset val="128"/>
      </rPr>
      <t>③</t>
    </r>
    <phoneticPr fontId="1"/>
  </si>
  <si>
    <r>
      <rPr>
        <sz val="11"/>
        <rFont val="ＭＳ Ｐゴシック"/>
        <family val="3"/>
        <charset val="128"/>
      </rPr>
      <t>合計</t>
    </r>
    <rPh sb="0" eb="2">
      <t>ゴウケイ</t>
    </rPh>
    <phoneticPr fontId="1"/>
  </si>
  <si>
    <t>(2) Weighted Average of Efficiency of Energy Consumption (APF) for This Category</t>
    <phoneticPr fontId="1"/>
  </si>
  <si>
    <t>Category A : Weighted Average of Efficiency of Energy Consumption (APF)
                     of the Products of Your Company</t>
    <phoneticPr fontId="1"/>
  </si>
  <si>
    <t>B : Specified Criteria of Efficiency of Energy Consumption (APF)</t>
  </si>
  <si>
    <r>
      <t>Σ</t>
    </r>
    <r>
      <rPr>
        <b/>
        <sz val="14"/>
        <rFont val="ＭＳ Ｐゴシック"/>
        <family val="3"/>
        <charset val="128"/>
      </rPr>
      <t>（②</t>
    </r>
    <r>
      <rPr>
        <b/>
        <sz val="14"/>
        <rFont val="Arial"/>
        <family val="2"/>
      </rPr>
      <t>÷</t>
    </r>
    <r>
      <rPr>
        <b/>
        <sz val="14"/>
        <rFont val="ＭＳ Ｐゴシック"/>
        <family val="3"/>
        <charset val="128"/>
      </rPr>
      <t>③）
⑥</t>
    </r>
    <phoneticPr fontId="1"/>
  </si>
  <si>
    <r>
      <t>Σ</t>
    </r>
    <r>
      <rPr>
        <b/>
        <sz val="14"/>
        <rFont val="ＭＳ Ｐゴシック"/>
        <family val="3"/>
        <charset val="128"/>
      </rPr>
      <t>（②</t>
    </r>
    <r>
      <rPr>
        <b/>
        <sz val="14"/>
        <rFont val="Arial"/>
        <family val="2"/>
      </rPr>
      <t>÷</t>
    </r>
    <r>
      <rPr>
        <b/>
        <sz val="14"/>
        <rFont val="ＭＳ Ｐゴシック"/>
        <family val="3"/>
        <charset val="128"/>
      </rPr>
      <t>④）
⑦</t>
    </r>
    <phoneticPr fontId="15"/>
  </si>
  <si>
    <t>(3) Judgement to Clear the Specified Criteria (Target)</t>
    <phoneticPr fontId="1"/>
  </si>
  <si>
    <t>In case that the weighted average of EE for each type is lower than the specified criteria (B),</t>
    <phoneticPr fontId="1"/>
  </si>
  <si>
    <t>the maker shall submit the report to explain the reasons and measures to achieve the target.</t>
    <phoneticPr fontId="1"/>
  </si>
  <si>
    <t>(1) Table of by Each Product Name and Each Model</t>
    <phoneticPr fontId="1"/>
  </si>
  <si>
    <r>
      <t xml:space="preserve">Amount of Products Shipped for the Domestic Market
(Sets)
</t>
    </r>
    <r>
      <rPr>
        <b/>
        <sz val="14"/>
        <rFont val="ＭＳ Ｐゴシック"/>
        <family val="3"/>
        <charset val="128"/>
      </rPr>
      <t>⑤</t>
    </r>
    <phoneticPr fontId="1"/>
  </si>
  <si>
    <r>
      <t xml:space="preserve">Specified Criteria of APF for Each Product Name and Model Name
</t>
    </r>
    <r>
      <rPr>
        <b/>
        <sz val="14"/>
        <rFont val="ＭＳ Ｐゴシック"/>
        <family val="3"/>
        <charset val="128"/>
      </rPr>
      <t>Ｅ</t>
    </r>
    <r>
      <rPr>
        <b/>
        <sz val="14"/>
        <rFont val="Arial"/>
        <family val="2"/>
      </rPr>
      <t>=6.0</t>
    </r>
    <r>
      <rPr>
        <b/>
        <sz val="14"/>
        <rFont val="ＭＳ Ｐゴシック"/>
        <family val="3"/>
        <charset val="128"/>
      </rPr>
      <t>＝④</t>
    </r>
    <phoneticPr fontId="1"/>
  </si>
  <si>
    <r>
      <rPr>
        <b/>
        <sz val="14"/>
        <color theme="1"/>
        <rFont val="游ゴシック"/>
        <family val="3"/>
        <charset val="128"/>
      </rPr>
      <t>【</t>
    </r>
    <r>
      <rPr>
        <b/>
        <sz val="14"/>
        <color theme="1"/>
        <rFont val="Arial"/>
        <family val="2"/>
      </rPr>
      <t>For Commercial Use and Plural Combination Type (Except the Other Types)</t>
    </r>
    <r>
      <rPr>
        <b/>
        <sz val="14"/>
        <color theme="1"/>
        <rFont val="游ゴシック"/>
        <family val="3"/>
        <charset val="128"/>
      </rPr>
      <t>】</t>
    </r>
    <phoneticPr fontId="1"/>
  </si>
  <si>
    <r>
      <t xml:space="preserve">Amount of Products Shipped for Domestic Market (Sets)
</t>
    </r>
    <r>
      <rPr>
        <b/>
        <sz val="14"/>
        <rFont val="ＭＳ Ｐゴシック"/>
        <family val="3"/>
        <charset val="128"/>
      </rPr>
      <t>②</t>
    </r>
    <phoneticPr fontId="1"/>
  </si>
  <si>
    <r>
      <t xml:space="preserve">APF for One Set
</t>
    </r>
    <r>
      <rPr>
        <b/>
        <sz val="14"/>
        <rFont val="ＭＳ Ｐゴシック"/>
        <family val="3"/>
        <charset val="128"/>
      </rPr>
      <t>③</t>
    </r>
    <phoneticPr fontId="1"/>
  </si>
  <si>
    <r>
      <t xml:space="preserve">
</t>
    </r>
    <r>
      <rPr>
        <b/>
        <sz val="14"/>
        <rFont val="ＭＳ Ｐゴシック"/>
        <family val="3"/>
        <charset val="128"/>
      </rPr>
      <t>②</t>
    </r>
    <r>
      <rPr>
        <b/>
        <sz val="14"/>
        <rFont val="Arial"/>
        <family val="2"/>
      </rPr>
      <t>÷</t>
    </r>
    <r>
      <rPr>
        <b/>
        <sz val="14"/>
        <rFont val="ＭＳ Ｐゴシック"/>
        <family val="3"/>
        <charset val="128"/>
      </rPr>
      <t>④</t>
    </r>
    <phoneticPr fontId="15"/>
  </si>
  <si>
    <r>
      <t xml:space="preserve">Weighted Average of Efficiency of Energy Consumption
</t>
    </r>
    <r>
      <rPr>
        <b/>
        <sz val="14"/>
        <rFont val="ＭＳ Ｐゴシック"/>
        <family val="3"/>
        <charset val="128"/>
      </rPr>
      <t>⑤</t>
    </r>
    <r>
      <rPr>
        <b/>
        <sz val="14"/>
        <rFont val="Arial"/>
        <family val="2"/>
      </rPr>
      <t>÷</t>
    </r>
    <r>
      <rPr>
        <b/>
        <sz val="14"/>
        <rFont val="ＭＳ Ｐゴシック"/>
        <family val="3"/>
        <charset val="128"/>
      </rPr>
      <t>⑥</t>
    </r>
    <phoneticPr fontId="1"/>
  </si>
  <si>
    <r>
      <t xml:space="preserve">Weighted Average of Efficiency of Energy Consumption
</t>
    </r>
    <r>
      <rPr>
        <b/>
        <sz val="14"/>
        <rFont val="ＭＳ Ｐゴシック"/>
        <family val="3"/>
        <charset val="128"/>
      </rPr>
      <t>⑤</t>
    </r>
    <r>
      <rPr>
        <b/>
        <sz val="14"/>
        <rFont val="Arial"/>
        <family val="2"/>
      </rPr>
      <t>÷</t>
    </r>
    <r>
      <rPr>
        <b/>
        <sz val="14"/>
        <rFont val="ＭＳ Ｐゴシック"/>
        <family val="3"/>
        <charset val="128"/>
      </rPr>
      <t>⑦</t>
    </r>
    <phoneticPr fontId="1"/>
  </si>
  <si>
    <t>Category ab</t>
    <phoneticPr fontId="15"/>
  </si>
  <si>
    <t>Multiple Type : There Are 2 or More Indoor Units Connected with 1 Outdoor Unit</t>
    <phoneticPr fontId="1"/>
  </si>
  <si>
    <r>
      <rPr>
        <b/>
        <sz val="11"/>
        <color theme="1"/>
        <rFont val="ＭＳ Ｐゴシック"/>
        <family val="3"/>
        <charset val="128"/>
      </rPr>
      <t>(Symbol</t>
    </r>
    <r>
      <rPr>
        <b/>
        <sz val="11"/>
        <color theme="1"/>
        <rFont val="Arial"/>
        <family val="3"/>
      </rPr>
      <t>)</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</si>
</sst>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_ "/>
    <numFmt numFmtId="177" formatCode="0.00_ "/>
    <numFmt numFmtId="178" formatCode="0.00_);[Red]\(0.00\)"/>
  </numFmts>
  <fonts count="2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u/>
      <sz val="14"/>
      <color theme="1"/>
      <name val="ＭＳ Ｐゴシック"/>
      <family val="3"/>
      <charset val="128"/>
      <scheme val="minor"/>
    </font>
    <font>
      <sz val="14"/>
      <color theme="1"/>
      <name val="ＭＳ Ｐゴシック"/>
      <family val="3"/>
      <charset val="128"/>
      <scheme val="minor"/>
    </font>
    <font>
      <b/>
      <sz val="12"/>
      <color rgb="FF000000"/>
      <name val="ＭＳ ゴシック"/>
      <family val="3"/>
      <charset val="128"/>
    </font>
    <font>
      <sz val="14"/>
      <name val="ＭＳ Ｐゴシック"/>
      <family val="3"/>
      <charset val="128"/>
    </font>
    <font>
      <b/>
      <sz val="11"/>
      <color theme="1"/>
      <name val="Arial"/>
      <family val="2"/>
    </font>
    <font>
      <b/>
      <sz val="11"/>
      <color theme="1"/>
      <name val="Arial"/>
      <family val="3"/>
    </font>
    <font>
      <b/>
      <sz val="11"/>
      <color theme="1"/>
      <name val="ＭＳ Ｐゴシック"/>
      <family val="3"/>
      <charset val="128"/>
    </font>
    <font>
      <b/>
      <sz val="11"/>
      <color theme="1"/>
      <name val="Arial"/>
      <family val="3"/>
      <charset val="128"/>
    </font>
    <font>
      <sz val="11"/>
      <name val="Arial"/>
      <family val="2"/>
    </font>
    <font>
      <sz val="6"/>
      <name val="ＭＳ Ｐゴシック"/>
      <family val="2"/>
      <charset val="128"/>
      <scheme val="minor"/>
    </font>
    <font>
      <b/>
      <sz val="12"/>
      <color rgb="FF000000"/>
      <name val="Arial"/>
      <family val="2"/>
    </font>
    <font>
      <b/>
      <u/>
      <sz val="14"/>
      <color theme="1"/>
      <name val="Arial"/>
      <family val="2"/>
    </font>
    <font>
      <b/>
      <sz val="14"/>
      <color theme="1"/>
      <name val="Arial"/>
      <family val="2"/>
    </font>
    <font>
      <sz val="14"/>
      <color theme="1"/>
      <name val="Arial"/>
      <family val="2"/>
    </font>
    <font>
      <b/>
      <sz val="14"/>
      <color theme="1"/>
      <name val="游ゴシック"/>
      <family val="3"/>
      <charset val="128"/>
    </font>
    <font>
      <b/>
      <sz val="14"/>
      <name val="Arial"/>
      <family val="2"/>
    </font>
    <font>
      <b/>
      <sz val="14"/>
      <name val="ＭＳ Ｐゴシック"/>
      <family val="3"/>
      <charset val="128"/>
    </font>
    <font>
      <sz val="14"/>
      <name val="Arial"/>
      <family val="2"/>
    </font>
    <font>
      <b/>
      <sz val="14"/>
      <color rgb="FF000000"/>
      <name val="Arial"/>
      <family val="2"/>
    </font>
  </fonts>
  <fills count="7">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CCFFFF"/>
        <bgColor indexed="64"/>
      </patternFill>
    </fill>
    <fill>
      <patternFill patternType="solid">
        <fgColor theme="9" tint="0.59996337778862885"/>
        <bgColor indexed="64"/>
      </patternFill>
    </fill>
    <fill>
      <patternFill patternType="solid">
        <fgColor theme="8"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double">
        <color indexed="64"/>
      </right>
      <top style="double">
        <color indexed="64"/>
      </top>
      <bottom style="double">
        <color indexed="64"/>
      </bottom>
      <diagonal/>
    </border>
    <border diagonalDown="1">
      <left/>
      <right/>
      <top style="thin">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diagonalDown="1">
      <left style="medium">
        <color indexed="64"/>
      </left>
      <right/>
      <top style="thin">
        <color indexed="64"/>
      </top>
      <bottom style="medium">
        <color indexed="64"/>
      </bottom>
      <diagonal style="thin">
        <color indexed="64"/>
      </diagonal>
    </border>
    <border>
      <left style="double">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bottom style="thin">
        <color indexed="64"/>
      </bottom>
      <diagonal/>
    </border>
    <border>
      <left/>
      <right/>
      <top/>
      <bottom style="medium">
        <color indexed="64"/>
      </bottom>
      <diagonal/>
    </border>
  </borders>
  <cellStyleXfs count="2">
    <xf numFmtId="0" fontId="0" fillId="0" borderId="0">
      <alignment vertical="center"/>
    </xf>
    <xf numFmtId="0" fontId="2" fillId="0" borderId="0">
      <alignment vertical="center"/>
    </xf>
  </cellStyleXfs>
  <cellXfs count="148">
    <xf numFmtId="0" fontId="0" fillId="0" borderId="0" xfId="0">
      <alignment vertical="center"/>
    </xf>
    <xf numFmtId="0" fontId="6" fillId="0" borderId="0" xfId="1" applyFont="1" applyFill="1" applyAlignment="1">
      <alignment vertical="top"/>
    </xf>
    <xf numFmtId="0" fontId="2" fillId="0" borderId="0" xfId="1" applyFill="1" applyAlignment="1">
      <alignment vertical="top"/>
    </xf>
    <xf numFmtId="0" fontId="7" fillId="0" borderId="1" xfId="1" applyFont="1" applyFill="1" applyBorder="1" applyAlignment="1">
      <alignment horizontal="center" vertical="center"/>
    </xf>
    <xf numFmtId="0" fontId="7" fillId="0" borderId="0" xfId="1" applyFont="1" applyFill="1">
      <alignment vertical="center"/>
    </xf>
    <xf numFmtId="0" fontId="6" fillId="0" borderId="0" xfId="1" applyFont="1" applyFill="1">
      <alignment vertical="center"/>
    </xf>
    <xf numFmtId="0" fontId="2" fillId="0" borderId="0" xfId="1" applyFill="1">
      <alignment vertical="center"/>
    </xf>
    <xf numFmtId="0" fontId="2" fillId="0" borderId="0" xfId="1" applyFill="1" applyAlignment="1"/>
    <xf numFmtId="0" fontId="2" fillId="0" borderId="0" xfId="1" applyFill="1" applyAlignment="1">
      <alignment vertical="center"/>
    </xf>
    <xf numFmtId="0" fontId="2" fillId="0" borderId="0" xfId="1" applyFill="1" applyAlignment="1">
      <alignment vertical="center" wrapText="1"/>
    </xf>
    <xf numFmtId="0" fontId="2" fillId="0" borderId="0" xfId="1" applyFill="1" applyBorder="1" applyAlignment="1">
      <alignment vertical="center"/>
    </xf>
    <xf numFmtId="0" fontId="2" fillId="0" borderId="2" xfId="1" applyFill="1" applyBorder="1" applyAlignment="1">
      <alignment horizontal="center" vertical="center" wrapText="1"/>
    </xf>
    <xf numFmtId="0" fontId="2" fillId="0" borderId="2" xfId="1" applyFill="1" applyBorder="1" applyAlignment="1">
      <alignment horizontal="right" vertical="center" wrapText="1"/>
    </xf>
    <xf numFmtId="0" fontId="2" fillId="0" borderId="0" xfId="1" applyFill="1" applyAlignment="1">
      <alignment horizontal="left"/>
    </xf>
    <xf numFmtId="0" fontId="2" fillId="0" borderId="0" xfId="1" applyFill="1" applyBorder="1" applyAlignment="1">
      <alignment horizontal="center" vertical="center"/>
    </xf>
    <xf numFmtId="0" fontId="2" fillId="0" borderId="0" xfId="1" applyFill="1" applyBorder="1" applyAlignment="1">
      <alignment horizontal="right" vertical="center" wrapText="1"/>
    </xf>
    <xf numFmtId="0" fontId="2" fillId="0" borderId="0" xfId="1" applyFill="1" applyBorder="1" applyAlignment="1">
      <alignment horizontal="right" vertical="center"/>
    </xf>
    <xf numFmtId="0" fontId="2" fillId="0" borderId="0" xfId="1" applyFill="1" applyBorder="1" applyAlignment="1">
      <alignment horizontal="left"/>
    </xf>
    <xf numFmtId="0" fontId="2" fillId="0" borderId="3" xfId="1" applyFill="1" applyBorder="1" applyAlignment="1">
      <alignment horizontal="center" vertical="center" wrapText="1"/>
    </xf>
    <xf numFmtId="0" fontId="2" fillId="0" borderId="4" xfId="1" applyFill="1" applyBorder="1" applyAlignment="1">
      <alignment horizontal="center" vertical="center" wrapText="1"/>
    </xf>
    <xf numFmtId="0" fontId="2" fillId="0" borderId="5" xfId="1" applyFill="1" applyBorder="1">
      <alignment vertical="center"/>
    </xf>
    <xf numFmtId="0" fontId="2" fillId="0" borderId="0" xfId="1" applyFill="1" applyProtection="1">
      <alignment vertical="center"/>
      <protection locked="0"/>
    </xf>
    <xf numFmtId="0" fontId="7" fillId="0" borderId="0" xfId="1" applyFont="1" applyFill="1" applyAlignment="1">
      <alignment vertical="center"/>
    </xf>
    <xf numFmtId="0" fontId="5" fillId="0" borderId="0" xfId="1" applyFont="1" applyFill="1">
      <alignment vertical="center"/>
    </xf>
    <xf numFmtId="0" fontId="2" fillId="0" borderId="7" xfId="1" applyFill="1" applyBorder="1" applyAlignment="1">
      <alignment vertical="center" wrapText="1"/>
    </xf>
    <xf numFmtId="0" fontId="2" fillId="0" borderId="8" xfId="1" applyFill="1" applyBorder="1" applyAlignment="1">
      <alignment horizontal="center" vertical="center"/>
    </xf>
    <xf numFmtId="0" fontId="2" fillId="2" borderId="9" xfId="1" applyFill="1" applyBorder="1" applyAlignment="1" applyProtection="1">
      <alignment vertical="center" wrapText="1"/>
      <protection locked="0"/>
    </xf>
    <xf numFmtId="0" fontId="2" fillId="0" borderId="10" xfId="1" applyFill="1" applyBorder="1" applyAlignment="1">
      <alignment horizontal="center" vertical="center"/>
    </xf>
    <xf numFmtId="0" fontId="2" fillId="0" borderId="8" xfId="1" applyFill="1" applyBorder="1" applyAlignment="1">
      <alignment horizontal="center" vertical="center" wrapText="1"/>
    </xf>
    <xf numFmtId="0" fontId="2" fillId="2" borderId="11" xfId="1" applyFill="1" applyBorder="1" applyAlignment="1" applyProtection="1">
      <alignment vertical="center" wrapText="1"/>
      <protection locked="0"/>
    </xf>
    <xf numFmtId="0" fontId="2" fillId="0" borderId="12" xfId="1" applyFill="1" applyBorder="1" applyAlignment="1">
      <alignment vertical="center" wrapText="1"/>
    </xf>
    <xf numFmtId="0" fontId="2" fillId="0" borderId="6" xfId="1" applyFill="1" applyBorder="1" applyAlignment="1">
      <alignment vertical="center" wrapText="1"/>
    </xf>
    <xf numFmtId="0" fontId="2" fillId="0" borderId="6" xfId="1" applyFill="1" applyBorder="1" applyAlignment="1">
      <alignment horizontal="right" vertical="center"/>
    </xf>
    <xf numFmtId="0" fontId="8" fillId="0" borderId="13" xfId="0" applyFont="1" applyBorder="1" applyAlignment="1">
      <alignment horizontal="center" vertical="center" wrapText="1"/>
    </xf>
    <xf numFmtId="0" fontId="8" fillId="0" borderId="14" xfId="0" applyFont="1" applyBorder="1">
      <alignment vertical="center"/>
    </xf>
    <xf numFmtId="0" fontId="2" fillId="0" borderId="15" xfId="1" applyFill="1" applyBorder="1">
      <alignment vertical="center"/>
    </xf>
    <xf numFmtId="0" fontId="8" fillId="0" borderId="0" xfId="0" applyFont="1" applyBorder="1" applyAlignment="1">
      <alignment horizontal="center" vertical="center" wrapText="1"/>
    </xf>
    <xf numFmtId="0" fontId="8" fillId="0" borderId="0" xfId="0" applyFont="1" applyBorder="1">
      <alignment vertical="center"/>
    </xf>
    <xf numFmtId="0" fontId="2" fillId="0" borderId="0" xfId="1" applyFill="1" applyBorder="1">
      <alignment vertical="center"/>
    </xf>
    <xf numFmtId="0" fontId="9" fillId="0" borderId="0" xfId="1" applyFont="1" applyFill="1">
      <alignment vertical="center"/>
    </xf>
    <xf numFmtId="178" fontId="2" fillId="0" borderId="9" xfId="1" applyNumberFormat="1" applyFill="1" applyBorder="1" applyAlignment="1" applyProtection="1">
      <alignment vertical="center" wrapText="1"/>
      <protection locked="0"/>
    </xf>
    <xf numFmtId="178" fontId="2" fillId="0" borderId="9" xfId="1" applyNumberFormat="1" applyFill="1" applyBorder="1" applyAlignment="1" applyProtection="1">
      <alignment horizontal="right" vertical="center"/>
      <protection locked="0"/>
    </xf>
    <xf numFmtId="178" fontId="2" fillId="0" borderId="11" xfId="1" applyNumberFormat="1" applyFill="1" applyBorder="1" applyAlignment="1" applyProtection="1">
      <alignment horizontal="right" vertical="center"/>
      <protection locked="0"/>
    </xf>
    <xf numFmtId="178" fontId="2" fillId="0" borderId="3" xfId="1" applyNumberFormat="1" applyFill="1" applyBorder="1" applyAlignment="1">
      <alignment vertical="center" wrapText="1"/>
    </xf>
    <xf numFmtId="178" fontId="2" fillId="0" borderId="6" xfId="1" applyNumberFormat="1" applyFill="1" applyBorder="1" applyAlignment="1">
      <alignment horizontal="right" vertical="center" wrapText="1"/>
    </xf>
    <xf numFmtId="178" fontId="2" fillId="2" borderId="9" xfId="1" applyNumberFormat="1" applyFill="1" applyBorder="1" applyAlignment="1" applyProtection="1">
      <alignment vertical="center" wrapText="1"/>
      <protection locked="0"/>
    </xf>
    <xf numFmtId="178" fontId="2" fillId="0" borderId="7" xfId="1" applyNumberFormat="1" applyFill="1" applyBorder="1" applyAlignment="1">
      <alignment vertical="center" wrapText="1"/>
    </xf>
    <xf numFmtId="178" fontId="2" fillId="0" borderId="6" xfId="1" applyNumberFormat="1" applyFill="1" applyBorder="1" applyAlignment="1">
      <alignment horizontal="right" vertical="center"/>
    </xf>
    <xf numFmtId="177" fontId="2" fillId="0" borderId="7" xfId="1" applyNumberFormat="1" applyFill="1" applyBorder="1" applyAlignment="1">
      <alignment vertical="center" wrapText="1"/>
    </xf>
    <xf numFmtId="177" fontId="2" fillId="0" borderId="6" xfId="1" applyNumberFormat="1" applyFill="1" applyBorder="1" applyAlignment="1">
      <alignment horizontal="right" vertical="center"/>
    </xf>
    <xf numFmtId="0" fontId="10" fillId="0" borderId="0" xfId="0" applyFont="1">
      <alignment vertical="center"/>
    </xf>
    <xf numFmtId="0" fontId="11" fillId="3" borderId="20"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0" fillId="0" borderId="0" xfId="0" applyFont="1" applyAlignment="1">
      <alignment vertical="center" wrapText="1"/>
    </xf>
    <xf numFmtId="0" fontId="10" fillId="0" borderId="29" xfId="0" applyFont="1" applyBorder="1" applyAlignment="1">
      <alignment vertical="center" wrapText="1"/>
    </xf>
    <xf numFmtId="0" fontId="10" fillId="0" borderId="30" xfId="0" applyFont="1" applyBorder="1">
      <alignment vertical="center"/>
    </xf>
    <xf numFmtId="0" fontId="11" fillId="0" borderId="31" xfId="0" applyFont="1" applyBorder="1" applyAlignment="1">
      <alignment vertical="center" wrapText="1"/>
    </xf>
    <xf numFmtId="0" fontId="10" fillId="0" borderId="29" xfId="0" applyFont="1" applyBorder="1">
      <alignment vertical="center"/>
    </xf>
    <xf numFmtId="0" fontId="10" fillId="0" borderId="34" xfId="0" applyFont="1" applyBorder="1" applyAlignment="1">
      <alignment vertical="center" wrapText="1"/>
    </xf>
    <xf numFmtId="0" fontId="10" fillId="0" borderId="35" xfId="0" applyFont="1" applyBorder="1">
      <alignment vertical="center"/>
    </xf>
    <xf numFmtId="0" fontId="11" fillId="0" borderId="36" xfId="0" applyFont="1" applyBorder="1" applyAlignment="1">
      <alignment vertical="center" wrapText="1"/>
    </xf>
    <xf numFmtId="0" fontId="10" fillId="0" borderId="39" xfId="0" applyFont="1" applyBorder="1" applyAlignment="1">
      <alignment vertical="center" wrapText="1"/>
    </xf>
    <xf numFmtId="0" fontId="10" fillId="0" borderId="40" xfId="0" applyFont="1" applyBorder="1">
      <alignment vertical="center"/>
    </xf>
    <xf numFmtId="0" fontId="11" fillId="0" borderId="41" xfId="0" applyFont="1" applyBorder="1" applyAlignment="1">
      <alignment vertical="center" wrapText="1"/>
    </xf>
    <xf numFmtId="0" fontId="10" fillId="0" borderId="44" xfId="0" applyFont="1" applyBorder="1" applyAlignment="1">
      <alignment vertical="center" wrapText="1"/>
    </xf>
    <xf numFmtId="0" fontId="10" fillId="0" borderId="45" xfId="0" applyFont="1" applyBorder="1">
      <alignment vertical="center"/>
    </xf>
    <xf numFmtId="0" fontId="11" fillId="0" borderId="46" xfId="0" applyFont="1" applyBorder="1" applyAlignment="1">
      <alignment vertical="center" wrapText="1"/>
    </xf>
    <xf numFmtId="0" fontId="10" fillId="0" borderId="22" xfId="0" applyFont="1" applyBorder="1" applyAlignment="1">
      <alignment vertical="center" wrapText="1"/>
    </xf>
    <xf numFmtId="0" fontId="10" fillId="0" borderId="23" xfId="0" applyFont="1" applyBorder="1">
      <alignment vertical="center"/>
    </xf>
    <xf numFmtId="0" fontId="11" fillId="0" borderId="24" xfId="0" applyFont="1" applyBorder="1" applyAlignment="1">
      <alignment vertical="center" wrapText="1"/>
    </xf>
    <xf numFmtId="0" fontId="11" fillId="0" borderId="0" xfId="1" applyFont="1">
      <alignment vertical="center"/>
    </xf>
    <xf numFmtId="0" fontId="13" fillId="0" borderId="0" xfId="0" applyFont="1">
      <alignment vertical="center"/>
    </xf>
    <xf numFmtId="0" fontId="14" fillId="0" borderId="0" xfId="1" applyFont="1">
      <alignment vertical="center"/>
    </xf>
    <xf numFmtId="0" fontId="14" fillId="0" borderId="15" xfId="1" applyFont="1" applyBorder="1">
      <alignment vertical="center"/>
    </xf>
    <xf numFmtId="0" fontId="14" fillId="0" borderId="0" xfId="1" applyFont="1" applyAlignment="1">
      <alignment horizontal="right" vertical="center"/>
    </xf>
    <xf numFmtId="0" fontId="16" fillId="0" borderId="0" xfId="0" applyFont="1" applyAlignment="1">
      <alignment horizontal="center" vertical="center" wrapText="1"/>
    </xf>
    <xf numFmtId="0" fontId="16" fillId="0" borderId="0" xfId="0" applyFont="1">
      <alignment vertical="center"/>
    </xf>
    <xf numFmtId="0" fontId="17" fillId="0" borderId="0" xfId="1" applyFont="1" applyAlignment="1">
      <alignment vertical="top"/>
    </xf>
    <xf numFmtId="0" fontId="14" fillId="0" borderId="0" xfId="1" applyFont="1" applyAlignment="1">
      <alignment vertical="top"/>
    </xf>
    <xf numFmtId="0" fontId="19" fillId="0" borderId="0" xfId="1" applyFont="1">
      <alignment vertical="center"/>
    </xf>
    <xf numFmtId="0" fontId="17" fillId="0" borderId="0" xfId="1" applyFont="1">
      <alignment vertical="center"/>
    </xf>
    <xf numFmtId="0" fontId="21" fillId="0" borderId="2" xfId="1" applyFont="1" applyBorder="1" applyAlignment="1">
      <alignment horizontal="center" vertical="center" wrapText="1"/>
    </xf>
    <xf numFmtId="0" fontId="14" fillId="2" borderId="48" xfId="1" applyFont="1" applyFill="1" applyBorder="1" applyAlignment="1" applyProtection="1">
      <alignment vertical="center" wrapText="1"/>
      <protection locked="0"/>
    </xf>
    <xf numFmtId="177" fontId="14" fillId="2" borderId="48" xfId="1" applyNumberFormat="1" applyFont="1" applyFill="1" applyBorder="1" applyAlignment="1" applyProtection="1">
      <alignment vertical="center" wrapText="1"/>
      <protection locked="0"/>
    </xf>
    <xf numFmtId="177" fontId="14" fillId="0" borderId="48" xfId="1" applyNumberFormat="1" applyFont="1" applyBorder="1" applyAlignment="1" applyProtection="1">
      <alignment horizontal="right" vertical="center"/>
      <protection locked="0"/>
    </xf>
    <xf numFmtId="178" fontId="14" fillId="0" borderId="48" xfId="1" applyNumberFormat="1" applyFont="1" applyBorder="1" applyAlignment="1" applyProtection="1">
      <alignment vertical="center" wrapText="1"/>
      <protection locked="0"/>
    </xf>
    <xf numFmtId="178" fontId="14" fillId="0" borderId="48" xfId="1" applyNumberFormat="1" applyFont="1" applyBorder="1" applyAlignment="1" applyProtection="1">
      <alignment horizontal="right" vertical="center"/>
      <protection locked="0"/>
    </xf>
    <xf numFmtId="0" fontId="14" fillId="0" borderId="0" xfId="1" applyFont="1" applyProtection="1">
      <alignment vertical="center"/>
      <protection locked="0"/>
    </xf>
    <xf numFmtId="0" fontId="14" fillId="2" borderId="9" xfId="1" applyFont="1" applyFill="1" applyBorder="1" applyAlignment="1" applyProtection="1">
      <alignment vertical="center" wrapText="1"/>
      <protection locked="0"/>
    </xf>
    <xf numFmtId="177" fontId="14" fillId="2" borderId="9" xfId="1" applyNumberFormat="1" applyFont="1" applyFill="1" applyBorder="1" applyAlignment="1" applyProtection="1">
      <alignment vertical="center" wrapText="1"/>
      <protection locked="0"/>
    </xf>
    <xf numFmtId="177" fontId="14" fillId="0" borderId="9" xfId="1" applyNumberFormat="1" applyFont="1" applyBorder="1" applyAlignment="1" applyProtection="1">
      <alignment horizontal="right" vertical="center"/>
      <protection locked="0"/>
    </xf>
    <xf numFmtId="178" fontId="14" fillId="0" borderId="9" xfId="1" applyNumberFormat="1" applyFont="1" applyBorder="1" applyAlignment="1" applyProtection="1">
      <alignment vertical="center" wrapText="1"/>
      <protection locked="0"/>
    </xf>
    <xf numFmtId="178" fontId="14" fillId="0" borderId="9" xfId="1" applyNumberFormat="1" applyFont="1" applyBorder="1" applyAlignment="1" applyProtection="1">
      <alignment horizontal="right" vertical="center"/>
      <protection locked="0"/>
    </xf>
    <xf numFmtId="0" fontId="14" fillId="2" borderId="11" xfId="1" applyFont="1" applyFill="1" applyBorder="1" applyAlignment="1" applyProtection="1">
      <alignment vertical="center" wrapText="1"/>
      <protection locked="0"/>
    </xf>
    <xf numFmtId="177" fontId="14" fillId="0" borderId="11" xfId="1" applyNumberFormat="1" applyFont="1" applyBorder="1" applyAlignment="1" applyProtection="1">
      <alignment horizontal="right" vertical="center"/>
      <protection locked="0"/>
    </xf>
    <xf numFmtId="178" fontId="14" fillId="0" borderId="11" xfId="1" applyNumberFormat="1" applyFont="1" applyBorder="1" applyAlignment="1" applyProtection="1">
      <alignment horizontal="right" vertical="center"/>
      <protection locked="0"/>
    </xf>
    <xf numFmtId="0" fontId="14" fillId="0" borderId="10" xfId="1" applyFont="1" applyBorder="1" applyAlignment="1">
      <alignment horizontal="center" vertical="center"/>
    </xf>
    <xf numFmtId="0" fontId="14" fillId="0" borderId="12" xfId="1" applyFont="1" applyBorder="1" applyAlignment="1">
      <alignment vertical="center" wrapText="1"/>
    </xf>
    <xf numFmtId="0" fontId="14" fillId="0" borderId="6" xfId="1" applyFont="1" applyBorder="1" applyAlignment="1">
      <alignment vertical="center" wrapText="1"/>
    </xf>
    <xf numFmtId="0" fontId="14" fillId="0" borderId="7" xfId="1" applyFont="1" applyBorder="1" applyAlignment="1">
      <alignment vertical="center" wrapText="1"/>
    </xf>
    <xf numFmtId="177" fontId="14" fillId="0" borderId="6" xfId="1" applyNumberFormat="1" applyFont="1" applyBorder="1" applyAlignment="1">
      <alignment horizontal="right" vertical="center"/>
    </xf>
    <xf numFmtId="177" fontId="14" fillId="0" borderId="7" xfId="1" applyNumberFormat="1" applyFont="1" applyBorder="1" applyAlignment="1">
      <alignment vertical="center" wrapText="1"/>
    </xf>
    <xf numFmtId="0" fontId="14" fillId="0" borderId="0" xfId="1" applyFont="1" applyAlignment="1">
      <alignment horizontal="left"/>
    </xf>
    <xf numFmtId="0" fontId="14" fillId="0" borderId="0" xfId="1" applyFont="1" applyAlignment="1">
      <alignment horizontal="center" vertical="center"/>
    </xf>
    <xf numFmtId="0" fontId="14" fillId="0" borderId="0" xfId="1" applyFont="1" applyAlignment="1">
      <alignment horizontal="right" vertical="center" wrapText="1"/>
    </xf>
    <xf numFmtId="0" fontId="14" fillId="0" borderId="0" xfId="1" applyFont="1" applyAlignment="1">
      <alignment vertical="center" wrapText="1"/>
    </xf>
    <xf numFmtId="0" fontId="18" fillId="0" borderId="0" xfId="1" applyFont="1">
      <alignment vertical="center"/>
    </xf>
    <xf numFmtId="0" fontId="21" fillId="0" borderId="0" xfId="1" applyFont="1">
      <alignment vertical="center"/>
    </xf>
    <xf numFmtId="0" fontId="21" fillId="0" borderId="3" xfId="1" applyFont="1" applyBorder="1" applyAlignment="1">
      <alignment horizontal="center" vertical="center" wrapText="1"/>
    </xf>
    <xf numFmtId="0" fontId="14" fillId="0" borderId="2" xfId="1" applyFont="1" applyBorder="1" applyAlignment="1">
      <alignment horizontal="right" vertical="center" wrapText="1"/>
    </xf>
    <xf numFmtId="178" fontId="14" fillId="0" borderId="3" xfId="1" applyNumberFormat="1" applyFont="1" applyBorder="1" applyAlignment="1">
      <alignment vertical="center" wrapText="1"/>
    </xf>
    <xf numFmtId="178" fontId="14" fillId="0" borderId="6" xfId="1" applyNumberFormat="1" applyFont="1" applyBorder="1" applyAlignment="1">
      <alignment horizontal="right" vertical="center" wrapText="1"/>
    </xf>
    <xf numFmtId="0" fontId="14" fillId="0" borderId="5" xfId="1" applyFont="1" applyBorder="1">
      <alignment vertical="center"/>
    </xf>
    <xf numFmtId="176" fontId="14" fillId="0" borderId="0" xfId="1" applyNumberFormat="1" applyFont="1" applyAlignment="1">
      <alignment horizontal="right" vertical="center" wrapText="1"/>
    </xf>
    <xf numFmtId="0" fontId="23" fillId="0" borderId="0" xfId="1" applyFont="1">
      <alignment vertical="center"/>
    </xf>
    <xf numFmtId="0" fontId="24" fillId="0" borderId="14" xfId="0" applyFont="1" applyBorder="1">
      <alignment vertical="center"/>
    </xf>
    <xf numFmtId="0" fontId="24" fillId="0" borderId="13" xfId="0" applyFont="1" applyBorder="1" applyAlignment="1">
      <alignment horizontal="center" vertical="center" wrapText="1"/>
    </xf>
    <xf numFmtId="0" fontId="21" fillId="0" borderId="4" xfId="1" applyFont="1" applyBorder="1" applyAlignment="1">
      <alignment horizontal="center" vertical="center" wrapText="1"/>
    </xf>
    <xf numFmtId="0" fontId="10" fillId="5" borderId="26" xfId="0" applyFont="1" applyFill="1" applyBorder="1">
      <alignment vertical="center"/>
    </xf>
    <xf numFmtId="0" fontId="10" fillId="5" borderId="18" xfId="0" applyFont="1" applyFill="1" applyBorder="1">
      <alignment vertical="center"/>
    </xf>
    <xf numFmtId="0" fontId="11" fillId="5" borderId="19" xfId="0" applyFont="1" applyFill="1" applyBorder="1" applyAlignment="1">
      <alignment vertical="center" wrapText="1"/>
    </xf>
    <xf numFmtId="0" fontId="18" fillId="5" borderId="47" xfId="1" applyFont="1" applyFill="1" applyBorder="1" applyAlignment="1">
      <alignment horizontal="center" vertical="center"/>
    </xf>
    <xf numFmtId="0" fontId="18" fillId="6" borderId="47" xfId="1" applyFont="1" applyFill="1" applyBorder="1" applyAlignment="1">
      <alignment horizontal="center" vertical="center"/>
    </xf>
    <xf numFmtId="0" fontId="10" fillId="6" borderId="30" xfId="0" applyFont="1" applyFill="1" applyBorder="1">
      <alignment vertical="center"/>
    </xf>
    <xf numFmtId="0" fontId="11" fillId="4" borderId="19"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1" fillId="0" borderId="16" xfId="0" applyFont="1" applyBorder="1" applyAlignment="1">
      <alignment vertical="center" wrapText="1"/>
    </xf>
    <xf numFmtId="0" fontId="10" fillId="0" borderId="27" xfId="0" applyFont="1" applyBorder="1" applyAlignment="1">
      <alignment vertical="center" wrapText="1"/>
    </xf>
    <xf numFmtId="0" fontId="10" fillId="0" borderId="32" xfId="0" applyFont="1" applyBorder="1" applyAlignment="1">
      <alignment vertical="center" wrapText="1"/>
    </xf>
    <xf numFmtId="0" fontId="10" fillId="0" borderId="25" xfId="0" applyFont="1" applyBorder="1" applyAlignment="1">
      <alignment vertical="center" wrapText="1"/>
    </xf>
    <xf numFmtId="0" fontId="10" fillId="0" borderId="28" xfId="0" applyFont="1" applyBorder="1" applyAlignment="1">
      <alignment vertical="center" wrapText="1"/>
    </xf>
    <xf numFmtId="0" fontId="10" fillId="0" borderId="33" xfId="0" applyFont="1" applyBorder="1" applyAlignment="1">
      <alignment vertical="center" wrapText="1"/>
    </xf>
    <xf numFmtId="0" fontId="11" fillId="0" borderId="37" xfId="0" applyFont="1" applyBorder="1" applyAlignment="1">
      <alignment vertical="center" wrapText="1"/>
    </xf>
    <xf numFmtId="0" fontId="11" fillId="0" borderId="42" xfId="0" applyFont="1" applyBorder="1" applyAlignment="1">
      <alignment vertical="center" wrapText="1"/>
    </xf>
    <xf numFmtId="0" fontId="10" fillId="0" borderId="20" xfId="0" applyFont="1" applyBorder="1" applyAlignment="1">
      <alignment vertical="center" wrapText="1"/>
    </xf>
    <xf numFmtId="0" fontId="11" fillId="0" borderId="43" xfId="0" applyFont="1" applyBorder="1" applyAlignment="1">
      <alignment vertical="center" wrapText="1"/>
    </xf>
    <xf numFmtId="0" fontId="11" fillId="0" borderId="28" xfId="0" applyFont="1" applyBorder="1" applyAlignment="1">
      <alignment vertical="center" wrapText="1"/>
    </xf>
    <xf numFmtId="0" fontId="10" fillId="0" borderId="21" xfId="0" applyFont="1" applyBorder="1" applyAlignment="1">
      <alignment vertical="center" wrapText="1"/>
    </xf>
    <xf numFmtId="0" fontId="10" fillId="0" borderId="38" xfId="0" applyFont="1" applyBorder="1" applyAlignment="1">
      <alignment vertical="center" wrapText="1"/>
    </xf>
    <xf numFmtId="0" fontId="11" fillId="3" borderId="16"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8" fillId="0" borderId="0" xfId="1" applyFont="1" applyAlignment="1">
      <alignment vertical="center" wrapText="1"/>
    </xf>
    <xf numFmtId="0" fontId="10" fillId="0" borderId="0" xfId="0" applyFont="1" applyAlignment="1">
      <alignment vertical="center" wrapText="1"/>
    </xf>
    <xf numFmtId="0" fontId="21" fillId="0" borderId="49" xfId="1" applyFont="1" applyBorder="1" applyAlignment="1">
      <alignment vertical="center" wrapText="1"/>
    </xf>
    <xf numFmtId="0" fontId="18" fillId="0" borderId="49" xfId="0" applyFont="1" applyBorder="1" applyAlignment="1">
      <alignment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4"/>
  <sheetViews>
    <sheetView showGridLines="0" tabSelected="1" view="pageBreakPreview" zoomScale="70" zoomScaleNormal="100" zoomScaleSheetLayoutView="70" workbookViewId="0">
      <selection activeCell="B1" sqref="B1"/>
    </sheetView>
  </sheetViews>
  <sheetFormatPr defaultColWidth="8.625" defaultRowHeight="15" x14ac:dyDescent="0.15"/>
  <cols>
    <col min="1" max="1" width="1.625" style="50" customWidth="1"/>
    <col min="2" max="2" width="15.625" style="50" customWidth="1"/>
    <col min="3" max="3" width="15.875" style="50" customWidth="1"/>
    <col min="4" max="4" width="24.625" style="50" customWidth="1"/>
    <col min="5" max="5" width="8.625" style="50"/>
    <col min="6" max="6" width="26.875" style="50" customWidth="1"/>
    <col min="7" max="7" width="1.625" style="50" customWidth="1"/>
    <col min="8" max="8" width="8.25" style="50" customWidth="1"/>
    <col min="9" max="9" width="21.375" style="50" customWidth="1"/>
    <col min="10" max="10" width="28.625" style="50" customWidth="1"/>
    <col min="11" max="11" width="8.25" style="50" customWidth="1"/>
    <col min="12" max="16384" width="8.625" style="50"/>
  </cols>
  <sheetData>
    <row r="1" spans="2:6" ht="15.75" thickBot="1" x14ac:dyDescent="0.2"/>
    <row r="2" spans="2:6" ht="15.75" thickTop="1" x14ac:dyDescent="0.15">
      <c r="B2" s="141" t="s">
        <v>73</v>
      </c>
      <c r="C2" s="142"/>
      <c r="D2" s="142"/>
      <c r="E2" s="143"/>
      <c r="F2" s="126" t="s">
        <v>74</v>
      </c>
    </row>
    <row r="3" spans="2:6" s="55" customFormat="1" ht="45" customHeight="1" thickBot="1" x14ac:dyDescent="0.2">
      <c r="B3" s="51" t="s">
        <v>75</v>
      </c>
      <c r="C3" s="52" t="s">
        <v>76</v>
      </c>
      <c r="D3" s="53" t="s">
        <v>77</v>
      </c>
      <c r="E3" s="54" t="s">
        <v>78</v>
      </c>
      <c r="F3" s="127"/>
    </row>
    <row r="4" spans="2:6" ht="13.5" customHeight="1" thickTop="1" x14ac:dyDescent="0.15">
      <c r="B4" s="128" t="s">
        <v>79</v>
      </c>
      <c r="C4" s="131" t="s">
        <v>80</v>
      </c>
      <c r="D4" s="120" t="s">
        <v>81</v>
      </c>
      <c r="E4" s="121" t="s">
        <v>82</v>
      </c>
      <c r="F4" s="122" t="s">
        <v>83</v>
      </c>
    </row>
    <row r="5" spans="2:6" ht="30" x14ac:dyDescent="0.15">
      <c r="B5" s="129"/>
      <c r="C5" s="132"/>
      <c r="D5" s="56" t="s">
        <v>84</v>
      </c>
      <c r="E5" s="125" t="s">
        <v>85</v>
      </c>
      <c r="F5" s="58" t="s">
        <v>86</v>
      </c>
    </row>
    <row r="6" spans="2:6" ht="30" x14ac:dyDescent="0.15">
      <c r="B6" s="129"/>
      <c r="C6" s="132"/>
      <c r="D6" s="56" t="s">
        <v>87</v>
      </c>
      <c r="E6" s="57" t="s">
        <v>88</v>
      </c>
      <c r="F6" s="58" t="s">
        <v>89</v>
      </c>
    </row>
    <row r="7" spans="2:6" ht="30" x14ac:dyDescent="0.15">
      <c r="B7" s="129"/>
      <c r="C7" s="132"/>
      <c r="D7" s="56" t="s">
        <v>90</v>
      </c>
      <c r="E7" s="57" t="s">
        <v>91</v>
      </c>
      <c r="F7" s="58" t="s">
        <v>92</v>
      </c>
    </row>
    <row r="8" spans="2:6" ht="13.5" customHeight="1" x14ac:dyDescent="0.15">
      <c r="B8" s="129"/>
      <c r="C8" s="132" t="s">
        <v>93</v>
      </c>
      <c r="D8" s="59" t="s">
        <v>94</v>
      </c>
      <c r="E8" s="57" t="s">
        <v>95</v>
      </c>
      <c r="F8" s="58" t="s">
        <v>96</v>
      </c>
    </row>
    <row r="9" spans="2:6" ht="30" x14ac:dyDescent="0.15">
      <c r="B9" s="129"/>
      <c r="C9" s="132"/>
      <c r="D9" s="56" t="s">
        <v>84</v>
      </c>
      <c r="E9" s="57" t="s">
        <v>97</v>
      </c>
      <c r="F9" s="58" t="s">
        <v>98</v>
      </c>
    </row>
    <row r="10" spans="2:6" ht="30" x14ac:dyDescent="0.15">
      <c r="B10" s="129"/>
      <c r="C10" s="132"/>
      <c r="D10" s="56" t="s">
        <v>99</v>
      </c>
      <c r="E10" s="57" t="s">
        <v>100</v>
      </c>
      <c r="F10" s="58" t="s">
        <v>101</v>
      </c>
    </row>
    <row r="11" spans="2:6" ht="30.75" thickBot="1" x14ac:dyDescent="0.2">
      <c r="B11" s="130"/>
      <c r="C11" s="133"/>
      <c r="D11" s="60" t="s">
        <v>90</v>
      </c>
      <c r="E11" s="61" t="s">
        <v>102</v>
      </c>
      <c r="F11" s="62" t="s">
        <v>103</v>
      </c>
    </row>
    <row r="12" spans="2:6" ht="13.5" customHeight="1" x14ac:dyDescent="0.15">
      <c r="B12" s="134" t="s">
        <v>104</v>
      </c>
      <c r="C12" s="140"/>
      <c r="D12" s="63" t="s">
        <v>105</v>
      </c>
      <c r="E12" s="64" t="s">
        <v>106</v>
      </c>
      <c r="F12" s="65" t="s">
        <v>107</v>
      </c>
    </row>
    <row r="13" spans="2:6" ht="30" x14ac:dyDescent="0.15">
      <c r="B13" s="129"/>
      <c r="C13" s="132"/>
      <c r="D13" s="56" t="s">
        <v>108</v>
      </c>
      <c r="E13" s="57" t="s">
        <v>109</v>
      </c>
      <c r="F13" s="58" t="s">
        <v>110</v>
      </c>
    </row>
    <row r="14" spans="2:6" ht="30" x14ac:dyDescent="0.15">
      <c r="B14" s="129"/>
      <c r="C14" s="132"/>
      <c r="D14" s="56" t="s">
        <v>111</v>
      </c>
      <c r="E14" s="57" t="s">
        <v>112</v>
      </c>
      <c r="F14" s="58" t="s">
        <v>113</v>
      </c>
    </row>
    <row r="15" spans="2:6" ht="30.75" thickBot="1" x14ac:dyDescent="0.2">
      <c r="B15" s="130"/>
      <c r="C15" s="133"/>
      <c r="D15" s="60" t="s">
        <v>114</v>
      </c>
      <c r="E15" s="61" t="s">
        <v>115</v>
      </c>
      <c r="F15" s="62" t="s">
        <v>116</v>
      </c>
    </row>
    <row r="16" spans="2:6" ht="13.5" customHeight="1" x14ac:dyDescent="0.15">
      <c r="B16" s="135" t="s">
        <v>117</v>
      </c>
      <c r="C16" s="137" t="s">
        <v>118</v>
      </c>
      <c r="D16" s="66" t="s">
        <v>119</v>
      </c>
      <c r="E16" s="67" t="s">
        <v>120</v>
      </c>
      <c r="F16" s="68" t="s">
        <v>121</v>
      </c>
    </row>
    <row r="17" spans="2:6" ht="30" x14ac:dyDescent="0.15">
      <c r="B17" s="129"/>
      <c r="C17" s="132"/>
      <c r="D17" s="56" t="s">
        <v>122</v>
      </c>
      <c r="E17" s="57" t="s">
        <v>123</v>
      </c>
      <c r="F17" s="58" t="s">
        <v>121</v>
      </c>
    </row>
    <row r="18" spans="2:6" x14ac:dyDescent="0.15">
      <c r="B18" s="129"/>
      <c r="C18" s="138" t="s">
        <v>124</v>
      </c>
      <c r="D18" s="56" t="s">
        <v>119</v>
      </c>
      <c r="E18" s="57" t="s">
        <v>125</v>
      </c>
      <c r="F18" s="58" t="s">
        <v>126</v>
      </c>
    </row>
    <row r="19" spans="2:6" ht="30.75" thickBot="1" x14ac:dyDescent="0.2">
      <c r="B19" s="136"/>
      <c r="C19" s="139"/>
      <c r="D19" s="69" t="s">
        <v>122</v>
      </c>
      <c r="E19" s="70" t="s">
        <v>127</v>
      </c>
      <c r="F19" s="71" t="s">
        <v>126</v>
      </c>
    </row>
    <row r="20" spans="2:6" ht="15.75" thickTop="1" x14ac:dyDescent="0.15">
      <c r="B20" s="72" t="s">
        <v>160</v>
      </c>
    </row>
    <row r="21" spans="2:6" x14ac:dyDescent="0.15">
      <c r="B21" s="72" t="s">
        <v>128</v>
      </c>
    </row>
    <row r="22" spans="2:6" x14ac:dyDescent="0.15">
      <c r="B22" s="73" t="s">
        <v>161</v>
      </c>
    </row>
    <row r="23" spans="2:6" x14ac:dyDescent="0.15">
      <c r="B23" s="73" t="s">
        <v>129</v>
      </c>
    </row>
    <row r="24" spans="2:6" x14ac:dyDescent="0.15">
      <c r="B24" s="73" t="s">
        <v>130</v>
      </c>
    </row>
  </sheetData>
  <sheetProtection formatCells="0" insertRows="0" insertHyperlinks="0" deleteRows="0"/>
  <mergeCells count="10">
    <mergeCell ref="B16:B19"/>
    <mergeCell ref="C16:C17"/>
    <mergeCell ref="C18:C19"/>
    <mergeCell ref="C12:C15"/>
    <mergeCell ref="B2:E2"/>
    <mergeCell ref="F2:F3"/>
    <mergeCell ref="B4:B11"/>
    <mergeCell ref="C4:C7"/>
    <mergeCell ref="C8:C11"/>
    <mergeCell ref="B12:B15"/>
  </mergeCells>
  <phoneticPr fontId="3"/>
  <pageMargins left="0.70866141732283472" right="0.70866141732283472" top="0.74803149606299213" bottom="0.74803149606299213" header="0.31496062992125984" footer="0.31496062992125984"/>
  <pageSetup paperSize="9" scale="92"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view="pageBreakPreview" topLeftCell="A10" zoomScale="70" zoomScaleNormal="75" zoomScaleSheetLayoutView="70" workbookViewId="0">
      <selection activeCell="G31" activeCellId="3" sqref="C12:C22 E12:H23 C31:D31 G31:H31"/>
    </sheetView>
  </sheetViews>
  <sheetFormatPr defaultColWidth="9" defaultRowHeight="13.5" x14ac:dyDescent="0.15"/>
  <cols>
    <col min="1" max="1" width="5.875" style="6" customWidth="1"/>
    <col min="2" max="2" width="37.5" style="6" customWidth="1"/>
    <col min="3" max="3" width="22.5" style="6" customWidth="1"/>
    <col min="4" max="4" width="33.625" style="6" customWidth="1"/>
    <col min="5" max="5" width="19" style="6" customWidth="1"/>
    <col min="6" max="6" width="31.125" style="6" customWidth="1"/>
    <col min="7" max="7" width="30" style="6" customWidth="1"/>
    <col min="8" max="8" width="35.75" style="6" customWidth="1"/>
    <col min="9" max="9" width="17" style="6" customWidth="1"/>
    <col min="10" max="10" width="10.25" style="6" customWidth="1"/>
    <col min="11" max="16384" width="9" style="6"/>
  </cols>
  <sheetData>
    <row r="1" spans="2:8" ht="14.25" thickBot="1" x14ac:dyDescent="0.2"/>
    <row r="2" spans="2:8" ht="15.75" thickTop="1" thickBot="1" x14ac:dyDescent="0.2">
      <c r="B2" s="33" t="s">
        <v>68</v>
      </c>
      <c r="C2" s="34" t="s">
        <v>69</v>
      </c>
      <c r="D2" s="35"/>
    </row>
    <row r="3" spans="2:8" ht="15" thickTop="1" x14ac:dyDescent="0.15">
      <c r="B3" s="36"/>
      <c r="C3" s="37"/>
      <c r="D3" s="38"/>
    </row>
    <row r="4" spans="2:8" s="2" customFormat="1" ht="41.25" customHeight="1" x14ac:dyDescent="0.15">
      <c r="B4" s="1" t="s">
        <v>0</v>
      </c>
    </row>
    <row r="5" spans="2:8" s="4" customFormat="1" ht="26.25" customHeight="1" x14ac:dyDescent="0.15">
      <c r="B5" s="3" t="s">
        <v>20</v>
      </c>
      <c r="C5" s="4" t="s">
        <v>1</v>
      </c>
      <c r="G5" s="5"/>
    </row>
    <row r="6" spans="2:8" s="4" customFormat="1" ht="26.25" customHeight="1" x14ac:dyDescent="0.15">
      <c r="C6" s="22" t="s">
        <v>61</v>
      </c>
    </row>
    <row r="7" spans="2:8" s="4" customFormat="1" ht="26.25" customHeight="1" x14ac:dyDescent="0.15">
      <c r="C7" s="4" t="s">
        <v>40</v>
      </c>
    </row>
    <row r="8" spans="2:8" x14ac:dyDescent="0.15">
      <c r="C8" s="23" t="s">
        <v>31</v>
      </c>
    </row>
    <row r="10" spans="2:8" s="4" customFormat="1" ht="30.75" customHeight="1" thickBot="1" x14ac:dyDescent="0.2">
      <c r="B10" s="4" t="s">
        <v>4</v>
      </c>
    </row>
    <row r="11" spans="2:8" ht="59.25" customHeight="1" x14ac:dyDescent="0.15">
      <c r="B11" s="25" t="s">
        <v>6</v>
      </c>
      <c r="C11" s="28" t="s">
        <v>66</v>
      </c>
      <c r="D11" s="28" t="s">
        <v>11</v>
      </c>
      <c r="E11" s="28" t="s">
        <v>65</v>
      </c>
      <c r="F11" s="28" t="s">
        <v>12</v>
      </c>
      <c r="G11" s="28" t="s">
        <v>52</v>
      </c>
      <c r="H11" s="28" t="s">
        <v>28</v>
      </c>
    </row>
    <row r="12" spans="2:8" s="21" customFormat="1" ht="26.25" customHeight="1" x14ac:dyDescent="0.15">
      <c r="B12" s="26"/>
      <c r="C12" s="45"/>
      <c r="D12" s="26"/>
      <c r="E12" s="45"/>
      <c r="F12" s="41">
        <f>IF(ISERROR(D12/E12),0,D12/E12)</f>
        <v>0</v>
      </c>
      <c r="G12" s="40" t="str">
        <f>IF(E12="","",ROUNDDOWN(5.7,1))</f>
        <v/>
      </c>
      <c r="H12" s="41">
        <f t="shared" ref="H12:H22" si="0">IF(ISERROR(D12/G12),0,D12/G12)</f>
        <v>0</v>
      </c>
    </row>
    <row r="13" spans="2:8" s="21" customFormat="1" ht="26.25" customHeight="1" x14ac:dyDescent="0.15">
      <c r="B13" s="26"/>
      <c r="C13" s="45"/>
      <c r="D13" s="26"/>
      <c r="E13" s="45"/>
      <c r="F13" s="41">
        <f t="shared" ref="F13:F22" si="1">IF(ISERROR(D13/E13),0,D13/E13)</f>
        <v>0</v>
      </c>
      <c r="G13" s="40" t="str">
        <f t="shared" ref="G13:G22" si="2">IF(E13="","",ROUNDDOWN(5.7,1))</f>
        <v/>
      </c>
      <c r="H13" s="41">
        <f t="shared" si="0"/>
        <v>0</v>
      </c>
    </row>
    <row r="14" spans="2:8" s="21" customFormat="1" ht="26.25" customHeight="1" x14ac:dyDescent="0.15">
      <c r="B14" s="26"/>
      <c r="C14" s="45"/>
      <c r="D14" s="26"/>
      <c r="E14" s="45"/>
      <c r="F14" s="41">
        <f t="shared" si="1"/>
        <v>0</v>
      </c>
      <c r="G14" s="40" t="str">
        <f t="shared" si="2"/>
        <v/>
      </c>
      <c r="H14" s="41">
        <f t="shared" si="0"/>
        <v>0</v>
      </c>
    </row>
    <row r="15" spans="2:8" s="21" customFormat="1" ht="26.25" customHeight="1" x14ac:dyDescent="0.15">
      <c r="B15" s="26"/>
      <c r="C15" s="45"/>
      <c r="D15" s="26"/>
      <c r="E15" s="45"/>
      <c r="F15" s="41">
        <f t="shared" si="1"/>
        <v>0</v>
      </c>
      <c r="G15" s="40" t="str">
        <f t="shared" si="2"/>
        <v/>
      </c>
      <c r="H15" s="41">
        <f t="shared" si="0"/>
        <v>0</v>
      </c>
    </row>
    <row r="16" spans="2:8" s="21" customFormat="1" ht="26.25" customHeight="1" x14ac:dyDescent="0.15">
      <c r="B16" s="26"/>
      <c r="C16" s="45"/>
      <c r="D16" s="26"/>
      <c r="E16" s="45"/>
      <c r="F16" s="41">
        <f t="shared" si="1"/>
        <v>0</v>
      </c>
      <c r="G16" s="40" t="str">
        <f t="shared" si="2"/>
        <v/>
      </c>
      <c r="H16" s="41">
        <f t="shared" si="0"/>
        <v>0</v>
      </c>
    </row>
    <row r="17" spans="1:10" s="21" customFormat="1" ht="26.25" customHeight="1" x14ac:dyDescent="0.15">
      <c r="B17" s="26"/>
      <c r="C17" s="45"/>
      <c r="D17" s="26"/>
      <c r="E17" s="45"/>
      <c r="F17" s="41">
        <f t="shared" si="1"/>
        <v>0</v>
      </c>
      <c r="G17" s="40" t="str">
        <f t="shared" si="2"/>
        <v/>
      </c>
      <c r="H17" s="41">
        <f t="shared" si="0"/>
        <v>0</v>
      </c>
    </row>
    <row r="18" spans="1:10" s="21" customFormat="1" ht="26.25" customHeight="1" x14ac:dyDescent="0.15">
      <c r="B18" s="26"/>
      <c r="C18" s="45"/>
      <c r="D18" s="26"/>
      <c r="E18" s="45"/>
      <c r="F18" s="41">
        <f t="shared" si="1"/>
        <v>0</v>
      </c>
      <c r="G18" s="40" t="str">
        <f t="shared" si="2"/>
        <v/>
      </c>
      <c r="H18" s="41">
        <f t="shared" si="0"/>
        <v>0</v>
      </c>
    </row>
    <row r="19" spans="1:10" s="21" customFormat="1" ht="26.25" customHeight="1" x14ac:dyDescent="0.15">
      <c r="B19" s="26"/>
      <c r="C19" s="45"/>
      <c r="D19" s="26"/>
      <c r="E19" s="45"/>
      <c r="F19" s="41">
        <f t="shared" si="1"/>
        <v>0</v>
      </c>
      <c r="G19" s="40" t="str">
        <f t="shared" si="2"/>
        <v/>
      </c>
      <c r="H19" s="41">
        <f t="shared" si="0"/>
        <v>0</v>
      </c>
    </row>
    <row r="20" spans="1:10" s="21" customFormat="1" ht="26.25" customHeight="1" x14ac:dyDescent="0.15">
      <c r="B20" s="26"/>
      <c r="C20" s="45"/>
      <c r="D20" s="26"/>
      <c r="E20" s="45"/>
      <c r="F20" s="41">
        <f t="shared" si="1"/>
        <v>0</v>
      </c>
      <c r="G20" s="40" t="str">
        <f t="shared" si="2"/>
        <v/>
      </c>
      <c r="H20" s="41">
        <f t="shared" si="0"/>
        <v>0</v>
      </c>
    </row>
    <row r="21" spans="1:10" s="21" customFormat="1" ht="26.25" customHeight="1" x14ac:dyDescent="0.15">
      <c r="B21" s="26"/>
      <c r="C21" s="45"/>
      <c r="D21" s="26"/>
      <c r="E21" s="45"/>
      <c r="F21" s="41">
        <f t="shared" si="1"/>
        <v>0</v>
      </c>
      <c r="G21" s="40" t="str">
        <f t="shared" si="2"/>
        <v/>
      </c>
      <c r="H21" s="41">
        <f t="shared" si="0"/>
        <v>0</v>
      </c>
    </row>
    <row r="22" spans="1:10" s="21" customFormat="1" ht="26.25" customHeight="1" thickBot="1" x14ac:dyDescent="0.2">
      <c r="B22" s="26"/>
      <c r="C22" s="45"/>
      <c r="D22" s="29"/>
      <c r="E22" s="45"/>
      <c r="F22" s="42">
        <f t="shared" si="1"/>
        <v>0</v>
      </c>
      <c r="G22" s="40" t="str">
        <f t="shared" si="2"/>
        <v/>
      </c>
      <c r="H22" s="42">
        <f t="shared" si="0"/>
        <v>0</v>
      </c>
    </row>
    <row r="23" spans="1:10" ht="36" customHeight="1" thickTop="1" thickBot="1" x14ac:dyDescent="0.2">
      <c r="B23" s="27" t="s">
        <v>2</v>
      </c>
      <c r="C23" s="30"/>
      <c r="D23" s="31">
        <f>SUM(D12:D22)</f>
        <v>0</v>
      </c>
      <c r="E23" s="46"/>
      <c r="F23" s="47">
        <f>SUM(F12:F22)</f>
        <v>0</v>
      </c>
      <c r="G23" s="46"/>
      <c r="H23" s="47">
        <f>SUM(H12:H22)</f>
        <v>0</v>
      </c>
    </row>
    <row r="24" spans="1:10" ht="24.75" customHeight="1" x14ac:dyDescent="0.15">
      <c r="B24" s="17" t="s">
        <v>5</v>
      </c>
      <c r="C24" s="14"/>
      <c r="D24" s="15"/>
      <c r="E24" s="16"/>
      <c r="F24" s="16"/>
    </row>
    <row r="25" spans="1:10" s="7" customFormat="1" ht="24.75" customHeight="1" x14ac:dyDescent="0.15">
      <c r="B25" s="7" t="s">
        <v>67</v>
      </c>
    </row>
    <row r="26" spans="1:10" ht="9.75" customHeight="1" x14ac:dyDescent="0.15">
      <c r="B26" s="8"/>
      <c r="C26" s="8"/>
      <c r="D26" s="9"/>
      <c r="E26" s="8"/>
      <c r="F26" s="8"/>
      <c r="G26" s="8"/>
      <c r="H26" s="9"/>
      <c r="I26" s="9"/>
      <c r="J26" s="9"/>
    </row>
    <row r="27" spans="1:10" ht="16.5" customHeight="1" x14ac:dyDescent="0.15">
      <c r="B27" s="8"/>
      <c r="C27" s="8"/>
      <c r="D27" s="9"/>
      <c r="E27" s="8"/>
      <c r="F27" s="8"/>
      <c r="G27" s="8"/>
      <c r="H27" s="9"/>
      <c r="I27" s="9"/>
      <c r="J27" s="9"/>
    </row>
    <row r="28" spans="1:10" s="4" customFormat="1" ht="17.25" x14ac:dyDescent="0.15">
      <c r="B28" s="4" t="s">
        <v>8</v>
      </c>
    </row>
    <row r="29" spans="1:10" ht="25.5" customHeight="1" thickBot="1" x14ac:dyDescent="0.2">
      <c r="B29" s="8" t="s">
        <v>7</v>
      </c>
      <c r="C29" s="8"/>
      <c r="D29" s="9"/>
      <c r="F29" s="8" t="s">
        <v>3</v>
      </c>
      <c r="G29" s="10"/>
      <c r="H29" s="9"/>
      <c r="I29" s="9"/>
    </row>
    <row r="30" spans="1:10" ht="57.75" customHeight="1" thickBot="1" x14ac:dyDescent="0.2">
      <c r="B30" s="11" t="s">
        <v>9</v>
      </c>
      <c r="C30" s="18" t="s">
        <v>64</v>
      </c>
      <c r="D30" s="19" t="s">
        <v>10</v>
      </c>
      <c r="F30" s="11" t="s">
        <v>9</v>
      </c>
      <c r="G30" s="18" t="s">
        <v>29</v>
      </c>
      <c r="H30" s="19" t="s">
        <v>13</v>
      </c>
    </row>
    <row r="31" spans="1:10" ht="47.25" customHeight="1" thickTop="1" thickBot="1" x14ac:dyDescent="0.2">
      <c r="B31" s="12">
        <f>D23</f>
        <v>0</v>
      </c>
      <c r="C31" s="43">
        <f>F23</f>
        <v>0</v>
      </c>
      <c r="D31" s="44">
        <f>IF(ISERROR(B31/C31),0,ROUNDDOWN(B31/C31,1))</f>
        <v>0</v>
      </c>
      <c r="E31" s="20"/>
      <c r="F31" s="12">
        <f>D23</f>
        <v>0</v>
      </c>
      <c r="G31" s="43">
        <f>H23</f>
        <v>0</v>
      </c>
      <c r="H31" s="44">
        <f>IF(ISERROR(F31/G31),0,ROUND(F31/G31,1))</f>
        <v>0</v>
      </c>
    </row>
    <row r="32" spans="1:10" s="13" customFormat="1" ht="24" customHeight="1" x14ac:dyDescent="0.15">
      <c r="A32" s="6"/>
      <c r="B32" s="15"/>
    </row>
    <row r="33" spans="2:2" ht="17.25" x14ac:dyDescent="0.15">
      <c r="B33" s="4" t="s">
        <v>70</v>
      </c>
    </row>
    <row r="34" spans="2:2" ht="17.25" x14ac:dyDescent="0.15">
      <c r="B34" s="39" t="s">
        <v>72</v>
      </c>
    </row>
    <row r="35" spans="2:2" ht="17.25" x14ac:dyDescent="0.15">
      <c r="B35" s="39" t="s">
        <v>71</v>
      </c>
    </row>
  </sheetData>
  <sheetProtection formatCells="0" insertRows="0" insertHyperlinks="0" deleteRows="0"/>
  <phoneticPr fontId="4"/>
  <pageMargins left="0.70866141732283472" right="0.70866141732283472" top="0.74803149606299213" bottom="0.74803149606299213" header="0.31496062992125984" footer="0.31496062992125984"/>
  <pageSetup paperSize="9" scale="57"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view="pageBreakPreview" topLeftCell="A7" zoomScale="70" zoomScaleNormal="75" zoomScaleSheetLayoutView="70" workbookViewId="0">
      <selection activeCell="G31" activeCellId="3" sqref="C12:C22 E12:H22 C31:D31 G31:H31"/>
    </sheetView>
  </sheetViews>
  <sheetFormatPr defaultColWidth="9" defaultRowHeight="13.5" x14ac:dyDescent="0.15"/>
  <cols>
    <col min="1" max="1" width="5.875" style="6" customWidth="1"/>
    <col min="2" max="2" width="37.5" style="6" customWidth="1"/>
    <col min="3" max="3" width="22.5" style="6" customWidth="1"/>
    <col min="4" max="4" width="33.625" style="6" customWidth="1"/>
    <col min="5" max="5" width="19" style="6" customWidth="1"/>
    <col min="6" max="6" width="31.125" style="6" customWidth="1"/>
    <col min="7" max="7" width="30" style="6" customWidth="1"/>
    <col min="8" max="8" width="35.75" style="6" customWidth="1"/>
    <col min="9" max="9" width="17" style="6" customWidth="1"/>
    <col min="10" max="10" width="10.25" style="6" customWidth="1"/>
    <col min="11" max="16384" width="9" style="6"/>
  </cols>
  <sheetData>
    <row r="1" spans="2:8" ht="14.25" thickBot="1" x14ac:dyDescent="0.2"/>
    <row r="2" spans="2:8" ht="15.75" thickTop="1" thickBot="1" x14ac:dyDescent="0.2">
      <c r="B2" s="33" t="s">
        <v>68</v>
      </c>
      <c r="C2" s="34" t="s">
        <v>69</v>
      </c>
      <c r="D2" s="35"/>
    </row>
    <row r="3" spans="2:8" ht="15" thickTop="1" x14ac:dyDescent="0.15">
      <c r="B3" s="36"/>
      <c r="C3" s="37"/>
      <c r="D3" s="38"/>
    </row>
    <row r="4" spans="2:8" s="2" customFormat="1" ht="41.25" customHeight="1" x14ac:dyDescent="0.15">
      <c r="B4" s="1" t="s">
        <v>0</v>
      </c>
    </row>
    <row r="5" spans="2:8" s="4" customFormat="1" ht="26.25" customHeight="1" x14ac:dyDescent="0.15">
      <c r="B5" s="3" t="s">
        <v>21</v>
      </c>
      <c r="C5" s="4" t="s">
        <v>1</v>
      </c>
      <c r="G5" s="5"/>
    </row>
    <row r="6" spans="2:8" s="4" customFormat="1" ht="26.25" customHeight="1" x14ac:dyDescent="0.15">
      <c r="C6" s="22" t="s">
        <v>61</v>
      </c>
    </row>
    <row r="7" spans="2:8" s="4" customFormat="1" ht="26.25" customHeight="1" x14ac:dyDescent="0.15">
      <c r="C7" s="4" t="s">
        <v>39</v>
      </c>
    </row>
    <row r="8" spans="2:8" x14ac:dyDescent="0.15">
      <c r="C8" s="23" t="s">
        <v>31</v>
      </c>
    </row>
    <row r="10" spans="2:8" s="4" customFormat="1" ht="30.75" customHeight="1" thickBot="1" x14ac:dyDescent="0.2">
      <c r="B10" s="4" t="s">
        <v>4</v>
      </c>
    </row>
    <row r="11" spans="2:8" ht="59.25" customHeight="1" x14ac:dyDescent="0.15">
      <c r="B11" s="25" t="s">
        <v>6</v>
      </c>
      <c r="C11" s="28" t="s">
        <v>66</v>
      </c>
      <c r="D11" s="28" t="s">
        <v>11</v>
      </c>
      <c r="E11" s="28" t="s">
        <v>65</v>
      </c>
      <c r="F11" s="28" t="s">
        <v>12</v>
      </c>
      <c r="G11" s="28" t="s">
        <v>53</v>
      </c>
      <c r="H11" s="28" t="s">
        <v>28</v>
      </c>
    </row>
    <row r="12" spans="2:8" s="21" customFormat="1" ht="26.25" customHeight="1" x14ac:dyDescent="0.15">
      <c r="B12" s="26"/>
      <c r="C12" s="45"/>
      <c r="D12" s="26"/>
      <c r="E12" s="45"/>
      <c r="F12" s="41">
        <f>IF(ISERROR(D12/E12),0,D12/E12)</f>
        <v>0</v>
      </c>
      <c r="G12" s="40" t="str">
        <f>IF(E12="","",ROUNDDOWN(5.7-0.11*(C12-10),1))</f>
        <v/>
      </c>
      <c r="H12" s="41">
        <f t="shared" ref="H12:H22" si="0">IF(ISERROR(D12/G12),0,D12/G12)</f>
        <v>0</v>
      </c>
    </row>
    <row r="13" spans="2:8" s="21" customFormat="1" ht="26.25" customHeight="1" x14ac:dyDescent="0.15">
      <c r="B13" s="26"/>
      <c r="C13" s="45"/>
      <c r="D13" s="26"/>
      <c r="E13" s="45"/>
      <c r="F13" s="41">
        <f t="shared" ref="F13:F22" si="1">IF(ISERROR(D13/E13),0,D13/E13)</f>
        <v>0</v>
      </c>
      <c r="G13" s="40" t="str">
        <f t="shared" ref="G13:G22" si="2">IF(E13="","",ROUNDDOWN(5.7-0.11*(C13-10),1))</f>
        <v/>
      </c>
      <c r="H13" s="41">
        <f t="shared" si="0"/>
        <v>0</v>
      </c>
    </row>
    <row r="14" spans="2:8" s="21" customFormat="1" ht="26.25" customHeight="1" x14ac:dyDescent="0.15">
      <c r="B14" s="26"/>
      <c r="C14" s="45"/>
      <c r="D14" s="26"/>
      <c r="E14" s="45"/>
      <c r="F14" s="41">
        <f t="shared" si="1"/>
        <v>0</v>
      </c>
      <c r="G14" s="40" t="str">
        <f t="shared" si="2"/>
        <v/>
      </c>
      <c r="H14" s="41">
        <f t="shared" si="0"/>
        <v>0</v>
      </c>
    </row>
    <row r="15" spans="2:8" s="21" customFormat="1" ht="26.25" customHeight="1" x14ac:dyDescent="0.15">
      <c r="B15" s="26"/>
      <c r="C15" s="45"/>
      <c r="D15" s="26"/>
      <c r="E15" s="45"/>
      <c r="F15" s="41">
        <f t="shared" si="1"/>
        <v>0</v>
      </c>
      <c r="G15" s="40" t="str">
        <f t="shared" si="2"/>
        <v/>
      </c>
      <c r="H15" s="41">
        <f t="shared" si="0"/>
        <v>0</v>
      </c>
    </row>
    <row r="16" spans="2:8" s="21" customFormat="1" ht="26.25" customHeight="1" x14ac:dyDescent="0.15">
      <c r="B16" s="26"/>
      <c r="C16" s="45"/>
      <c r="D16" s="26"/>
      <c r="E16" s="45"/>
      <c r="F16" s="41">
        <f t="shared" si="1"/>
        <v>0</v>
      </c>
      <c r="G16" s="40" t="str">
        <f t="shared" si="2"/>
        <v/>
      </c>
      <c r="H16" s="41">
        <f t="shared" si="0"/>
        <v>0</v>
      </c>
    </row>
    <row r="17" spans="1:10" s="21" customFormat="1" ht="26.25" customHeight="1" x14ac:dyDescent="0.15">
      <c r="B17" s="26"/>
      <c r="C17" s="45"/>
      <c r="D17" s="26"/>
      <c r="E17" s="45"/>
      <c r="F17" s="41">
        <f t="shared" si="1"/>
        <v>0</v>
      </c>
      <c r="G17" s="40" t="str">
        <f t="shared" si="2"/>
        <v/>
      </c>
      <c r="H17" s="41">
        <f t="shared" si="0"/>
        <v>0</v>
      </c>
    </row>
    <row r="18" spans="1:10" s="21" customFormat="1" ht="26.25" customHeight="1" x14ac:dyDescent="0.15">
      <c r="B18" s="26"/>
      <c r="C18" s="45"/>
      <c r="D18" s="26"/>
      <c r="E18" s="45"/>
      <c r="F18" s="41">
        <f t="shared" si="1"/>
        <v>0</v>
      </c>
      <c r="G18" s="40" t="str">
        <f t="shared" si="2"/>
        <v/>
      </c>
      <c r="H18" s="41">
        <f t="shared" si="0"/>
        <v>0</v>
      </c>
    </row>
    <row r="19" spans="1:10" s="21" customFormat="1" ht="26.25" customHeight="1" x14ac:dyDescent="0.15">
      <c r="B19" s="26"/>
      <c r="C19" s="45"/>
      <c r="D19" s="26"/>
      <c r="E19" s="45"/>
      <c r="F19" s="41">
        <f t="shared" si="1"/>
        <v>0</v>
      </c>
      <c r="G19" s="40" t="str">
        <f t="shared" si="2"/>
        <v/>
      </c>
      <c r="H19" s="41">
        <f t="shared" si="0"/>
        <v>0</v>
      </c>
    </row>
    <row r="20" spans="1:10" s="21" customFormat="1" ht="26.25" customHeight="1" x14ac:dyDescent="0.15">
      <c r="B20" s="26"/>
      <c r="C20" s="45"/>
      <c r="D20" s="26"/>
      <c r="E20" s="45"/>
      <c r="F20" s="41">
        <f t="shared" si="1"/>
        <v>0</v>
      </c>
      <c r="G20" s="40" t="str">
        <f t="shared" si="2"/>
        <v/>
      </c>
      <c r="H20" s="41">
        <f t="shared" si="0"/>
        <v>0</v>
      </c>
    </row>
    <row r="21" spans="1:10" s="21" customFormat="1" ht="26.25" customHeight="1" x14ac:dyDescent="0.15">
      <c r="B21" s="26"/>
      <c r="C21" s="45"/>
      <c r="D21" s="26"/>
      <c r="E21" s="45"/>
      <c r="F21" s="41">
        <f t="shared" si="1"/>
        <v>0</v>
      </c>
      <c r="G21" s="40" t="str">
        <f t="shared" si="2"/>
        <v/>
      </c>
      <c r="H21" s="41">
        <f t="shared" si="0"/>
        <v>0</v>
      </c>
    </row>
    <row r="22" spans="1:10" s="21" customFormat="1" ht="26.25" customHeight="1" thickBot="1" x14ac:dyDescent="0.2">
      <c r="B22" s="26"/>
      <c r="C22" s="45"/>
      <c r="D22" s="29"/>
      <c r="E22" s="45"/>
      <c r="F22" s="42">
        <f t="shared" si="1"/>
        <v>0</v>
      </c>
      <c r="G22" s="40" t="str">
        <f t="shared" si="2"/>
        <v/>
      </c>
      <c r="H22" s="42">
        <f t="shared" si="0"/>
        <v>0</v>
      </c>
    </row>
    <row r="23" spans="1:10" ht="36" customHeight="1" thickTop="1" thickBot="1" x14ac:dyDescent="0.2">
      <c r="B23" s="27" t="s">
        <v>2</v>
      </c>
      <c r="C23" s="30"/>
      <c r="D23" s="31">
        <f>SUM(D12:D22)</f>
        <v>0</v>
      </c>
      <c r="E23" s="24"/>
      <c r="F23" s="32">
        <f>SUM(F12:F22)</f>
        <v>0</v>
      </c>
      <c r="G23" s="24"/>
      <c r="H23" s="32">
        <f>SUM(H12:H22)</f>
        <v>0</v>
      </c>
    </row>
    <row r="24" spans="1:10" ht="24.75" customHeight="1" x14ac:dyDescent="0.15">
      <c r="B24" s="17" t="s">
        <v>5</v>
      </c>
      <c r="C24" s="14"/>
      <c r="D24" s="15"/>
      <c r="E24" s="16"/>
      <c r="F24" s="16"/>
    </row>
    <row r="25" spans="1:10" s="7" customFormat="1" ht="24.75" customHeight="1" x14ac:dyDescent="0.15">
      <c r="B25" s="7" t="s">
        <v>67</v>
      </c>
    </row>
    <row r="26" spans="1:10" ht="9.75" customHeight="1" x14ac:dyDescent="0.15">
      <c r="B26" s="8"/>
      <c r="C26" s="8"/>
      <c r="D26" s="9"/>
      <c r="E26" s="8"/>
      <c r="F26" s="8"/>
      <c r="G26" s="8"/>
      <c r="H26" s="9"/>
      <c r="I26" s="9"/>
      <c r="J26" s="9"/>
    </row>
    <row r="27" spans="1:10" ht="16.5" customHeight="1" x14ac:dyDescent="0.15">
      <c r="B27" s="8"/>
      <c r="C27" s="8"/>
      <c r="D27" s="9"/>
      <c r="E27" s="8"/>
      <c r="F27" s="8"/>
      <c r="G27" s="8"/>
      <c r="H27" s="9"/>
      <c r="I27" s="9"/>
      <c r="J27" s="9"/>
    </row>
    <row r="28" spans="1:10" s="4" customFormat="1" ht="17.25" x14ac:dyDescent="0.15">
      <c r="B28" s="4" t="s">
        <v>8</v>
      </c>
    </row>
    <row r="29" spans="1:10" ht="25.5" customHeight="1" thickBot="1" x14ac:dyDescent="0.2">
      <c r="B29" s="8" t="s">
        <v>7</v>
      </c>
      <c r="C29" s="8"/>
      <c r="D29" s="9"/>
      <c r="F29" s="8" t="s">
        <v>3</v>
      </c>
      <c r="G29" s="10"/>
      <c r="H29" s="9"/>
      <c r="I29" s="9"/>
    </row>
    <row r="30" spans="1:10" ht="57.75" customHeight="1" thickBot="1" x14ac:dyDescent="0.2">
      <c r="B30" s="11" t="s">
        <v>9</v>
      </c>
      <c r="C30" s="18" t="s">
        <v>64</v>
      </c>
      <c r="D30" s="19" t="s">
        <v>10</v>
      </c>
      <c r="F30" s="11" t="s">
        <v>9</v>
      </c>
      <c r="G30" s="18" t="s">
        <v>29</v>
      </c>
      <c r="H30" s="19" t="s">
        <v>13</v>
      </c>
    </row>
    <row r="31" spans="1:10" ht="47.25" customHeight="1" thickTop="1" thickBot="1" x14ac:dyDescent="0.2">
      <c r="B31" s="12">
        <f>D23</f>
        <v>0</v>
      </c>
      <c r="C31" s="43">
        <f>F23</f>
        <v>0</v>
      </c>
      <c r="D31" s="44">
        <f>IF(ISERROR(B31/C31),0,ROUNDDOWN(B31/C31,1))</f>
        <v>0</v>
      </c>
      <c r="E31" s="20"/>
      <c r="F31" s="12">
        <f>D23</f>
        <v>0</v>
      </c>
      <c r="G31" s="43">
        <f>H23</f>
        <v>0</v>
      </c>
      <c r="H31" s="44">
        <f>IF(ISERROR(F31/G31),0,ROUND(F31/G31,1))</f>
        <v>0</v>
      </c>
    </row>
    <row r="32" spans="1:10" s="13" customFormat="1" ht="24" customHeight="1" x14ac:dyDescent="0.15">
      <c r="A32" s="6"/>
      <c r="B32" s="15"/>
    </row>
    <row r="33" spans="2:2" ht="17.25" x14ac:dyDescent="0.15">
      <c r="B33" s="4" t="s">
        <v>70</v>
      </c>
    </row>
    <row r="34" spans="2:2" ht="17.25" x14ac:dyDescent="0.15">
      <c r="B34" s="39" t="s">
        <v>72</v>
      </c>
    </row>
    <row r="35" spans="2:2" ht="17.25" x14ac:dyDescent="0.15">
      <c r="B35" s="39" t="s">
        <v>71</v>
      </c>
    </row>
  </sheetData>
  <sheetProtection formatCells="0" insertRows="0" insertHyperlinks="0" deleteRows="0"/>
  <phoneticPr fontId="4"/>
  <pageMargins left="0.70866141732283472" right="0.70866141732283472" top="0.74803149606299213" bottom="0.74803149606299213" header="0.31496062992125984" footer="0.31496062992125984"/>
  <pageSetup paperSize="9" scale="57"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view="pageBreakPreview" topLeftCell="A10" zoomScale="70" zoomScaleNormal="75" zoomScaleSheetLayoutView="70" workbookViewId="0">
      <selection activeCell="G31" activeCellId="3" sqref="C12:C22 E12:H22 C31:D31 G31:H31"/>
    </sheetView>
  </sheetViews>
  <sheetFormatPr defaultColWidth="9" defaultRowHeight="13.5" x14ac:dyDescent="0.15"/>
  <cols>
    <col min="1" max="1" width="5.875" style="6" customWidth="1"/>
    <col min="2" max="2" width="37.5" style="6" customWidth="1"/>
    <col min="3" max="3" width="22.5" style="6" customWidth="1"/>
    <col min="4" max="4" width="33.625" style="6" customWidth="1"/>
    <col min="5" max="5" width="19" style="6" customWidth="1"/>
    <col min="6" max="6" width="31.125" style="6" customWidth="1"/>
    <col min="7" max="7" width="30" style="6" customWidth="1"/>
    <col min="8" max="8" width="35.75" style="6" customWidth="1"/>
    <col min="9" max="9" width="17" style="6" customWidth="1"/>
    <col min="10" max="10" width="10.25" style="6" customWidth="1"/>
    <col min="11" max="16384" width="9" style="6"/>
  </cols>
  <sheetData>
    <row r="1" spans="2:8" ht="14.25" thickBot="1" x14ac:dyDescent="0.2"/>
    <row r="2" spans="2:8" ht="15.75" thickTop="1" thickBot="1" x14ac:dyDescent="0.2">
      <c r="B2" s="33" t="s">
        <v>68</v>
      </c>
      <c r="C2" s="34" t="s">
        <v>69</v>
      </c>
      <c r="D2" s="35"/>
    </row>
    <row r="3" spans="2:8" ht="15" thickTop="1" x14ac:dyDescent="0.15">
      <c r="B3" s="36"/>
      <c r="C3" s="37"/>
      <c r="D3" s="38"/>
    </row>
    <row r="4" spans="2:8" s="2" customFormat="1" ht="41.25" customHeight="1" x14ac:dyDescent="0.15">
      <c r="B4" s="1" t="s">
        <v>0</v>
      </c>
    </row>
    <row r="5" spans="2:8" s="4" customFormat="1" ht="26.25" customHeight="1" x14ac:dyDescent="0.15">
      <c r="B5" s="3" t="s">
        <v>22</v>
      </c>
      <c r="C5" s="4" t="s">
        <v>1</v>
      </c>
      <c r="G5" s="5"/>
    </row>
    <row r="6" spans="2:8" s="4" customFormat="1" ht="26.25" customHeight="1" x14ac:dyDescent="0.15">
      <c r="C6" s="22" t="s">
        <v>61</v>
      </c>
    </row>
    <row r="7" spans="2:8" s="4" customFormat="1" ht="26.25" customHeight="1" x14ac:dyDescent="0.15">
      <c r="C7" s="4" t="s">
        <v>38</v>
      </c>
    </row>
    <row r="8" spans="2:8" x14ac:dyDescent="0.15">
      <c r="C8" s="23" t="s">
        <v>31</v>
      </c>
    </row>
    <row r="10" spans="2:8" s="4" customFormat="1" ht="30.75" customHeight="1" thickBot="1" x14ac:dyDescent="0.2">
      <c r="B10" s="4" t="s">
        <v>4</v>
      </c>
    </row>
    <row r="11" spans="2:8" ht="59.25" customHeight="1" x14ac:dyDescent="0.15">
      <c r="B11" s="25" t="s">
        <v>6</v>
      </c>
      <c r="C11" s="28" t="s">
        <v>66</v>
      </c>
      <c r="D11" s="28" t="s">
        <v>11</v>
      </c>
      <c r="E11" s="28" t="s">
        <v>65</v>
      </c>
      <c r="F11" s="28" t="s">
        <v>12</v>
      </c>
      <c r="G11" s="28" t="s">
        <v>54</v>
      </c>
      <c r="H11" s="28" t="s">
        <v>28</v>
      </c>
    </row>
    <row r="12" spans="2:8" s="21" customFormat="1" ht="26.25" customHeight="1" x14ac:dyDescent="0.15">
      <c r="B12" s="26"/>
      <c r="C12" s="45"/>
      <c r="D12" s="26"/>
      <c r="E12" s="45"/>
      <c r="F12" s="41">
        <f>IF(ISERROR(D12/E12),0,D12/E12)</f>
        <v>0</v>
      </c>
      <c r="G12" s="40" t="str">
        <f>IF(E12="","",ROUNDDOWN(5.7-0.065*(C12-20),1))</f>
        <v/>
      </c>
      <c r="H12" s="41">
        <f t="shared" ref="H12:H22" si="0">IF(ISERROR(D12/G12),0,D12/G12)</f>
        <v>0</v>
      </c>
    </row>
    <row r="13" spans="2:8" s="21" customFormat="1" ht="26.25" customHeight="1" x14ac:dyDescent="0.15">
      <c r="B13" s="26"/>
      <c r="C13" s="45"/>
      <c r="D13" s="26"/>
      <c r="E13" s="45"/>
      <c r="F13" s="41">
        <f t="shared" ref="F13:F22" si="1">IF(ISERROR(D13/E13),0,D13/E13)</f>
        <v>0</v>
      </c>
      <c r="G13" s="40" t="str">
        <f t="shared" ref="G13:G22" si="2">IF(E13="","",ROUNDDOWN(5.7-0.065*(C13-20),1))</f>
        <v/>
      </c>
      <c r="H13" s="41">
        <f t="shared" si="0"/>
        <v>0</v>
      </c>
    </row>
    <row r="14" spans="2:8" s="21" customFormat="1" ht="26.25" customHeight="1" x14ac:dyDescent="0.15">
      <c r="B14" s="26"/>
      <c r="C14" s="45"/>
      <c r="D14" s="26"/>
      <c r="E14" s="45"/>
      <c r="F14" s="41">
        <f t="shared" si="1"/>
        <v>0</v>
      </c>
      <c r="G14" s="40" t="str">
        <f t="shared" si="2"/>
        <v/>
      </c>
      <c r="H14" s="41">
        <f t="shared" si="0"/>
        <v>0</v>
      </c>
    </row>
    <row r="15" spans="2:8" s="21" customFormat="1" ht="26.25" customHeight="1" x14ac:dyDescent="0.15">
      <c r="B15" s="26"/>
      <c r="C15" s="45"/>
      <c r="D15" s="26"/>
      <c r="E15" s="45"/>
      <c r="F15" s="41">
        <f t="shared" si="1"/>
        <v>0</v>
      </c>
      <c r="G15" s="40" t="str">
        <f t="shared" si="2"/>
        <v/>
      </c>
      <c r="H15" s="41">
        <f t="shared" si="0"/>
        <v>0</v>
      </c>
    </row>
    <row r="16" spans="2:8" s="21" customFormat="1" ht="26.25" customHeight="1" x14ac:dyDescent="0.15">
      <c r="B16" s="26"/>
      <c r="C16" s="45"/>
      <c r="D16" s="26"/>
      <c r="E16" s="45"/>
      <c r="F16" s="41">
        <f t="shared" si="1"/>
        <v>0</v>
      </c>
      <c r="G16" s="40" t="str">
        <f t="shared" si="2"/>
        <v/>
      </c>
      <c r="H16" s="41">
        <f t="shared" si="0"/>
        <v>0</v>
      </c>
    </row>
    <row r="17" spans="1:10" s="21" customFormat="1" ht="26.25" customHeight="1" x14ac:dyDescent="0.15">
      <c r="B17" s="26"/>
      <c r="C17" s="45"/>
      <c r="D17" s="26"/>
      <c r="E17" s="45"/>
      <c r="F17" s="41">
        <f t="shared" si="1"/>
        <v>0</v>
      </c>
      <c r="G17" s="40" t="str">
        <f t="shared" si="2"/>
        <v/>
      </c>
      <c r="H17" s="41">
        <f t="shared" si="0"/>
        <v>0</v>
      </c>
    </row>
    <row r="18" spans="1:10" s="21" customFormat="1" ht="26.25" customHeight="1" x14ac:dyDescent="0.15">
      <c r="B18" s="26"/>
      <c r="C18" s="45"/>
      <c r="D18" s="26"/>
      <c r="E18" s="45"/>
      <c r="F18" s="41">
        <f t="shared" si="1"/>
        <v>0</v>
      </c>
      <c r="G18" s="40" t="str">
        <f t="shared" si="2"/>
        <v/>
      </c>
      <c r="H18" s="41">
        <f t="shared" si="0"/>
        <v>0</v>
      </c>
    </row>
    <row r="19" spans="1:10" s="21" customFormat="1" ht="26.25" customHeight="1" x14ac:dyDescent="0.15">
      <c r="B19" s="26"/>
      <c r="C19" s="45"/>
      <c r="D19" s="26"/>
      <c r="E19" s="45"/>
      <c r="F19" s="41">
        <f t="shared" si="1"/>
        <v>0</v>
      </c>
      <c r="G19" s="40" t="str">
        <f t="shared" si="2"/>
        <v/>
      </c>
      <c r="H19" s="41">
        <f t="shared" si="0"/>
        <v>0</v>
      </c>
    </row>
    <row r="20" spans="1:10" s="21" customFormat="1" ht="26.25" customHeight="1" x14ac:dyDescent="0.15">
      <c r="B20" s="26"/>
      <c r="C20" s="45"/>
      <c r="D20" s="26"/>
      <c r="E20" s="45"/>
      <c r="F20" s="41">
        <f t="shared" si="1"/>
        <v>0</v>
      </c>
      <c r="G20" s="40" t="str">
        <f t="shared" si="2"/>
        <v/>
      </c>
      <c r="H20" s="41">
        <f t="shared" si="0"/>
        <v>0</v>
      </c>
    </row>
    <row r="21" spans="1:10" s="21" customFormat="1" ht="26.25" customHeight="1" x14ac:dyDescent="0.15">
      <c r="B21" s="26"/>
      <c r="C21" s="45"/>
      <c r="D21" s="26"/>
      <c r="E21" s="45"/>
      <c r="F21" s="41">
        <f t="shared" si="1"/>
        <v>0</v>
      </c>
      <c r="G21" s="40" t="str">
        <f t="shared" si="2"/>
        <v/>
      </c>
      <c r="H21" s="41">
        <f t="shared" si="0"/>
        <v>0</v>
      </c>
    </row>
    <row r="22" spans="1:10" s="21" customFormat="1" ht="26.25" customHeight="1" thickBot="1" x14ac:dyDescent="0.2">
      <c r="B22" s="26"/>
      <c r="C22" s="45"/>
      <c r="D22" s="29"/>
      <c r="E22" s="45"/>
      <c r="F22" s="42">
        <f t="shared" si="1"/>
        <v>0</v>
      </c>
      <c r="G22" s="40" t="str">
        <f t="shared" si="2"/>
        <v/>
      </c>
      <c r="H22" s="42">
        <f t="shared" si="0"/>
        <v>0</v>
      </c>
    </row>
    <row r="23" spans="1:10" ht="36" customHeight="1" thickTop="1" thickBot="1" x14ac:dyDescent="0.2">
      <c r="B23" s="27" t="s">
        <v>2</v>
      </c>
      <c r="C23" s="30"/>
      <c r="D23" s="31">
        <f>SUM(D12:D22)</f>
        <v>0</v>
      </c>
      <c r="E23" s="24"/>
      <c r="F23" s="32">
        <f>SUM(F12:F22)</f>
        <v>0</v>
      </c>
      <c r="G23" s="24"/>
      <c r="H23" s="32">
        <f>SUM(H12:H22)</f>
        <v>0</v>
      </c>
    </row>
    <row r="24" spans="1:10" ht="24.75" customHeight="1" x14ac:dyDescent="0.15">
      <c r="B24" s="17" t="s">
        <v>5</v>
      </c>
      <c r="C24" s="14"/>
      <c r="D24" s="15"/>
      <c r="E24" s="16"/>
      <c r="F24" s="16"/>
    </row>
    <row r="25" spans="1:10" s="7" customFormat="1" ht="24.75" customHeight="1" x14ac:dyDescent="0.15">
      <c r="B25" s="7" t="s">
        <v>67</v>
      </c>
    </row>
    <row r="26" spans="1:10" ht="9.75" customHeight="1" x14ac:dyDescent="0.15">
      <c r="B26" s="8"/>
      <c r="C26" s="8"/>
      <c r="D26" s="9"/>
      <c r="E26" s="8"/>
      <c r="F26" s="8"/>
      <c r="G26" s="8"/>
      <c r="H26" s="9"/>
      <c r="I26" s="9"/>
      <c r="J26" s="9"/>
    </row>
    <row r="27" spans="1:10" ht="16.5" customHeight="1" x14ac:dyDescent="0.15">
      <c r="B27" s="8"/>
      <c r="C27" s="8"/>
      <c r="D27" s="9"/>
      <c r="E27" s="8"/>
      <c r="F27" s="8"/>
      <c r="G27" s="8"/>
      <c r="H27" s="9"/>
      <c r="I27" s="9"/>
      <c r="J27" s="9"/>
    </row>
    <row r="28" spans="1:10" s="4" customFormat="1" ht="17.25" x14ac:dyDescent="0.15">
      <c r="B28" s="4" t="s">
        <v>8</v>
      </c>
    </row>
    <row r="29" spans="1:10" ht="25.5" customHeight="1" thickBot="1" x14ac:dyDescent="0.2">
      <c r="B29" s="8" t="s">
        <v>7</v>
      </c>
      <c r="C29" s="8"/>
      <c r="D29" s="9"/>
      <c r="F29" s="8" t="s">
        <v>3</v>
      </c>
      <c r="G29" s="10"/>
      <c r="H29" s="9"/>
      <c r="I29" s="9"/>
    </row>
    <row r="30" spans="1:10" ht="57.75" customHeight="1" thickBot="1" x14ac:dyDescent="0.2">
      <c r="B30" s="11" t="s">
        <v>9</v>
      </c>
      <c r="C30" s="18" t="s">
        <v>64</v>
      </c>
      <c r="D30" s="19" t="s">
        <v>10</v>
      </c>
      <c r="F30" s="11" t="s">
        <v>9</v>
      </c>
      <c r="G30" s="18" t="s">
        <v>29</v>
      </c>
      <c r="H30" s="19" t="s">
        <v>13</v>
      </c>
    </row>
    <row r="31" spans="1:10" ht="47.25" customHeight="1" thickTop="1" thickBot="1" x14ac:dyDescent="0.2">
      <c r="B31" s="12">
        <f>D23</f>
        <v>0</v>
      </c>
      <c r="C31" s="43">
        <f>F23</f>
        <v>0</v>
      </c>
      <c r="D31" s="44">
        <f>IF(ISERROR(B31/C31),0,ROUNDDOWN(B31/C31,1))</f>
        <v>0</v>
      </c>
      <c r="E31" s="20"/>
      <c r="F31" s="12">
        <f>D23</f>
        <v>0</v>
      </c>
      <c r="G31" s="43">
        <f>H23</f>
        <v>0</v>
      </c>
      <c r="H31" s="44">
        <f>IF(ISERROR(F31/G31),0,ROUND(F31/G31,1))</f>
        <v>0</v>
      </c>
    </row>
    <row r="32" spans="1:10" s="13" customFormat="1" ht="24" customHeight="1" x14ac:dyDescent="0.15">
      <c r="A32" s="6"/>
      <c r="B32" s="15"/>
    </row>
    <row r="33" spans="2:2" ht="17.25" x14ac:dyDescent="0.15">
      <c r="B33" s="4" t="s">
        <v>70</v>
      </c>
    </row>
    <row r="34" spans="2:2" ht="17.25" x14ac:dyDescent="0.15">
      <c r="B34" s="39" t="s">
        <v>72</v>
      </c>
    </row>
    <row r="35" spans="2:2" ht="17.25" x14ac:dyDescent="0.15">
      <c r="B35" s="39" t="s">
        <v>71</v>
      </c>
    </row>
  </sheetData>
  <sheetProtection formatCells="0" insertRows="0" insertHyperlinks="0" deleteRows="0"/>
  <phoneticPr fontId="4"/>
  <pageMargins left="0.70866141732283472" right="0.70866141732283472" top="0.74803149606299213" bottom="0.74803149606299213" header="0.31496062992125984" footer="0.31496062992125984"/>
  <pageSetup paperSize="9" scale="57"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view="pageBreakPreview" topLeftCell="A10" zoomScale="70" zoomScaleNormal="75" zoomScaleSheetLayoutView="70" workbookViewId="0">
      <selection activeCell="G31" activeCellId="3" sqref="C12:C22 E12:H23 C31:D31 G31:H31"/>
    </sheetView>
  </sheetViews>
  <sheetFormatPr defaultColWidth="9" defaultRowHeight="13.5" x14ac:dyDescent="0.15"/>
  <cols>
    <col min="1" max="1" width="5.875" style="6" customWidth="1"/>
    <col min="2" max="2" width="37.5" style="6" customWidth="1"/>
    <col min="3" max="3" width="22.5" style="6" customWidth="1"/>
    <col min="4" max="4" width="33.625" style="6" customWidth="1"/>
    <col min="5" max="5" width="19" style="6" customWidth="1"/>
    <col min="6" max="6" width="31.125" style="6" customWidth="1"/>
    <col min="7" max="7" width="30" style="6" customWidth="1"/>
    <col min="8" max="8" width="35.75" style="6" customWidth="1"/>
    <col min="9" max="9" width="17" style="6" customWidth="1"/>
    <col min="10" max="10" width="10.25" style="6" customWidth="1"/>
    <col min="11" max="16384" width="9" style="6"/>
  </cols>
  <sheetData>
    <row r="1" spans="2:8" ht="14.25" thickBot="1" x14ac:dyDescent="0.2"/>
    <row r="2" spans="2:8" ht="15.75" thickTop="1" thickBot="1" x14ac:dyDescent="0.2">
      <c r="B2" s="33" t="s">
        <v>68</v>
      </c>
      <c r="C2" s="34" t="s">
        <v>69</v>
      </c>
      <c r="D2" s="35"/>
    </row>
    <row r="3" spans="2:8" ht="15" thickTop="1" x14ac:dyDescent="0.15">
      <c r="B3" s="36"/>
      <c r="C3" s="37"/>
      <c r="D3" s="38"/>
    </row>
    <row r="4" spans="2:8" s="2" customFormat="1" ht="41.25" customHeight="1" x14ac:dyDescent="0.15">
      <c r="B4" s="1" t="s">
        <v>0</v>
      </c>
    </row>
    <row r="5" spans="2:8" s="4" customFormat="1" ht="26.25" customHeight="1" x14ac:dyDescent="0.15">
      <c r="B5" s="3" t="s">
        <v>23</v>
      </c>
      <c r="C5" s="4" t="s">
        <v>1</v>
      </c>
      <c r="G5" s="5"/>
    </row>
    <row r="6" spans="2:8" s="4" customFormat="1" ht="26.25" customHeight="1" x14ac:dyDescent="0.15">
      <c r="C6" s="22" t="s">
        <v>61</v>
      </c>
    </row>
    <row r="7" spans="2:8" s="4" customFormat="1" ht="26.25" customHeight="1" x14ac:dyDescent="0.15">
      <c r="C7" s="4" t="s">
        <v>37</v>
      </c>
    </row>
    <row r="8" spans="2:8" x14ac:dyDescent="0.15">
      <c r="C8" s="23" t="s">
        <v>31</v>
      </c>
    </row>
    <row r="10" spans="2:8" s="4" customFormat="1" ht="30.75" customHeight="1" thickBot="1" x14ac:dyDescent="0.2">
      <c r="B10" s="4" t="s">
        <v>4</v>
      </c>
    </row>
    <row r="11" spans="2:8" ht="59.25" customHeight="1" x14ac:dyDescent="0.15">
      <c r="B11" s="25" t="s">
        <v>6</v>
      </c>
      <c r="C11" s="28" t="s">
        <v>66</v>
      </c>
      <c r="D11" s="28" t="s">
        <v>11</v>
      </c>
      <c r="E11" s="28" t="s">
        <v>65</v>
      </c>
      <c r="F11" s="28" t="s">
        <v>12</v>
      </c>
      <c r="G11" s="28" t="s">
        <v>55</v>
      </c>
      <c r="H11" s="28" t="s">
        <v>28</v>
      </c>
    </row>
    <row r="12" spans="2:8" s="21" customFormat="1" ht="26.25" customHeight="1" x14ac:dyDescent="0.15">
      <c r="B12" s="26"/>
      <c r="C12" s="45"/>
      <c r="D12" s="26"/>
      <c r="E12" s="45"/>
      <c r="F12" s="41">
        <f>IF(ISERROR(D12/E12),0,D12/E12)</f>
        <v>0</v>
      </c>
      <c r="G12" s="40" t="str">
        <f>IF(E12="","",ROUNDDOWN(4.8-0.04*(C12-40),1))</f>
        <v/>
      </c>
      <c r="H12" s="41">
        <f t="shared" ref="H12:H22" si="0">IF(ISERROR(D12/G12),0,D12/G12)</f>
        <v>0</v>
      </c>
    </row>
    <row r="13" spans="2:8" s="21" customFormat="1" ht="26.25" customHeight="1" x14ac:dyDescent="0.15">
      <c r="B13" s="26"/>
      <c r="C13" s="45"/>
      <c r="D13" s="26"/>
      <c r="E13" s="45"/>
      <c r="F13" s="41">
        <f t="shared" ref="F13:F22" si="1">IF(ISERROR(D13/E13),0,D13/E13)</f>
        <v>0</v>
      </c>
      <c r="G13" s="40" t="str">
        <f t="shared" ref="G13:G22" si="2">IF(E13="","",ROUNDDOWN(4.8-0.04*(C13-40),1))</f>
        <v/>
      </c>
      <c r="H13" s="41">
        <f t="shared" si="0"/>
        <v>0</v>
      </c>
    </row>
    <row r="14" spans="2:8" s="21" customFormat="1" ht="26.25" customHeight="1" x14ac:dyDescent="0.15">
      <c r="B14" s="26"/>
      <c r="C14" s="45"/>
      <c r="D14" s="26"/>
      <c r="E14" s="45"/>
      <c r="F14" s="41">
        <f t="shared" si="1"/>
        <v>0</v>
      </c>
      <c r="G14" s="40" t="str">
        <f t="shared" si="2"/>
        <v/>
      </c>
      <c r="H14" s="41">
        <f t="shared" si="0"/>
        <v>0</v>
      </c>
    </row>
    <row r="15" spans="2:8" s="21" customFormat="1" ht="26.25" customHeight="1" x14ac:dyDescent="0.15">
      <c r="B15" s="26"/>
      <c r="C15" s="45"/>
      <c r="D15" s="26"/>
      <c r="E15" s="45"/>
      <c r="F15" s="41">
        <f t="shared" si="1"/>
        <v>0</v>
      </c>
      <c r="G15" s="40" t="str">
        <f t="shared" si="2"/>
        <v/>
      </c>
      <c r="H15" s="41">
        <f t="shared" si="0"/>
        <v>0</v>
      </c>
    </row>
    <row r="16" spans="2:8" s="21" customFormat="1" ht="26.25" customHeight="1" x14ac:dyDescent="0.15">
      <c r="B16" s="26"/>
      <c r="C16" s="45"/>
      <c r="D16" s="26"/>
      <c r="E16" s="45"/>
      <c r="F16" s="41">
        <f t="shared" si="1"/>
        <v>0</v>
      </c>
      <c r="G16" s="40" t="str">
        <f t="shared" si="2"/>
        <v/>
      </c>
      <c r="H16" s="41">
        <f t="shared" si="0"/>
        <v>0</v>
      </c>
    </row>
    <row r="17" spans="1:10" s="21" customFormat="1" ht="26.25" customHeight="1" x14ac:dyDescent="0.15">
      <c r="B17" s="26"/>
      <c r="C17" s="45"/>
      <c r="D17" s="26"/>
      <c r="E17" s="45"/>
      <c r="F17" s="41">
        <f t="shared" si="1"/>
        <v>0</v>
      </c>
      <c r="G17" s="40" t="str">
        <f t="shared" si="2"/>
        <v/>
      </c>
      <c r="H17" s="41">
        <f t="shared" si="0"/>
        <v>0</v>
      </c>
    </row>
    <row r="18" spans="1:10" s="21" customFormat="1" ht="26.25" customHeight="1" x14ac:dyDescent="0.15">
      <c r="B18" s="26"/>
      <c r="C18" s="45"/>
      <c r="D18" s="26"/>
      <c r="E18" s="45"/>
      <c r="F18" s="41">
        <f t="shared" si="1"/>
        <v>0</v>
      </c>
      <c r="G18" s="40" t="str">
        <f t="shared" si="2"/>
        <v/>
      </c>
      <c r="H18" s="41">
        <f t="shared" si="0"/>
        <v>0</v>
      </c>
    </row>
    <row r="19" spans="1:10" s="21" customFormat="1" ht="26.25" customHeight="1" x14ac:dyDescent="0.15">
      <c r="B19" s="26"/>
      <c r="C19" s="45"/>
      <c r="D19" s="26"/>
      <c r="E19" s="45"/>
      <c r="F19" s="41">
        <f t="shared" si="1"/>
        <v>0</v>
      </c>
      <c r="G19" s="40" t="str">
        <f t="shared" si="2"/>
        <v/>
      </c>
      <c r="H19" s="41">
        <f t="shared" si="0"/>
        <v>0</v>
      </c>
    </row>
    <row r="20" spans="1:10" s="21" customFormat="1" ht="26.25" customHeight="1" x14ac:dyDescent="0.15">
      <c r="B20" s="26"/>
      <c r="C20" s="45"/>
      <c r="D20" s="26"/>
      <c r="E20" s="45"/>
      <c r="F20" s="41">
        <f t="shared" si="1"/>
        <v>0</v>
      </c>
      <c r="G20" s="40" t="str">
        <f t="shared" si="2"/>
        <v/>
      </c>
      <c r="H20" s="41">
        <f t="shared" si="0"/>
        <v>0</v>
      </c>
    </row>
    <row r="21" spans="1:10" s="21" customFormat="1" ht="26.25" customHeight="1" x14ac:dyDescent="0.15">
      <c r="B21" s="26"/>
      <c r="C21" s="45"/>
      <c r="D21" s="26"/>
      <c r="E21" s="45"/>
      <c r="F21" s="41">
        <f t="shared" si="1"/>
        <v>0</v>
      </c>
      <c r="G21" s="40" t="str">
        <f t="shared" si="2"/>
        <v/>
      </c>
      <c r="H21" s="41">
        <f t="shared" si="0"/>
        <v>0</v>
      </c>
    </row>
    <row r="22" spans="1:10" s="21" customFormat="1" ht="26.25" customHeight="1" thickBot="1" x14ac:dyDescent="0.2">
      <c r="B22" s="26"/>
      <c r="C22" s="45"/>
      <c r="D22" s="29"/>
      <c r="E22" s="45"/>
      <c r="F22" s="42">
        <f t="shared" si="1"/>
        <v>0</v>
      </c>
      <c r="G22" s="40" t="str">
        <f t="shared" si="2"/>
        <v/>
      </c>
      <c r="H22" s="42">
        <f t="shared" si="0"/>
        <v>0</v>
      </c>
    </row>
    <row r="23" spans="1:10" ht="36" customHeight="1" thickTop="1" thickBot="1" x14ac:dyDescent="0.2">
      <c r="B23" s="27" t="s">
        <v>2</v>
      </c>
      <c r="C23" s="30"/>
      <c r="D23" s="31">
        <f>SUM(D12:D22)</f>
        <v>0</v>
      </c>
      <c r="E23" s="46"/>
      <c r="F23" s="47">
        <f>SUM(F12:F22)</f>
        <v>0</v>
      </c>
      <c r="G23" s="46"/>
      <c r="H23" s="47">
        <f>SUM(H12:H22)</f>
        <v>0</v>
      </c>
    </row>
    <row r="24" spans="1:10" ht="24.75" customHeight="1" x14ac:dyDescent="0.15">
      <c r="B24" s="17" t="s">
        <v>5</v>
      </c>
      <c r="C24" s="14"/>
      <c r="D24" s="15"/>
      <c r="E24" s="16"/>
      <c r="F24" s="16"/>
    </row>
    <row r="25" spans="1:10" s="7" customFormat="1" ht="24.75" customHeight="1" x14ac:dyDescent="0.15">
      <c r="B25" s="7" t="s">
        <v>67</v>
      </c>
    </row>
    <row r="26" spans="1:10" ht="9.75" customHeight="1" x14ac:dyDescent="0.15">
      <c r="B26" s="8"/>
      <c r="C26" s="8"/>
      <c r="D26" s="9"/>
      <c r="E26" s="8"/>
      <c r="F26" s="8"/>
      <c r="G26" s="8"/>
      <c r="H26" s="9"/>
      <c r="I26" s="9"/>
      <c r="J26" s="9"/>
    </row>
    <row r="27" spans="1:10" ht="16.5" customHeight="1" x14ac:dyDescent="0.15">
      <c r="B27" s="8"/>
      <c r="C27" s="8"/>
      <c r="D27" s="9"/>
      <c r="E27" s="8"/>
      <c r="F27" s="8"/>
      <c r="G27" s="8"/>
      <c r="H27" s="9"/>
      <c r="I27" s="9"/>
      <c r="J27" s="9"/>
    </row>
    <row r="28" spans="1:10" s="4" customFormat="1" ht="17.25" x14ac:dyDescent="0.15">
      <c r="B28" s="4" t="s">
        <v>8</v>
      </c>
    </row>
    <row r="29" spans="1:10" ht="25.5" customHeight="1" thickBot="1" x14ac:dyDescent="0.2">
      <c r="B29" s="8" t="s">
        <v>7</v>
      </c>
      <c r="C29" s="8"/>
      <c r="D29" s="9"/>
      <c r="F29" s="8" t="s">
        <v>3</v>
      </c>
      <c r="G29" s="10"/>
      <c r="H29" s="9"/>
      <c r="I29" s="9"/>
    </row>
    <row r="30" spans="1:10" ht="57.75" customHeight="1" thickBot="1" x14ac:dyDescent="0.2">
      <c r="B30" s="11" t="s">
        <v>9</v>
      </c>
      <c r="C30" s="18" t="s">
        <v>64</v>
      </c>
      <c r="D30" s="19" t="s">
        <v>10</v>
      </c>
      <c r="F30" s="11" t="s">
        <v>9</v>
      </c>
      <c r="G30" s="18" t="s">
        <v>29</v>
      </c>
      <c r="H30" s="19" t="s">
        <v>13</v>
      </c>
    </row>
    <row r="31" spans="1:10" ht="47.25" customHeight="1" thickTop="1" thickBot="1" x14ac:dyDescent="0.2">
      <c r="B31" s="12">
        <f>D23</f>
        <v>0</v>
      </c>
      <c r="C31" s="43">
        <f>F23</f>
        <v>0</v>
      </c>
      <c r="D31" s="44">
        <f>IF(ISERROR(B31/C31),0,ROUNDDOWN(B31/C31,1))</f>
        <v>0</v>
      </c>
      <c r="E31" s="20"/>
      <c r="F31" s="12">
        <f>D23</f>
        <v>0</v>
      </c>
      <c r="G31" s="43">
        <f>H23</f>
        <v>0</v>
      </c>
      <c r="H31" s="44">
        <f>IF(ISERROR(F31/G31),0,ROUND(F31/G31,1))</f>
        <v>0</v>
      </c>
    </row>
    <row r="32" spans="1:10" s="13" customFormat="1" ht="24" customHeight="1" x14ac:dyDescent="0.15">
      <c r="A32" s="6"/>
      <c r="B32" s="15"/>
    </row>
    <row r="33" spans="2:2" ht="17.25" x14ac:dyDescent="0.15">
      <c r="B33" s="4" t="s">
        <v>70</v>
      </c>
    </row>
    <row r="34" spans="2:2" ht="17.25" x14ac:dyDescent="0.15">
      <c r="B34" s="39" t="s">
        <v>72</v>
      </c>
    </row>
    <row r="35" spans="2:2" ht="17.25" x14ac:dyDescent="0.15">
      <c r="B35" s="39" t="s">
        <v>71</v>
      </c>
    </row>
  </sheetData>
  <sheetProtection formatCells="0" insertRows="0" insertHyperlinks="0" deleteRows="0"/>
  <phoneticPr fontId="4"/>
  <pageMargins left="0.70866141732283472" right="0.70866141732283472" top="0.74803149606299213" bottom="0.74803149606299213" header="0.31496062992125984" footer="0.31496062992125984"/>
  <pageSetup paperSize="9" scale="57"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view="pageBreakPreview" topLeftCell="A7" zoomScale="70" zoomScaleNormal="75" zoomScaleSheetLayoutView="70" workbookViewId="0">
      <selection activeCell="G31" activeCellId="3" sqref="C12:C22 E12:H23 C31:D31 G31:H31"/>
    </sheetView>
  </sheetViews>
  <sheetFormatPr defaultColWidth="9" defaultRowHeight="13.5" x14ac:dyDescent="0.15"/>
  <cols>
    <col min="1" max="1" width="5.875" style="6" customWidth="1"/>
    <col min="2" max="2" width="37.5" style="6" customWidth="1"/>
    <col min="3" max="3" width="22.5" style="6" customWidth="1"/>
    <col min="4" max="4" width="33.625" style="6" customWidth="1"/>
    <col min="5" max="5" width="19.125" style="6" customWidth="1"/>
    <col min="6" max="6" width="31.125" style="6" customWidth="1"/>
    <col min="7" max="7" width="30" style="6" customWidth="1"/>
    <col min="8" max="8" width="35.75" style="6" customWidth="1"/>
    <col min="9" max="9" width="17" style="6" customWidth="1"/>
    <col min="10" max="10" width="10.25" style="6" customWidth="1"/>
    <col min="11" max="16384" width="9" style="6"/>
  </cols>
  <sheetData>
    <row r="1" spans="2:8" ht="14.25" thickBot="1" x14ac:dyDescent="0.2"/>
    <row r="2" spans="2:8" ht="15.75" thickTop="1" thickBot="1" x14ac:dyDescent="0.2">
      <c r="B2" s="33" t="s">
        <v>68</v>
      </c>
      <c r="C2" s="34" t="s">
        <v>69</v>
      </c>
      <c r="D2" s="35"/>
    </row>
    <row r="3" spans="2:8" ht="15" thickTop="1" x14ac:dyDescent="0.15">
      <c r="B3" s="36"/>
      <c r="C3" s="37"/>
      <c r="D3" s="38"/>
    </row>
    <row r="4" spans="2:8" s="2" customFormat="1" ht="41.25" customHeight="1" x14ac:dyDescent="0.15">
      <c r="B4" s="1" t="s">
        <v>0</v>
      </c>
    </row>
    <row r="5" spans="2:8" s="4" customFormat="1" ht="26.25" customHeight="1" x14ac:dyDescent="0.15">
      <c r="B5" s="3" t="s">
        <v>24</v>
      </c>
      <c r="C5" s="4" t="s">
        <v>1</v>
      </c>
      <c r="G5" s="5"/>
    </row>
    <row r="6" spans="2:8" s="4" customFormat="1" ht="26.25" customHeight="1" x14ac:dyDescent="0.15">
      <c r="C6" s="22" t="s">
        <v>62</v>
      </c>
    </row>
    <row r="7" spans="2:8" s="4" customFormat="1" ht="26.25" customHeight="1" x14ac:dyDescent="0.15">
      <c r="C7" s="4" t="s">
        <v>36</v>
      </c>
    </row>
    <row r="8" spans="2:8" x14ac:dyDescent="0.15">
      <c r="C8" s="23" t="s">
        <v>30</v>
      </c>
    </row>
    <row r="10" spans="2:8" s="4" customFormat="1" ht="30.75" customHeight="1" thickBot="1" x14ac:dyDescent="0.2">
      <c r="B10" s="4" t="s">
        <v>4</v>
      </c>
    </row>
    <row r="11" spans="2:8" ht="59.25" customHeight="1" x14ac:dyDescent="0.15">
      <c r="B11" s="25" t="s">
        <v>6</v>
      </c>
      <c r="C11" s="28" t="s">
        <v>66</v>
      </c>
      <c r="D11" s="28" t="s">
        <v>11</v>
      </c>
      <c r="E11" s="28" t="s">
        <v>65</v>
      </c>
      <c r="F11" s="28" t="s">
        <v>12</v>
      </c>
      <c r="G11" s="28" t="s">
        <v>56</v>
      </c>
      <c r="H11" s="28" t="s">
        <v>28</v>
      </c>
    </row>
    <row r="12" spans="2:8" s="21" customFormat="1" ht="26.25" customHeight="1" x14ac:dyDescent="0.15">
      <c r="B12" s="26"/>
      <c r="C12" s="45"/>
      <c r="D12" s="26"/>
      <c r="E12" s="45"/>
      <c r="F12" s="41">
        <f>IF(ISERROR(D12/E12),0,D12/E12)</f>
        <v>0</v>
      </c>
      <c r="G12" s="40" t="str">
        <f>IF(E12="","",ROUNDDOWN(4.9,1))</f>
        <v/>
      </c>
      <c r="H12" s="41">
        <f t="shared" ref="H12:H22" si="0">IF(ISERROR(D12/G12),0,D12/G12)</f>
        <v>0</v>
      </c>
    </row>
    <row r="13" spans="2:8" s="21" customFormat="1" ht="26.25" customHeight="1" x14ac:dyDescent="0.15">
      <c r="B13" s="26"/>
      <c r="C13" s="45"/>
      <c r="D13" s="26"/>
      <c r="E13" s="45"/>
      <c r="F13" s="41">
        <f t="shared" ref="F13:F22" si="1">IF(ISERROR(D13/E13),0,D13/E13)</f>
        <v>0</v>
      </c>
      <c r="G13" s="40" t="str">
        <f t="shared" ref="G13:G22" si="2">IF(E13="","",ROUNDDOWN(4.9,1))</f>
        <v/>
      </c>
      <c r="H13" s="41">
        <f t="shared" si="0"/>
        <v>0</v>
      </c>
    </row>
    <row r="14" spans="2:8" s="21" customFormat="1" ht="26.25" customHeight="1" x14ac:dyDescent="0.15">
      <c r="B14" s="26"/>
      <c r="C14" s="45"/>
      <c r="D14" s="26"/>
      <c r="E14" s="45"/>
      <c r="F14" s="41">
        <f t="shared" si="1"/>
        <v>0</v>
      </c>
      <c r="G14" s="40" t="str">
        <f t="shared" si="2"/>
        <v/>
      </c>
      <c r="H14" s="41">
        <f t="shared" si="0"/>
        <v>0</v>
      </c>
    </row>
    <row r="15" spans="2:8" s="21" customFormat="1" ht="26.25" customHeight="1" x14ac:dyDescent="0.15">
      <c r="B15" s="26"/>
      <c r="C15" s="45"/>
      <c r="D15" s="26"/>
      <c r="E15" s="45"/>
      <c r="F15" s="41">
        <f t="shared" si="1"/>
        <v>0</v>
      </c>
      <c r="G15" s="40" t="str">
        <f t="shared" si="2"/>
        <v/>
      </c>
      <c r="H15" s="41">
        <f t="shared" si="0"/>
        <v>0</v>
      </c>
    </row>
    <row r="16" spans="2:8" s="21" customFormat="1" ht="26.25" customHeight="1" x14ac:dyDescent="0.15">
      <c r="B16" s="26"/>
      <c r="C16" s="45"/>
      <c r="D16" s="26"/>
      <c r="E16" s="45"/>
      <c r="F16" s="41">
        <f t="shared" si="1"/>
        <v>0</v>
      </c>
      <c r="G16" s="40" t="str">
        <f t="shared" si="2"/>
        <v/>
      </c>
      <c r="H16" s="41">
        <f t="shared" si="0"/>
        <v>0</v>
      </c>
    </row>
    <row r="17" spans="1:10" s="21" customFormat="1" ht="26.25" customHeight="1" x14ac:dyDescent="0.15">
      <c r="B17" s="26"/>
      <c r="C17" s="45"/>
      <c r="D17" s="26"/>
      <c r="E17" s="45"/>
      <c r="F17" s="41">
        <f t="shared" si="1"/>
        <v>0</v>
      </c>
      <c r="G17" s="40" t="str">
        <f t="shared" si="2"/>
        <v/>
      </c>
      <c r="H17" s="41">
        <f t="shared" si="0"/>
        <v>0</v>
      </c>
    </row>
    <row r="18" spans="1:10" s="21" customFormat="1" ht="26.25" customHeight="1" x14ac:dyDescent="0.15">
      <c r="B18" s="26"/>
      <c r="C18" s="45"/>
      <c r="D18" s="26"/>
      <c r="E18" s="45"/>
      <c r="F18" s="41">
        <f t="shared" si="1"/>
        <v>0</v>
      </c>
      <c r="G18" s="40" t="str">
        <f t="shared" si="2"/>
        <v/>
      </c>
      <c r="H18" s="41">
        <f t="shared" si="0"/>
        <v>0</v>
      </c>
    </row>
    <row r="19" spans="1:10" s="21" customFormat="1" ht="26.25" customHeight="1" x14ac:dyDescent="0.15">
      <c r="B19" s="26"/>
      <c r="C19" s="45"/>
      <c r="D19" s="26"/>
      <c r="E19" s="45"/>
      <c r="F19" s="41">
        <f t="shared" si="1"/>
        <v>0</v>
      </c>
      <c r="G19" s="40" t="str">
        <f t="shared" si="2"/>
        <v/>
      </c>
      <c r="H19" s="41">
        <f t="shared" si="0"/>
        <v>0</v>
      </c>
    </row>
    <row r="20" spans="1:10" s="21" customFormat="1" ht="26.25" customHeight="1" x14ac:dyDescent="0.15">
      <c r="B20" s="26"/>
      <c r="C20" s="45"/>
      <c r="D20" s="26"/>
      <c r="E20" s="45"/>
      <c r="F20" s="41">
        <f t="shared" si="1"/>
        <v>0</v>
      </c>
      <c r="G20" s="40" t="str">
        <f t="shared" si="2"/>
        <v/>
      </c>
      <c r="H20" s="41">
        <f t="shared" si="0"/>
        <v>0</v>
      </c>
    </row>
    <row r="21" spans="1:10" s="21" customFormat="1" ht="26.25" customHeight="1" x14ac:dyDescent="0.15">
      <c r="B21" s="26"/>
      <c r="C21" s="45"/>
      <c r="D21" s="26"/>
      <c r="E21" s="45"/>
      <c r="F21" s="41">
        <f t="shared" si="1"/>
        <v>0</v>
      </c>
      <c r="G21" s="40" t="str">
        <f t="shared" si="2"/>
        <v/>
      </c>
      <c r="H21" s="41">
        <f t="shared" si="0"/>
        <v>0</v>
      </c>
    </row>
    <row r="22" spans="1:10" s="21" customFormat="1" ht="26.25" customHeight="1" thickBot="1" x14ac:dyDescent="0.2">
      <c r="B22" s="26"/>
      <c r="C22" s="45"/>
      <c r="D22" s="29"/>
      <c r="E22" s="45"/>
      <c r="F22" s="42">
        <f t="shared" si="1"/>
        <v>0</v>
      </c>
      <c r="G22" s="40" t="str">
        <f t="shared" si="2"/>
        <v/>
      </c>
      <c r="H22" s="42">
        <f t="shared" si="0"/>
        <v>0</v>
      </c>
    </row>
    <row r="23" spans="1:10" ht="36" customHeight="1" thickTop="1" thickBot="1" x14ac:dyDescent="0.2">
      <c r="B23" s="27" t="s">
        <v>2</v>
      </c>
      <c r="C23" s="30"/>
      <c r="D23" s="31">
        <f>SUM(D12:D22)</f>
        <v>0</v>
      </c>
      <c r="E23" s="46"/>
      <c r="F23" s="47">
        <f>SUM(F12:F22)</f>
        <v>0</v>
      </c>
      <c r="G23" s="46"/>
      <c r="H23" s="47">
        <f>SUM(H12:H22)</f>
        <v>0</v>
      </c>
    </row>
    <row r="24" spans="1:10" ht="24.75" customHeight="1" x14ac:dyDescent="0.15">
      <c r="B24" s="17" t="s">
        <v>5</v>
      </c>
      <c r="C24" s="14"/>
      <c r="D24" s="15"/>
      <c r="E24" s="16"/>
      <c r="F24" s="16"/>
    </row>
    <row r="25" spans="1:10" s="7" customFormat="1" ht="24.75" customHeight="1" x14ac:dyDescent="0.15">
      <c r="B25" s="7" t="s">
        <v>67</v>
      </c>
    </row>
    <row r="26" spans="1:10" ht="9.75" customHeight="1" x14ac:dyDescent="0.15">
      <c r="B26" s="8"/>
      <c r="C26" s="8"/>
      <c r="D26" s="9"/>
      <c r="E26" s="8"/>
      <c r="F26" s="8"/>
      <c r="G26" s="8"/>
      <c r="H26" s="9"/>
      <c r="I26" s="9"/>
      <c r="J26" s="9"/>
    </row>
    <row r="27" spans="1:10" ht="16.5" customHeight="1" x14ac:dyDescent="0.15">
      <c r="B27" s="8"/>
      <c r="C27" s="8"/>
      <c r="D27" s="9"/>
      <c r="E27" s="8"/>
      <c r="F27" s="8"/>
      <c r="G27" s="8"/>
      <c r="H27" s="9"/>
      <c r="I27" s="9"/>
      <c r="J27" s="9"/>
    </row>
    <row r="28" spans="1:10" s="4" customFormat="1" ht="17.25" x14ac:dyDescent="0.15">
      <c r="B28" s="4" t="s">
        <v>8</v>
      </c>
    </row>
    <row r="29" spans="1:10" ht="25.5" customHeight="1" thickBot="1" x14ac:dyDescent="0.2">
      <c r="B29" s="8" t="s">
        <v>7</v>
      </c>
      <c r="C29" s="8"/>
      <c r="D29" s="9"/>
      <c r="F29" s="8" t="s">
        <v>3</v>
      </c>
      <c r="G29" s="10"/>
      <c r="H29" s="9"/>
      <c r="I29" s="9"/>
    </row>
    <row r="30" spans="1:10" ht="57.75" customHeight="1" thickBot="1" x14ac:dyDescent="0.2">
      <c r="B30" s="11" t="s">
        <v>9</v>
      </c>
      <c r="C30" s="18" t="s">
        <v>64</v>
      </c>
      <c r="D30" s="19" t="s">
        <v>10</v>
      </c>
      <c r="F30" s="11" t="s">
        <v>9</v>
      </c>
      <c r="G30" s="18" t="s">
        <v>29</v>
      </c>
      <c r="H30" s="19" t="s">
        <v>13</v>
      </c>
    </row>
    <row r="31" spans="1:10" ht="47.25" customHeight="1" thickTop="1" thickBot="1" x14ac:dyDescent="0.2">
      <c r="B31" s="12">
        <f>D23</f>
        <v>0</v>
      </c>
      <c r="C31" s="43">
        <f>F23</f>
        <v>0</v>
      </c>
      <c r="D31" s="44">
        <f>IF(ISERROR(B31/C31),0,ROUNDDOWN(B31/C31,1))</f>
        <v>0</v>
      </c>
      <c r="E31" s="20"/>
      <c r="F31" s="12">
        <f>D23</f>
        <v>0</v>
      </c>
      <c r="G31" s="43">
        <f>H23</f>
        <v>0</v>
      </c>
      <c r="H31" s="44">
        <f>IF(ISERROR(F31/G31),0,ROUND(F31/G31,1))</f>
        <v>0</v>
      </c>
    </row>
    <row r="32" spans="1:10" s="13" customFormat="1" ht="24" customHeight="1" x14ac:dyDescent="0.15">
      <c r="A32" s="6"/>
      <c r="B32" s="15"/>
    </row>
    <row r="33" spans="2:2" ht="17.25" x14ac:dyDescent="0.15">
      <c r="B33" s="4" t="s">
        <v>70</v>
      </c>
    </row>
    <row r="34" spans="2:2" ht="17.25" x14ac:dyDescent="0.15">
      <c r="B34" s="39" t="s">
        <v>72</v>
      </c>
    </row>
    <row r="35" spans="2:2" ht="17.25" x14ac:dyDescent="0.15">
      <c r="B35" s="39" t="s">
        <v>71</v>
      </c>
    </row>
  </sheetData>
  <sheetProtection formatCells="0" insertRows="0" insertHyperlinks="0" deleteRows="0"/>
  <phoneticPr fontId="4"/>
  <pageMargins left="0.70866141732283472" right="0.70866141732283472" top="0.74803149606299213" bottom="0.74803149606299213" header="0.31496062992125984" footer="0.31496062992125984"/>
  <pageSetup paperSize="9" scale="57"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view="pageBreakPreview" topLeftCell="A7" zoomScale="70" zoomScaleNormal="75" zoomScaleSheetLayoutView="70" workbookViewId="0">
      <selection activeCell="G31" activeCellId="3" sqref="C12:C22 E12:H23 C31:D31 G31:H31"/>
    </sheetView>
  </sheetViews>
  <sheetFormatPr defaultColWidth="9" defaultRowHeight="13.5" x14ac:dyDescent="0.15"/>
  <cols>
    <col min="1" max="1" width="5.875" style="6" customWidth="1"/>
    <col min="2" max="2" width="37.5" style="6" customWidth="1"/>
    <col min="3" max="3" width="22.5" style="6" customWidth="1"/>
    <col min="4" max="4" width="33.625" style="6" customWidth="1"/>
    <col min="5" max="5" width="19.125" style="6" customWidth="1"/>
    <col min="6" max="6" width="31.125" style="6" customWidth="1"/>
    <col min="7" max="7" width="30" style="6" customWidth="1"/>
    <col min="8" max="8" width="35.75" style="6" customWidth="1"/>
    <col min="9" max="9" width="17" style="6" customWidth="1"/>
    <col min="10" max="10" width="10.25" style="6" customWidth="1"/>
    <col min="11" max="16384" width="9" style="6"/>
  </cols>
  <sheetData>
    <row r="1" spans="2:8" ht="14.25" thickBot="1" x14ac:dyDescent="0.2"/>
    <row r="2" spans="2:8" ht="15.75" thickTop="1" thickBot="1" x14ac:dyDescent="0.2">
      <c r="B2" s="33" t="s">
        <v>68</v>
      </c>
      <c r="C2" s="34" t="s">
        <v>69</v>
      </c>
      <c r="D2" s="35"/>
    </row>
    <row r="3" spans="2:8" ht="15" thickTop="1" x14ac:dyDescent="0.15">
      <c r="B3" s="36"/>
      <c r="C3" s="37"/>
      <c r="D3" s="38"/>
    </row>
    <row r="4" spans="2:8" s="2" customFormat="1" ht="41.25" customHeight="1" x14ac:dyDescent="0.15">
      <c r="B4" s="1" t="s">
        <v>0</v>
      </c>
    </row>
    <row r="5" spans="2:8" s="4" customFormat="1" ht="26.25" customHeight="1" x14ac:dyDescent="0.15">
      <c r="B5" s="3" t="s">
        <v>25</v>
      </c>
      <c r="C5" s="4" t="s">
        <v>1</v>
      </c>
      <c r="G5" s="5"/>
    </row>
    <row r="6" spans="2:8" s="4" customFormat="1" ht="26.25" customHeight="1" x14ac:dyDescent="0.15">
      <c r="C6" s="22" t="s">
        <v>62</v>
      </c>
    </row>
    <row r="7" spans="2:8" s="4" customFormat="1" ht="26.25" customHeight="1" x14ac:dyDescent="0.15">
      <c r="C7" s="4" t="s">
        <v>35</v>
      </c>
    </row>
    <row r="8" spans="2:8" x14ac:dyDescent="0.15">
      <c r="C8" s="23" t="s">
        <v>30</v>
      </c>
    </row>
    <row r="10" spans="2:8" s="4" customFormat="1" ht="30.75" customHeight="1" thickBot="1" x14ac:dyDescent="0.2">
      <c r="B10" s="4" t="s">
        <v>4</v>
      </c>
    </row>
    <row r="11" spans="2:8" ht="59.25" customHeight="1" x14ac:dyDescent="0.15">
      <c r="B11" s="25" t="s">
        <v>6</v>
      </c>
      <c r="C11" s="28" t="s">
        <v>66</v>
      </c>
      <c r="D11" s="28" t="s">
        <v>11</v>
      </c>
      <c r="E11" s="28" t="s">
        <v>65</v>
      </c>
      <c r="F11" s="28" t="s">
        <v>12</v>
      </c>
      <c r="G11" s="28" t="s">
        <v>56</v>
      </c>
      <c r="H11" s="28" t="s">
        <v>28</v>
      </c>
    </row>
    <row r="12" spans="2:8" s="21" customFormat="1" ht="26.25" customHeight="1" x14ac:dyDescent="0.15">
      <c r="B12" s="26"/>
      <c r="C12" s="45"/>
      <c r="D12" s="26"/>
      <c r="E12" s="45"/>
      <c r="F12" s="41">
        <f>IF(ISERROR(D12/E12),0,D12/E12)</f>
        <v>0</v>
      </c>
      <c r="G12" s="40" t="str">
        <f>IF(E12="","",ROUNDDOWN(4.9,1))</f>
        <v/>
      </c>
      <c r="H12" s="41">
        <f t="shared" ref="H12:H22" si="0">IF(ISERROR(D12/G12),0,D12/G12)</f>
        <v>0</v>
      </c>
    </row>
    <row r="13" spans="2:8" s="21" customFormat="1" ht="26.25" customHeight="1" x14ac:dyDescent="0.15">
      <c r="B13" s="26"/>
      <c r="C13" s="45"/>
      <c r="D13" s="26"/>
      <c r="E13" s="45"/>
      <c r="F13" s="41">
        <f t="shared" ref="F13:F22" si="1">IF(ISERROR(D13/E13),0,D13/E13)</f>
        <v>0</v>
      </c>
      <c r="G13" s="40" t="str">
        <f t="shared" ref="G13:G22" si="2">IF(E13="","",ROUNDDOWN(4.9,1))</f>
        <v/>
      </c>
      <c r="H13" s="41">
        <f t="shared" si="0"/>
        <v>0</v>
      </c>
    </row>
    <row r="14" spans="2:8" s="21" customFormat="1" ht="26.25" customHeight="1" x14ac:dyDescent="0.15">
      <c r="B14" s="26"/>
      <c r="C14" s="45"/>
      <c r="D14" s="26"/>
      <c r="E14" s="45"/>
      <c r="F14" s="41">
        <f t="shared" si="1"/>
        <v>0</v>
      </c>
      <c r="G14" s="40" t="str">
        <f t="shared" si="2"/>
        <v/>
      </c>
      <c r="H14" s="41">
        <f t="shared" si="0"/>
        <v>0</v>
      </c>
    </row>
    <row r="15" spans="2:8" s="21" customFormat="1" ht="26.25" customHeight="1" x14ac:dyDescent="0.15">
      <c r="B15" s="26"/>
      <c r="C15" s="45"/>
      <c r="D15" s="26"/>
      <c r="E15" s="45"/>
      <c r="F15" s="41">
        <f t="shared" si="1"/>
        <v>0</v>
      </c>
      <c r="G15" s="40" t="str">
        <f t="shared" si="2"/>
        <v/>
      </c>
      <c r="H15" s="41">
        <f t="shared" si="0"/>
        <v>0</v>
      </c>
    </row>
    <row r="16" spans="2:8" s="21" customFormat="1" ht="26.25" customHeight="1" x14ac:dyDescent="0.15">
      <c r="B16" s="26"/>
      <c r="C16" s="45"/>
      <c r="D16" s="26"/>
      <c r="E16" s="45"/>
      <c r="F16" s="41">
        <f t="shared" si="1"/>
        <v>0</v>
      </c>
      <c r="G16" s="40" t="str">
        <f t="shared" si="2"/>
        <v/>
      </c>
      <c r="H16" s="41">
        <f t="shared" si="0"/>
        <v>0</v>
      </c>
    </row>
    <row r="17" spans="1:10" s="21" customFormat="1" ht="26.25" customHeight="1" x14ac:dyDescent="0.15">
      <c r="B17" s="26"/>
      <c r="C17" s="45"/>
      <c r="D17" s="26"/>
      <c r="E17" s="45"/>
      <c r="F17" s="41">
        <f t="shared" si="1"/>
        <v>0</v>
      </c>
      <c r="G17" s="40" t="str">
        <f t="shared" si="2"/>
        <v/>
      </c>
      <c r="H17" s="41">
        <f t="shared" si="0"/>
        <v>0</v>
      </c>
    </row>
    <row r="18" spans="1:10" s="21" customFormat="1" ht="26.25" customHeight="1" x14ac:dyDescent="0.15">
      <c r="B18" s="26"/>
      <c r="C18" s="45"/>
      <c r="D18" s="26"/>
      <c r="E18" s="45"/>
      <c r="F18" s="41">
        <f t="shared" si="1"/>
        <v>0</v>
      </c>
      <c r="G18" s="40" t="str">
        <f t="shared" si="2"/>
        <v/>
      </c>
      <c r="H18" s="41">
        <f t="shared" si="0"/>
        <v>0</v>
      </c>
    </row>
    <row r="19" spans="1:10" s="21" customFormat="1" ht="26.25" customHeight="1" x14ac:dyDescent="0.15">
      <c r="B19" s="26"/>
      <c r="C19" s="45"/>
      <c r="D19" s="26"/>
      <c r="E19" s="45"/>
      <c r="F19" s="41">
        <f t="shared" si="1"/>
        <v>0</v>
      </c>
      <c r="G19" s="40" t="str">
        <f t="shared" si="2"/>
        <v/>
      </c>
      <c r="H19" s="41">
        <f t="shared" si="0"/>
        <v>0</v>
      </c>
    </row>
    <row r="20" spans="1:10" s="21" customFormat="1" ht="26.25" customHeight="1" x14ac:dyDescent="0.15">
      <c r="B20" s="26"/>
      <c r="C20" s="45"/>
      <c r="D20" s="26"/>
      <c r="E20" s="45"/>
      <c r="F20" s="41">
        <f t="shared" si="1"/>
        <v>0</v>
      </c>
      <c r="G20" s="40" t="str">
        <f t="shared" si="2"/>
        <v/>
      </c>
      <c r="H20" s="41">
        <f t="shared" si="0"/>
        <v>0</v>
      </c>
    </row>
    <row r="21" spans="1:10" s="21" customFormat="1" ht="26.25" customHeight="1" x14ac:dyDescent="0.15">
      <c r="B21" s="26"/>
      <c r="C21" s="45"/>
      <c r="D21" s="26"/>
      <c r="E21" s="45"/>
      <c r="F21" s="41">
        <f t="shared" si="1"/>
        <v>0</v>
      </c>
      <c r="G21" s="40" t="str">
        <f t="shared" si="2"/>
        <v/>
      </c>
      <c r="H21" s="41">
        <f t="shared" si="0"/>
        <v>0</v>
      </c>
    </row>
    <row r="22" spans="1:10" s="21" customFormat="1" ht="26.25" customHeight="1" thickBot="1" x14ac:dyDescent="0.2">
      <c r="B22" s="26"/>
      <c r="C22" s="45"/>
      <c r="D22" s="29"/>
      <c r="E22" s="45"/>
      <c r="F22" s="42">
        <f t="shared" si="1"/>
        <v>0</v>
      </c>
      <c r="G22" s="40" t="str">
        <f t="shared" si="2"/>
        <v/>
      </c>
      <c r="H22" s="42">
        <f t="shared" si="0"/>
        <v>0</v>
      </c>
    </row>
    <row r="23" spans="1:10" ht="36" customHeight="1" thickTop="1" thickBot="1" x14ac:dyDescent="0.2">
      <c r="B23" s="27" t="s">
        <v>2</v>
      </c>
      <c r="C23" s="30"/>
      <c r="D23" s="31">
        <f>SUM(D12:D22)</f>
        <v>0</v>
      </c>
      <c r="E23" s="46"/>
      <c r="F23" s="47">
        <f>SUM(F12:F22)</f>
        <v>0</v>
      </c>
      <c r="G23" s="46"/>
      <c r="H23" s="47">
        <f>SUM(H12:H22)</f>
        <v>0</v>
      </c>
    </row>
    <row r="24" spans="1:10" ht="24.75" customHeight="1" x14ac:dyDescent="0.15">
      <c r="B24" s="17" t="s">
        <v>5</v>
      </c>
      <c r="C24" s="14"/>
      <c r="D24" s="15"/>
      <c r="E24" s="16"/>
      <c r="F24" s="16"/>
    </row>
    <row r="25" spans="1:10" s="7" customFormat="1" ht="24.75" customHeight="1" x14ac:dyDescent="0.15">
      <c r="B25" s="7" t="s">
        <v>67</v>
      </c>
    </row>
    <row r="26" spans="1:10" ht="9.75" customHeight="1" x14ac:dyDescent="0.15">
      <c r="B26" s="8"/>
      <c r="C26" s="8"/>
      <c r="D26" s="9"/>
      <c r="E26" s="8"/>
      <c r="F26" s="8"/>
      <c r="G26" s="8"/>
      <c r="H26" s="9"/>
      <c r="I26" s="9"/>
      <c r="J26" s="9"/>
    </row>
    <row r="27" spans="1:10" ht="16.5" customHeight="1" x14ac:dyDescent="0.15">
      <c r="B27" s="8"/>
      <c r="C27" s="8"/>
      <c r="D27" s="9"/>
      <c r="E27" s="8"/>
      <c r="F27" s="8"/>
      <c r="G27" s="8"/>
      <c r="H27" s="9"/>
      <c r="I27" s="9"/>
      <c r="J27" s="9"/>
    </row>
    <row r="28" spans="1:10" s="4" customFormat="1" ht="17.25" x14ac:dyDescent="0.15">
      <c r="B28" s="4" t="s">
        <v>8</v>
      </c>
    </row>
    <row r="29" spans="1:10" ht="25.5" customHeight="1" thickBot="1" x14ac:dyDescent="0.2">
      <c r="B29" s="8" t="s">
        <v>7</v>
      </c>
      <c r="C29" s="8"/>
      <c r="D29" s="9"/>
      <c r="F29" s="8" t="s">
        <v>3</v>
      </c>
      <c r="G29" s="10"/>
      <c r="H29" s="9"/>
      <c r="I29" s="9"/>
    </row>
    <row r="30" spans="1:10" ht="57.75" customHeight="1" thickBot="1" x14ac:dyDescent="0.2">
      <c r="B30" s="11" t="s">
        <v>9</v>
      </c>
      <c r="C30" s="18" t="s">
        <v>64</v>
      </c>
      <c r="D30" s="19" t="s">
        <v>10</v>
      </c>
      <c r="F30" s="11" t="s">
        <v>9</v>
      </c>
      <c r="G30" s="18" t="s">
        <v>29</v>
      </c>
      <c r="H30" s="19" t="s">
        <v>13</v>
      </c>
    </row>
    <row r="31" spans="1:10" ht="47.25" customHeight="1" thickTop="1" thickBot="1" x14ac:dyDescent="0.2">
      <c r="B31" s="12">
        <f>D23</f>
        <v>0</v>
      </c>
      <c r="C31" s="43">
        <f>F23</f>
        <v>0</v>
      </c>
      <c r="D31" s="44">
        <f>IF(ISERROR(B31/C31),0,ROUNDDOWN(B31/C31,1))</f>
        <v>0</v>
      </c>
      <c r="E31" s="20"/>
      <c r="F31" s="12">
        <f>D23</f>
        <v>0</v>
      </c>
      <c r="G31" s="43">
        <f>H23</f>
        <v>0</v>
      </c>
      <c r="H31" s="44">
        <f>IF(ISERROR(F31/G31),0,ROUND(F31/G31,1))</f>
        <v>0</v>
      </c>
    </row>
    <row r="32" spans="1:10" s="13" customFormat="1" ht="24" customHeight="1" x14ac:dyDescent="0.15">
      <c r="A32" s="6"/>
      <c r="B32" s="15"/>
    </row>
    <row r="33" spans="2:2" ht="17.25" x14ac:dyDescent="0.15">
      <c r="B33" s="4" t="s">
        <v>70</v>
      </c>
    </row>
    <row r="34" spans="2:2" ht="17.25" x14ac:dyDescent="0.15">
      <c r="B34" s="39" t="s">
        <v>72</v>
      </c>
    </row>
    <row r="35" spans="2:2" ht="17.25" x14ac:dyDescent="0.15">
      <c r="B35" s="39" t="s">
        <v>71</v>
      </c>
    </row>
  </sheetData>
  <sheetProtection formatCells="0" insertRows="0" insertHyperlinks="0" deleteRows="0"/>
  <phoneticPr fontId="4"/>
  <pageMargins left="0.70866141732283472" right="0.70866141732283472" top="0.74803149606299213" bottom="0.74803149606299213" header="0.31496062992125984" footer="0.31496062992125984"/>
  <pageSetup paperSize="9" scale="57"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view="pageBreakPreview" topLeftCell="A10" zoomScale="70" zoomScaleNormal="75" zoomScaleSheetLayoutView="70" workbookViewId="0">
      <selection activeCell="G31" activeCellId="3" sqref="C12:C22 E12:H23 C31:D31 G31:H31"/>
    </sheetView>
  </sheetViews>
  <sheetFormatPr defaultColWidth="9" defaultRowHeight="13.5" x14ac:dyDescent="0.15"/>
  <cols>
    <col min="1" max="1" width="5.875" style="6" customWidth="1"/>
    <col min="2" max="2" width="37.5" style="6" customWidth="1"/>
    <col min="3" max="3" width="22.5" style="6" customWidth="1"/>
    <col min="4" max="4" width="33.625" style="6" customWidth="1"/>
    <col min="5" max="5" width="19.125" style="6" customWidth="1"/>
    <col min="6" max="6" width="31.125" style="6" customWidth="1"/>
    <col min="7" max="7" width="30" style="6" customWidth="1"/>
    <col min="8" max="8" width="35.75" style="6" customWidth="1"/>
    <col min="9" max="9" width="17" style="6" customWidth="1"/>
    <col min="10" max="10" width="10.25" style="6" customWidth="1"/>
    <col min="11" max="16384" width="9" style="6"/>
  </cols>
  <sheetData>
    <row r="1" spans="2:8" ht="14.25" thickBot="1" x14ac:dyDescent="0.2"/>
    <row r="2" spans="2:8" ht="15.75" thickTop="1" thickBot="1" x14ac:dyDescent="0.2">
      <c r="B2" s="33" t="s">
        <v>68</v>
      </c>
      <c r="C2" s="34" t="s">
        <v>69</v>
      </c>
      <c r="D2" s="35"/>
    </row>
    <row r="3" spans="2:8" ht="15" thickTop="1" x14ac:dyDescent="0.15">
      <c r="B3" s="36"/>
      <c r="C3" s="37"/>
      <c r="D3" s="38"/>
    </row>
    <row r="4" spans="2:8" s="2" customFormat="1" ht="41.25" customHeight="1" x14ac:dyDescent="0.15">
      <c r="B4" s="1" t="s">
        <v>0</v>
      </c>
    </row>
    <row r="5" spans="2:8" s="4" customFormat="1" ht="26.25" customHeight="1" x14ac:dyDescent="0.15">
      <c r="B5" s="3" t="s">
        <v>26</v>
      </c>
      <c r="C5" s="4" t="s">
        <v>1</v>
      </c>
      <c r="G5" s="5"/>
    </row>
    <row r="6" spans="2:8" s="4" customFormat="1" ht="26.25" customHeight="1" x14ac:dyDescent="0.15">
      <c r="C6" s="22" t="s">
        <v>62</v>
      </c>
    </row>
    <row r="7" spans="2:8" s="4" customFormat="1" ht="26.25" customHeight="1" x14ac:dyDescent="0.15">
      <c r="C7" s="4" t="s">
        <v>34</v>
      </c>
    </row>
    <row r="8" spans="2:8" x14ac:dyDescent="0.15">
      <c r="C8" s="23" t="s">
        <v>30</v>
      </c>
    </row>
    <row r="10" spans="2:8" s="4" customFormat="1" ht="30.75" customHeight="1" thickBot="1" x14ac:dyDescent="0.2">
      <c r="B10" s="4" t="s">
        <v>4</v>
      </c>
    </row>
    <row r="11" spans="2:8" ht="59.25" customHeight="1" x14ac:dyDescent="0.15">
      <c r="B11" s="25" t="s">
        <v>6</v>
      </c>
      <c r="C11" s="28" t="s">
        <v>66</v>
      </c>
      <c r="D11" s="28" t="s">
        <v>11</v>
      </c>
      <c r="E11" s="28" t="s">
        <v>65</v>
      </c>
      <c r="F11" s="28" t="s">
        <v>12</v>
      </c>
      <c r="G11" s="28" t="s">
        <v>57</v>
      </c>
      <c r="H11" s="28" t="s">
        <v>28</v>
      </c>
    </row>
    <row r="12" spans="2:8" s="21" customFormat="1" ht="26.25" customHeight="1" x14ac:dyDescent="0.15">
      <c r="B12" s="26"/>
      <c r="C12" s="45"/>
      <c r="D12" s="26"/>
      <c r="E12" s="45"/>
      <c r="F12" s="41">
        <f>IF(ISERROR(D12/E12),0,D12/E12)</f>
        <v>0</v>
      </c>
      <c r="G12" s="40" t="str">
        <f>IF(E12="","",ROUNDDOWN(4.7,1))</f>
        <v/>
      </c>
      <c r="H12" s="41">
        <f t="shared" ref="H12:H22" si="0">IF(ISERROR(D12/G12),0,D12/G12)</f>
        <v>0</v>
      </c>
    </row>
    <row r="13" spans="2:8" s="21" customFormat="1" ht="26.25" customHeight="1" x14ac:dyDescent="0.15">
      <c r="B13" s="26"/>
      <c r="C13" s="45"/>
      <c r="D13" s="26"/>
      <c r="E13" s="45"/>
      <c r="F13" s="41">
        <f t="shared" ref="F13:F22" si="1">IF(ISERROR(D13/E13),0,D13/E13)</f>
        <v>0</v>
      </c>
      <c r="G13" s="40" t="str">
        <f t="shared" ref="G13:G22" si="2">IF(E13="","",ROUNDDOWN(4.7,1))</f>
        <v/>
      </c>
      <c r="H13" s="41">
        <f t="shared" si="0"/>
        <v>0</v>
      </c>
    </row>
    <row r="14" spans="2:8" s="21" customFormat="1" ht="26.25" customHeight="1" x14ac:dyDescent="0.15">
      <c r="B14" s="26"/>
      <c r="C14" s="45"/>
      <c r="D14" s="26"/>
      <c r="E14" s="45"/>
      <c r="F14" s="41">
        <f t="shared" si="1"/>
        <v>0</v>
      </c>
      <c r="G14" s="40" t="str">
        <f t="shared" si="2"/>
        <v/>
      </c>
      <c r="H14" s="41">
        <f t="shared" si="0"/>
        <v>0</v>
      </c>
    </row>
    <row r="15" spans="2:8" s="21" customFormat="1" ht="26.25" customHeight="1" x14ac:dyDescent="0.15">
      <c r="B15" s="26"/>
      <c r="C15" s="45"/>
      <c r="D15" s="26"/>
      <c r="E15" s="45"/>
      <c r="F15" s="41">
        <f t="shared" si="1"/>
        <v>0</v>
      </c>
      <c r="G15" s="40" t="str">
        <f t="shared" si="2"/>
        <v/>
      </c>
      <c r="H15" s="41">
        <f t="shared" si="0"/>
        <v>0</v>
      </c>
    </row>
    <row r="16" spans="2:8" s="21" customFormat="1" ht="26.25" customHeight="1" x14ac:dyDescent="0.15">
      <c r="B16" s="26"/>
      <c r="C16" s="45"/>
      <c r="D16" s="26"/>
      <c r="E16" s="45"/>
      <c r="F16" s="41">
        <f t="shared" si="1"/>
        <v>0</v>
      </c>
      <c r="G16" s="40" t="str">
        <f t="shared" si="2"/>
        <v/>
      </c>
      <c r="H16" s="41">
        <f t="shared" si="0"/>
        <v>0</v>
      </c>
    </row>
    <row r="17" spans="1:10" s="21" customFormat="1" ht="26.25" customHeight="1" x14ac:dyDescent="0.15">
      <c r="B17" s="26"/>
      <c r="C17" s="45"/>
      <c r="D17" s="26"/>
      <c r="E17" s="45"/>
      <c r="F17" s="41">
        <f t="shared" si="1"/>
        <v>0</v>
      </c>
      <c r="G17" s="40" t="str">
        <f t="shared" si="2"/>
        <v/>
      </c>
      <c r="H17" s="41">
        <f t="shared" si="0"/>
        <v>0</v>
      </c>
    </row>
    <row r="18" spans="1:10" s="21" customFormat="1" ht="26.25" customHeight="1" x14ac:dyDescent="0.15">
      <c r="B18" s="26"/>
      <c r="C18" s="45"/>
      <c r="D18" s="26"/>
      <c r="E18" s="45"/>
      <c r="F18" s="41">
        <f t="shared" si="1"/>
        <v>0</v>
      </c>
      <c r="G18" s="40" t="str">
        <f t="shared" si="2"/>
        <v/>
      </c>
      <c r="H18" s="41">
        <f t="shared" si="0"/>
        <v>0</v>
      </c>
    </row>
    <row r="19" spans="1:10" s="21" customFormat="1" ht="26.25" customHeight="1" x14ac:dyDescent="0.15">
      <c r="B19" s="26"/>
      <c r="C19" s="45"/>
      <c r="D19" s="26"/>
      <c r="E19" s="45"/>
      <c r="F19" s="41">
        <f t="shared" si="1"/>
        <v>0</v>
      </c>
      <c r="G19" s="40" t="str">
        <f t="shared" si="2"/>
        <v/>
      </c>
      <c r="H19" s="41">
        <f t="shared" si="0"/>
        <v>0</v>
      </c>
    </row>
    <row r="20" spans="1:10" s="21" customFormat="1" ht="26.25" customHeight="1" x14ac:dyDescent="0.15">
      <c r="B20" s="26"/>
      <c r="C20" s="45"/>
      <c r="D20" s="26"/>
      <c r="E20" s="45"/>
      <c r="F20" s="41">
        <f t="shared" si="1"/>
        <v>0</v>
      </c>
      <c r="G20" s="40" t="str">
        <f t="shared" si="2"/>
        <v/>
      </c>
      <c r="H20" s="41">
        <f t="shared" si="0"/>
        <v>0</v>
      </c>
    </row>
    <row r="21" spans="1:10" s="21" customFormat="1" ht="26.25" customHeight="1" x14ac:dyDescent="0.15">
      <c r="B21" s="26"/>
      <c r="C21" s="45"/>
      <c r="D21" s="26"/>
      <c r="E21" s="45"/>
      <c r="F21" s="41">
        <f t="shared" si="1"/>
        <v>0</v>
      </c>
      <c r="G21" s="40" t="str">
        <f t="shared" si="2"/>
        <v/>
      </c>
      <c r="H21" s="41">
        <f t="shared" si="0"/>
        <v>0</v>
      </c>
    </row>
    <row r="22" spans="1:10" s="21" customFormat="1" ht="26.25" customHeight="1" thickBot="1" x14ac:dyDescent="0.2">
      <c r="B22" s="26"/>
      <c r="C22" s="45"/>
      <c r="D22" s="29"/>
      <c r="E22" s="45"/>
      <c r="F22" s="42">
        <f t="shared" si="1"/>
        <v>0</v>
      </c>
      <c r="G22" s="40" t="str">
        <f t="shared" si="2"/>
        <v/>
      </c>
      <c r="H22" s="42">
        <f t="shared" si="0"/>
        <v>0</v>
      </c>
    </row>
    <row r="23" spans="1:10" ht="36" customHeight="1" thickTop="1" thickBot="1" x14ac:dyDescent="0.2">
      <c r="B23" s="27" t="s">
        <v>2</v>
      </c>
      <c r="C23" s="30"/>
      <c r="D23" s="31">
        <f>SUM(D12:D22)</f>
        <v>0</v>
      </c>
      <c r="E23" s="46"/>
      <c r="F23" s="47">
        <f>SUM(F12:F22)</f>
        <v>0</v>
      </c>
      <c r="G23" s="46"/>
      <c r="H23" s="47">
        <f>SUM(H12:H22)</f>
        <v>0</v>
      </c>
    </row>
    <row r="24" spans="1:10" ht="24.75" customHeight="1" x14ac:dyDescent="0.15">
      <c r="B24" s="17" t="s">
        <v>5</v>
      </c>
      <c r="C24" s="14"/>
      <c r="D24" s="15"/>
      <c r="E24" s="16"/>
      <c r="F24" s="16"/>
    </row>
    <row r="25" spans="1:10" s="7" customFormat="1" ht="24.75" customHeight="1" x14ac:dyDescent="0.15">
      <c r="B25" s="7" t="s">
        <v>67</v>
      </c>
    </row>
    <row r="26" spans="1:10" ht="9.75" customHeight="1" x14ac:dyDescent="0.15">
      <c r="B26" s="8"/>
      <c r="C26" s="8"/>
      <c r="D26" s="9"/>
      <c r="E26" s="8"/>
      <c r="F26" s="8"/>
      <c r="G26" s="8"/>
      <c r="H26" s="9"/>
      <c r="I26" s="9"/>
      <c r="J26" s="9"/>
    </row>
    <row r="27" spans="1:10" ht="16.5" customHeight="1" x14ac:dyDescent="0.15">
      <c r="B27" s="8"/>
      <c r="C27" s="8"/>
      <c r="D27" s="9"/>
      <c r="E27" s="8"/>
      <c r="F27" s="8"/>
      <c r="G27" s="8"/>
      <c r="H27" s="9"/>
      <c r="I27" s="9"/>
      <c r="J27" s="9"/>
    </row>
    <row r="28" spans="1:10" s="4" customFormat="1" ht="17.25" x14ac:dyDescent="0.15">
      <c r="B28" s="4" t="s">
        <v>8</v>
      </c>
    </row>
    <row r="29" spans="1:10" ht="25.5" customHeight="1" thickBot="1" x14ac:dyDescent="0.2">
      <c r="B29" s="8" t="s">
        <v>7</v>
      </c>
      <c r="C29" s="8"/>
      <c r="D29" s="9"/>
      <c r="F29" s="8" t="s">
        <v>3</v>
      </c>
      <c r="G29" s="10"/>
      <c r="H29" s="9"/>
      <c r="I29" s="9"/>
    </row>
    <row r="30" spans="1:10" ht="57.75" customHeight="1" thickBot="1" x14ac:dyDescent="0.2">
      <c r="B30" s="11" t="s">
        <v>9</v>
      </c>
      <c r="C30" s="18" t="s">
        <v>64</v>
      </c>
      <c r="D30" s="19" t="s">
        <v>10</v>
      </c>
      <c r="F30" s="11" t="s">
        <v>9</v>
      </c>
      <c r="G30" s="18" t="s">
        <v>29</v>
      </c>
      <c r="H30" s="19" t="s">
        <v>13</v>
      </c>
    </row>
    <row r="31" spans="1:10" ht="47.25" customHeight="1" thickTop="1" thickBot="1" x14ac:dyDescent="0.2">
      <c r="B31" s="12">
        <f>D23</f>
        <v>0</v>
      </c>
      <c r="C31" s="43">
        <f>F23</f>
        <v>0</v>
      </c>
      <c r="D31" s="44">
        <f>IF(ISERROR(B31/C31),0,ROUNDDOWN(B31/C31,1))</f>
        <v>0</v>
      </c>
      <c r="E31" s="20"/>
      <c r="F31" s="12">
        <f>D23</f>
        <v>0</v>
      </c>
      <c r="G31" s="43">
        <f>H23</f>
        <v>0</v>
      </c>
      <c r="H31" s="44">
        <f>IF(ISERROR(F31/G31),0,ROUND(F31/G31,1))</f>
        <v>0</v>
      </c>
    </row>
    <row r="32" spans="1:10" s="13" customFormat="1" ht="24" customHeight="1" x14ac:dyDescent="0.15">
      <c r="A32" s="6"/>
      <c r="B32" s="15"/>
    </row>
    <row r="33" spans="2:2" ht="17.25" x14ac:dyDescent="0.15">
      <c r="B33" s="4" t="s">
        <v>70</v>
      </c>
    </row>
    <row r="34" spans="2:2" ht="17.25" x14ac:dyDescent="0.15">
      <c r="B34" s="39" t="s">
        <v>72</v>
      </c>
    </row>
    <row r="35" spans="2:2" ht="17.25" x14ac:dyDescent="0.15">
      <c r="B35" s="39" t="s">
        <v>71</v>
      </c>
    </row>
  </sheetData>
  <sheetProtection formatCells="0" insertRows="0" insertHyperlinks="0" deleteRows="0"/>
  <phoneticPr fontId="4"/>
  <pageMargins left="0.70866141732283472" right="0.70866141732283472" top="0.74803149606299213" bottom="0.74803149606299213" header="0.31496062992125984" footer="0.31496062992125984"/>
  <pageSetup paperSize="9" scale="57"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view="pageBreakPreview" topLeftCell="A7" zoomScale="70" zoomScaleNormal="75" zoomScaleSheetLayoutView="70" workbookViewId="0">
      <selection activeCell="F25" sqref="F25"/>
    </sheetView>
  </sheetViews>
  <sheetFormatPr defaultColWidth="9" defaultRowHeight="13.5" x14ac:dyDescent="0.15"/>
  <cols>
    <col min="1" max="1" width="5.875" style="6" customWidth="1"/>
    <col min="2" max="2" width="37.5" style="6" customWidth="1"/>
    <col min="3" max="3" width="22.5" style="6" customWidth="1"/>
    <col min="4" max="4" width="33.625" style="6" customWidth="1"/>
    <col min="5" max="5" width="19.125" style="6" customWidth="1"/>
    <col min="6" max="6" width="31.125" style="6" customWidth="1"/>
    <col min="7" max="7" width="30" style="6" customWidth="1"/>
    <col min="8" max="8" width="35.75" style="6" customWidth="1"/>
    <col min="9" max="9" width="17" style="6" customWidth="1"/>
    <col min="10" max="10" width="10.25" style="6" customWidth="1"/>
    <col min="11" max="16384" width="9" style="6"/>
  </cols>
  <sheetData>
    <row r="1" spans="2:8" ht="14.25" thickBot="1" x14ac:dyDescent="0.2"/>
    <row r="2" spans="2:8" ht="15.75" thickTop="1" thickBot="1" x14ac:dyDescent="0.2">
      <c r="B2" s="33" t="s">
        <v>68</v>
      </c>
      <c r="C2" s="34" t="s">
        <v>69</v>
      </c>
      <c r="D2" s="35"/>
    </row>
    <row r="3" spans="2:8" ht="15" thickTop="1" x14ac:dyDescent="0.15">
      <c r="B3" s="36"/>
      <c r="C3" s="37"/>
      <c r="D3" s="38"/>
    </row>
    <row r="4" spans="2:8" s="2" customFormat="1" ht="41.25" customHeight="1" x14ac:dyDescent="0.15">
      <c r="B4" s="1" t="s">
        <v>0</v>
      </c>
    </row>
    <row r="5" spans="2:8" s="4" customFormat="1" ht="26.25" customHeight="1" x14ac:dyDescent="0.15">
      <c r="B5" s="3" t="s">
        <v>27</v>
      </c>
      <c r="C5" s="4" t="s">
        <v>1</v>
      </c>
      <c r="G5" s="5"/>
    </row>
    <row r="6" spans="2:8" s="4" customFormat="1" ht="26.25" customHeight="1" x14ac:dyDescent="0.15">
      <c r="C6" s="22" t="s">
        <v>62</v>
      </c>
    </row>
    <row r="7" spans="2:8" s="4" customFormat="1" ht="26.25" customHeight="1" x14ac:dyDescent="0.15">
      <c r="C7" s="4" t="s">
        <v>33</v>
      </c>
    </row>
    <row r="8" spans="2:8" x14ac:dyDescent="0.15">
      <c r="C8" s="23" t="s">
        <v>30</v>
      </c>
    </row>
    <row r="10" spans="2:8" s="4" customFormat="1" ht="30.75" customHeight="1" thickBot="1" x14ac:dyDescent="0.2">
      <c r="B10" s="4" t="s">
        <v>4</v>
      </c>
    </row>
    <row r="11" spans="2:8" ht="59.25" customHeight="1" x14ac:dyDescent="0.15">
      <c r="B11" s="25" t="s">
        <v>6</v>
      </c>
      <c r="C11" s="28" t="s">
        <v>66</v>
      </c>
      <c r="D11" s="28" t="s">
        <v>11</v>
      </c>
      <c r="E11" s="28" t="s">
        <v>65</v>
      </c>
      <c r="F11" s="28" t="s">
        <v>12</v>
      </c>
      <c r="G11" s="28" t="s">
        <v>57</v>
      </c>
      <c r="H11" s="28" t="s">
        <v>28</v>
      </c>
    </row>
    <row r="12" spans="2:8" s="21" customFormat="1" ht="26.25" customHeight="1" x14ac:dyDescent="0.15">
      <c r="B12" s="26"/>
      <c r="C12" s="45"/>
      <c r="D12" s="26"/>
      <c r="E12" s="45"/>
      <c r="F12" s="41">
        <f>IF(ISERROR(D12/E12),0,D12/E12)</f>
        <v>0</v>
      </c>
      <c r="G12" s="40" t="str">
        <f>IF(E12="","",ROUNDDOWN(4.7,1))</f>
        <v/>
      </c>
      <c r="H12" s="41">
        <f t="shared" ref="H12:H22" si="0">IF(ISERROR(D12/G12),0,D12/G12)</f>
        <v>0</v>
      </c>
    </row>
    <row r="13" spans="2:8" s="21" customFormat="1" ht="26.25" customHeight="1" x14ac:dyDescent="0.15">
      <c r="B13" s="26"/>
      <c r="C13" s="45"/>
      <c r="D13" s="26"/>
      <c r="E13" s="45"/>
      <c r="F13" s="41">
        <f t="shared" ref="F13:F22" si="1">IF(ISERROR(D13/E13),0,D13/E13)</f>
        <v>0</v>
      </c>
      <c r="G13" s="40" t="str">
        <f t="shared" ref="G13:G22" si="2">IF(E13="","",ROUNDDOWN(4.7,1))</f>
        <v/>
      </c>
      <c r="H13" s="41">
        <f t="shared" si="0"/>
        <v>0</v>
      </c>
    </row>
    <row r="14" spans="2:8" s="21" customFormat="1" ht="26.25" customHeight="1" x14ac:dyDescent="0.15">
      <c r="B14" s="26"/>
      <c r="C14" s="45"/>
      <c r="D14" s="26"/>
      <c r="E14" s="45"/>
      <c r="F14" s="41">
        <f t="shared" si="1"/>
        <v>0</v>
      </c>
      <c r="G14" s="40" t="str">
        <f t="shared" si="2"/>
        <v/>
      </c>
      <c r="H14" s="41">
        <f t="shared" si="0"/>
        <v>0</v>
      </c>
    </row>
    <row r="15" spans="2:8" s="21" customFormat="1" ht="26.25" customHeight="1" x14ac:dyDescent="0.15">
      <c r="B15" s="26"/>
      <c r="C15" s="45"/>
      <c r="D15" s="26"/>
      <c r="E15" s="45"/>
      <c r="F15" s="41">
        <f t="shared" si="1"/>
        <v>0</v>
      </c>
      <c r="G15" s="40" t="str">
        <f t="shared" si="2"/>
        <v/>
      </c>
      <c r="H15" s="41">
        <f t="shared" si="0"/>
        <v>0</v>
      </c>
    </row>
    <row r="16" spans="2:8" s="21" customFormat="1" ht="26.25" customHeight="1" x14ac:dyDescent="0.15">
      <c r="B16" s="26"/>
      <c r="C16" s="45"/>
      <c r="D16" s="26"/>
      <c r="E16" s="45"/>
      <c r="F16" s="41">
        <f t="shared" si="1"/>
        <v>0</v>
      </c>
      <c r="G16" s="40" t="str">
        <f t="shared" si="2"/>
        <v/>
      </c>
      <c r="H16" s="41">
        <f t="shared" si="0"/>
        <v>0</v>
      </c>
    </row>
    <row r="17" spans="1:10" s="21" customFormat="1" ht="26.25" customHeight="1" x14ac:dyDescent="0.15">
      <c r="B17" s="26"/>
      <c r="C17" s="45"/>
      <c r="D17" s="26"/>
      <c r="E17" s="45"/>
      <c r="F17" s="41">
        <f t="shared" si="1"/>
        <v>0</v>
      </c>
      <c r="G17" s="40" t="str">
        <f t="shared" si="2"/>
        <v/>
      </c>
      <c r="H17" s="41">
        <f t="shared" si="0"/>
        <v>0</v>
      </c>
    </row>
    <row r="18" spans="1:10" s="21" customFormat="1" ht="26.25" customHeight="1" x14ac:dyDescent="0.15">
      <c r="B18" s="26"/>
      <c r="C18" s="45"/>
      <c r="D18" s="26"/>
      <c r="E18" s="45"/>
      <c r="F18" s="41">
        <f t="shared" si="1"/>
        <v>0</v>
      </c>
      <c r="G18" s="40" t="str">
        <f t="shared" si="2"/>
        <v/>
      </c>
      <c r="H18" s="41">
        <f t="shared" si="0"/>
        <v>0</v>
      </c>
    </row>
    <row r="19" spans="1:10" s="21" customFormat="1" ht="26.25" customHeight="1" x14ac:dyDescent="0.15">
      <c r="B19" s="26"/>
      <c r="C19" s="45"/>
      <c r="D19" s="26"/>
      <c r="E19" s="45"/>
      <c r="F19" s="41">
        <f t="shared" si="1"/>
        <v>0</v>
      </c>
      <c r="G19" s="40" t="str">
        <f t="shared" si="2"/>
        <v/>
      </c>
      <c r="H19" s="41">
        <f t="shared" si="0"/>
        <v>0</v>
      </c>
    </row>
    <row r="20" spans="1:10" s="21" customFormat="1" ht="26.25" customHeight="1" x14ac:dyDescent="0.15">
      <c r="B20" s="26"/>
      <c r="C20" s="45"/>
      <c r="D20" s="26"/>
      <c r="E20" s="45"/>
      <c r="F20" s="41">
        <f t="shared" si="1"/>
        <v>0</v>
      </c>
      <c r="G20" s="40" t="str">
        <f t="shared" si="2"/>
        <v/>
      </c>
      <c r="H20" s="41">
        <f t="shared" si="0"/>
        <v>0</v>
      </c>
    </row>
    <row r="21" spans="1:10" s="21" customFormat="1" ht="26.25" customHeight="1" x14ac:dyDescent="0.15">
      <c r="B21" s="26"/>
      <c r="C21" s="45"/>
      <c r="D21" s="26"/>
      <c r="E21" s="45"/>
      <c r="F21" s="41">
        <f t="shared" si="1"/>
        <v>0</v>
      </c>
      <c r="G21" s="40" t="str">
        <f t="shared" si="2"/>
        <v/>
      </c>
      <c r="H21" s="41">
        <f t="shared" si="0"/>
        <v>0</v>
      </c>
    </row>
    <row r="22" spans="1:10" s="21" customFormat="1" ht="26.25" customHeight="1" thickBot="1" x14ac:dyDescent="0.2">
      <c r="B22" s="26"/>
      <c r="C22" s="45"/>
      <c r="D22" s="29"/>
      <c r="E22" s="45"/>
      <c r="F22" s="42">
        <f t="shared" si="1"/>
        <v>0</v>
      </c>
      <c r="G22" s="40" t="str">
        <f t="shared" si="2"/>
        <v/>
      </c>
      <c r="H22" s="42">
        <f t="shared" si="0"/>
        <v>0</v>
      </c>
    </row>
    <row r="23" spans="1:10" ht="36" customHeight="1" thickTop="1" thickBot="1" x14ac:dyDescent="0.2">
      <c r="B23" s="27" t="s">
        <v>2</v>
      </c>
      <c r="C23" s="30"/>
      <c r="D23" s="31">
        <f>SUM(D12:D22)</f>
        <v>0</v>
      </c>
      <c r="E23" s="46"/>
      <c r="F23" s="47">
        <f>SUM(F12:F22)</f>
        <v>0</v>
      </c>
      <c r="G23" s="46"/>
      <c r="H23" s="47">
        <f>SUM(H12:H22)</f>
        <v>0</v>
      </c>
    </row>
    <row r="24" spans="1:10" ht="24.75" customHeight="1" x14ac:dyDescent="0.15">
      <c r="B24" s="17" t="s">
        <v>5</v>
      </c>
      <c r="C24" s="14"/>
      <c r="D24" s="15"/>
      <c r="E24" s="16"/>
      <c r="F24" s="16"/>
    </row>
    <row r="25" spans="1:10" s="7" customFormat="1" ht="24.75" customHeight="1" x14ac:dyDescent="0.15">
      <c r="B25" s="7" t="s">
        <v>67</v>
      </c>
    </row>
    <row r="26" spans="1:10" ht="9.75" customHeight="1" x14ac:dyDescent="0.15">
      <c r="B26" s="8"/>
      <c r="C26" s="8"/>
      <c r="D26" s="9"/>
      <c r="E26" s="8"/>
      <c r="F26" s="8"/>
      <c r="G26" s="8"/>
      <c r="H26" s="9"/>
      <c r="I26" s="9"/>
      <c r="J26" s="9"/>
    </row>
    <row r="27" spans="1:10" ht="16.5" customHeight="1" x14ac:dyDescent="0.15">
      <c r="B27" s="8"/>
      <c r="C27" s="8"/>
      <c r="D27" s="9"/>
      <c r="E27" s="8"/>
      <c r="F27" s="8"/>
      <c r="G27" s="8"/>
      <c r="H27" s="9"/>
      <c r="I27" s="9"/>
      <c r="J27" s="9"/>
    </row>
    <row r="28" spans="1:10" s="4" customFormat="1" ht="17.25" x14ac:dyDescent="0.15">
      <c r="B28" s="4" t="s">
        <v>8</v>
      </c>
    </row>
    <row r="29" spans="1:10" ht="25.5" customHeight="1" thickBot="1" x14ac:dyDescent="0.2">
      <c r="B29" s="8" t="s">
        <v>7</v>
      </c>
      <c r="C29" s="8"/>
      <c r="D29" s="9"/>
      <c r="F29" s="8" t="s">
        <v>3</v>
      </c>
      <c r="G29" s="10"/>
      <c r="H29" s="9"/>
      <c r="I29" s="9"/>
    </row>
    <row r="30" spans="1:10" ht="57.75" customHeight="1" thickBot="1" x14ac:dyDescent="0.2">
      <c r="B30" s="11" t="s">
        <v>9</v>
      </c>
      <c r="C30" s="18" t="s">
        <v>64</v>
      </c>
      <c r="D30" s="19" t="s">
        <v>10</v>
      </c>
      <c r="F30" s="11" t="s">
        <v>9</v>
      </c>
      <c r="G30" s="18" t="s">
        <v>29</v>
      </c>
      <c r="H30" s="19" t="s">
        <v>13</v>
      </c>
    </row>
    <row r="31" spans="1:10" ht="47.25" customHeight="1" thickTop="1" thickBot="1" x14ac:dyDescent="0.2">
      <c r="B31" s="12">
        <f>D23</f>
        <v>0</v>
      </c>
      <c r="C31" s="43">
        <f>F23</f>
        <v>0</v>
      </c>
      <c r="D31" s="44">
        <f>IF(ISERROR(B31/C31),0,ROUNDDOWN(B31/C31,1))</f>
        <v>0</v>
      </c>
      <c r="E31" s="20"/>
      <c r="F31" s="12">
        <f>D23</f>
        <v>0</v>
      </c>
      <c r="G31" s="43">
        <f>H23</f>
        <v>0</v>
      </c>
      <c r="H31" s="44">
        <f>IF(ISERROR(F31/G31),0,ROUND(F31/G31,1))</f>
        <v>0</v>
      </c>
    </row>
    <row r="32" spans="1:10" s="13" customFormat="1" ht="24" customHeight="1" x14ac:dyDescent="0.15">
      <c r="A32" s="6"/>
      <c r="B32" s="15"/>
    </row>
    <row r="33" spans="2:2" ht="17.25" x14ac:dyDescent="0.15">
      <c r="B33" s="4" t="s">
        <v>70</v>
      </c>
    </row>
    <row r="34" spans="2:2" ht="17.25" x14ac:dyDescent="0.15">
      <c r="B34" s="39" t="s">
        <v>72</v>
      </c>
    </row>
    <row r="35" spans="2:2" ht="17.25" x14ac:dyDescent="0.15">
      <c r="B35" s="39" t="s">
        <v>71</v>
      </c>
    </row>
  </sheetData>
  <sheetProtection formatCells="0" insertRows="0" insertHyperlinks="0" deleteRows="0"/>
  <phoneticPr fontId="4"/>
  <pageMargins left="0.70866141732283472" right="0.70866141732283472" top="0.74803149606299213" bottom="0.74803149606299213" header="0.31496062992125984" footer="0.31496062992125984"/>
  <pageSetup paperSize="9" scale="57"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8"/>
  <sheetViews>
    <sheetView showGridLines="0" view="pageBreakPreview" zoomScale="70" zoomScaleNormal="75" zoomScaleSheetLayoutView="70" workbookViewId="0"/>
  </sheetViews>
  <sheetFormatPr defaultColWidth="8.25" defaultRowHeight="14.25" x14ac:dyDescent="0.15"/>
  <cols>
    <col min="1" max="1" width="1.625" style="74" customWidth="1"/>
    <col min="2" max="2" width="34.375" style="74" customWidth="1"/>
    <col min="3" max="3" width="20.625" style="74" customWidth="1"/>
    <col min="4" max="4" width="30.875" style="74" customWidth="1"/>
    <col min="5" max="5" width="19.625" style="74" customWidth="1"/>
    <col min="6" max="6" width="33.625" style="74" customWidth="1"/>
    <col min="7" max="7" width="27.5" style="74" customWidth="1"/>
    <col min="8" max="8" width="32.75" style="74" customWidth="1"/>
    <col min="9" max="9" width="1.625" style="74" customWidth="1"/>
    <col min="10" max="10" width="9.375" style="74" customWidth="1"/>
    <col min="11" max="16384" width="8.25" style="74"/>
  </cols>
  <sheetData>
    <row r="1" spans="2:8" ht="15" thickBot="1" x14ac:dyDescent="0.2"/>
    <row r="2" spans="2:8" ht="19.5" thickTop="1" thickBot="1" x14ac:dyDescent="0.2">
      <c r="B2" s="118" t="s">
        <v>131</v>
      </c>
      <c r="C2" s="117" t="s">
        <v>132</v>
      </c>
      <c r="D2" s="75"/>
      <c r="H2" s="76" t="s">
        <v>133</v>
      </c>
    </row>
    <row r="3" spans="2:8" ht="16.5" thickTop="1" x14ac:dyDescent="0.15">
      <c r="B3" s="77"/>
      <c r="C3" s="78"/>
    </row>
    <row r="4" spans="2:8" s="80" customFormat="1" ht="18" x14ac:dyDescent="0.15">
      <c r="B4" s="79" t="s">
        <v>134</v>
      </c>
    </row>
    <row r="5" spans="2:8" s="80" customFormat="1" ht="18.75" thickBot="1" x14ac:dyDescent="0.2">
      <c r="B5" s="79"/>
    </row>
    <row r="6" spans="2:8" s="81" customFormat="1" ht="26.25" customHeight="1" thickTop="1" thickBot="1" x14ac:dyDescent="0.2">
      <c r="B6" s="123" t="s">
        <v>135</v>
      </c>
      <c r="C6" s="108" t="s">
        <v>136</v>
      </c>
      <c r="G6" s="82"/>
    </row>
    <row r="7" spans="2:8" s="81" customFormat="1" ht="26.25" customHeight="1" thickTop="1" x14ac:dyDescent="0.15">
      <c r="C7" s="108" t="s">
        <v>153</v>
      </c>
    </row>
    <row r="8" spans="2:8" s="81" customFormat="1" ht="36" customHeight="1" x14ac:dyDescent="0.15">
      <c r="C8" s="144" t="s">
        <v>137</v>
      </c>
      <c r="D8" s="145"/>
      <c r="E8" s="145"/>
    </row>
    <row r="10" spans="2:8" s="81" customFormat="1" ht="30.75" customHeight="1" thickBot="1" x14ac:dyDescent="0.2">
      <c r="B10" s="108" t="s">
        <v>150</v>
      </c>
    </row>
    <row r="11" spans="2:8" ht="72.75" thickBot="1" x14ac:dyDescent="0.2">
      <c r="B11" s="83" t="s">
        <v>138</v>
      </c>
      <c r="C11" s="83" t="s">
        <v>139</v>
      </c>
      <c r="D11" s="83" t="s">
        <v>154</v>
      </c>
      <c r="E11" s="83" t="s">
        <v>155</v>
      </c>
      <c r="F11" s="83" t="s">
        <v>140</v>
      </c>
      <c r="G11" s="83" t="s">
        <v>152</v>
      </c>
      <c r="H11" s="83" t="s">
        <v>156</v>
      </c>
    </row>
    <row r="12" spans="2:8" s="89" customFormat="1" ht="26.25" customHeight="1" x14ac:dyDescent="0.15">
      <c r="B12" s="84"/>
      <c r="C12" s="85"/>
      <c r="D12" s="84"/>
      <c r="E12" s="85"/>
      <c r="F12" s="86">
        <f>IF(ISERROR(D12/E12),0,D12/E12)</f>
        <v>0</v>
      </c>
      <c r="G12" s="87" t="str">
        <f>IF(E12="","",ROUNDDOWN(6,1))</f>
        <v/>
      </c>
      <c r="H12" s="88">
        <f t="shared" ref="H12:H22" si="0">IF(ISERROR(D12/G12),0,D12/G12)</f>
        <v>0</v>
      </c>
    </row>
    <row r="13" spans="2:8" s="89" customFormat="1" ht="26.25" customHeight="1" x14ac:dyDescent="0.15">
      <c r="B13" s="90"/>
      <c r="C13" s="91"/>
      <c r="D13" s="90"/>
      <c r="E13" s="91"/>
      <c r="F13" s="92">
        <f t="shared" ref="F13:F22" si="1">IF(ISERROR(D13/E13),0,D13/E13)</f>
        <v>0</v>
      </c>
      <c r="G13" s="93" t="str">
        <f t="shared" ref="G13:G22" si="2">IF(E13="","",ROUNDDOWN(6,1))</f>
        <v/>
      </c>
      <c r="H13" s="94">
        <f t="shared" si="0"/>
        <v>0</v>
      </c>
    </row>
    <row r="14" spans="2:8" s="89" customFormat="1" ht="26.25" customHeight="1" x14ac:dyDescent="0.15">
      <c r="B14" s="90"/>
      <c r="C14" s="91"/>
      <c r="D14" s="90"/>
      <c r="E14" s="91"/>
      <c r="F14" s="92">
        <f t="shared" si="1"/>
        <v>0</v>
      </c>
      <c r="G14" s="93" t="str">
        <f t="shared" si="2"/>
        <v/>
      </c>
      <c r="H14" s="94">
        <f t="shared" si="0"/>
        <v>0</v>
      </c>
    </row>
    <row r="15" spans="2:8" s="89" customFormat="1" ht="26.25" customHeight="1" x14ac:dyDescent="0.15">
      <c r="B15" s="90"/>
      <c r="C15" s="91"/>
      <c r="D15" s="90"/>
      <c r="E15" s="91"/>
      <c r="F15" s="92">
        <f t="shared" si="1"/>
        <v>0</v>
      </c>
      <c r="G15" s="93" t="str">
        <f t="shared" si="2"/>
        <v/>
      </c>
      <c r="H15" s="94">
        <f t="shared" si="0"/>
        <v>0</v>
      </c>
    </row>
    <row r="16" spans="2:8" s="89" customFormat="1" ht="26.25" customHeight="1" x14ac:dyDescent="0.15">
      <c r="B16" s="90"/>
      <c r="C16" s="91"/>
      <c r="D16" s="90"/>
      <c r="E16" s="91"/>
      <c r="F16" s="92">
        <f t="shared" si="1"/>
        <v>0</v>
      </c>
      <c r="G16" s="93" t="str">
        <f t="shared" si="2"/>
        <v/>
      </c>
      <c r="H16" s="94">
        <f t="shared" si="0"/>
        <v>0</v>
      </c>
    </row>
    <row r="17" spans="2:10" s="89" customFormat="1" ht="26.25" customHeight="1" x14ac:dyDescent="0.15">
      <c r="B17" s="90"/>
      <c r="C17" s="91"/>
      <c r="D17" s="90"/>
      <c r="E17" s="91"/>
      <c r="F17" s="92">
        <f t="shared" si="1"/>
        <v>0</v>
      </c>
      <c r="G17" s="93" t="str">
        <f t="shared" si="2"/>
        <v/>
      </c>
      <c r="H17" s="94">
        <f t="shared" si="0"/>
        <v>0</v>
      </c>
    </row>
    <row r="18" spans="2:10" s="89" customFormat="1" ht="26.25" customHeight="1" x14ac:dyDescent="0.15">
      <c r="B18" s="90"/>
      <c r="C18" s="91"/>
      <c r="D18" s="90"/>
      <c r="E18" s="91"/>
      <c r="F18" s="92">
        <f t="shared" si="1"/>
        <v>0</v>
      </c>
      <c r="G18" s="93" t="str">
        <f t="shared" si="2"/>
        <v/>
      </c>
      <c r="H18" s="94">
        <f t="shared" si="0"/>
        <v>0</v>
      </c>
    </row>
    <row r="19" spans="2:10" s="89" customFormat="1" ht="26.25" customHeight="1" x14ac:dyDescent="0.15">
      <c r="B19" s="90"/>
      <c r="C19" s="91"/>
      <c r="D19" s="90"/>
      <c r="E19" s="91"/>
      <c r="F19" s="92">
        <f t="shared" si="1"/>
        <v>0</v>
      </c>
      <c r="G19" s="93" t="str">
        <f t="shared" si="2"/>
        <v/>
      </c>
      <c r="H19" s="94">
        <f t="shared" si="0"/>
        <v>0</v>
      </c>
    </row>
    <row r="20" spans="2:10" s="89" customFormat="1" ht="26.25" customHeight="1" x14ac:dyDescent="0.15">
      <c r="B20" s="90"/>
      <c r="C20" s="91"/>
      <c r="D20" s="90"/>
      <c r="E20" s="91"/>
      <c r="F20" s="92">
        <f t="shared" si="1"/>
        <v>0</v>
      </c>
      <c r="G20" s="93" t="str">
        <f t="shared" si="2"/>
        <v/>
      </c>
      <c r="H20" s="94">
        <f t="shared" si="0"/>
        <v>0</v>
      </c>
    </row>
    <row r="21" spans="2:10" s="89" customFormat="1" ht="26.25" customHeight="1" x14ac:dyDescent="0.15">
      <c r="B21" s="90"/>
      <c r="C21" s="91"/>
      <c r="D21" s="90"/>
      <c r="E21" s="91"/>
      <c r="F21" s="92">
        <f t="shared" si="1"/>
        <v>0</v>
      </c>
      <c r="G21" s="93" t="str">
        <f t="shared" si="2"/>
        <v/>
      </c>
      <c r="H21" s="94">
        <f t="shared" si="0"/>
        <v>0</v>
      </c>
    </row>
    <row r="22" spans="2:10" s="89" customFormat="1" ht="26.25" customHeight="1" thickBot="1" x14ac:dyDescent="0.2">
      <c r="B22" s="90"/>
      <c r="C22" s="91"/>
      <c r="D22" s="95"/>
      <c r="E22" s="91"/>
      <c r="F22" s="96">
        <f t="shared" si="1"/>
        <v>0</v>
      </c>
      <c r="G22" s="93" t="str">
        <f t="shared" si="2"/>
        <v/>
      </c>
      <c r="H22" s="97">
        <f t="shared" si="0"/>
        <v>0</v>
      </c>
    </row>
    <row r="23" spans="2:10" ht="36" customHeight="1" thickTop="1" thickBot="1" x14ac:dyDescent="0.2">
      <c r="B23" s="98" t="s">
        <v>141</v>
      </c>
      <c r="C23" s="99"/>
      <c r="D23" s="100">
        <f>SUM(D12:D22)</f>
        <v>0</v>
      </c>
      <c r="E23" s="101"/>
      <c r="F23" s="102">
        <f>SUM(F12:F22)</f>
        <v>0</v>
      </c>
      <c r="G23" s="103"/>
      <c r="H23" s="102">
        <f>SUM(H12:H22)</f>
        <v>0</v>
      </c>
    </row>
    <row r="24" spans="2:10" ht="24.75" customHeight="1" x14ac:dyDescent="0.2">
      <c r="B24" s="104"/>
      <c r="C24" s="105"/>
      <c r="D24" s="106"/>
      <c r="E24" s="76"/>
      <c r="F24" s="76"/>
    </row>
    <row r="25" spans="2:10" ht="9.75" customHeight="1" x14ac:dyDescent="0.15">
      <c r="D25" s="107"/>
      <c r="H25" s="107"/>
      <c r="I25" s="107"/>
      <c r="J25" s="107"/>
    </row>
    <row r="26" spans="2:10" s="81" customFormat="1" ht="18" x14ac:dyDescent="0.15">
      <c r="B26" s="108" t="s">
        <v>142</v>
      </c>
    </row>
    <row r="27" spans="2:10" ht="50.1" customHeight="1" thickBot="1" x14ac:dyDescent="0.2">
      <c r="B27" s="146" t="s">
        <v>143</v>
      </c>
      <c r="C27" s="147"/>
      <c r="D27" s="147"/>
      <c r="F27" s="109" t="s">
        <v>144</v>
      </c>
      <c r="H27" s="107"/>
      <c r="I27" s="107"/>
    </row>
    <row r="28" spans="2:10" ht="99.95" customHeight="1" thickBot="1" x14ac:dyDescent="0.2">
      <c r="B28" s="83" t="s">
        <v>151</v>
      </c>
      <c r="C28" s="110" t="s">
        <v>145</v>
      </c>
      <c r="D28" s="119" t="s">
        <v>157</v>
      </c>
      <c r="F28" s="83" t="s">
        <v>151</v>
      </c>
      <c r="G28" s="110" t="s">
        <v>146</v>
      </c>
      <c r="H28" s="119" t="s">
        <v>158</v>
      </c>
    </row>
    <row r="29" spans="2:10" ht="47.25" customHeight="1" thickTop="1" thickBot="1" x14ac:dyDescent="0.2">
      <c r="B29" s="111">
        <f>D23</f>
        <v>0</v>
      </c>
      <c r="C29" s="112">
        <f>F23</f>
        <v>0</v>
      </c>
      <c r="D29" s="113">
        <f>IF(ISERROR(B29/C29),0)</f>
        <v>0</v>
      </c>
      <c r="E29" s="114"/>
      <c r="F29" s="111">
        <f>D23</f>
        <v>0</v>
      </c>
      <c r="G29" s="112">
        <f>H23</f>
        <v>0</v>
      </c>
      <c r="H29" s="113">
        <f>IF(ISERROR(F29/G29),0)</f>
        <v>0</v>
      </c>
    </row>
    <row r="30" spans="2:10" ht="16.5" customHeight="1" x14ac:dyDescent="0.15">
      <c r="B30" s="106"/>
      <c r="C30" s="107"/>
      <c r="D30" s="115"/>
      <c r="F30" s="106"/>
      <c r="G30" s="107"/>
      <c r="H30" s="115"/>
    </row>
    <row r="31" spans="2:10" ht="18" x14ac:dyDescent="0.15">
      <c r="B31" s="81" t="s">
        <v>147</v>
      </c>
    </row>
    <row r="32" spans="2:10" ht="25.5" customHeight="1" x14ac:dyDescent="0.15">
      <c r="B32" s="116" t="s">
        <v>148</v>
      </c>
    </row>
    <row r="33" spans="2:2" ht="25.5" customHeight="1" x14ac:dyDescent="0.15">
      <c r="B33" s="116" t="s">
        <v>149</v>
      </c>
    </row>
    <row r="34" spans="2:2" ht="47.25" customHeight="1" x14ac:dyDescent="0.15"/>
    <row r="35" spans="2:2" ht="16.5" customHeight="1" x14ac:dyDescent="0.15"/>
    <row r="37" spans="2:2" ht="25.5" customHeight="1" x14ac:dyDescent="0.15"/>
    <row r="38" spans="2:2" ht="25.5" customHeight="1" x14ac:dyDescent="0.15"/>
  </sheetData>
  <sheetProtection formatCells="0" insertRows="0" insertHyperlinks="0" deleteRows="0"/>
  <mergeCells count="2">
    <mergeCell ref="C8:E8"/>
    <mergeCell ref="B27:D27"/>
  </mergeCells>
  <phoneticPr fontId="1"/>
  <pageMargins left="0.70866141732283472" right="0.70866141732283472" top="0.74803149606299213" bottom="0.74803149606299213" header="0.31496062992125984" footer="0.31496062992125984"/>
  <pageSetup paperSize="9" scale="53"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7"/>
  <sheetViews>
    <sheetView view="pageBreakPreview" zoomScale="70" zoomScaleNormal="75" zoomScaleSheetLayoutView="70" workbookViewId="0">
      <selection activeCell="F18" sqref="F18"/>
    </sheetView>
  </sheetViews>
  <sheetFormatPr defaultColWidth="9" defaultRowHeight="13.5" x14ac:dyDescent="0.15"/>
  <cols>
    <col min="1" max="1" width="5.875" style="6" customWidth="1"/>
    <col min="2" max="2" width="37.5" style="6" customWidth="1"/>
    <col min="3" max="3" width="22.5" style="6" customWidth="1"/>
    <col min="4" max="4" width="33.625" style="6" customWidth="1"/>
    <col min="5" max="5" width="19.375" style="6" customWidth="1"/>
    <col min="6" max="6" width="31.125" style="6" customWidth="1"/>
    <col min="7" max="7" width="30" style="6" customWidth="1"/>
    <col min="8" max="8" width="35.75" style="6" customWidth="1"/>
    <col min="9" max="9" width="17" style="6" customWidth="1"/>
    <col min="10" max="10" width="10.25" style="6" customWidth="1"/>
    <col min="11" max="16384" width="9" style="6"/>
  </cols>
  <sheetData>
    <row r="2" spans="2:8" s="74" customFormat="1" ht="15" thickBot="1" x14ac:dyDescent="0.2"/>
    <row r="3" spans="2:8" s="74" customFormat="1" ht="19.5" thickTop="1" thickBot="1" x14ac:dyDescent="0.2">
      <c r="B3" s="118" t="s">
        <v>131</v>
      </c>
      <c r="C3" s="117" t="s">
        <v>132</v>
      </c>
      <c r="D3" s="75"/>
      <c r="H3" s="76" t="s">
        <v>133</v>
      </c>
    </row>
    <row r="4" spans="2:8" s="74" customFormat="1" ht="16.5" thickTop="1" x14ac:dyDescent="0.15">
      <c r="B4" s="77"/>
      <c r="C4" s="78"/>
    </row>
    <row r="5" spans="2:8" s="80" customFormat="1" ht="18" x14ac:dyDescent="0.15">
      <c r="B5" s="79" t="s">
        <v>134</v>
      </c>
    </row>
    <row r="6" spans="2:8" s="80" customFormat="1" ht="18.75" thickBot="1" x14ac:dyDescent="0.2">
      <c r="B6" s="79"/>
    </row>
    <row r="7" spans="2:8" s="81" customFormat="1" ht="26.25" customHeight="1" thickTop="1" thickBot="1" x14ac:dyDescent="0.2">
      <c r="B7" s="124" t="s">
        <v>159</v>
      </c>
      <c r="C7" s="108" t="s">
        <v>136</v>
      </c>
      <c r="G7" s="82"/>
    </row>
    <row r="8" spans="2:8" ht="14.25" thickTop="1" x14ac:dyDescent="0.15">
      <c r="C8" s="23" t="s">
        <v>32</v>
      </c>
    </row>
    <row r="9" spans="2:8" x14ac:dyDescent="0.15">
      <c r="C9" s="23" t="s">
        <v>31</v>
      </c>
    </row>
    <row r="10" spans="2:8" x14ac:dyDescent="0.15">
      <c r="C10" s="23" t="s">
        <v>30</v>
      </c>
    </row>
    <row r="12" spans="2:8" s="4" customFormat="1" ht="30.75" customHeight="1" thickBot="1" x14ac:dyDescent="0.2">
      <c r="B12" s="4" t="s">
        <v>4</v>
      </c>
    </row>
    <row r="13" spans="2:8" ht="59.25" customHeight="1" x14ac:dyDescent="0.15">
      <c r="B13" s="25" t="s">
        <v>6</v>
      </c>
      <c r="C13" s="28" t="s">
        <v>66</v>
      </c>
      <c r="D13" s="28" t="s">
        <v>11</v>
      </c>
      <c r="E13" s="28" t="s">
        <v>65</v>
      </c>
      <c r="F13" s="28" t="s">
        <v>12</v>
      </c>
      <c r="G13" s="28" t="s">
        <v>58</v>
      </c>
      <c r="H13" s="28" t="s">
        <v>28</v>
      </c>
    </row>
    <row r="14" spans="2:8" s="21" customFormat="1" ht="26.25" customHeight="1" x14ac:dyDescent="0.15">
      <c r="B14" s="26"/>
      <c r="C14" s="45"/>
      <c r="D14" s="26"/>
      <c r="E14" s="45"/>
      <c r="F14" s="41">
        <f>IF(ISERROR(D14/E14),0,D14/E14)</f>
        <v>0</v>
      </c>
      <c r="G14" s="40" t="str">
        <f>IF(E14="","",ROUNDDOWN(6-0.083*(C14-3.6),1))</f>
        <v/>
      </c>
      <c r="H14" s="41">
        <f>IF(ISERROR(D14/G14),0,D14/G14)</f>
        <v>0</v>
      </c>
    </row>
    <row r="15" spans="2:8" s="21" customFormat="1" ht="26.25" customHeight="1" x14ac:dyDescent="0.15">
      <c r="B15" s="26"/>
      <c r="C15" s="45"/>
      <c r="D15" s="26"/>
      <c r="E15" s="45"/>
      <c r="F15" s="41">
        <f t="shared" ref="F15:F24" si="0">IF(ISERROR(D15/E15),0,D15/E15)</f>
        <v>0</v>
      </c>
      <c r="G15" s="40" t="str">
        <f t="shared" ref="G15:G24" si="1">IF(E15="","",ROUNDDOWN(6-0.083*(C15-3.6),1))</f>
        <v/>
      </c>
      <c r="H15" s="41">
        <f t="shared" ref="H15:H24" si="2">IF(ISERROR(D15/G15),0,D15/G15)</f>
        <v>0</v>
      </c>
    </row>
    <row r="16" spans="2:8" s="21" customFormat="1" ht="26.25" customHeight="1" x14ac:dyDescent="0.15">
      <c r="B16" s="26"/>
      <c r="C16" s="45"/>
      <c r="D16" s="26"/>
      <c r="E16" s="45"/>
      <c r="F16" s="41">
        <f t="shared" si="0"/>
        <v>0</v>
      </c>
      <c r="G16" s="40" t="str">
        <f t="shared" si="1"/>
        <v/>
      </c>
      <c r="H16" s="41">
        <f t="shared" si="2"/>
        <v>0</v>
      </c>
    </row>
    <row r="17" spans="2:10" s="21" customFormat="1" ht="26.25" customHeight="1" x14ac:dyDescent="0.15">
      <c r="B17" s="26"/>
      <c r="C17" s="45"/>
      <c r="D17" s="26"/>
      <c r="E17" s="45"/>
      <c r="F17" s="41">
        <f t="shared" si="0"/>
        <v>0</v>
      </c>
      <c r="G17" s="40" t="str">
        <f t="shared" si="1"/>
        <v/>
      </c>
      <c r="H17" s="41">
        <f t="shared" si="2"/>
        <v>0</v>
      </c>
    </row>
    <row r="18" spans="2:10" s="21" customFormat="1" ht="26.25" customHeight="1" x14ac:dyDescent="0.15">
      <c r="B18" s="26"/>
      <c r="C18" s="45"/>
      <c r="D18" s="26"/>
      <c r="E18" s="45"/>
      <c r="F18" s="41">
        <f t="shared" si="0"/>
        <v>0</v>
      </c>
      <c r="G18" s="40" t="str">
        <f t="shared" si="1"/>
        <v/>
      </c>
      <c r="H18" s="41">
        <f t="shared" si="2"/>
        <v>0</v>
      </c>
    </row>
    <row r="19" spans="2:10" s="21" customFormat="1" ht="26.25" customHeight="1" x14ac:dyDescent="0.15">
      <c r="B19" s="26"/>
      <c r="C19" s="45"/>
      <c r="D19" s="26"/>
      <c r="E19" s="45"/>
      <c r="F19" s="41">
        <f t="shared" si="0"/>
        <v>0</v>
      </c>
      <c r="G19" s="40" t="str">
        <f t="shared" si="1"/>
        <v/>
      </c>
      <c r="H19" s="41">
        <f t="shared" si="2"/>
        <v>0</v>
      </c>
    </row>
    <row r="20" spans="2:10" s="21" customFormat="1" ht="26.25" customHeight="1" x14ac:dyDescent="0.15">
      <c r="B20" s="26"/>
      <c r="C20" s="45"/>
      <c r="D20" s="26"/>
      <c r="E20" s="45"/>
      <c r="F20" s="41">
        <f t="shared" si="0"/>
        <v>0</v>
      </c>
      <c r="G20" s="40" t="str">
        <f t="shared" si="1"/>
        <v/>
      </c>
      <c r="H20" s="41">
        <f t="shared" si="2"/>
        <v>0</v>
      </c>
    </row>
    <row r="21" spans="2:10" s="21" customFormat="1" ht="26.25" customHeight="1" x14ac:dyDescent="0.15">
      <c r="B21" s="26"/>
      <c r="C21" s="45"/>
      <c r="D21" s="26"/>
      <c r="E21" s="45"/>
      <c r="F21" s="41">
        <f t="shared" si="0"/>
        <v>0</v>
      </c>
      <c r="G21" s="40" t="str">
        <f t="shared" si="1"/>
        <v/>
      </c>
      <c r="H21" s="41">
        <f t="shared" si="2"/>
        <v>0</v>
      </c>
    </row>
    <row r="22" spans="2:10" s="21" customFormat="1" ht="26.25" customHeight="1" x14ac:dyDescent="0.15">
      <c r="B22" s="26"/>
      <c r="C22" s="45"/>
      <c r="D22" s="26"/>
      <c r="E22" s="45"/>
      <c r="F22" s="41">
        <f t="shared" si="0"/>
        <v>0</v>
      </c>
      <c r="G22" s="40" t="str">
        <f t="shared" si="1"/>
        <v/>
      </c>
      <c r="H22" s="41">
        <f t="shared" si="2"/>
        <v>0</v>
      </c>
    </row>
    <row r="23" spans="2:10" s="21" customFormat="1" ht="26.25" customHeight="1" x14ac:dyDescent="0.15">
      <c r="B23" s="26"/>
      <c r="C23" s="45"/>
      <c r="D23" s="26"/>
      <c r="E23" s="45"/>
      <c r="F23" s="41">
        <f t="shared" si="0"/>
        <v>0</v>
      </c>
      <c r="G23" s="40" t="str">
        <f t="shared" si="1"/>
        <v/>
      </c>
      <c r="H23" s="41">
        <f t="shared" si="2"/>
        <v>0</v>
      </c>
    </row>
    <row r="24" spans="2:10" s="21" customFormat="1" ht="26.25" customHeight="1" thickBot="1" x14ac:dyDescent="0.2">
      <c r="B24" s="26"/>
      <c r="C24" s="45"/>
      <c r="D24" s="29"/>
      <c r="E24" s="45"/>
      <c r="F24" s="42">
        <f t="shared" si="0"/>
        <v>0</v>
      </c>
      <c r="G24" s="40" t="str">
        <f t="shared" si="1"/>
        <v/>
      </c>
      <c r="H24" s="42">
        <f t="shared" si="2"/>
        <v>0</v>
      </c>
    </row>
    <row r="25" spans="2:10" ht="36" customHeight="1" thickTop="1" thickBot="1" x14ac:dyDescent="0.2">
      <c r="B25" s="27" t="s">
        <v>2</v>
      </c>
      <c r="C25" s="30"/>
      <c r="D25" s="31">
        <f>SUM(D14:D24)</f>
        <v>0</v>
      </c>
      <c r="E25" s="24"/>
      <c r="F25" s="49">
        <f>SUM(F14:F24)</f>
        <v>0</v>
      </c>
      <c r="G25" s="48"/>
      <c r="H25" s="49">
        <f>SUM(H14:H24)</f>
        <v>0</v>
      </c>
    </row>
    <row r="26" spans="2:10" ht="24.75" customHeight="1" x14ac:dyDescent="0.15">
      <c r="B26" s="17" t="s">
        <v>5</v>
      </c>
      <c r="C26" s="14"/>
      <c r="D26" s="15"/>
      <c r="E26" s="16"/>
      <c r="F26" s="16"/>
    </row>
    <row r="27" spans="2:10" s="7" customFormat="1" ht="24.75" customHeight="1" x14ac:dyDescent="0.15">
      <c r="B27" s="7" t="s">
        <v>67</v>
      </c>
    </row>
    <row r="28" spans="2:10" ht="9.75" customHeight="1" x14ac:dyDescent="0.15">
      <c r="B28" s="8"/>
      <c r="C28" s="8"/>
      <c r="D28" s="9"/>
      <c r="E28" s="8"/>
      <c r="F28" s="8"/>
      <c r="G28" s="8"/>
      <c r="H28" s="9"/>
      <c r="I28" s="9"/>
      <c r="J28" s="9"/>
    </row>
    <row r="29" spans="2:10" ht="16.5" customHeight="1" x14ac:dyDescent="0.15">
      <c r="B29" s="8"/>
      <c r="C29" s="8"/>
      <c r="D29" s="9"/>
      <c r="E29" s="8"/>
      <c r="F29" s="8"/>
      <c r="G29" s="8"/>
      <c r="H29" s="9"/>
      <c r="I29" s="9"/>
      <c r="J29" s="9"/>
    </row>
    <row r="30" spans="2:10" s="4" customFormat="1" ht="17.25" x14ac:dyDescent="0.15">
      <c r="B30" s="4" t="s">
        <v>8</v>
      </c>
    </row>
    <row r="31" spans="2:10" ht="25.5" customHeight="1" thickBot="1" x14ac:dyDescent="0.2">
      <c r="B31" s="8" t="s">
        <v>7</v>
      </c>
      <c r="C31" s="8"/>
      <c r="D31" s="9"/>
      <c r="F31" s="8" t="s">
        <v>3</v>
      </c>
      <c r="G31" s="10"/>
      <c r="H31" s="9"/>
      <c r="I31" s="9"/>
    </row>
    <row r="32" spans="2:10" ht="57.75" customHeight="1" thickBot="1" x14ac:dyDescent="0.2">
      <c r="B32" s="11" t="s">
        <v>9</v>
      </c>
      <c r="C32" s="18" t="s">
        <v>63</v>
      </c>
      <c r="D32" s="19" t="s">
        <v>10</v>
      </c>
      <c r="F32" s="11" t="s">
        <v>9</v>
      </c>
      <c r="G32" s="18" t="s">
        <v>29</v>
      </c>
      <c r="H32" s="19" t="s">
        <v>13</v>
      </c>
    </row>
    <row r="33" spans="1:8" ht="47.25" customHeight="1" thickTop="1" thickBot="1" x14ac:dyDescent="0.2">
      <c r="B33" s="12">
        <f>D25</f>
        <v>0</v>
      </c>
      <c r="C33" s="43">
        <f>F25</f>
        <v>0</v>
      </c>
      <c r="D33" s="44">
        <f>IF(ISERROR(B33/C33),0,ROUNDDOWN(B33/C33,1))</f>
        <v>0</v>
      </c>
      <c r="E33" s="20"/>
      <c r="F33" s="12">
        <f>D25</f>
        <v>0</v>
      </c>
      <c r="G33" s="43">
        <f>H25</f>
        <v>0</v>
      </c>
      <c r="H33" s="44">
        <f>IF(ISERROR(F33/G33),0,ROUND(F33/G33,1))</f>
        <v>0</v>
      </c>
    </row>
    <row r="34" spans="1:8" s="13" customFormat="1" ht="24" customHeight="1" x14ac:dyDescent="0.15">
      <c r="A34" s="6"/>
      <c r="B34" s="15"/>
    </row>
    <row r="35" spans="1:8" ht="17.25" x14ac:dyDescent="0.15">
      <c r="B35" s="4" t="s">
        <v>70</v>
      </c>
    </row>
    <row r="36" spans="1:8" ht="17.25" x14ac:dyDescent="0.15">
      <c r="B36" s="39" t="s">
        <v>72</v>
      </c>
    </row>
    <row r="37" spans="1:8" ht="17.25" x14ac:dyDescent="0.15">
      <c r="B37" s="39" t="s">
        <v>71</v>
      </c>
    </row>
  </sheetData>
  <sheetProtection formatCells="0" insertRows="0" insertHyperlinks="0" deleteRows="0"/>
  <phoneticPr fontId="4"/>
  <pageMargins left="0.70866141732283472" right="0.70866141732283472" top="0.74803149606299213" bottom="0.74803149606299213" header="0.31496062992125984" footer="0.31496062992125984"/>
  <pageSetup paperSize="9" scale="5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view="pageBreakPreview" topLeftCell="A10" zoomScale="70" zoomScaleNormal="75" zoomScaleSheetLayoutView="70" workbookViewId="0">
      <selection activeCell="F25" sqref="F25:H25"/>
    </sheetView>
  </sheetViews>
  <sheetFormatPr defaultColWidth="9" defaultRowHeight="13.5" x14ac:dyDescent="0.15"/>
  <cols>
    <col min="1" max="1" width="5.875" style="6" customWidth="1"/>
    <col min="2" max="2" width="37.5" style="6" customWidth="1"/>
    <col min="3" max="3" width="22.5" style="6" customWidth="1"/>
    <col min="4" max="4" width="33.625" style="6" customWidth="1"/>
    <col min="5" max="5" width="19.375" style="6" customWidth="1"/>
    <col min="6" max="6" width="31.125" style="6" customWidth="1"/>
    <col min="7" max="7" width="30" style="6" customWidth="1"/>
    <col min="8" max="8" width="35.75" style="6" customWidth="1"/>
    <col min="9" max="9" width="17" style="6" customWidth="1"/>
    <col min="10" max="10" width="10.25" style="6" customWidth="1"/>
    <col min="11" max="16384" width="9" style="6"/>
  </cols>
  <sheetData>
    <row r="1" spans="2:8" ht="14.25" thickBot="1" x14ac:dyDescent="0.2"/>
    <row r="2" spans="2:8" ht="15.75" thickTop="1" thickBot="1" x14ac:dyDescent="0.2">
      <c r="B2" s="33" t="s">
        <v>68</v>
      </c>
      <c r="C2" s="34" t="s">
        <v>69</v>
      </c>
      <c r="D2" s="35"/>
    </row>
    <row r="3" spans="2:8" ht="15" thickTop="1" x14ac:dyDescent="0.15">
      <c r="B3" s="36"/>
      <c r="C3" s="37"/>
      <c r="D3" s="38"/>
    </row>
    <row r="4" spans="2:8" s="2" customFormat="1" ht="41.25" customHeight="1" x14ac:dyDescent="0.15">
      <c r="B4" s="1" t="s">
        <v>0</v>
      </c>
    </row>
    <row r="5" spans="2:8" s="4" customFormat="1" ht="26.25" customHeight="1" x14ac:dyDescent="0.15">
      <c r="B5" s="3" t="s">
        <v>14</v>
      </c>
      <c r="C5" s="4" t="s">
        <v>1</v>
      </c>
      <c r="G5" s="5"/>
    </row>
    <row r="6" spans="2:8" s="4" customFormat="1" ht="26.25" customHeight="1" x14ac:dyDescent="0.15">
      <c r="C6" s="22" t="s">
        <v>60</v>
      </c>
    </row>
    <row r="7" spans="2:8" s="4" customFormat="1" ht="26.25" customHeight="1" x14ac:dyDescent="0.15">
      <c r="C7" s="4" t="s">
        <v>46</v>
      </c>
    </row>
    <row r="8" spans="2:8" x14ac:dyDescent="0.15">
      <c r="C8" s="23" t="s">
        <v>32</v>
      </c>
    </row>
    <row r="9" spans="2:8" x14ac:dyDescent="0.15">
      <c r="C9" s="23" t="s">
        <v>31</v>
      </c>
    </row>
    <row r="10" spans="2:8" x14ac:dyDescent="0.15">
      <c r="C10" s="23" t="s">
        <v>30</v>
      </c>
    </row>
    <row r="12" spans="2:8" s="4" customFormat="1" ht="30.75" customHeight="1" thickBot="1" x14ac:dyDescent="0.2">
      <c r="B12" s="4" t="s">
        <v>4</v>
      </c>
    </row>
    <row r="13" spans="2:8" ht="59.25" customHeight="1" x14ac:dyDescent="0.15">
      <c r="B13" s="25" t="s">
        <v>6</v>
      </c>
      <c r="C13" s="28" t="s">
        <v>66</v>
      </c>
      <c r="D13" s="28" t="s">
        <v>11</v>
      </c>
      <c r="E13" s="28" t="s">
        <v>65</v>
      </c>
      <c r="F13" s="28" t="s">
        <v>12</v>
      </c>
      <c r="G13" s="28" t="s">
        <v>59</v>
      </c>
      <c r="H13" s="28" t="s">
        <v>28</v>
      </c>
    </row>
    <row r="14" spans="2:8" s="21" customFormat="1" ht="26.25" customHeight="1" x14ac:dyDescent="0.15">
      <c r="B14" s="26"/>
      <c r="C14" s="45"/>
      <c r="D14" s="26"/>
      <c r="E14" s="45"/>
      <c r="F14" s="41">
        <f>IF(ISERROR(D14/E14),0,D14/E14)</f>
        <v>0</v>
      </c>
      <c r="G14" s="40" t="str">
        <f>IF(E14="","",ROUNDDOWN(6-0.12*(C14-10),1))</f>
        <v/>
      </c>
      <c r="H14" s="41">
        <f t="shared" ref="H14:H24" si="0">IF(ISERROR(D14/G14),0,D14/G14)</f>
        <v>0</v>
      </c>
    </row>
    <row r="15" spans="2:8" s="21" customFormat="1" ht="26.25" customHeight="1" x14ac:dyDescent="0.15">
      <c r="B15" s="26"/>
      <c r="C15" s="45"/>
      <c r="D15" s="26"/>
      <c r="E15" s="45"/>
      <c r="F15" s="41">
        <f t="shared" ref="F15:F24" si="1">IF(ISERROR(D15/E15),0,D15/E15)</f>
        <v>0</v>
      </c>
      <c r="G15" s="40" t="str">
        <f t="shared" ref="G15:G24" si="2">IF(E15="","",ROUNDDOWN(6-0.12*(C15-10),1))</f>
        <v/>
      </c>
      <c r="H15" s="41">
        <f t="shared" si="0"/>
        <v>0</v>
      </c>
    </row>
    <row r="16" spans="2:8" s="21" customFormat="1" ht="26.25" customHeight="1" x14ac:dyDescent="0.15">
      <c r="B16" s="26"/>
      <c r="C16" s="45"/>
      <c r="D16" s="26"/>
      <c r="E16" s="45"/>
      <c r="F16" s="41">
        <f t="shared" si="1"/>
        <v>0</v>
      </c>
      <c r="G16" s="40" t="str">
        <f t="shared" si="2"/>
        <v/>
      </c>
      <c r="H16" s="41">
        <f t="shared" si="0"/>
        <v>0</v>
      </c>
    </row>
    <row r="17" spans="2:10" s="21" customFormat="1" ht="26.25" customHeight="1" x14ac:dyDescent="0.15">
      <c r="B17" s="26"/>
      <c r="C17" s="45"/>
      <c r="D17" s="26"/>
      <c r="E17" s="45"/>
      <c r="F17" s="41">
        <f t="shared" si="1"/>
        <v>0</v>
      </c>
      <c r="G17" s="40" t="str">
        <f t="shared" si="2"/>
        <v/>
      </c>
      <c r="H17" s="41">
        <f t="shared" si="0"/>
        <v>0</v>
      </c>
    </row>
    <row r="18" spans="2:10" s="21" customFormat="1" ht="26.25" customHeight="1" x14ac:dyDescent="0.15">
      <c r="B18" s="26"/>
      <c r="C18" s="45"/>
      <c r="D18" s="26"/>
      <c r="E18" s="45"/>
      <c r="F18" s="41">
        <f t="shared" si="1"/>
        <v>0</v>
      </c>
      <c r="G18" s="40" t="str">
        <f t="shared" si="2"/>
        <v/>
      </c>
      <c r="H18" s="41">
        <f t="shared" si="0"/>
        <v>0</v>
      </c>
    </row>
    <row r="19" spans="2:10" s="21" customFormat="1" ht="26.25" customHeight="1" x14ac:dyDescent="0.15">
      <c r="B19" s="26"/>
      <c r="C19" s="45"/>
      <c r="D19" s="26"/>
      <c r="E19" s="45"/>
      <c r="F19" s="41">
        <f t="shared" si="1"/>
        <v>0</v>
      </c>
      <c r="G19" s="40" t="str">
        <f t="shared" si="2"/>
        <v/>
      </c>
      <c r="H19" s="41">
        <f t="shared" si="0"/>
        <v>0</v>
      </c>
    </row>
    <row r="20" spans="2:10" s="21" customFormat="1" ht="26.25" customHeight="1" x14ac:dyDescent="0.15">
      <c r="B20" s="26"/>
      <c r="C20" s="45"/>
      <c r="D20" s="26"/>
      <c r="E20" s="45"/>
      <c r="F20" s="41">
        <f t="shared" si="1"/>
        <v>0</v>
      </c>
      <c r="G20" s="40" t="str">
        <f t="shared" si="2"/>
        <v/>
      </c>
      <c r="H20" s="41">
        <f t="shared" si="0"/>
        <v>0</v>
      </c>
    </row>
    <row r="21" spans="2:10" s="21" customFormat="1" ht="26.25" customHeight="1" x14ac:dyDescent="0.15">
      <c r="B21" s="26"/>
      <c r="C21" s="45"/>
      <c r="D21" s="26"/>
      <c r="E21" s="45"/>
      <c r="F21" s="41">
        <f t="shared" si="1"/>
        <v>0</v>
      </c>
      <c r="G21" s="40" t="str">
        <f t="shared" si="2"/>
        <v/>
      </c>
      <c r="H21" s="41">
        <f t="shared" si="0"/>
        <v>0</v>
      </c>
    </row>
    <row r="22" spans="2:10" s="21" customFormat="1" ht="26.25" customHeight="1" x14ac:dyDescent="0.15">
      <c r="B22" s="26"/>
      <c r="C22" s="45"/>
      <c r="D22" s="26"/>
      <c r="E22" s="45"/>
      <c r="F22" s="41">
        <f t="shared" si="1"/>
        <v>0</v>
      </c>
      <c r="G22" s="40" t="str">
        <f t="shared" si="2"/>
        <v/>
      </c>
      <c r="H22" s="41">
        <f t="shared" si="0"/>
        <v>0</v>
      </c>
    </row>
    <row r="23" spans="2:10" s="21" customFormat="1" ht="26.25" customHeight="1" x14ac:dyDescent="0.15">
      <c r="B23" s="26"/>
      <c r="C23" s="45"/>
      <c r="D23" s="26"/>
      <c r="E23" s="45"/>
      <c r="F23" s="41">
        <f t="shared" si="1"/>
        <v>0</v>
      </c>
      <c r="G23" s="40" t="str">
        <f t="shared" si="2"/>
        <v/>
      </c>
      <c r="H23" s="41">
        <f t="shared" si="0"/>
        <v>0</v>
      </c>
    </row>
    <row r="24" spans="2:10" s="21" customFormat="1" ht="26.25" customHeight="1" thickBot="1" x14ac:dyDescent="0.2">
      <c r="B24" s="26"/>
      <c r="C24" s="45"/>
      <c r="D24" s="29"/>
      <c r="E24" s="45"/>
      <c r="F24" s="42">
        <f t="shared" si="1"/>
        <v>0</v>
      </c>
      <c r="G24" s="40" t="str">
        <f t="shared" si="2"/>
        <v/>
      </c>
      <c r="H24" s="42">
        <f t="shared" si="0"/>
        <v>0</v>
      </c>
    </row>
    <row r="25" spans="2:10" ht="36" customHeight="1" thickTop="1" thickBot="1" x14ac:dyDescent="0.2">
      <c r="B25" s="27" t="s">
        <v>2</v>
      </c>
      <c r="C25" s="30"/>
      <c r="D25" s="31">
        <f>SUM(D14:D24)</f>
        <v>0</v>
      </c>
      <c r="E25" s="24"/>
      <c r="F25" s="49">
        <f>SUM(F14:F24)</f>
        <v>0</v>
      </c>
      <c r="G25" s="48"/>
      <c r="H25" s="49">
        <f>SUM(H14:H24)</f>
        <v>0</v>
      </c>
    </row>
    <row r="26" spans="2:10" ht="24.75" customHeight="1" x14ac:dyDescent="0.15">
      <c r="B26" s="17" t="s">
        <v>5</v>
      </c>
      <c r="C26" s="14"/>
      <c r="D26" s="15"/>
      <c r="E26" s="16"/>
      <c r="F26" s="16"/>
    </row>
    <row r="27" spans="2:10" s="7" customFormat="1" ht="24.75" customHeight="1" x14ac:dyDescent="0.15">
      <c r="B27" s="7" t="s">
        <v>67</v>
      </c>
    </row>
    <row r="28" spans="2:10" ht="9.75" customHeight="1" x14ac:dyDescent="0.15">
      <c r="B28" s="8"/>
      <c r="C28" s="8"/>
      <c r="D28" s="9"/>
      <c r="E28" s="8"/>
      <c r="F28" s="8"/>
      <c r="G28" s="8"/>
      <c r="H28" s="9"/>
      <c r="I28" s="9"/>
      <c r="J28" s="9"/>
    </row>
    <row r="29" spans="2:10" ht="16.5" customHeight="1" x14ac:dyDescent="0.15">
      <c r="B29" s="8"/>
      <c r="C29" s="8"/>
      <c r="D29" s="9"/>
      <c r="E29" s="8"/>
      <c r="F29" s="8"/>
      <c r="G29" s="8"/>
      <c r="H29" s="9"/>
      <c r="I29" s="9"/>
      <c r="J29" s="9"/>
    </row>
    <row r="30" spans="2:10" s="4" customFormat="1" ht="17.25" x14ac:dyDescent="0.15">
      <c r="B30" s="4" t="s">
        <v>8</v>
      </c>
    </row>
    <row r="31" spans="2:10" ht="25.5" customHeight="1" thickBot="1" x14ac:dyDescent="0.2">
      <c r="B31" s="8" t="s">
        <v>7</v>
      </c>
      <c r="C31" s="8"/>
      <c r="D31" s="9"/>
      <c r="F31" s="8" t="s">
        <v>3</v>
      </c>
      <c r="G31" s="10"/>
      <c r="H31" s="9"/>
      <c r="I31" s="9"/>
    </row>
    <row r="32" spans="2:10" ht="57.75" customHeight="1" thickBot="1" x14ac:dyDescent="0.2">
      <c r="B32" s="11" t="s">
        <v>9</v>
      </c>
      <c r="C32" s="18" t="s">
        <v>63</v>
      </c>
      <c r="D32" s="19" t="s">
        <v>10</v>
      </c>
      <c r="F32" s="11" t="s">
        <v>9</v>
      </c>
      <c r="G32" s="18" t="s">
        <v>29</v>
      </c>
      <c r="H32" s="19" t="s">
        <v>13</v>
      </c>
    </row>
    <row r="33" spans="1:8" ht="47.25" customHeight="1" thickTop="1" thickBot="1" x14ac:dyDescent="0.2">
      <c r="B33" s="12">
        <f>D25</f>
        <v>0</v>
      </c>
      <c r="C33" s="43">
        <f>F25</f>
        <v>0</v>
      </c>
      <c r="D33" s="44">
        <f>IF(ISERROR(B33/C33),0,ROUNDDOWN(B33/C33,1))</f>
        <v>0</v>
      </c>
      <c r="E33" s="20"/>
      <c r="F33" s="12">
        <f>D25</f>
        <v>0</v>
      </c>
      <c r="G33" s="43">
        <f>H25</f>
        <v>0</v>
      </c>
      <c r="H33" s="44">
        <f>IF(ISERROR(F33/G33),0,ROUND(F33/G33,1))</f>
        <v>0</v>
      </c>
    </row>
    <row r="34" spans="1:8" s="13" customFormat="1" ht="24" customHeight="1" x14ac:dyDescent="0.15">
      <c r="A34" s="6"/>
      <c r="B34" s="15"/>
    </row>
    <row r="35" spans="1:8" ht="17.25" x14ac:dyDescent="0.15">
      <c r="B35" s="4" t="s">
        <v>70</v>
      </c>
    </row>
    <row r="36" spans="1:8" ht="17.25" x14ac:dyDescent="0.15">
      <c r="B36" s="39" t="s">
        <v>72</v>
      </c>
    </row>
    <row r="37" spans="1:8" ht="17.25" x14ac:dyDescent="0.15">
      <c r="B37" s="39" t="s">
        <v>71</v>
      </c>
    </row>
  </sheetData>
  <sheetProtection formatCells="0" insertRows="0" insertHyperlinks="0" deleteRows="0"/>
  <phoneticPr fontId="4"/>
  <pageMargins left="0.70866141732283472" right="0.70866141732283472" top="0.74803149606299213" bottom="0.74803149606299213" header="0.31496062992125984" footer="0.31496062992125984"/>
  <pageSetup paperSize="9" scale="55"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view="pageBreakPreview" topLeftCell="A13" zoomScale="70" zoomScaleNormal="75" zoomScaleSheetLayoutView="70" workbookViewId="0">
      <selection activeCell="G33" activeCellId="1" sqref="C33:D33 G33:H33"/>
    </sheetView>
  </sheetViews>
  <sheetFormatPr defaultColWidth="9" defaultRowHeight="13.5" x14ac:dyDescent="0.15"/>
  <cols>
    <col min="1" max="1" width="5.875" style="6" customWidth="1"/>
    <col min="2" max="2" width="37.5" style="6" customWidth="1"/>
    <col min="3" max="3" width="22.5" style="6" customWidth="1"/>
    <col min="4" max="4" width="33.625" style="6" customWidth="1"/>
    <col min="5" max="5" width="19.375" style="6" customWidth="1"/>
    <col min="6" max="6" width="31.125" style="6" customWidth="1"/>
    <col min="7" max="7" width="30" style="6" customWidth="1"/>
    <col min="8" max="8" width="35.75" style="6" customWidth="1"/>
    <col min="9" max="9" width="17" style="6" customWidth="1"/>
    <col min="10" max="10" width="10.25" style="6" customWidth="1"/>
    <col min="11" max="16384" width="9" style="6"/>
  </cols>
  <sheetData>
    <row r="1" spans="2:8" ht="14.25" thickBot="1" x14ac:dyDescent="0.2"/>
    <row r="2" spans="2:8" ht="15.75" thickTop="1" thickBot="1" x14ac:dyDescent="0.2">
      <c r="B2" s="33" t="s">
        <v>68</v>
      </c>
      <c r="C2" s="34" t="s">
        <v>69</v>
      </c>
      <c r="D2" s="35"/>
    </row>
    <row r="3" spans="2:8" ht="15" thickTop="1" x14ac:dyDescent="0.15">
      <c r="B3" s="36"/>
      <c r="C3" s="37"/>
      <c r="D3" s="38"/>
    </row>
    <row r="4" spans="2:8" s="2" customFormat="1" ht="41.25" customHeight="1" x14ac:dyDescent="0.15">
      <c r="B4" s="1" t="s">
        <v>0</v>
      </c>
    </row>
    <row r="5" spans="2:8" s="4" customFormat="1" ht="26.25" customHeight="1" x14ac:dyDescent="0.15">
      <c r="B5" s="3" t="s">
        <v>15</v>
      </c>
      <c r="C5" s="4" t="s">
        <v>1</v>
      </c>
      <c r="G5" s="5"/>
    </row>
    <row r="6" spans="2:8" s="4" customFormat="1" ht="26.25" customHeight="1" x14ac:dyDescent="0.15">
      <c r="C6" s="22" t="s">
        <v>60</v>
      </c>
    </row>
    <row r="7" spans="2:8" s="4" customFormat="1" ht="26.25" customHeight="1" x14ac:dyDescent="0.15">
      <c r="C7" s="4" t="s">
        <v>45</v>
      </c>
    </row>
    <row r="8" spans="2:8" x14ac:dyDescent="0.15">
      <c r="C8" s="23" t="s">
        <v>32</v>
      </c>
    </row>
    <row r="9" spans="2:8" x14ac:dyDescent="0.15">
      <c r="C9" s="23" t="s">
        <v>31</v>
      </c>
    </row>
    <row r="10" spans="2:8" x14ac:dyDescent="0.15">
      <c r="C10" s="23" t="s">
        <v>30</v>
      </c>
    </row>
    <row r="12" spans="2:8" s="4" customFormat="1" ht="30.75" customHeight="1" thickBot="1" x14ac:dyDescent="0.2">
      <c r="B12" s="4" t="s">
        <v>4</v>
      </c>
    </row>
    <row r="13" spans="2:8" ht="59.25" customHeight="1" x14ac:dyDescent="0.15">
      <c r="B13" s="25" t="s">
        <v>6</v>
      </c>
      <c r="C13" s="28" t="s">
        <v>66</v>
      </c>
      <c r="D13" s="28" t="s">
        <v>11</v>
      </c>
      <c r="E13" s="28" t="s">
        <v>65</v>
      </c>
      <c r="F13" s="28" t="s">
        <v>12</v>
      </c>
      <c r="G13" s="28" t="s">
        <v>47</v>
      </c>
      <c r="H13" s="28" t="s">
        <v>28</v>
      </c>
    </row>
    <row r="14" spans="2:8" s="21" customFormat="1" ht="26.25" customHeight="1" x14ac:dyDescent="0.15">
      <c r="B14" s="26"/>
      <c r="C14" s="45"/>
      <c r="D14" s="26"/>
      <c r="E14" s="45"/>
      <c r="F14" s="41">
        <f>IF(ISERROR(D14/E14),0,D14/E14)</f>
        <v>0</v>
      </c>
      <c r="G14" s="40" t="str">
        <f>IF(E14="","",ROUNDDOWN(5.1-0.06*(C14-20),1))</f>
        <v/>
      </c>
      <c r="H14" s="41">
        <f t="shared" ref="H14:H24" si="0">IF(ISERROR(D14/G14),0,D14/G14)</f>
        <v>0</v>
      </c>
    </row>
    <row r="15" spans="2:8" s="21" customFormat="1" ht="26.25" customHeight="1" x14ac:dyDescent="0.15">
      <c r="B15" s="26"/>
      <c r="C15" s="45"/>
      <c r="D15" s="26"/>
      <c r="E15" s="45"/>
      <c r="F15" s="41">
        <f t="shared" ref="F15:F24" si="1">IF(ISERROR(D15/E15),0,D15/E15)</f>
        <v>0</v>
      </c>
      <c r="G15" s="40" t="str">
        <f t="shared" ref="G15:G24" si="2">IF(E15="","",ROUNDDOWN(5.1-0.06*(C15-20),1))</f>
        <v/>
      </c>
      <c r="H15" s="41">
        <f t="shared" si="0"/>
        <v>0</v>
      </c>
    </row>
    <row r="16" spans="2:8" s="21" customFormat="1" ht="26.25" customHeight="1" x14ac:dyDescent="0.15">
      <c r="B16" s="26"/>
      <c r="C16" s="45"/>
      <c r="D16" s="26"/>
      <c r="E16" s="45"/>
      <c r="F16" s="41">
        <f t="shared" si="1"/>
        <v>0</v>
      </c>
      <c r="G16" s="40" t="str">
        <f t="shared" si="2"/>
        <v/>
      </c>
      <c r="H16" s="41">
        <f t="shared" si="0"/>
        <v>0</v>
      </c>
    </row>
    <row r="17" spans="2:10" s="21" customFormat="1" ht="26.25" customHeight="1" x14ac:dyDescent="0.15">
      <c r="B17" s="26"/>
      <c r="C17" s="45"/>
      <c r="D17" s="26"/>
      <c r="E17" s="45"/>
      <c r="F17" s="41">
        <f t="shared" si="1"/>
        <v>0</v>
      </c>
      <c r="G17" s="40" t="str">
        <f t="shared" si="2"/>
        <v/>
      </c>
      <c r="H17" s="41">
        <f t="shared" si="0"/>
        <v>0</v>
      </c>
    </row>
    <row r="18" spans="2:10" s="21" customFormat="1" ht="26.25" customHeight="1" x14ac:dyDescent="0.15">
      <c r="B18" s="26"/>
      <c r="C18" s="45"/>
      <c r="D18" s="26"/>
      <c r="E18" s="45"/>
      <c r="F18" s="41">
        <f t="shared" si="1"/>
        <v>0</v>
      </c>
      <c r="G18" s="40" t="str">
        <f t="shared" si="2"/>
        <v/>
      </c>
      <c r="H18" s="41">
        <f t="shared" si="0"/>
        <v>0</v>
      </c>
    </row>
    <row r="19" spans="2:10" s="21" customFormat="1" ht="26.25" customHeight="1" x14ac:dyDescent="0.15">
      <c r="B19" s="26"/>
      <c r="C19" s="45"/>
      <c r="D19" s="26"/>
      <c r="E19" s="45"/>
      <c r="F19" s="41">
        <f t="shared" si="1"/>
        <v>0</v>
      </c>
      <c r="G19" s="40" t="str">
        <f t="shared" si="2"/>
        <v/>
      </c>
      <c r="H19" s="41">
        <f t="shared" si="0"/>
        <v>0</v>
      </c>
    </row>
    <row r="20" spans="2:10" s="21" customFormat="1" ht="26.25" customHeight="1" x14ac:dyDescent="0.15">
      <c r="B20" s="26"/>
      <c r="C20" s="45"/>
      <c r="D20" s="26"/>
      <c r="E20" s="45"/>
      <c r="F20" s="41">
        <f t="shared" si="1"/>
        <v>0</v>
      </c>
      <c r="G20" s="40" t="str">
        <f t="shared" si="2"/>
        <v/>
      </c>
      <c r="H20" s="41">
        <f t="shared" si="0"/>
        <v>0</v>
      </c>
    </row>
    <row r="21" spans="2:10" s="21" customFormat="1" ht="26.25" customHeight="1" x14ac:dyDescent="0.15">
      <c r="B21" s="26"/>
      <c r="C21" s="45"/>
      <c r="D21" s="26"/>
      <c r="E21" s="45"/>
      <c r="F21" s="41">
        <f t="shared" si="1"/>
        <v>0</v>
      </c>
      <c r="G21" s="40" t="str">
        <f t="shared" si="2"/>
        <v/>
      </c>
      <c r="H21" s="41">
        <f t="shared" si="0"/>
        <v>0</v>
      </c>
    </row>
    <row r="22" spans="2:10" s="21" customFormat="1" ht="26.25" customHeight="1" x14ac:dyDescent="0.15">
      <c r="B22" s="26"/>
      <c r="C22" s="45"/>
      <c r="D22" s="26"/>
      <c r="E22" s="45"/>
      <c r="F22" s="41">
        <f t="shared" si="1"/>
        <v>0</v>
      </c>
      <c r="G22" s="40" t="str">
        <f t="shared" si="2"/>
        <v/>
      </c>
      <c r="H22" s="41">
        <f t="shared" si="0"/>
        <v>0</v>
      </c>
    </row>
    <row r="23" spans="2:10" s="21" customFormat="1" ht="26.25" customHeight="1" x14ac:dyDescent="0.15">
      <c r="B23" s="26"/>
      <c r="C23" s="45"/>
      <c r="D23" s="26"/>
      <c r="E23" s="45"/>
      <c r="F23" s="41">
        <f t="shared" si="1"/>
        <v>0</v>
      </c>
      <c r="G23" s="40" t="str">
        <f t="shared" si="2"/>
        <v/>
      </c>
      <c r="H23" s="41">
        <f t="shared" si="0"/>
        <v>0</v>
      </c>
    </row>
    <row r="24" spans="2:10" s="21" customFormat="1" ht="26.25" customHeight="1" thickBot="1" x14ac:dyDescent="0.2">
      <c r="B24" s="26"/>
      <c r="C24" s="45"/>
      <c r="D24" s="29"/>
      <c r="E24" s="45"/>
      <c r="F24" s="42">
        <f t="shared" si="1"/>
        <v>0</v>
      </c>
      <c r="G24" s="40" t="str">
        <f t="shared" si="2"/>
        <v/>
      </c>
      <c r="H24" s="42">
        <f t="shared" si="0"/>
        <v>0</v>
      </c>
    </row>
    <row r="25" spans="2:10" ht="36" customHeight="1" thickTop="1" thickBot="1" x14ac:dyDescent="0.2">
      <c r="B25" s="27" t="s">
        <v>2</v>
      </c>
      <c r="C25" s="30"/>
      <c r="D25" s="31">
        <f>SUM(D14:D24)</f>
        <v>0</v>
      </c>
      <c r="E25" s="46"/>
      <c r="F25" s="47">
        <f>SUM(F14:F24)</f>
        <v>0</v>
      </c>
      <c r="G25" s="46"/>
      <c r="H25" s="47">
        <f>SUM(H14:H24)</f>
        <v>0</v>
      </c>
    </row>
    <row r="26" spans="2:10" ht="24.75" customHeight="1" x14ac:dyDescent="0.15">
      <c r="B26" s="17" t="s">
        <v>5</v>
      </c>
      <c r="C26" s="14"/>
      <c r="D26" s="15"/>
      <c r="E26" s="16"/>
      <c r="F26" s="16"/>
    </row>
    <row r="27" spans="2:10" s="7" customFormat="1" ht="24.75" customHeight="1" x14ac:dyDescent="0.15">
      <c r="B27" s="7" t="s">
        <v>67</v>
      </c>
    </row>
    <row r="28" spans="2:10" ht="9.75" customHeight="1" x14ac:dyDescent="0.15">
      <c r="B28" s="8"/>
      <c r="C28" s="8"/>
      <c r="D28" s="9"/>
      <c r="E28" s="8"/>
      <c r="F28" s="8"/>
      <c r="G28" s="8"/>
      <c r="H28" s="9"/>
      <c r="I28" s="9"/>
      <c r="J28" s="9"/>
    </row>
    <row r="29" spans="2:10" ht="16.5" customHeight="1" x14ac:dyDescent="0.15">
      <c r="B29" s="8"/>
      <c r="C29" s="8"/>
      <c r="D29" s="9"/>
      <c r="E29" s="8"/>
      <c r="F29" s="8"/>
      <c r="G29" s="8"/>
      <c r="H29" s="9"/>
      <c r="I29" s="9"/>
      <c r="J29" s="9"/>
    </row>
    <row r="30" spans="2:10" s="4" customFormat="1" ht="17.25" x14ac:dyDescent="0.15">
      <c r="B30" s="4" t="s">
        <v>8</v>
      </c>
    </row>
    <row r="31" spans="2:10" ht="25.5" customHeight="1" thickBot="1" x14ac:dyDescent="0.2">
      <c r="B31" s="8" t="s">
        <v>7</v>
      </c>
      <c r="C31" s="8"/>
      <c r="D31" s="9"/>
      <c r="F31" s="8" t="s">
        <v>3</v>
      </c>
      <c r="G31" s="10"/>
      <c r="H31" s="9"/>
      <c r="I31" s="9"/>
    </row>
    <row r="32" spans="2:10" ht="57.75" customHeight="1" thickBot="1" x14ac:dyDescent="0.2">
      <c r="B32" s="11" t="s">
        <v>9</v>
      </c>
      <c r="C32" s="18" t="s">
        <v>63</v>
      </c>
      <c r="D32" s="19" t="s">
        <v>10</v>
      </c>
      <c r="F32" s="11" t="s">
        <v>9</v>
      </c>
      <c r="G32" s="18" t="s">
        <v>29</v>
      </c>
      <c r="H32" s="19" t="s">
        <v>13</v>
      </c>
    </row>
    <row r="33" spans="1:8" ht="47.25" customHeight="1" thickTop="1" thickBot="1" x14ac:dyDescent="0.2">
      <c r="B33" s="12">
        <f>D25</f>
        <v>0</v>
      </c>
      <c r="C33" s="43">
        <f>F25</f>
        <v>0</v>
      </c>
      <c r="D33" s="44">
        <f>IF(ISERROR(B33/C33),0,ROUNDDOWN(B33/C33,1))</f>
        <v>0</v>
      </c>
      <c r="E33" s="20"/>
      <c r="F33" s="12">
        <f>D25</f>
        <v>0</v>
      </c>
      <c r="G33" s="43">
        <f>H25</f>
        <v>0</v>
      </c>
      <c r="H33" s="44">
        <f>IF(ISERROR(F33/G33),0,ROUND(F33/G33,1))</f>
        <v>0</v>
      </c>
    </row>
    <row r="34" spans="1:8" s="13" customFormat="1" ht="24" customHeight="1" x14ac:dyDescent="0.15">
      <c r="A34" s="6"/>
      <c r="B34" s="15"/>
    </row>
    <row r="35" spans="1:8" ht="17.25" x14ac:dyDescent="0.15">
      <c r="B35" s="4" t="s">
        <v>70</v>
      </c>
    </row>
    <row r="36" spans="1:8" ht="17.25" x14ac:dyDescent="0.15">
      <c r="B36" s="39" t="s">
        <v>72</v>
      </c>
    </row>
    <row r="37" spans="1:8" ht="17.25" x14ac:dyDescent="0.15">
      <c r="B37" s="39" t="s">
        <v>71</v>
      </c>
    </row>
  </sheetData>
  <sheetProtection formatCells="0" insertRows="0" insertHyperlinks="0" deleteRows="0"/>
  <phoneticPr fontId="4"/>
  <pageMargins left="0.70866141732283472" right="0.70866141732283472" top="0.74803149606299213" bottom="0.74803149606299213" header="0.31496062992125984" footer="0.31496062992125984"/>
  <pageSetup paperSize="9" scale="55"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view="pageBreakPreview" topLeftCell="A7" zoomScale="70" zoomScaleNormal="75" zoomScaleSheetLayoutView="70" workbookViewId="0">
      <selection activeCell="D23" sqref="D23"/>
    </sheetView>
  </sheetViews>
  <sheetFormatPr defaultColWidth="9" defaultRowHeight="13.5" x14ac:dyDescent="0.15"/>
  <cols>
    <col min="1" max="1" width="5.875" style="6" customWidth="1"/>
    <col min="2" max="2" width="37.5" style="6" customWidth="1"/>
    <col min="3" max="3" width="22.5" style="6" customWidth="1"/>
    <col min="4" max="4" width="33.625" style="6" customWidth="1"/>
    <col min="5" max="5" width="19.375" style="6" customWidth="1"/>
    <col min="6" max="6" width="31.125" style="6" customWidth="1"/>
    <col min="7" max="7" width="30" style="6" customWidth="1"/>
    <col min="8" max="8" width="35.75" style="6" customWidth="1"/>
    <col min="9" max="9" width="17" style="6" customWidth="1"/>
    <col min="10" max="10" width="10.25" style="6" customWidth="1"/>
    <col min="11" max="16384" width="9" style="6"/>
  </cols>
  <sheetData>
    <row r="1" spans="2:8" ht="14.25" thickBot="1" x14ac:dyDescent="0.2"/>
    <row r="2" spans="2:8" ht="15.75" thickTop="1" thickBot="1" x14ac:dyDescent="0.2">
      <c r="B2" s="33" t="s">
        <v>68</v>
      </c>
      <c r="C2" s="34" t="s">
        <v>69</v>
      </c>
      <c r="D2" s="35"/>
    </row>
    <row r="3" spans="2:8" ht="15" thickTop="1" x14ac:dyDescent="0.15">
      <c r="B3" s="36"/>
      <c r="C3" s="37"/>
      <c r="D3" s="38"/>
    </row>
    <row r="4" spans="2:8" s="2" customFormat="1" ht="41.25" customHeight="1" x14ac:dyDescent="0.15">
      <c r="B4" s="1" t="s">
        <v>0</v>
      </c>
    </row>
    <row r="5" spans="2:8" s="4" customFormat="1" ht="26.25" customHeight="1" x14ac:dyDescent="0.15">
      <c r="B5" s="3" t="s">
        <v>16</v>
      </c>
      <c r="C5" s="4" t="s">
        <v>1</v>
      </c>
      <c r="G5" s="5"/>
    </row>
    <row r="6" spans="2:8" s="4" customFormat="1" ht="26.25" customHeight="1" x14ac:dyDescent="0.15">
      <c r="C6" s="22" t="s">
        <v>60</v>
      </c>
    </row>
    <row r="7" spans="2:8" s="4" customFormat="1" ht="26.25" customHeight="1" x14ac:dyDescent="0.15">
      <c r="C7" s="4" t="s">
        <v>44</v>
      </c>
    </row>
    <row r="8" spans="2:8" x14ac:dyDescent="0.15">
      <c r="C8" s="23" t="s">
        <v>32</v>
      </c>
    </row>
    <row r="9" spans="2:8" x14ac:dyDescent="0.15">
      <c r="C9" s="23" t="s">
        <v>31</v>
      </c>
    </row>
    <row r="10" spans="2:8" x14ac:dyDescent="0.15">
      <c r="C10" s="23" t="s">
        <v>30</v>
      </c>
    </row>
    <row r="12" spans="2:8" s="4" customFormat="1" ht="30.75" customHeight="1" thickBot="1" x14ac:dyDescent="0.2">
      <c r="B12" s="4" t="s">
        <v>4</v>
      </c>
    </row>
    <row r="13" spans="2:8" ht="59.25" customHeight="1" x14ac:dyDescent="0.15">
      <c r="B13" s="25" t="s">
        <v>6</v>
      </c>
      <c r="C13" s="28" t="s">
        <v>66</v>
      </c>
      <c r="D13" s="28" t="s">
        <v>11</v>
      </c>
      <c r="E13" s="28" t="s">
        <v>65</v>
      </c>
      <c r="F13" s="28" t="s">
        <v>12</v>
      </c>
      <c r="G13" s="28" t="s">
        <v>48</v>
      </c>
      <c r="H13" s="28" t="s">
        <v>28</v>
      </c>
    </row>
    <row r="14" spans="2:8" s="21" customFormat="1" ht="26.25" customHeight="1" x14ac:dyDescent="0.15">
      <c r="B14" s="26"/>
      <c r="C14" s="45"/>
      <c r="D14" s="26"/>
      <c r="E14" s="45"/>
      <c r="F14" s="41">
        <f>IF(ISERROR(D14/E14),0,D14/E14)</f>
        <v>0</v>
      </c>
      <c r="G14" s="40" t="str">
        <f>IF(E14="","",ROUNDDOWN(5.1,1))</f>
        <v/>
      </c>
      <c r="H14" s="41">
        <f t="shared" ref="H14:H24" si="0">IF(ISERROR(D14/G14),0,D14/G14)</f>
        <v>0</v>
      </c>
    </row>
    <row r="15" spans="2:8" s="21" customFormat="1" ht="26.25" customHeight="1" x14ac:dyDescent="0.15">
      <c r="B15" s="26"/>
      <c r="C15" s="45"/>
      <c r="D15" s="26"/>
      <c r="E15" s="45"/>
      <c r="F15" s="41">
        <f t="shared" ref="F15:F24" si="1">IF(ISERROR(D15/E15),0,D15/E15)</f>
        <v>0</v>
      </c>
      <c r="G15" s="40" t="str">
        <f t="shared" ref="G15:G24" si="2">IF(E15="","",ROUNDDOWN(5.1,1))</f>
        <v/>
      </c>
      <c r="H15" s="41">
        <f t="shared" si="0"/>
        <v>0</v>
      </c>
    </row>
    <row r="16" spans="2:8" s="21" customFormat="1" ht="26.25" customHeight="1" x14ac:dyDescent="0.15">
      <c r="B16" s="26"/>
      <c r="C16" s="45"/>
      <c r="D16" s="26"/>
      <c r="E16" s="45"/>
      <c r="F16" s="41">
        <f t="shared" si="1"/>
        <v>0</v>
      </c>
      <c r="G16" s="40" t="str">
        <f t="shared" si="2"/>
        <v/>
      </c>
      <c r="H16" s="41">
        <f t="shared" si="0"/>
        <v>0</v>
      </c>
    </row>
    <row r="17" spans="2:10" s="21" customFormat="1" ht="26.25" customHeight="1" x14ac:dyDescent="0.15">
      <c r="B17" s="26"/>
      <c r="C17" s="45"/>
      <c r="D17" s="26"/>
      <c r="E17" s="45"/>
      <c r="F17" s="41">
        <f t="shared" si="1"/>
        <v>0</v>
      </c>
      <c r="G17" s="40" t="str">
        <f t="shared" si="2"/>
        <v/>
      </c>
      <c r="H17" s="41">
        <f t="shared" si="0"/>
        <v>0</v>
      </c>
    </row>
    <row r="18" spans="2:10" s="21" customFormat="1" ht="26.25" customHeight="1" x14ac:dyDescent="0.15">
      <c r="B18" s="26"/>
      <c r="C18" s="45"/>
      <c r="D18" s="26"/>
      <c r="E18" s="45"/>
      <c r="F18" s="41">
        <f t="shared" si="1"/>
        <v>0</v>
      </c>
      <c r="G18" s="40" t="str">
        <f t="shared" si="2"/>
        <v/>
      </c>
      <c r="H18" s="41">
        <f t="shared" si="0"/>
        <v>0</v>
      </c>
    </row>
    <row r="19" spans="2:10" s="21" customFormat="1" ht="26.25" customHeight="1" x14ac:dyDescent="0.15">
      <c r="B19" s="26"/>
      <c r="C19" s="45"/>
      <c r="D19" s="26"/>
      <c r="E19" s="45"/>
      <c r="F19" s="41">
        <f t="shared" si="1"/>
        <v>0</v>
      </c>
      <c r="G19" s="40" t="str">
        <f t="shared" si="2"/>
        <v/>
      </c>
      <c r="H19" s="41">
        <f t="shared" si="0"/>
        <v>0</v>
      </c>
    </row>
    <row r="20" spans="2:10" s="21" customFormat="1" ht="26.25" customHeight="1" x14ac:dyDescent="0.15">
      <c r="B20" s="26"/>
      <c r="C20" s="45"/>
      <c r="D20" s="26"/>
      <c r="E20" s="45"/>
      <c r="F20" s="41">
        <f t="shared" si="1"/>
        <v>0</v>
      </c>
      <c r="G20" s="40" t="str">
        <f t="shared" si="2"/>
        <v/>
      </c>
      <c r="H20" s="41">
        <f t="shared" si="0"/>
        <v>0</v>
      </c>
    </row>
    <row r="21" spans="2:10" s="21" customFormat="1" ht="26.25" customHeight="1" x14ac:dyDescent="0.15">
      <c r="B21" s="26"/>
      <c r="C21" s="45"/>
      <c r="D21" s="26"/>
      <c r="E21" s="45"/>
      <c r="F21" s="41">
        <f t="shared" si="1"/>
        <v>0</v>
      </c>
      <c r="G21" s="40" t="str">
        <f t="shared" si="2"/>
        <v/>
      </c>
      <c r="H21" s="41">
        <f t="shared" si="0"/>
        <v>0</v>
      </c>
    </row>
    <row r="22" spans="2:10" s="21" customFormat="1" ht="26.25" customHeight="1" x14ac:dyDescent="0.15">
      <c r="B22" s="26"/>
      <c r="C22" s="45"/>
      <c r="D22" s="26"/>
      <c r="E22" s="45"/>
      <c r="F22" s="41">
        <f t="shared" si="1"/>
        <v>0</v>
      </c>
      <c r="G22" s="40" t="str">
        <f t="shared" si="2"/>
        <v/>
      </c>
      <c r="H22" s="41">
        <f t="shared" si="0"/>
        <v>0</v>
      </c>
    </row>
    <row r="23" spans="2:10" s="21" customFormat="1" ht="26.25" customHeight="1" x14ac:dyDescent="0.15">
      <c r="B23" s="26"/>
      <c r="C23" s="45"/>
      <c r="D23" s="26"/>
      <c r="E23" s="45"/>
      <c r="F23" s="41">
        <f t="shared" si="1"/>
        <v>0</v>
      </c>
      <c r="G23" s="40" t="str">
        <f t="shared" si="2"/>
        <v/>
      </c>
      <c r="H23" s="41">
        <f t="shared" si="0"/>
        <v>0</v>
      </c>
    </row>
    <row r="24" spans="2:10" s="21" customFormat="1" ht="26.25" customHeight="1" thickBot="1" x14ac:dyDescent="0.2">
      <c r="B24" s="26"/>
      <c r="C24" s="45"/>
      <c r="D24" s="29"/>
      <c r="E24" s="45"/>
      <c r="F24" s="42">
        <f t="shared" si="1"/>
        <v>0</v>
      </c>
      <c r="G24" s="40" t="str">
        <f t="shared" si="2"/>
        <v/>
      </c>
      <c r="H24" s="42">
        <f t="shared" si="0"/>
        <v>0</v>
      </c>
    </row>
    <row r="25" spans="2:10" ht="36" customHeight="1" thickTop="1" thickBot="1" x14ac:dyDescent="0.2">
      <c r="B25" s="27" t="s">
        <v>2</v>
      </c>
      <c r="C25" s="30"/>
      <c r="D25" s="31">
        <f>SUM(D14:D24)</f>
        <v>0</v>
      </c>
      <c r="E25" s="46"/>
      <c r="F25" s="47">
        <f>SUM(F14:F24)</f>
        <v>0</v>
      </c>
      <c r="G25" s="46"/>
      <c r="H25" s="47">
        <f>SUM(H14:H24)</f>
        <v>0</v>
      </c>
    </row>
    <row r="26" spans="2:10" ht="24.75" customHeight="1" x14ac:dyDescent="0.15">
      <c r="B26" s="17" t="s">
        <v>5</v>
      </c>
      <c r="C26" s="14"/>
      <c r="D26" s="15"/>
      <c r="E26" s="16"/>
      <c r="F26" s="16"/>
    </row>
    <row r="27" spans="2:10" s="7" customFormat="1" ht="24.75" customHeight="1" x14ac:dyDescent="0.15">
      <c r="B27" s="7" t="s">
        <v>67</v>
      </c>
    </row>
    <row r="28" spans="2:10" ht="9.75" customHeight="1" x14ac:dyDescent="0.15">
      <c r="B28" s="8"/>
      <c r="C28" s="8"/>
      <c r="D28" s="9"/>
      <c r="E28" s="8"/>
      <c r="F28" s="8"/>
      <c r="G28" s="8"/>
      <c r="H28" s="9"/>
      <c r="I28" s="9"/>
      <c r="J28" s="9"/>
    </row>
    <row r="29" spans="2:10" ht="16.5" customHeight="1" x14ac:dyDescent="0.15">
      <c r="B29" s="8"/>
      <c r="C29" s="8"/>
      <c r="D29" s="9"/>
      <c r="E29" s="8"/>
      <c r="F29" s="8"/>
      <c r="G29" s="8"/>
      <c r="H29" s="9"/>
      <c r="I29" s="9"/>
      <c r="J29" s="9"/>
    </row>
    <row r="30" spans="2:10" s="4" customFormat="1" ht="17.25" x14ac:dyDescent="0.15">
      <c r="B30" s="4" t="s">
        <v>8</v>
      </c>
    </row>
    <row r="31" spans="2:10" ht="25.5" customHeight="1" thickBot="1" x14ac:dyDescent="0.2">
      <c r="B31" s="8" t="s">
        <v>7</v>
      </c>
      <c r="C31" s="8"/>
      <c r="D31" s="9"/>
      <c r="F31" s="8" t="s">
        <v>3</v>
      </c>
      <c r="G31" s="10"/>
      <c r="H31" s="9"/>
      <c r="I31" s="9"/>
    </row>
    <row r="32" spans="2:10" ht="57.75" customHeight="1" thickBot="1" x14ac:dyDescent="0.2">
      <c r="B32" s="11" t="s">
        <v>9</v>
      </c>
      <c r="C32" s="18" t="s">
        <v>63</v>
      </c>
      <c r="D32" s="19" t="s">
        <v>10</v>
      </c>
      <c r="F32" s="11" t="s">
        <v>9</v>
      </c>
      <c r="G32" s="18" t="s">
        <v>29</v>
      </c>
      <c r="H32" s="19" t="s">
        <v>13</v>
      </c>
    </row>
    <row r="33" spans="1:8" ht="47.25" customHeight="1" thickTop="1" thickBot="1" x14ac:dyDescent="0.2">
      <c r="B33" s="12">
        <f>D25</f>
        <v>0</v>
      </c>
      <c r="C33" s="43">
        <f>F25</f>
        <v>0</v>
      </c>
      <c r="D33" s="44">
        <f>IF(ISERROR(B33/C33),0,ROUNDDOWN(B33/C33,1))</f>
        <v>0</v>
      </c>
      <c r="E33" s="20"/>
      <c r="F33" s="12">
        <f>D25</f>
        <v>0</v>
      </c>
      <c r="G33" s="43">
        <f>H25</f>
        <v>0</v>
      </c>
      <c r="H33" s="44">
        <f>IF(ISERROR(F33/G33),0,ROUND(F33/G33,1))</f>
        <v>0</v>
      </c>
    </row>
    <row r="34" spans="1:8" s="13" customFormat="1" ht="24" customHeight="1" x14ac:dyDescent="0.15">
      <c r="A34" s="6"/>
      <c r="B34" s="15"/>
    </row>
    <row r="35" spans="1:8" ht="17.25" x14ac:dyDescent="0.15">
      <c r="B35" s="4" t="s">
        <v>70</v>
      </c>
    </row>
    <row r="36" spans="1:8" ht="17.25" x14ac:dyDescent="0.15">
      <c r="B36" s="39" t="s">
        <v>72</v>
      </c>
    </row>
    <row r="37" spans="1:8" ht="17.25" x14ac:dyDescent="0.15">
      <c r="B37" s="39" t="s">
        <v>71</v>
      </c>
    </row>
  </sheetData>
  <sheetProtection formatCells="0" insertRows="0" insertHyperlinks="0" deleteRows="0"/>
  <phoneticPr fontId="4"/>
  <pageMargins left="0.70866141732283472" right="0.70866141732283472" top="0.74803149606299213" bottom="0.74803149606299213" header="0.31496062992125984" footer="0.31496062992125984"/>
  <pageSetup paperSize="9" scale="55"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view="pageBreakPreview" topLeftCell="A13" zoomScale="70" zoomScaleNormal="75" zoomScaleSheetLayoutView="70" workbookViewId="0">
      <selection activeCell="E25" sqref="E25:H25"/>
    </sheetView>
  </sheetViews>
  <sheetFormatPr defaultColWidth="9" defaultRowHeight="13.5" x14ac:dyDescent="0.15"/>
  <cols>
    <col min="1" max="1" width="5.875" style="6" customWidth="1"/>
    <col min="2" max="2" width="37.5" style="6" customWidth="1"/>
    <col min="3" max="3" width="22.5" style="6" customWidth="1"/>
    <col min="4" max="4" width="33.625" style="6" customWidth="1"/>
    <col min="5" max="5" width="19.375" style="6" customWidth="1"/>
    <col min="6" max="6" width="31.125" style="6" customWidth="1"/>
    <col min="7" max="7" width="30" style="6" customWidth="1"/>
    <col min="8" max="8" width="35.75" style="6" customWidth="1"/>
    <col min="9" max="9" width="17" style="6" customWidth="1"/>
    <col min="10" max="10" width="10.25" style="6" customWidth="1"/>
    <col min="11" max="16384" width="9" style="6"/>
  </cols>
  <sheetData>
    <row r="1" spans="2:8" ht="14.25" thickBot="1" x14ac:dyDescent="0.2"/>
    <row r="2" spans="2:8" ht="15.75" thickTop="1" thickBot="1" x14ac:dyDescent="0.2">
      <c r="B2" s="33" t="s">
        <v>68</v>
      </c>
      <c r="C2" s="34" t="s">
        <v>69</v>
      </c>
      <c r="D2" s="35"/>
    </row>
    <row r="3" spans="2:8" ht="15" thickTop="1" x14ac:dyDescent="0.15">
      <c r="B3" s="36"/>
      <c r="C3" s="37"/>
      <c r="D3" s="38"/>
    </row>
    <row r="4" spans="2:8" s="2" customFormat="1" ht="41.25" customHeight="1" x14ac:dyDescent="0.15">
      <c r="B4" s="1" t="s">
        <v>0</v>
      </c>
    </row>
    <row r="5" spans="2:8" s="4" customFormat="1" ht="26.25" customHeight="1" x14ac:dyDescent="0.15">
      <c r="B5" s="3" t="s">
        <v>17</v>
      </c>
      <c r="C5" s="4" t="s">
        <v>1</v>
      </c>
      <c r="G5" s="5"/>
    </row>
    <row r="6" spans="2:8" s="4" customFormat="1" ht="26.25" customHeight="1" x14ac:dyDescent="0.15">
      <c r="C6" s="22" t="s">
        <v>60</v>
      </c>
    </row>
    <row r="7" spans="2:8" s="4" customFormat="1" ht="26.25" customHeight="1" x14ac:dyDescent="0.15">
      <c r="C7" s="4" t="s">
        <v>43</v>
      </c>
    </row>
    <row r="8" spans="2:8" x14ac:dyDescent="0.15">
      <c r="C8" s="23" t="s">
        <v>32</v>
      </c>
    </row>
    <row r="9" spans="2:8" x14ac:dyDescent="0.15">
      <c r="C9" s="23" t="s">
        <v>31</v>
      </c>
    </row>
    <row r="10" spans="2:8" x14ac:dyDescent="0.15">
      <c r="C10" s="23" t="s">
        <v>30</v>
      </c>
    </row>
    <row r="12" spans="2:8" s="4" customFormat="1" ht="30.75" customHeight="1" thickBot="1" x14ac:dyDescent="0.2">
      <c r="B12" s="4" t="s">
        <v>4</v>
      </c>
    </row>
    <row r="13" spans="2:8" ht="59.25" customHeight="1" x14ac:dyDescent="0.15">
      <c r="B13" s="25" t="s">
        <v>6</v>
      </c>
      <c r="C13" s="28" t="s">
        <v>66</v>
      </c>
      <c r="D13" s="28" t="s">
        <v>11</v>
      </c>
      <c r="E13" s="28" t="s">
        <v>65</v>
      </c>
      <c r="F13" s="28" t="s">
        <v>12</v>
      </c>
      <c r="G13" s="28" t="s">
        <v>49</v>
      </c>
      <c r="H13" s="28" t="s">
        <v>28</v>
      </c>
    </row>
    <row r="14" spans="2:8" s="21" customFormat="1" ht="26.25" customHeight="1" x14ac:dyDescent="0.15">
      <c r="B14" s="26"/>
      <c r="C14" s="45"/>
      <c r="D14" s="26"/>
      <c r="E14" s="45"/>
      <c r="F14" s="41">
        <f>IF(ISERROR(D14/E14),0,D14/E14)</f>
        <v>0</v>
      </c>
      <c r="G14" s="40" t="str">
        <f>IF(E14="","",ROUNDDOWN(5.1-0.083*(C14-3.6),1))</f>
        <v/>
      </c>
      <c r="H14" s="41">
        <f t="shared" ref="H14:H24" si="0">IF(ISERROR(D14/G14),0,D14/G14)</f>
        <v>0</v>
      </c>
    </row>
    <row r="15" spans="2:8" s="21" customFormat="1" ht="26.25" customHeight="1" x14ac:dyDescent="0.15">
      <c r="B15" s="26"/>
      <c r="C15" s="45"/>
      <c r="D15" s="26"/>
      <c r="E15" s="45"/>
      <c r="F15" s="41">
        <f t="shared" ref="F15:F24" si="1">IF(ISERROR(D15/E15),0,D15/E15)</f>
        <v>0</v>
      </c>
      <c r="G15" s="40" t="str">
        <f t="shared" ref="G15:G24" si="2">IF(E15="","",ROUNDDOWN(5.1-0.083*(C15-3.6),1))</f>
        <v/>
      </c>
      <c r="H15" s="41">
        <f t="shared" si="0"/>
        <v>0</v>
      </c>
    </row>
    <row r="16" spans="2:8" s="21" customFormat="1" ht="26.25" customHeight="1" x14ac:dyDescent="0.15">
      <c r="B16" s="26"/>
      <c r="C16" s="45"/>
      <c r="D16" s="26"/>
      <c r="E16" s="45"/>
      <c r="F16" s="41">
        <f t="shared" si="1"/>
        <v>0</v>
      </c>
      <c r="G16" s="40" t="str">
        <f t="shared" si="2"/>
        <v/>
      </c>
      <c r="H16" s="41">
        <f t="shared" si="0"/>
        <v>0</v>
      </c>
    </row>
    <row r="17" spans="2:10" s="21" customFormat="1" ht="26.25" customHeight="1" x14ac:dyDescent="0.15">
      <c r="B17" s="26"/>
      <c r="C17" s="45"/>
      <c r="D17" s="26"/>
      <c r="E17" s="45"/>
      <c r="F17" s="41">
        <f t="shared" si="1"/>
        <v>0</v>
      </c>
      <c r="G17" s="40" t="str">
        <f t="shared" si="2"/>
        <v/>
      </c>
      <c r="H17" s="41">
        <f t="shared" si="0"/>
        <v>0</v>
      </c>
    </row>
    <row r="18" spans="2:10" s="21" customFormat="1" ht="26.25" customHeight="1" x14ac:dyDescent="0.15">
      <c r="B18" s="26"/>
      <c r="C18" s="45"/>
      <c r="D18" s="26"/>
      <c r="E18" s="45"/>
      <c r="F18" s="41">
        <f t="shared" si="1"/>
        <v>0</v>
      </c>
      <c r="G18" s="40" t="str">
        <f t="shared" si="2"/>
        <v/>
      </c>
      <c r="H18" s="41">
        <f t="shared" si="0"/>
        <v>0</v>
      </c>
    </row>
    <row r="19" spans="2:10" s="21" customFormat="1" ht="26.25" customHeight="1" x14ac:dyDescent="0.15">
      <c r="B19" s="26"/>
      <c r="C19" s="45"/>
      <c r="D19" s="26"/>
      <c r="E19" s="45"/>
      <c r="F19" s="41">
        <f t="shared" si="1"/>
        <v>0</v>
      </c>
      <c r="G19" s="40" t="str">
        <f t="shared" si="2"/>
        <v/>
      </c>
      <c r="H19" s="41">
        <f t="shared" si="0"/>
        <v>0</v>
      </c>
    </row>
    <row r="20" spans="2:10" s="21" customFormat="1" ht="26.25" customHeight="1" x14ac:dyDescent="0.15">
      <c r="B20" s="26"/>
      <c r="C20" s="45"/>
      <c r="D20" s="26"/>
      <c r="E20" s="45"/>
      <c r="F20" s="41">
        <f t="shared" si="1"/>
        <v>0</v>
      </c>
      <c r="G20" s="40" t="str">
        <f t="shared" si="2"/>
        <v/>
      </c>
      <c r="H20" s="41">
        <f t="shared" si="0"/>
        <v>0</v>
      </c>
    </row>
    <row r="21" spans="2:10" s="21" customFormat="1" ht="26.25" customHeight="1" x14ac:dyDescent="0.15">
      <c r="B21" s="26"/>
      <c r="C21" s="45"/>
      <c r="D21" s="26"/>
      <c r="E21" s="45"/>
      <c r="F21" s="41">
        <f t="shared" si="1"/>
        <v>0</v>
      </c>
      <c r="G21" s="40" t="str">
        <f t="shared" si="2"/>
        <v/>
      </c>
      <c r="H21" s="41">
        <f t="shared" si="0"/>
        <v>0</v>
      </c>
    </row>
    <row r="22" spans="2:10" s="21" customFormat="1" ht="26.25" customHeight="1" x14ac:dyDescent="0.15">
      <c r="B22" s="26"/>
      <c r="C22" s="45"/>
      <c r="D22" s="26"/>
      <c r="E22" s="45"/>
      <c r="F22" s="41">
        <f t="shared" si="1"/>
        <v>0</v>
      </c>
      <c r="G22" s="40" t="str">
        <f t="shared" si="2"/>
        <v/>
      </c>
      <c r="H22" s="41">
        <f t="shared" si="0"/>
        <v>0</v>
      </c>
    </row>
    <row r="23" spans="2:10" s="21" customFormat="1" ht="26.25" customHeight="1" x14ac:dyDescent="0.15">
      <c r="B23" s="26"/>
      <c r="C23" s="45"/>
      <c r="D23" s="26"/>
      <c r="E23" s="45"/>
      <c r="F23" s="41">
        <f t="shared" si="1"/>
        <v>0</v>
      </c>
      <c r="G23" s="40" t="str">
        <f t="shared" si="2"/>
        <v/>
      </c>
      <c r="H23" s="41">
        <f t="shared" si="0"/>
        <v>0</v>
      </c>
    </row>
    <row r="24" spans="2:10" s="21" customFormat="1" ht="26.25" customHeight="1" thickBot="1" x14ac:dyDescent="0.2">
      <c r="B24" s="26"/>
      <c r="C24" s="45"/>
      <c r="D24" s="29"/>
      <c r="E24" s="45"/>
      <c r="F24" s="42">
        <f t="shared" si="1"/>
        <v>0</v>
      </c>
      <c r="G24" s="40" t="str">
        <f t="shared" si="2"/>
        <v/>
      </c>
      <c r="H24" s="42">
        <f t="shared" si="0"/>
        <v>0</v>
      </c>
    </row>
    <row r="25" spans="2:10" ht="36" customHeight="1" thickTop="1" thickBot="1" x14ac:dyDescent="0.2">
      <c r="B25" s="27" t="s">
        <v>2</v>
      </c>
      <c r="C25" s="30"/>
      <c r="D25" s="31">
        <f>SUM(D14:D24)</f>
        <v>0</v>
      </c>
      <c r="E25" s="48"/>
      <c r="F25" s="49">
        <f>SUM(F14:F24)</f>
        <v>0</v>
      </c>
      <c r="G25" s="48"/>
      <c r="H25" s="49">
        <f>SUM(H14:H24)</f>
        <v>0</v>
      </c>
    </row>
    <row r="26" spans="2:10" ht="24.75" customHeight="1" x14ac:dyDescent="0.15">
      <c r="B26" s="17" t="s">
        <v>5</v>
      </c>
      <c r="C26" s="14"/>
      <c r="D26" s="15"/>
      <c r="E26" s="16"/>
      <c r="F26" s="16"/>
    </row>
    <row r="27" spans="2:10" s="7" customFormat="1" ht="24.75" customHeight="1" x14ac:dyDescent="0.15">
      <c r="B27" s="7" t="s">
        <v>67</v>
      </c>
    </row>
    <row r="28" spans="2:10" ht="9.75" customHeight="1" x14ac:dyDescent="0.15">
      <c r="B28" s="8"/>
      <c r="C28" s="8"/>
      <c r="D28" s="9"/>
      <c r="E28" s="8"/>
      <c r="F28" s="8"/>
      <c r="G28" s="8"/>
      <c r="H28" s="9"/>
      <c r="I28" s="9"/>
      <c r="J28" s="9"/>
    </row>
    <row r="29" spans="2:10" ht="16.5" customHeight="1" x14ac:dyDescent="0.15">
      <c r="B29" s="8"/>
      <c r="C29" s="8"/>
      <c r="D29" s="9"/>
      <c r="E29" s="8"/>
      <c r="F29" s="8"/>
      <c r="G29" s="8"/>
      <c r="H29" s="9"/>
      <c r="I29" s="9"/>
      <c r="J29" s="9"/>
    </row>
    <row r="30" spans="2:10" s="4" customFormat="1" ht="17.25" x14ac:dyDescent="0.15">
      <c r="B30" s="4" t="s">
        <v>8</v>
      </c>
    </row>
    <row r="31" spans="2:10" ht="25.5" customHeight="1" thickBot="1" x14ac:dyDescent="0.2">
      <c r="B31" s="8" t="s">
        <v>7</v>
      </c>
      <c r="C31" s="8"/>
      <c r="D31" s="9"/>
      <c r="F31" s="8" t="s">
        <v>3</v>
      </c>
      <c r="G31" s="10"/>
      <c r="H31" s="9"/>
      <c r="I31" s="9"/>
    </row>
    <row r="32" spans="2:10" ht="57.75" customHeight="1" thickBot="1" x14ac:dyDescent="0.2">
      <c r="B32" s="11" t="s">
        <v>9</v>
      </c>
      <c r="C32" s="18" t="s">
        <v>63</v>
      </c>
      <c r="D32" s="19" t="s">
        <v>10</v>
      </c>
      <c r="F32" s="11" t="s">
        <v>9</v>
      </c>
      <c r="G32" s="18" t="s">
        <v>29</v>
      </c>
      <c r="H32" s="19" t="s">
        <v>13</v>
      </c>
    </row>
    <row r="33" spans="1:8" ht="47.25" customHeight="1" thickTop="1" thickBot="1" x14ac:dyDescent="0.2">
      <c r="B33" s="12">
        <f>D25</f>
        <v>0</v>
      </c>
      <c r="C33" s="43">
        <f>F25</f>
        <v>0</v>
      </c>
      <c r="D33" s="44">
        <f>IF(ISERROR(B33/C33),0,ROUNDDOWN(B33/C33,1))</f>
        <v>0</v>
      </c>
      <c r="E33" s="20"/>
      <c r="F33" s="12">
        <f>D25</f>
        <v>0</v>
      </c>
      <c r="G33" s="43">
        <f>H25</f>
        <v>0</v>
      </c>
      <c r="H33" s="44">
        <f>IF(ISERROR(F33/G33),0,ROUND(F33/G33,1))</f>
        <v>0</v>
      </c>
    </row>
    <row r="34" spans="1:8" s="13" customFormat="1" ht="24" customHeight="1" x14ac:dyDescent="0.15">
      <c r="A34" s="6"/>
      <c r="B34" s="15"/>
    </row>
    <row r="35" spans="1:8" ht="17.25" x14ac:dyDescent="0.15">
      <c r="B35" s="4" t="s">
        <v>70</v>
      </c>
    </row>
    <row r="36" spans="1:8" ht="17.25" x14ac:dyDescent="0.15">
      <c r="B36" s="39" t="s">
        <v>72</v>
      </c>
    </row>
    <row r="37" spans="1:8" ht="17.25" x14ac:dyDescent="0.15">
      <c r="B37" s="39" t="s">
        <v>71</v>
      </c>
    </row>
  </sheetData>
  <sheetProtection formatCells="0" insertRows="0" insertHyperlinks="0" deleteRows="0"/>
  <phoneticPr fontId="4"/>
  <pageMargins left="0.70866141732283472" right="0.70866141732283472" top="0.74803149606299213" bottom="0.74803149606299213" header="0.31496062992125984" footer="0.31496062992125984"/>
  <pageSetup paperSize="9" scale="55"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view="pageBreakPreview" topLeftCell="A10" zoomScale="70" zoomScaleNormal="75" zoomScaleSheetLayoutView="70" workbookViewId="0">
      <selection activeCell="G33" activeCellId="1" sqref="C33:D33 G33:H33"/>
    </sheetView>
  </sheetViews>
  <sheetFormatPr defaultColWidth="9" defaultRowHeight="13.5" x14ac:dyDescent="0.15"/>
  <cols>
    <col min="1" max="1" width="5.875" style="6" customWidth="1"/>
    <col min="2" max="2" width="37.5" style="6" customWidth="1"/>
    <col min="3" max="3" width="22.5" style="6" customWidth="1"/>
    <col min="4" max="4" width="33.625" style="6" customWidth="1"/>
    <col min="5" max="5" width="19.375" style="6" customWidth="1"/>
    <col min="6" max="6" width="31.125" style="6" customWidth="1"/>
    <col min="7" max="7" width="30" style="6" customWidth="1"/>
    <col min="8" max="8" width="35.75" style="6" customWidth="1"/>
    <col min="9" max="9" width="17" style="6" customWidth="1"/>
    <col min="10" max="10" width="10.25" style="6" customWidth="1"/>
    <col min="11" max="16384" width="9" style="6"/>
  </cols>
  <sheetData>
    <row r="1" spans="2:8" ht="14.25" thickBot="1" x14ac:dyDescent="0.2"/>
    <row r="2" spans="2:8" ht="15.75" thickTop="1" thickBot="1" x14ac:dyDescent="0.2">
      <c r="B2" s="33" t="s">
        <v>68</v>
      </c>
      <c r="C2" s="34" t="s">
        <v>69</v>
      </c>
      <c r="D2" s="35"/>
    </row>
    <row r="3" spans="2:8" ht="15" thickTop="1" x14ac:dyDescent="0.15">
      <c r="B3" s="36"/>
      <c r="C3" s="37"/>
      <c r="D3" s="38"/>
    </row>
    <row r="4" spans="2:8" s="2" customFormat="1" ht="41.25" customHeight="1" x14ac:dyDescent="0.15">
      <c r="B4" s="1" t="s">
        <v>0</v>
      </c>
    </row>
    <row r="5" spans="2:8" s="4" customFormat="1" ht="26.25" customHeight="1" x14ac:dyDescent="0.15">
      <c r="B5" s="3" t="s">
        <v>18</v>
      </c>
      <c r="C5" s="4" t="s">
        <v>1</v>
      </c>
      <c r="G5" s="5"/>
    </row>
    <row r="6" spans="2:8" s="4" customFormat="1" ht="26.25" customHeight="1" x14ac:dyDescent="0.15">
      <c r="C6" s="22" t="s">
        <v>60</v>
      </c>
    </row>
    <row r="7" spans="2:8" s="4" customFormat="1" ht="26.25" customHeight="1" x14ac:dyDescent="0.15">
      <c r="C7" s="4" t="s">
        <v>42</v>
      </c>
    </row>
    <row r="8" spans="2:8" x14ac:dyDescent="0.15">
      <c r="C8" s="23" t="s">
        <v>32</v>
      </c>
    </row>
    <row r="9" spans="2:8" x14ac:dyDescent="0.15">
      <c r="C9" s="23" t="s">
        <v>31</v>
      </c>
    </row>
    <row r="10" spans="2:8" x14ac:dyDescent="0.15">
      <c r="C10" s="23" t="s">
        <v>30</v>
      </c>
    </row>
    <row r="12" spans="2:8" s="4" customFormat="1" ht="30.75" customHeight="1" thickBot="1" x14ac:dyDescent="0.2">
      <c r="B12" s="4" t="s">
        <v>4</v>
      </c>
    </row>
    <row r="13" spans="2:8" ht="59.25" customHeight="1" x14ac:dyDescent="0.15">
      <c r="B13" s="25" t="s">
        <v>6</v>
      </c>
      <c r="C13" s="28" t="s">
        <v>66</v>
      </c>
      <c r="D13" s="28" t="s">
        <v>11</v>
      </c>
      <c r="E13" s="28" t="s">
        <v>65</v>
      </c>
      <c r="F13" s="28" t="s">
        <v>12</v>
      </c>
      <c r="G13" s="28" t="s">
        <v>50</v>
      </c>
      <c r="H13" s="28" t="s">
        <v>28</v>
      </c>
    </row>
    <row r="14" spans="2:8" s="21" customFormat="1" ht="26.25" customHeight="1" x14ac:dyDescent="0.15">
      <c r="B14" s="26"/>
      <c r="C14" s="45"/>
      <c r="D14" s="26"/>
      <c r="E14" s="45"/>
      <c r="F14" s="41">
        <f>IF(ISERROR(D14/E14),0,D14/E14)</f>
        <v>0</v>
      </c>
      <c r="G14" s="40" t="str">
        <f>IF(E14="","",ROUNDDOWN(5.1-0.1*(C14-10),1))</f>
        <v/>
      </c>
      <c r="H14" s="41">
        <f t="shared" ref="H14:H24" si="0">IF(ISERROR(D14/G14),0,D14/G14)</f>
        <v>0</v>
      </c>
    </row>
    <row r="15" spans="2:8" s="21" customFormat="1" ht="26.25" customHeight="1" x14ac:dyDescent="0.15">
      <c r="B15" s="26"/>
      <c r="C15" s="45"/>
      <c r="D15" s="26"/>
      <c r="E15" s="45"/>
      <c r="F15" s="41">
        <f t="shared" ref="F15:F24" si="1">IF(ISERROR(D15/E15),0,D15/E15)</f>
        <v>0</v>
      </c>
      <c r="G15" s="40" t="str">
        <f t="shared" ref="G15:G24" si="2">IF(E15="","",ROUNDDOWN(5.1-0.1*(C15-10),1))</f>
        <v/>
      </c>
      <c r="H15" s="41">
        <f t="shared" si="0"/>
        <v>0</v>
      </c>
    </row>
    <row r="16" spans="2:8" s="21" customFormat="1" ht="26.25" customHeight="1" x14ac:dyDescent="0.15">
      <c r="B16" s="26"/>
      <c r="C16" s="45"/>
      <c r="D16" s="26"/>
      <c r="E16" s="45"/>
      <c r="F16" s="41">
        <f t="shared" si="1"/>
        <v>0</v>
      </c>
      <c r="G16" s="40" t="str">
        <f t="shared" si="2"/>
        <v/>
      </c>
      <c r="H16" s="41">
        <f t="shared" si="0"/>
        <v>0</v>
      </c>
    </row>
    <row r="17" spans="2:10" s="21" customFormat="1" ht="26.25" customHeight="1" x14ac:dyDescent="0.15">
      <c r="B17" s="26"/>
      <c r="C17" s="45"/>
      <c r="D17" s="26"/>
      <c r="E17" s="45"/>
      <c r="F17" s="41">
        <f t="shared" si="1"/>
        <v>0</v>
      </c>
      <c r="G17" s="40" t="str">
        <f t="shared" si="2"/>
        <v/>
      </c>
      <c r="H17" s="41">
        <f t="shared" si="0"/>
        <v>0</v>
      </c>
    </row>
    <row r="18" spans="2:10" s="21" customFormat="1" ht="26.25" customHeight="1" x14ac:dyDescent="0.15">
      <c r="B18" s="26"/>
      <c r="C18" s="45"/>
      <c r="D18" s="26"/>
      <c r="E18" s="45"/>
      <c r="F18" s="41">
        <f t="shared" si="1"/>
        <v>0</v>
      </c>
      <c r="G18" s="40" t="str">
        <f t="shared" si="2"/>
        <v/>
      </c>
      <c r="H18" s="41">
        <f t="shared" si="0"/>
        <v>0</v>
      </c>
    </row>
    <row r="19" spans="2:10" s="21" customFormat="1" ht="26.25" customHeight="1" x14ac:dyDescent="0.15">
      <c r="B19" s="26"/>
      <c r="C19" s="45"/>
      <c r="D19" s="26"/>
      <c r="E19" s="45"/>
      <c r="F19" s="41">
        <f t="shared" si="1"/>
        <v>0</v>
      </c>
      <c r="G19" s="40" t="str">
        <f t="shared" si="2"/>
        <v/>
      </c>
      <c r="H19" s="41">
        <f t="shared" si="0"/>
        <v>0</v>
      </c>
    </row>
    <row r="20" spans="2:10" s="21" customFormat="1" ht="26.25" customHeight="1" x14ac:dyDescent="0.15">
      <c r="B20" s="26"/>
      <c r="C20" s="45"/>
      <c r="D20" s="26"/>
      <c r="E20" s="45"/>
      <c r="F20" s="41">
        <f t="shared" si="1"/>
        <v>0</v>
      </c>
      <c r="G20" s="40" t="str">
        <f t="shared" si="2"/>
        <v/>
      </c>
      <c r="H20" s="41">
        <f t="shared" si="0"/>
        <v>0</v>
      </c>
    </row>
    <row r="21" spans="2:10" s="21" customFormat="1" ht="26.25" customHeight="1" x14ac:dyDescent="0.15">
      <c r="B21" s="26"/>
      <c r="C21" s="45"/>
      <c r="D21" s="26"/>
      <c r="E21" s="45"/>
      <c r="F21" s="41">
        <f t="shared" si="1"/>
        <v>0</v>
      </c>
      <c r="G21" s="40" t="str">
        <f t="shared" si="2"/>
        <v/>
      </c>
      <c r="H21" s="41">
        <f t="shared" si="0"/>
        <v>0</v>
      </c>
    </row>
    <row r="22" spans="2:10" s="21" customFormat="1" ht="26.25" customHeight="1" x14ac:dyDescent="0.15">
      <c r="B22" s="26"/>
      <c r="C22" s="45"/>
      <c r="D22" s="26"/>
      <c r="E22" s="45"/>
      <c r="F22" s="41">
        <f t="shared" si="1"/>
        <v>0</v>
      </c>
      <c r="G22" s="40" t="str">
        <f t="shared" si="2"/>
        <v/>
      </c>
      <c r="H22" s="41">
        <f t="shared" si="0"/>
        <v>0</v>
      </c>
    </row>
    <row r="23" spans="2:10" s="21" customFormat="1" ht="26.25" customHeight="1" x14ac:dyDescent="0.15">
      <c r="B23" s="26"/>
      <c r="C23" s="45"/>
      <c r="D23" s="26"/>
      <c r="E23" s="45"/>
      <c r="F23" s="41">
        <f t="shared" si="1"/>
        <v>0</v>
      </c>
      <c r="G23" s="40" t="str">
        <f t="shared" si="2"/>
        <v/>
      </c>
      <c r="H23" s="41">
        <f t="shared" si="0"/>
        <v>0</v>
      </c>
    </row>
    <row r="24" spans="2:10" s="21" customFormat="1" ht="26.25" customHeight="1" thickBot="1" x14ac:dyDescent="0.2">
      <c r="B24" s="26"/>
      <c r="C24" s="45"/>
      <c r="D24" s="29"/>
      <c r="E24" s="45"/>
      <c r="F24" s="42">
        <f t="shared" si="1"/>
        <v>0</v>
      </c>
      <c r="G24" s="40" t="str">
        <f t="shared" si="2"/>
        <v/>
      </c>
      <c r="H24" s="42">
        <f t="shared" si="0"/>
        <v>0</v>
      </c>
    </row>
    <row r="25" spans="2:10" ht="36" customHeight="1" thickTop="1" thickBot="1" x14ac:dyDescent="0.2">
      <c r="B25" s="27" t="s">
        <v>2</v>
      </c>
      <c r="C25" s="30"/>
      <c r="D25" s="31">
        <f>SUM(D14:D24)</f>
        <v>0</v>
      </c>
      <c r="E25" s="46"/>
      <c r="F25" s="47">
        <f>SUM(F14:F24)</f>
        <v>0</v>
      </c>
      <c r="G25" s="46"/>
      <c r="H25" s="47">
        <f>SUM(H14:H24)</f>
        <v>0</v>
      </c>
    </row>
    <row r="26" spans="2:10" ht="24.75" customHeight="1" x14ac:dyDescent="0.15">
      <c r="B26" s="17" t="s">
        <v>5</v>
      </c>
      <c r="C26" s="14"/>
      <c r="D26" s="15"/>
      <c r="E26" s="16"/>
      <c r="F26" s="16"/>
    </row>
    <row r="27" spans="2:10" s="7" customFormat="1" ht="24.75" customHeight="1" x14ac:dyDescent="0.15">
      <c r="B27" s="7" t="s">
        <v>67</v>
      </c>
    </row>
    <row r="28" spans="2:10" ht="9.75" customHeight="1" x14ac:dyDescent="0.15">
      <c r="B28" s="8"/>
      <c r="C28" s="8"/>
      <c r="D28" s="9"/>
      <c r="E28" s="8"/>
      <c r="F28" s="8"/>
      <c r="G28" s="8"/>
      <c r="H28" s="9"/>
      <c r="I28" s="9"/>
      <c r="J28" s="9"/>
    </row>
    <row r="29" spans="2:10" ht="16.5" customHeight="1" x14ac:dyDescent="0.15">
      <c r="B29" s="8"/>
      <c r="C29" s="8"/>
      <c r="D29" s="9"/>
      <c r="E29" s="8"/>
      <c r="F29" s="8"/>
      <c r="G29" s="8"/>
      <c r="H29" s="9"/>
      <c r="I29" s="9"/>
      <c r="J29" s="9"/>
    </row>
    <row r="30" spans="2:10" s="4" customFormat="1" ht="17.25" x14ac:dyDescent="0.15">
      <c r="B30" s="4" t="s">
        <v>8</v>
      </c>
    </row>
    <row r="31" spans="2:10" ht="25.5" customHeight="1" thickBot="1" x14ac:dyDescent="0.2">
      <c r="B31" s="8" t="s">
        <v>7</v>
      </c>
      <c r="C31" s="8"/>
      <c r="D31" s="9"/>
      <c r="F31" s="8" t="s">
        <v>3</v>
      </c>
      <c r="G31" s="10"/>
      <c r="H31" s="9"/>
      <c r="I31" s="9"/>
    </row>
    <row r="32" spans="2:10" ht="57.75" customHeight="1" thickBot="1" x14ac:dyDescent="0.2">
      <c r="B32" s="11" t="s">
        <v>9</v>
      </c>
      <c r="C32" s="18" t="s">
        <v>63</v>
      </c>
      <c r="D32" s="19" t="s">
        <v>10</v>
      </c>
      <c r="F32" s="11" t="s">
        <v>9</v>
      </c>
      <c r="G32" s="18" t="s">
        <v>29</v>
      </c>
      <c r="H32" s="19" t="s">
        <v>13</v>
      </c>
    </row>
    <row r="33" spans="1:8" ht="47.25" customHeight="1" thickTop="1" thickBot="1" x14ac:dyDescent="0.2">
      <c r="B33" s="12">
        <f>D25</f>
        <v>0</v>
      </c>
      <c r="C33" s="43">
        <f>F25</f>
        <v>0</v>
      </c>
      <c r="D33" s="44">
        <f>IF(ISERROR(B33/C33),0,ROUNDDOWN(B33/C33,1))</f>
        <v>0</v>
      </c>
      <c r="E33" s="20"/>
      <c r="F33" s="12">
        <f>D25</f>
        <v>0</v>
      </c>
      <c r="G33" s="43">
        <f>H25</f>
        <v>0</v>
      </c>
      <c r="H33" s="44">
        <f>IF(ISERROR(F33/G33),0,ROUND(F33/G33,1))</f>
        <v>0</v>
      </c>
    </row>
    <row r="34" spans="1:8" s="13" customFormat="1" ht="24" customHeight="1" x14ac:dyDescent="0.15">
      <c r="A34" s="6"/>
      <c r="B34" s="15"/>
    </row>
    <row r="35" spans="1:8" ht="17.25" x14ac:dyDescent="0.15">
      <c r="B35" s="4" t="s">
        <v>70</v>
      </c>
    </row>
    <row r="36" spans="1:8" ht="17.25" x14ac:dyDescent="0.15">
      <c r="B36" s="39" t="s">
        <v>72</v>
      </c>
    </row>
    <row r="37" spans="1:8" ht="17.25" x14ac:dyDescent="0.15">
      <c r="B37" s="39" t="s">
        <v>71</v>
      </c>
    </row>
  </sheetData>
  <sheetProtection formatCells="0" insertRows="0" insertHyperlinks="0" deleteRows="0"/>
  <phoneticPr fontId="4"/>
  <pageMargins left="0.70866141732283472" right="0.70866141732283472" top="0.74803149606299213" bottom="0.74803149606299213" header="0.31496062992125984" footer="0.31496062992125984"/>
  <pageSetup paperSize="9" scale="55"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view="pageBreakPreview" topLeftCell="A10" zoomScale="70" zoomScaleNormal="75" zoomScaleSheetLayoutView="70" workbookViewId="0">
      <selection activeCell="G33" activeCellId="3" sqref="C14:C24 E14:H25 C33:D33 G33:H33"/>
    </sheetView>
  </sheetViews>
  <sheetFormatPr defaultColWidth="9" defaultRowHeight="13.5" x14ac:dyDescent="0.15"/>
  <cols>
    <col min="1" max="1" width="5.875" style="6" customWidth="1"/>
    <col min="2" max="2" width="37.5" style="6" customWidth="1"/>
    <col min="3" max="3" width="22.5" style="6" customWidth="1"/>
    <col min="4" max="4" width="33.625" style="6" customWidth="1"/>
    <col min="5" max="5" width="19.375" style="6" customWidth="1"/>
    <col min="6" max="6" width="31.125" style="6" customWidth="1"/>
    <col min="7" max="7" width="30" style="6" customWidth="1"/>
    <col min="8" max="8" width="35.75" style="6" customWidth="1"/>
    <col min="9" max="9" width="17" style="6" customWidth="1"/>
    <col min="10" max="10" width="10.25" style="6" customWidth="1"/>
    <col min="11" max="16384" width="9" style="6"/>
  </cols>
  <sheetData>
    <row r="1" spans="2:8" ht="14.25" thickBot="1" x14ac:dyDescent="0.2"/>
    <row r="2" spans="2:8" ht="15.75" thickTop="1" thickBot="1" x14ac:dyDescent="0.2">
      <c r="B2" s="33" t="s">
        <v>68</v>
      </c>
      <c r="C2" s="34" t="s">
        <v>69</v>
      </c>
      <c r="D2" s="35"/>
    </row>
    <row r="3" spans="2:8" ht="15" thickTop="1" x14ac:dyDescent="0.15">
      <c r="B3" s="36"/>
      <c r="C3" s="37"/>
      <c r="D3" s="38"/>
    </row>
    <row r="4" spans="2:8" s="2" customFormat="1" ht="41.25" customHeight="1" x14ac:dyDescent="0.15">
      <c r="B4" s="1" t="s">
        <v>0</v>
      </c>
    </row>
    <row r="5" spans="2:8" s="4" customFormat="1" ht="26.25" customHeight="1" x14ac:dyDescent="0.15">
      <c r="B5" s="3" t="s">
        <v>19</v>
      </c>
      <c r="C5" s="4" t="s">
        <v>1</v>
      </c>
      <c r="G5" s="5"/>
    </row>
    <row r="6" spans="2:8" s="4" customFormat="1" ht="26.25" customHeight="1" x14ac:dyDescent="0.15">
      <c r="C6" s="22" t="s">
        <v>60</v>
      </c>
    </row>
    <row r="7" spans="2:8" s="4" customFormat="1" ht="26.25" customHeight="1" x14ac:dyDescent="0.15">
      <c r="C7" s="4" t="s">
        <v>41</v>
      </c>
    </row>
    <row r="8" spans="2:8" x14ac:dyDescent="0.15">
      <c r="C8" s="23" t="s">
        <v>32</v>
      </c>
    </row>
    <row r="9" spans="2:8" x14ac:dyDescent="0.15">
      <c r="C9" s="23" t="s">
        <v>31</v>
      </c>
    </row>
    <row r="10" spans="2:8" x14ac:dyDescent="0.15">
      <c r="C10" s="23" t="s">
        <v>30</v>
      </c>
    </row>
    <row r="12" spans="2:8" s="4" customFormat="1" ht="30.75" customHeight="1" thickBot="1" x14ac:dyDescent="0.2">
      <c r="B12" s="4" t="s">
        <v>4</v>
      </c>
    </row>
    <row r="13" spans="2:8" ht="59.25" customHeight="1" x14ac:dyDescent="0.15">
      <c r="B13" s="25" t="s">
        <v>6</v>
      </c>
      <c r="C13" s="28" t="s">
        <v>66</v>
      </c>
      <c r="D13" s="28" t="s">
        <v>11</v>
      </c>
      <c r="E13" s="28" t="s">
        <v>65</v>
      </c>
      <c r="F13" s="28" t="s">
        <v>12</v>
      </c>
      <c r="G13" s="28" t="s">
        <v>51</v>
      </c>
      <c r="H13" s="28" t="s">
        <v>28</v>
      </c>
    </row>
    <row r="14" spans="2:8" s="21" customFormat="1" ht="26.25" customHeight="1" x14ac:dyDescent="0.15">
      <c r="B14" s="26"/>
      <c r="C14" s="45"/>
      <c r="D14" s="26"/>
      <c r="E14" s="45"/>
      <c r="F14" s="41">
        <f>IF(ISERROR(D14/E14),0,D14/E14)</f>
        <v>0</v>
      </c>
      <c r="G14" s="40" t="str">
        <f>IF(E14="","",ROUNDDOWN(4.3-0.05*(C14-20),1))</f>
        <v/>
      </c>
      <c r="H14" s="41">
        <f t="shared" ref="H14:H24" si="0">IF(ISERROR(D14/G14),0,D14/G14)</f>
        <v>0</v>
      </c>
    </row>
    <row r="15" spans="2:8" s="21" customFormat="1" ht="26.25" customHeight="1" x14ac:dyDescent="0.15">
      <c r="B15" s="26"/>
      <c r="C15" s="45"/>
      <c r="D15" s="26"/>
      <c r="E15" s="45"/>
      <c r="F15" s="41">
        <f t="shared" ref="F15:F24" si="1">IF(ISERROR(D15/E15),0,D15/E15)</f>
        <v>0</v>
      </c>
      <c r="G15" s="40" t="str">
        <f t="shared" ref="G15:G24" si="2">IF(E15="","",ROUNDDOWN(4.3-0.05*(C15-20),1))</f>
        <v/>
      </c>
      <c r="H15" s="41">
        <f t="shared" si="0"/>
        <v>0</v>
      </c>
    </row>
    <row r="16" spans="2:8" s="21" customFormat="1" ht="26.25" customHeight="1" x14ac:dyDescent="0.15">
      <c r="B16" s="26"/>
      <c r="C16" s="45"/>
      <c r="D16" s="26"/>
      <c r="E16" s="45"/>
      <c r="F16" s="41">
        <f t="shared" si="1"/>
        <v>0</v>
      </c>
      <c r="G16" s="40" t="str">
        <f t="shared" si="2"/>
        <v/>
      </c>
      <c r="H16" s="41">
        <f t="shared" si="0"/>
        <v>0</v>
      </c>
    </row>
    <row r="17" spans="2:10" s="21" customFormat="1" ht="26.25" customHeight="1" x14ac:dyDescent="0.15">
      <c r="B17" s="26"/>
      <c r="C17" s="45"/>
      <c r="D17" s="26"/>
      <c r="E17" s="45"/>
      <c r="F17" s="41">
        <f t="shared" si="1"/>
        <v>0</v>
      </c>
      <c r="G17" s="40" t="str">
        <f t="shared" si="2"/>
        <v/>
      </c>
      <c r="H17" s="41">
        <f t="shared" si="0"/>
        <v>0</v>
      </c>
    </row>
    <row r="18" spans="2:10" s="21" customFormat="1" ht="26.25" customHeight="1" x14ac:dyDescent="0.15">
      <c r="B18" s="26"/>
      <c r="C18" s="45"/>
      <c r="D18" s="26"/>
      <c r="E18" s="45"/>
      <c r="F18" s="41">
        <f t="shared" si="1"/>
        <v>0</v>
      </c>
      <c r="G18" s="40" t="str">
        <f t="shared" si="2"/>
        <v/>
      </c>
      <c r="H18" s="41">
        <f t="shared" si="0"/>
        <v>0</v>
      </c>
    </row>
    <row r="19" spans="2:10" s="21" customFormat="1" ht="26.25" customHeight="1" x14ac:dyDescent="0.15">
      <c r="B19" s="26"/>
      <c r="C19" s="45"/>
      <c r="D19" s="26"/>
      <c r="E19" s="45"/>
      <c r="F19" s="41">
        <f t="shared" si="1"/>
        <v>0</v>
      </c>
      <c r="G19" s="40" t="str">
        <f t="shared" si="2"/>
        <v/>
      </c>
      <c r="H19" s="41">
        <f t="shared" si="0"/>
        <v>0</v>
      </c>
    </row>
    <row r="20" spans="2:10" s="21" customFormat="1" ht="26.25" customHeight="1" x14ac:dyDescent="0.15">
      <c r="B20" s="26"/>
      <c r="C20" s="45"/>
      <c r="D20" s="26"/>
      <c r="E20" s="45"/>
      <c r="F20" s="41">
        <f t="shared" si="1"/>
        <v>0</v>
      </c>
      <c r="G20" s="40" t="str">
        <f t="shared" si="2"/>
        <v/>
      </c>
      <c r="H20" s="41">
        <f t="shared" si="0"/>
        <v>0</v>
      </c>
    </row>
    <row r="21" spans="2:10" s="21" customFormat="1" ht="26.25" customHeight="1" x14ac:dyDescent="0.15">
      <c r="B21" s="26"/>
      <c r="C21" s="45"/>
      <c r="D21" s="26"/>
      <c r="E21" s="45"/>
      <c r="F21" s="41">
        <f t="shared" si="1"/>
        <v>0</v>
      </c>
      <c r="G21" s="40" t="str">
        <f t="shared" si="2"/>
        <v/>
      </c>
      <c r="H21" s="41">
        <f t="shared" si="0"/>
        <v>0</v>
      </c>
    </row>
    <row r="22" spans="2:10" s="21" customFormat="1" ht="26.25" customHeight="1" x14ac:dyDescent="0.15">
      <c r="B22" s="26"/>
      <c r="C22" s="45"/>
      <c r="D22" s="26"/>
      <c r="E22" s="45"/>
      <c r="F22" s="41">
        <f t="shared" si="1"/>
        <v>0</v>
      </c>
      <c r="G22" s="40" t="str">
        <f t="shared" si="2"/>
        <v/>
      </c>
      <c r="H22" s="41">
        <f t="shared" si="0"/>
        <v>0</v>
      </c>
    </row>
    <row r="23" spans="2:10" s="21" customFormat="1" ht="26.25" customHeight="1" x14ac:dyDescent="0.15">
      <c r="B23" s="26"/>
      <c r="C23" s="45"/>
      <c r="D23" s="26"/>
      <c r="E23" s="45"/>
      <c r="F23" s="41">
        <f t="shared" si="1"/>
        <v>0</v>
      </c>
      <c r="G23" s="40" t="str">
        <f t="shared" si="2"/>
        <v/>
      </c>
      <c r="H23" s="41">
        <f t="shared" si="0"/>
        <v>0</v>
      </c>
    </row>
    <row r="24" spans="2:10" s="21" customFormat="1" ht="26.25" customHeight="1" thickBot="1" x14ac:dyDescent="0.2">
      <c r="B24" s="26"/>
      <c r="C24" s="45"/>
      <c r="D24" s="29"/>
      <c r="E24" s="45"/>
      <c r="F24" s="42">
        <f t="shared" si="1"/>
        <v>0</v>
      </c>
      <c r="G24" s="40" t="str">
        <f t="shared" si="2"/>
        <v/>
      </c>
      <c r="H24" s="42">
        <f t="shared" si="0"/>
        <v>0</v>
      </c>
    </row>
    <row r="25" spans="2:10" ht="36" customHeight="1" thickTop="1" thickBot="1" x14ac:dyDescent="0.2">
      <c r="B25" s="27" t="s">
        <v>2</v>
      </c>
      <c r="C25" s="30"/>
      <c r="D25" s="31">
        <f>SUM(D14:D24)</f>
        <v>0</v>
      </c>
      <c r="E25" s="46"/>
      <c r="F25" s="47">
        <f>SUM(F14:F24)</f>
        <v>0</v>
      </c>
      <c r="G25" s="46"/>
      <c r="H25" s="47">
        <f>SUM(H14:H24)</f>
        <v>0</v>
      </c>
    </row>
    <row r="26" spans="2:10" ht="24.75" customHeight="1" x14ac:dyDescent="0.15">
      <c r="B26" s="17" t="s">
        <v>5</v>
      </c>
      <c r="C26" s="14"/>
      <c r="D26" s="15"/>
      <c r="E26" s="16"/>
      <c r="F26" s="16"/>
    </row>
    <row r="27" spans="2:10" s="7" customFormat="1" ht="24.75" customHeight="1" x14ac:dyDescent="0.15">
      <c r="B27" s="7" t="s">
        <v>67</v>
      </c>
    </row>
    <row r="28" spans="2:10" ht="9.75" customHeight="1" x14ac:dyDescent="0.15">
      <c r="B28" s="8"/>
      <c r="C28" s="8"/>
      <c r="D28" s="9"/>
      <c r="E28" s="8"/>
      <c r="F28" s="8"/>
      <c r="G28" s="8"/>
      <c r="H28" s="9"/>
      <c r="I28" s="9"/>
      <c r="J28" s="9"/>
    </row>
    <row r="29" spans="2:10" ht="16.5" customHeight="1" x14ac:dyDescent="0.15">
      <c r="B29" s="8"/>
      <c r="C29" s="8"/>
      <c r="D29" s="9"/>
      <c r="E29" s="8"/>
      <c r="F29" s="8"/>
      <c r="G29" s="8"/>
      <c r="H29" s="9"/>
      <c r="I29" s="9"/>
      <c r="J29" s="9"/>
    </row>
    <row r="30" spans="2:10" s="4" customFormat="1" ht="17.25" x14ac:dyDescent="0.15">
      <c r="B30" s="4" t="s">
        <v>8</v>
      </c>
    </row>
    <row r="31" spans="2:10" ht="25.5" customHeight="1" thickBot="1" x14ac:dyDescent="0.2">
      <c r="B31" s="8" t="s">
        <v>7</v>
      </c>
      <c r="C31" s="8"/>
      <c r="D31" s="9"/>
      <c r="F31" s="8" t="s">
        <v>3</v>
      </c>
      <c r="G31" s="10"/>
      <c r="H31" s="9"/>
      <c r="I31" s="9"/>
    </row>
    <row r="32" spans="2:10" ht="57.75" customHeight="1" thickBot="1" x14ac:dyDescent="0.2">
      <c r="B32" s="11" t="s">
        <v>9</v>
      </c>
      <c r="C32" s="18" t="s">
        <v>63</v>
      </c>
      <c r="D32" s="19" t="s">
        <v>10</v>
      </c>
      <c r="F32" s="11" t="s">
        <v>9</v>
      </c>
      <c r="G32" s="18" t="s">
        <v>29</v>
      </c>
      <c r="H32" s="19" t="s">
        <v>13</v>
      </c>
    </row>
    <row r="33" spans="1:8" ht="47.25" customHeight="1" thickTop="1" thickBot="1" x14ac:dyDescent="0.2">
      <c r="B33" s="12">
        <f>D25</f>
        <v>0</v>
      </c>
      <c r="C33" s="43">
        <f>F25</f>
        <v>0</v>
      </c>
      <c r="D33" s="44">
        <f>IF(ISERROR(B33/C33),0,ROUNDDOWN(B33/C33,1))</f>
        <v>0</v>
      </c>
      <c r="E33" s="20"/>
      <c r="F33" s="12">
        <f>D25</f>
        <v>0</v>
      </c>
      <c r="G33" s="43">
        <f>H25</f>
        <v>0</v>
      </c>
      <c r="H33" s="44">
        <f>IF(ISERROR(F33/G33),0,ROUND(F33/G33,1))</f>
        <v>0</v>
      </c>
    </row>
    <row r="34" spans="1:8" s="13" customFormat="1" ht="24" customHeight="1" x14ac:dyDescent="0.15">
      <c r="A34" s="6"/>
      <c r="B34" s="15"/>
    </row>
    <row r="35" spans="1:8" ht="17.25" x14ac:dyDescent="0.15">
      <c r="B35" s="4" t="s">
        <v>70</v>
      </c>
    </row>
    <row r="36" spans="1:8" ht="17.25" x14ac:dyDescent="0.15">
      <c r="B36" s="39" t="s">
        <v>72</v>
      </c>
    </row>
    <row r="37" spans="1:8" ht="17.25" x14ac:dyDescent="0.15">
      <c r="B37" s="39" t="s">
        <v>71</v>
      </c>
    </row>
  </sheetData>
  <sheetProtection formatCells="0" insertRows="0" insertHyperlinks="0" deleteRows="0"/>
  <phoneticPr fontId="4"/>
  <pageMargins left="0.70866141732283472" right="0.70866141732283472" top="0.74803149606299213" bottom="0.74803149606299213" header="0.31496062992125984" footer="0.31496062992125984"/>
  <pageSetup paperSize="9" scale="5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Table_Type&amp;Capa_Target</vt:lpstr>
      <vt:lpstr>Type aa</vt:lpstr>
      <vt:lpstr>Type ab</vt:lpstr>
      <vt:lpstr>区分ac</vt:lpstr>
      <vt:lpstr>区分ad</vt:lpstr>
      <vt:lpstr>区分ae</vt:lpstr>
      <vt:lpstr>区分af</vt:lpstr>
      <vt:lpstr>区分ag</vt:lpstr>
      <vt:lpstr>区分ah</vt:lpstr>
      <vt:lpstr>区分ai</vt:lpstr>
      <vt:lpstr>区分aj</vt:lpstr>
      <vt:lpstr>区分ak</vt:lpstr>
      <vt:lpstr>区分al</vt:lpstr>
      <vt:lpstr>区分am</vt:lpstr>
      <vt:lpstr>区分an</vt:lpstr>
      <vt:lpstr>区分ao</vt:lpstr>
      <vt:lpstr>区分ap</vt:lpstr>
      <vt:lpstr>'Table_Type&amp;Capa_Target'!Print_Area</vt:lpstr>
      <vt:lpstr>'Type ab'!Print_Area</vt:lpstr>
      <vt:lpstr>区分ac!Print_Area</vt:lpstr>
      <vt:lpstr>区分ad!Print_Area</vt:lpstr>
      <vt:lpstr>区分ae!Print_Area</vt:lpstr>
      <vt:lpstr>区分af!Print_Area</vt:lpstr>
      <vt:lpstr>区分ag!Print_Area</vt:lpstr>
      <vt:lpstr>区分ah!Print_Area</vt:lpstr>
      <vt:lpstr>区分ai!Print_Area</vt:lpstr>
      <vt:lpstr>区分aj!Print_Area</vt:lpstr>
      <vt:lpstr>区分ak!Print_Area</vt:lpstr>
      <vt:lpstr>区分al!Print_Area</vt:lpstr>
      <vt:lpstr>区分am!Print_Area</vt:lpstr>
      <vt:lpstr>区分an!Print_Area</vt:lpstr>
      <vt:lpstr>区分ao!Print_Area</vt:lpstr>
      <vt:lpstr>区分ap!Print_Area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2021-10-25T02:58:27Z</dcterms:modified>
</cp:coreProperties>
</file>