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julianl\Desktop\DFFA\ANEEL\"/>
    </mc:Choice>
  </mc:AlternateContent>
  <xr:revisionPtr revIDLastSave="0" documentId="13_ncr:1_{2C10FFC9-FC80-4D5C-B2DC-BEEADF47FD02}" xr6:coauthVersionLast="47" xr6:coauthVersionMax="47" xr10:uidLastSave="{00000000-0000-0000-0000-000000000000}"/>
  <bookViews>
    <workbookView xWindow="-110" yWindow="-110" windowWidth="19420" windowHeight="10420" tabRatio="845" firstSheet="4" activeTab="11" xr2:uid="{C9D81A1F-556A-4D06-A05A-FE60D29C36FE}"/>
  </bookViews>
  <sheets>
    <sheet name="JANEIRO-2022" sheetId="1" r:id="rId1"/>
    <sheet name="FEVEREIRO-2022" sheetId="2" r:id="rId2"/>
    <sheet name="MARÇO-2022" sheetId="3" r:id="rId3"/>
    <sheet name="ABRIL-2022" sheetId="4" r:id="rId4"/>
    <sheet name="MAIO-2022" sheetId="5" r:id="rId5"/>
    <sheet name="JUNHO-2022" sheetId="6" r:id="rId6"/>
    <sheet name="JULHO-2022" sheetId="7" r:id="rId7"/>
    <sheet name="AGOSTO-2022" sheetId="8" r:id="rId8"/>
    <sheet name="SETEMBRO-2022" sheetId="9" r:id="rId9"/>
    <sheet name="OUTUBRO-2022" sheetId="10" r:id="rId10"/>
    <sheet name="NOVEMBRO-2022" sheetId="12" r:id="rId11"/>
    <sheet name="DEZEMBRO-2022" sheetId="13" r:id="rId12"/>
  </sheets>
  <externalReferences>
    <externalReference r:id="rId13"/>
    <externalReference r:id="rId14"/>
    <externalReference r:id="rId1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5" i="13" l="1"/>
  <c r="B15" i="13"/>
  <c r="G14" i="13"/>
  <c r="F14" i="13"/>
  <c r="E14" i="13"/>
  <c r="C14" i="13"/>
  <c r="B14" i="13"/>
  <c r="G13" i="13"/>
  <c r="F13" i="13"/>
  <c r="E13" i="13"/>
  <c r="C13" i="13"/>
  <c r="B13" i="13"/>
  <c r="G12" i="13"/>
  <c r="F12" i="13"/>
  <c r="E12" i="13"/>
  <c r="C12" i="13"/>
  <c r="B12" i="13"/>
  <c r="G11" i="13"/>
  <c r="F11" i="13"/>
  <c r="E11" i="13"/>
  <c r="C11" i="13"/>
  <c r="B11" i="13"/>
  <c r="G10" i="13"/>
  <c r="F10" i="13"/>
  <c r="E10" i="13"/>
  <c r="C10" i="13"/>
  <c r="B10" i="13"/>
  <c r="G9" i="13"/>
  <c r="F9" i="13"/>
  <c r="C9" i="13"/>
  <c r="B9" i="13"/>
  <c r="G8" i="13"/>
  <c r="C8" i="13"/>
  <c r="B8" i="13"/>
  <c r="E10" i="12"/>
  <c r="C10" i="12"/>
  <c r="B10" i="12"/>
  <c r="E9" i="12"/>
  <c r="C9" i="12"/>
  <c r="B9" i="12"/>
  <c r="E8" i="12"/>
  <c r="C8" i="12"/>
  <c r="B8" i="12"/>
  <c r="E9" i="6"/>
  <c r="C9" i="6"/>
  <c r="B9" i="6"/>
  <c r="E8" i="6"/>
  <c r="C8" i="6"/>
  <c r="B8" i="6"/>
</calcChain>
</file>

<file path=xl/sharedStrings.xml><?xml version="1.0" encoding="utf-8"?>
<sst xmlns="http://schemas.openxmlformats.org/spreadsheetml/2006/main" count="228" uniqueCount="89">
  <si>
    <t xml:space="preserve">Centrais Elétricas Brasileiras S/A. - ELETROBRAS  </t>
  </si>
  <si>
    <t xml:space="preserve">Diretoria Financeira - DF </t>
  </si>
  <si>
    <t>Demostrativo de liberações habilitadas com recursos da conta CDE relativas aos programa LUZ PARA TODOS</t>
  </si>
  <si>
    <t>Período de Referência: 01/01/2022 a 30/01/2022</t>
  </si>
  <si>
    <t>EMPRESA</t>
  </si>
  <si>
    <t>CNPJ</t>
  </si>
  <si>
    <t>CONTRATO</t>
  </si>
  <si>
    <t>VALOR DO CONTRATO</t>
  </si>
  <si>
    <t>LIBERAÇÃO</t>
  </si>
  <si>
    <t>SALDO DO CONTRATO</t>
  </si>
  <si>
    <t>AMAZONAS ENERGIA</t>
  </si>
  <si>
    <t>02.341.467/0001-20</t>
  </si>
  <si>
    <t>ECM-006/2021</t>
  </si>
  <si>
    <t>ECO-026/2021</t>
  </si>
  <si>
    <t xml:space="preserve">ECM-002/2021 </t>
  </si>
  <si>
    <t>COELBA</t>
  </si>
  <si>
    <t>15.139.629/0001-94</t>
  </si>
  <si>
    <t xml:space="preserve">ECO-001/2017 </t>
  </si>
  <si>
    <t>Período de Referência: 01/02/2022 a 28/02/2022</t>
  </si>
  <si>
    <t>COELCE</t>
  </si>
  <si>
    <t>07.047.251/0001-70</t>
  </si>
  <si>
    <t>ECFS-310/2010</t>
  </si>
  <si>
    <t>EQUATORIAL MARANHÃO</t>
  </si>
  <si>
    <t>06.272.793/0001-84</t>
  </si>
  <si>
    <t>ECM-005/2021</t>
  </si>
  <si>
    <t>CELPA</t>
  </si>
  <si>
    <t>04.895.728/0001-80</t>
  </si>
  <si>
    <t>ECM-003/2021</t>
  </si>
  <si>
    <t>EQUATORIAL PARÁ</t>
  </si>
  <si>
    <t>ECFS-283/2011</t>
  </si>
  <si>
    <t>Período de Referência: 01/03/2022 a 30/03/2022</t>
  </si>
  <si>
    <t>BOA VISTA ENERGIA</t>
  </si>
  <si>
    <t>02.341.470.0001-44</t>
  </si>
  <si>
    <t xml:space="preserve"> ECO-019/2020 </t>
  </si>
  <si>
    <t>CELG-D</t>
  </si>
  <si>
    <t>01.543.032/0001-04</t>
  </si>
  <si>
    <t>ECOT-007/2017</t>
  </si>
  <si>
    <t>ENERGISA Rondônia</t>
  </si>
  <si>
    <t>05.914.650.0001-66</t>
  </si>
  <si>
    <t>ECM-007/2021</t>
  </si>
  <si>
    <t>ENERGISA MS (ENERSUL)</t>
  </si>
  <si>
    <t>15.413.826/0001-50</t>
  </si>
  <si>
    <t>ECO-022/2021</t>
  </si>
  <si>
    <t>Período de Referência: 01/04/2022 a 30/04/2022</t>
  </si>
  <si>
    <t>ENERGISA ACRE</t>
  </si>
  <si>
    <t>04.065.033.0001-70</t>
  </si>
  <si>
    <t>ECM-008/2022</t>
  </si>
  <si>
    <t>ECFS-327/2013</t>
  </si>
  <si>
    <t>ECO-025/2021</t>
  </si>
  <si>
    <t>CELG D</t>
  </si>
  <si>
    <t>ECO-017/2019</t>
  </si>
  <si>
    <t>ENERGISA RO (CERON)</t>
  </si>
  <si>
    <t>ECFS-278/2009</t>
  </si>
  <si>
    <t>ECO-23/2021</t>
  </si>
  <si>
    <t>CEMAR</t>
  </si>
  <si>
    <t>ECO-0015/2019</t>
  </si>
  <si>
    <t>Período de Referência: 01/05/2022 a 30/05/2022</t>
  </si>
  <si>
    <t>Período de Referência: 01/06/2022 a 30/06/2022</t>
  </si>
  <si>
    <t>ECM-010/2022</t>
  </si>
  <si>
    <t>Período de Referência: 01/07/2022 a 30/07/2022</t>
  </si>
  <si>
    <t>Não houve liberações</t>
  </si>
  <si>
    <t>ECO-22/2021</t>
  </si>
  <si>
    <t>ECM-3/2020</t>
  </si>
  <si>
    <t>Período de Referência: 01/08/2022 a 30/08/2022</t>
  </si>
  <si>
    <t>ECM-7/2021</t>
  </si>
  <si>
    <t>ECM-8/2022</t>
  </si>
  <si>
    <t>ECM-9/2022</t>
  </si>
  <si>
    <t>Período de Referência: 01/09/2022 a 30/09/2022</t>
  </si>
  <si>
    <t>ENERGISA MATO GROSSO</t>
  </si>
  <si>
    <t>03.467.321/0001-99</t>
  </si>
  <si>
    <t>Período de Referência: 01/10/2022 a 30/10/2022</t>
  </si>
  <si>
    <t>Roraima Energia</t>
  </si>
  <si>
    <t>ECO-19/2020</t>
  </si>
  <si>
    <t>Energisa RO</t>
  </si>
  <si>
    <t>Energisa AC</t>
  </si>
  <si>
    <t>Energisa MT</t>
  </si>
  <si>
    <t>Energisa MS</t>
  </si>
  <si>
    <t>Período de Referência: 01/11/2022 a 30/11/2022</t>
  </si>
  <si>
    <t>ECO-26/2021</t>
  </si>
  <si>
    <t>ECO-25/2021</t>
  </si>
  <si>
    <t>Período de Referência: 01/12/2022 a 30/12/2022</t>
  </si>
  <si>
    <t>ECO-16/2019</t>
  </si>
  <si>
    <t>ECO-27/2021</t>
  </si>
  <si>
    <t>ECO-15/2019</t>
  </si>
  <si>
    <t>ECO-21/2020</t>
  </si>
  <si>
    <t>ECO-24/2021</t>
  </si>
  <si>
    <t>ECO-4/2017</t>
  </si>
  <si>
    <t>ECFS-347-O/2017</t>
  </si>
  <si>
    <t>encerrado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</si>
</sst>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_-;\-* #,##0.00_-;_-* &quot;-&quot;??_-;_-@_-"/>
    <numFmt numFmtId="165" formatCode="dd/mm/yy;@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name val="Helv"/>
    </font>
    <font>
      <b/>
      <sz val="11"/>
      <color indexed="1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08296C"/>
        <bgColor auto="1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rgb="FFD8B20E"/>
      </left>
      <right style="thin">
        <color rgb="FFD8B20E"/>
      </right>
      <top style="thin">
        <color rgb="FFD8B20E"/>
      </top>
      <bottom style="thin">
        <color rgb="FFD8B20E"/>
      </bottom>
      <diagonal/>
    </border>
  </borders>
  <cellStyleXfs count="4">
    <xf numFmtId="0" fontId="0" fillId="0" borderId="0"/>
    <xf numFmtId="39" fontId="4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7">
    <xf numFmtId="0" fontId="0" fillId="0" borderId="0" xfId="0"/>
    <xf numFmtId="0" fontId="5" fillId="2" borderId="0" xfId="1" applyNumberFormat="1" applyFont="1" applyFill="1" applyAlignment="1">
      <alignment horizontal="left" vertical="center" indent="17"/>
    </xf>
    <xf numFmtId="0" fontId="1" fillId="0" borderId="0" xfId="0" applyFont="1"/>
    <xf numFmtId="14" fontId="3" fillId="2" borderId="0" xfId="1" applyNumberFormat="1" applyFont="1" applyFill="1" applyAlignment="1">
      <alignment horizontal="center" vertical="center"/>
    </xf>
    <xf numFmtId="165" fontId="3" fillId="0" borderId="0" xfId="0" applyNumberFormat="1" applyFont="1" applyAlignment="1">
      <alignment horizontal="center"/>
    </xf>
    <xf numFmtId="0" fontId="2" fillId="3" borderId="1" xfId="2" applyNumberFormat="1" applyFont="1" applyFill="1" applyBorder="1" applyAlignment="1">
      <alignment horizontal="center" vertical="center"/>
    </xf>
    <xf numFmtId="17" fontId="2" fillId="3" borderId="1" xfId="2" quotePrefix="1" applyNumberFormat="1" applyFont="1" applyFill="1" applyBorder="1" applyAlignment="1">
      <alignment horizontal="center" vertical="center"/>
    </xf>
    <xf numFmtId="0" fontId="2" fillId="3" borderId="1" xfId="2" applyNumberFormat="1" applyFont="1" applyFill="1" applyBorder="1" applyAlignment="1">
      <alignment horizontal="center" vertical="center" wrapText="1"/>
    </xf>
    <xf numFmtId="164" fontId="2" fillId="3" borderId="1" xfId="2" quotePrefix="1" applyNumberFormat="1" applyFont="1" applyFill="1" applyBorder="1" applyAlignment="1">
      <alignment horizontal="center" vertical="center" wrapText="1"/>
    </xf>
    <xf numFmtId="0" fontId="1" fillId="4" borderId="1" xfId="2" quotePrefix="1" applyNumberFormat="1" applyFont="1" applyFill="1" applyBorder="1" applyAlignment="1">
      <alignment horizontal="center" vertical="center"/>
    </xf>
    <xf numFmtId="17" fontId="1" fillId="4" borderId="1" xfId="2" quotePrefix="1" applyNumberFormat="1" applyFont="1" applyFill="1" applyBorder="1" applyAlignment="1">
      <alignment horizontal="center" vertical="center"/>
    </xf>
    <xf numFmtId="0" fontId="1" fillId="4" borderId="1" xfId="2" applyNumberFormat="1" applyFont="1" applyFill="1" applyBorder="1" applyAlignment="1">
      <alignment horizontal="center" vertical="center"/>
    </xf>
    <xf numFmtId="17" fontId="1" fillId="4" borderId="1" xfId="2" applyNumberFormat="1" applyFont="1" applyFill="1" applyBorder="1" applyAlignment="1">
      <alignment horizontal="center" vertical="center"/>
    </xf>
    <xf numFmtId="164" fontId="1" fillId="4" borderId="1" xfId="2" quotePrefix="1" applyNumberFormat="1" applyFont="1" applyFill="1" applyBorder="1" applyAlignment="1">
      <alignment horizontal="center" vertical="center" wrapText="1"/>
    </xf>
    <xf numFmtId="43" fontId="1" fillId="5" borderId="1" xfId="2" quotePrefix="1" applyFont="1" applyFill="1" applyBorder="1" applyAlignment="1">
      <alignment horizontal="left" vertical="center"/>
    </xf>
    <xf numFmtId="4" fontId="1" fillId="5" borderId="1" xfId="2" quotePrefix="1" applyNumberFormat="1" applyFont="1" applyFill="1" applyBorder="1" applyAlignment="1">
      <alignment horizontal="right" vertical="center" wrapText="1"/>
    </xf>
    <xf numFmtId="164" fontId="1" fillId="5" borderId="1" xfId="3" quotePrefix="1" applyFont="1" applyFill="1" applyBorder="1" applyAlignment="1">
      <alignment horizontal="right" vertical="center" wrapText="1"/>
    </xf>
  </cellXfs>
  <cellStyles count="4">
    <cellStyle name="Normal" xfId="0" builtinId="0"/>
    <cellStyle name="Normal_APLJF-9A" xfId="1" xr:uid="{25EB58B7-A6A5-4BA0-ABBB-E1CC703A160A}"/>
    <cellStyle name="Vírgula" xfId="3" builtinId="3"/>
    <cellStyle name="Vírgula 2" xfId="2" xr:uid="{FBC30DC1-EA78-4EC5-A601-2C95B9EDD08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Relationship Id="rId22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152400</xdr:colOff>
      <xdr:row>0</xdr:row>
      <xdr:rowOff>1</xdr:rowOff>
    </xdr:from>
    <xdr:to>
      <xdr:col>1</xdr:col>
      <xdr:colOff>1266825</xdr:colOff>
      <xdr:row>3</xdr:row>
      <xdr:rowOff>133351</xdr:rowOff>
    </xdr:to>
    <xdr:pic>
      <xdr:nvPicPr>
        <xdr:cNvPr id="2" name="Picture 4" descr="Eletrobras_marca_princ_cor_RGB tamanho 65 pt para aplicacao em carta fax e memo">
          <a:extLst>
            <a:ext uri="{FF2B5EF4-FFF2-40B4-BE49-F238E27FC236}">
              <a16:creationId xmlns:a16="http://schemas.microsoft.com/office/drawing/2014/main" id="{764C1486-2A95-43BF-A7AC-D128201FBE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7650" y="1"/>
          <a:ext cx="1114425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152400</xdr:colOff>
      <xdr:row>0</xdr:row>
      <xdr:rowOff>9526</xdr:rowOff>
    </xdr:from>
    <xdr:to>
      <xdr:col>1</xdr:col>
      <xdr:colOff>1266825</xdr:colOff>
      <xdr:row>3</xdr:row>
      <xdr:rowOff>142876</xdr:rowOff>
    </xdr:to>
    <xdr:pic>
      <xdr:nvPicPr>
        <xdr:cNvPr id="2" name="Picture 4" descr="Eletrobras_marca_princ_cor_RGB tamanho 65 pt para aplicacao em carta fax e memo">
          <a:extLst>
            <a:ext uri="{FF2B5EF4-FFF2-40B4-BE49-F238E27FC236}">
              <a16:creationId xmlns:a16="http://schemas.microsoft.com/office/drawing/2014/main" id="{222621B0-BB86-4A47-A39F-374114B438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7650" y="9526"/>
          <a:ext cx="1114425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152400</xdr:colOff>
      <xdr:row>0</xdr:row>
      <xdr:rowOff>9526</xdr:rowOff>
    </xdr:from>
    <xdr:to>
      <xdr:col>1</xdr:col>
      <xdr:colOff>1266825</xdr:colOff>
      <xdr:row>3</xdr:row>
      <xdr:rowOff>142876</xdr:rowOff>
    </xdr:to>
    <xdr:pic>
      <xdr:nvPicPr>
        <xdr:cNvPr id="2" name="Picture 4" descr="Eletrobras_marca_princ_cor_RGB tamanho 65 pt para aplicacao em carta fax e memo">
          <a:extLst>
            <a:ext uri="{FF2B5EF4-FFF2-40B4-BE49-F238E27FC236}">
              <a16:creationId xmlns:a16="http://schemas.microsoft.com/office/drawing/2014/main" id="{1F47FDED-99D7-4C1B-9D2D-2165BE66EB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7650" y="9526"/>
          <a:ext cx="1114425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152400</xdr:colOff>
      <xdr:row>0</xdr:row>
      <xdr:rowOff>9526</xdr:rowOff>
    </xdr:from>
    <xdr:to>
      <xdr:col>1</xdr:col>
      <xdr:colOff>1266825</xdr:colOff>
      <xdr:row>3</xdr:row>
      <xdr:rowOff>142876</xdr:rowOff>
    </xdr:to>
    <xdr:pic>
      <xdr:nvPicPr>
        <xdr:cNvPr id="2" name="Picture 4" descr="Eletrobras_marca_princ_cor_RGB tamanho 65 pt para aplicacao em carta fax e memo">
          <a:extLst>
            <a:ext uri="{FF2B5EF4-FFF2-40B4-BE49-F238E27FC236}">
              <a16:creationId xmlns:a16="http://schemas.microsoft.com/office/drawing/2014/main" id="{94A0E247-DF2D-4BFF-9FC8-6183225C72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7650" y="9526"/>
          <a:ext cx="1114425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152400</xdr:colOff>
      <xdr:row>0</xdr:row>
      <xdr:rowOff>1</xdr:rowOff>
    </xdr:from>
    <xdr:to>
      <xdr:col>1</xdr:col>
      <xdr:colOff>1266825</xdr:colOff>
      <xdr:row>3</xdr:row>
      <xdr:rowOff>133351</xdr:rowOff>
    </xdr:to>
    <xdr:pic>
      <xdr:nvPicPr>
        <xdr:cNvPr id="2" name="Picture 4" descr="Eletrobras_marca_princ_cor_RGB tamanho 65 pt para aplicacao em carta fax e memo">
          <a:extLst>
            <a:ext uri="{FF2B5EF4-FFF2-40B4-BE49-F238E27FC236}">
              <a16:creationId xmlns:a16="http://schemas.microsoft.com/office/drawing/2014/main" id="{EBF88737-086F-4C68-9046-3AB417992B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7650" y="1"/>
          <a:ext cx="1114425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152400</xdr:colOff>
      <xdr:row>0</xdr:row>
      <xdr:rowOff>1</xdr:rowOff>
    </xdr:from>
    <xdr:to>
      <xdr:col>1</xdr:col>
      <xdr:colOff>1266825</xdr:colOff>
      <xdr:row>3</xdr:row>
      <xdr:rowOff>133351</xdr:rowOff>
    </xdr:to>
    <xdr:pic>
      <xdr:nvPicPr>
        <xdr:cNvPr id="2" name="Picture 4" descr="Eletrobras_marca_princ_cor_RGB tamanho 65 pt para aplicacao em carta fax e memo">
          <a:extLst>
            <a:ext uri="{FF2B5EF4-FFF2-40B4-BE49-F238E27FC236}">
              <a16:creationId xmlns:a16="http://schemas.microsoft.com/office/drawing/2014/main" id="{754621F8-245A-41F4-9B2D-28625F7447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7650" y="1"/>
          <a:ext cx="1114425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152400</xdr:colOff>
      <xdr:row>0</xdr:row>
      <xdr:rowOff>9526</xdr:rowOff>
    </xdr:from>
    <xdr:to>
      <xdr:col>1</xdr:col>
      <xdr:colOff>1266825</xdr:colOff>
      <xdr:row>3</xdr:row>
      <xdr:rowOff>142876</xdr:rowOff>
    </xdr:to>
    <xdr:pic>
      <xdr:nvPicPr>
        <xdr:cNvPr id="2" name="Picture 4" descr="Eletrobras_marca_princ_cor_RGB tamanho 65 pt para aplicacao em carta fax e memo">
          <a:extLst>
            <a:ext uri="{FF2B5EF4-FFF2-40B4-BE49-F238E27FC236}">
              <a16:creationId xmlns:a16="http://schemas.microsoft.com/office/drawing/2014/main" id="{6F27AAD8-FA42-48CF-9DB9-2146ABE14E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7650" y="9526"/>
          <a:ext cx="1114425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152400</xdr:colOff>
      <xdr:row>0</xdr:row>
      <xdr:rowOff>9526</xdr:rowOff>
    </xdr:from>
    <xdr:to>
      <xdr:col>1</xdr:col>
      <xdr:colOff>1266825</xdr:colOff>
      <xdr:row>3</xdr:row>
      <xdr:rowOff>142876</xdr:rowOff>
    </xdr:to>
    <xdr:pic>
      <xdr:nvPicPr>
        <xdr:cNvPr id="2" name="Picture 4" descr="Eletrobras_marca_princ_cor_RGB tamanho 65 pt para aplicacao em carta fax e memo">
          <a:extLst>
            <a:ext uri="{FF2B5EF4-FFF2-40B4-BE49-F238E27FC236}">
              <a16:creationId xmlns:a16="http://schemas.microsoft.com/office/drawing/2014/main" id="{0D262E43-6D93-4416-A129-69DCDCC338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7650" y="9526"/>
          <a:ext cx="1114425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152400</xdr:colOff>
      <xdr:row>0</xdr:row>
      <xdr:rowOff>9526</xdr:rowOff>
    </xdr:from>
    <xdr:to>
      <xdr:col>1</xdr:col>
      <xdr:colOff>1266825</xdr:colOff>
      <xdr:row>3</xdr:row>
      <xdr:rowOff>142876</xdr:rowOff>
    </xdr:to>
    <xdr:pic>
      <xdr:nvPicPr>
        <xdr:cNvPr id="2" name="Picture 4" descr="Eletrobras_marca_princ_cor_RGB tamanho 65 pt para aplicacao em carta fax e memo">
          <a:extLst>
            <a:ext uri="{FF2B5EF4-FFF2-40B4-BE49-F238E27FC236}">
              <a16:creationId xmlns:a16="http://schemas.microsoft.com/office/drawing/2014/main" id="{CC2CF933-7D88-4E85-BA6F-7B2D07DC63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7650" y="9526"/>
          <a:ext cx="1114425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152400</xdr:colOff>
      <xdr:row>0</xdr:row>
      <xdr:rowOff>9526</xdr:rowOff>
    </xdr:from>
    <xdr:to>
      <xdr:col>1</xdr:col>
      <xdr:colOff>1266825</xdr:colOff>
      <xdr:row>3</xdr:row>
      <xdr:rowOff>142876</xdr:rowOff>
    </xdr:to>
    <xdr:pic>
      <xdr:nvPicPr>
        <xdr:cNvPr id="2" name="Picture 4" descr="Eletrobras_marca_princ_cor_RGB tamanho 65 pt para aplicacao em carta fax e memo">
          <a:extLst>
            <a:ext uri="{FF2B5EF4-FFF2-40B4-BE49-F238E27FC236}">
              <a16:creationId xmlns:a16="http://schemas.microsoft.com/office/drawing/2014/main" id="{1361A5A4-6203-4AFE-B1D5-CEB94070B4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7650" y="9526"/>
          <a:ext cx="1114425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152400</xdr:colOff>
      <xdr:row>0</xdr:row>
      <xdr:rowOff>9526</xdr:rowOff>
    </xdr:from>
    <xdr:to>
      <xdr:col>1</xdr:col>
      <xdr:colOff>1266825</xdr:colOff>
      <xdr:row>3</xdr:row>
      <xdr:rowOff>142876</xdr:rowOff>
    </xdr:to>
    <xdr:pic>
      <xdr:nvPicPr>
        <xdr:cNvPr id="2" name="Picture 4" descr="Eletrobras_marca_princ_cor_RGB tamanho 65 pt para aplicacao em carta fax e memo">
          <a:extLst>
            <a:ext uri="{FF2B5EF4-FFF2-40B4-BE49-F238E27FC236}">
              <a16:creationId xmlns:a16="http://schemas.microsoft.com/office/drawing/2014/main" id="{28CDF6BC-61AD-469C-83AC-8B4AA73F46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000" y="9526"/>
          <a:ext cx="457200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152400</xdr:colOff>
      <xdr:row>0</xdr:row>
      <xdr:rowOff>9526</xdr:rowOff>
    </xdr:from>
    <xdr:to>
      <xdr:col>1</xdr:col>
      <xdr:colOff>1266825</xdr:colOff>
      <xdr:row>3</xdr:row>
      <xdr:rowOff>142876</xdr:rowOff>
    </xdr:to>
    <xdr:pic>
      <xdr:nvPicPr>
        <xdr:cNvPr id="2" name="Picture 4" descr="Eletrobras_marca_princ_cor_RGB tamanho 65 pt para aplicacao em carta fax e memo">
          <a:extLst>
            <a:ext uri="{FF2B5EF4-FFF2-40B4-BE49-F238E27FC236}">
              <a16:creationId xmlns:a16="http://schemas.microsoft.com/office/drawing/2014/main" id="{7906974C-4F8D-4C8C-A0AB-3838527B3B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000" y="9526"/>
          <a:ext cx="457200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rquivos\DEPTO-DFI\DFIA\EMPRESAS\PLANILHA%20DE%20CONTROLE%20Libera&#231;&#245;es%20Luz%20para%20Todos%20-%20Junho%20202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rquivos\DEPTO-DFI\DFIC\2%20-%20Arquivos%20para%20divulga&#231;&#227;o%20na%20Internet\Libera&#231;&#245;es%20CDE\TCU%20-%20CDE%20-%20202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rquivos\DEPTO-DFI\DFIA\EMPRESAS\Acompanhamento%20de%20Contr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berações Atual (2)"/>
      <sheetName val="Acompanhamento de Contratos"/>
      <sheetName val="Liberações Atual"/>
      <sheetName val="Encerrados"/>
      <sheetName val="Avanço Financeiro"/>
      <sheetName val="Banco"/>
      <sheetName val="Contratos"/>
      <sheetName val="divulgação Aneel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NÚMERO DO CONTRATO ORIGINAL</v>
          </cell>
          <cell r="B1" t="str">
            <v>EMPRESA</v>
          </cell>
          <cell r="C1" t="str">
            <v>CNPJ</v>
          </cell>
          <cell r="D1" t="str">
            <v>NÚMERO DO CONTRATO PERFORMADO</v>
          </cell>
          <cell r="E1" t="str">
            <v>VALOR DO CONTRATO CDE</v>
          </cell>
        </row>
        <row r="2">
          <cell r="A2"/>
          <cell r="B2"/>
          <cell r="C2"/>
          <cell r="D2"/>
          <cell r="E2"/>
        </row>
        <row r="3">
          <cell r="A3" t="str">
            <v>ECOT-014/17</v>
          </cell>
          <cell r="B3" t="str">
            <v>AMAZONAS ENERGIA</v>
          </cell>
          <cell r="C3" t="str">
            <v>02.341.467/0001-20</v>
          </cell>
          <cell r="D3" t="str">
            <v>ECOT-14/17</v>
          </cell>
          <cell r="E3">
            <v>182966790</v>
          </cell>
        </row>
        <row r="4">
          <cell r="A4" t="str">
            <v>ECO-006/17</v>
          </cell>
          <cell r="B4" t="str">
            <v>AMAZONAS ENERGIA</v>
          </cell>
          <cell r="C4" t="str">
            <v>02.341.467/0001-20</v>
          </cell>
          <cell r="D4" t="str">
            <v>ECO-6/17</v>
          </cell>
          <cell r="E4">
            <v>70051610</v>
          </cell>
        </row>
        <row r="5">
          <cell r="A5" t="str">
            <v>ECO-008/17</v>
          </cell>
          <cell r="B5" t="str">
            <v>AMAZONAS ENERGIA</v>
          </cell>
          <cell r="C5" t="str">
            <v>02.341.467/0001-20</v>
          </cell>
          <cell r="D5" t="str">
            <v>ECO-8/17</v>
          </cell>
          <cell r="E5">
            <v>295302080</v>
          </cell>
        </row>
        <row r="6">
          <cell r="A6" t="str">
            <v>ECFS-0349-O/2017</v>
          </cell>
          <cell r="B6" t="str">
            <v>AMAZONAS ENERGIA</v>
          </cell>
          <cell r="C6" t="str">
            <v>02.341.467/0001-20</v>
          </cell>
          <cell r="D6" t="str">
            <v>ECFS-349-O/2017</v>
          </cell>
          <cell r="E6">
            <v>195320970</v>
          </cell>
        </row>
        <row r="7">
          <cell r="A7" t="str">
            <v>ECFS-0349-B/2016</v>
          </cell>
          <cell r="B7" t="str">
            <v>AMAZONAS ENERGIA</v>
          </cell>
          <cell r="C7" t="str">
            <v>02.341.467/0001-20</v>
          </cell>
          <cell r="D7" t="str">
            <v>ECFS-349-B/2016</v>
          </cell>
          <cell r="E7">
            <v>195320970</v>
          </cell>
        </row>
        <row r="8">
          <cell r="A8" t="str">
            <v>ECFS-0353-A/2017</v>
          </cell>
          <cell r="B8" t="str">
            <v>AMAZONAS ENERGIA</v>
          </cell>
          <cell r="C8" t="str">
            <v>02.341.467/0001-20</v>
          </cell>
          <cell r="D8" t="str">
            <v>ECFS-353-A/2017</v>
          </cell>
          <cell r="E8">
            <v>182966790</v>
          </cell>
        </row>
        <row r="9">
          <cell r="A9" t="str">
            <v>ECO-0008/2017</v>
          </cell>
          <cell r="B9" t="str">
            <v>AMAZONAS ENERGIA</v>
          </cell>
          <cell r="C9" t="str">
            <v>02.341.467/0001-20</v>
          </cell>
          <cell r="D9" t="str">
            <v>ECO-8/2017</v>
          </cell>
          <cell r="E9">
            <v>295302080</v>
          </cell>
        </row>
        <row r="10">
          <cell r="A10" t="str">
            <v>ECO-009/17</v>
          </cell>
          <cell r="B10" t="str">
            <v>BOA VISTA</v>
          </cell>
          <cell r="C10" t="str">
            <v>02.341.470.0001-44</v>
          </cell>
          <cell r="D10" t="str">
            <v>ECO-9/17</v>
          </cell>
          <cell r="E10">
            <v>10523330</v>
          </cell>
        </row>
        <row r="11">
          <cell r="A11" t="str">
            <v>ECO-0009-A/2019</v>
          </cell>
          <cell r="B11" t="str">
            <v>BOA VISTA</v>
          </cell>
          <cell r="C11" t="str">
            <v>02.341.470.0001-44</v>
          </cell>
          <cell r="D11" t="str">
            <v>ECO-9-A/2019</v>
          </cell>
          <cell r="E11">
            <v>10523330</v>
          </cell>
        </row>
        <row r="12">
          <cell r="A12" t="str">
            <v>ECO-0009/2017</v>
          </cell>
          <cell r="B12" t="str">
            <v>BOA VISTA ENERGIA</v>
          </cell>
          <cell r="C12" t="str">
            <v>02.341.470.0001-44</v>
          </cell>
          <cell r="D12" t="str">
            <v>ECO-9/2017</v>
          </cell>
          <cell r="E12">
            <v>10523310</v>
          </cell>
        </row>
        <row r="13">
          <cell r="A13" t="str">
            <v>ECO-0011/2018</v>
          </cell>
          <cell r="B13" t="str">
            <v>CEA</v>
          </cell>
          <cell r="C13" t="str">
            <v>05.965.546/0001-09</v>
          </cell>
          <cell r="D13" t="str">
            <v>ECO-11/2018</v>
          </cell>
          <cell r="E13">
            <v>74373550</v>
          </cell>
        </row>
        <row r="14">
          <cell r="A14" t="str">
            <v>ECO-011/18</v>
          </cell>
          <cell r="B14" t="str">
            <v>CEA</v>
          </cell>
          <cell r="C14" t="str">
            <v>05.965.546/0001-09</v>
          </cell>
          <cell r="D14" t="str">
            <v>ECO-11/18</v>
          </cell>
          <cell r="E14">
            <v>74373550</v>
          </cell>
        </row>
        <row r="15">
          <cell r="A15" t="str">
            <v>ECFS-0350-C/2017</v>
          </cell>
          <cell r="B15" t="str">
            <v>CEAL</v>
          </cell>
          <cell r="C15" t="str">
            <v>12.272.084.0001-00</v>
          </cell>
          <cell r="D15" t="str">
            <v>ECFS-350-C/2017</v>
          </cell>
          <cell r="E15">
            <v>54077330</v>
          </cell>
        </row>
        <row r="16">
          <cell r="A16" t="str">
            <v>ECFS-0335-C/2016</v>
          </cell>
          <cell r="B16" t="str">
            <v>CEDRI</v>
          </cell>
          <cell r="C16" t="str">
            <v>50.105.865/0001-90</v>
          </cell>
          <cell r="D16" t="str">
            <v>ECFS-335-C/2016</v>
          </cell>
          <cell r="E16">
            <v>1201010</v>
          </cell>
        </row>
        <row r="17">
          <cell r="A17" t="str">
            <v>ECFS-302/2010</v>
          </cell>
          <cell r="B17" t="str">
            <v>CEEE-D</v>
          </cell>
          <cell r="C17" t="str">
            <v>08.467.115/0001-00</v>
          </cell>
          <cell r="D17" t="str">
            <v>ECFS-302/2010</v>
          </cell>
          <cell r="E17">
            <v>16681170</v>
          </cell>
        </row>
        <row r="18">
          <cell r="A18" t="str">
            <v>ECO-017/19</v>
          </cell>
          <cell r="B18" t="str">
            <v>CELG</v>
          </cell>
          <cell r="C18" t="str">
            <v>01.543.032/0001-04</v>
          </cell>
          <cell r="D18" t="str">
            <v>ECO-17/19</v>
          </cell>
          <cell r="E18">
            <v>104342730</v>
          </cell>
        </row>
        <row r="19">
          <cell r="A19" t="str">
            <v>ECOT-016/2017</v>
          </cell>
          <cell r="B19" t="str">
            <v>CELG-D</v>
          </cell>
          <cell r="C19" t="str">
            <v>01.543.032/0001-04</v>
          </cell>
          <cell r="D19" t="str">
            <v>ECOT-16/2017</v>
          </cell>
          <cell r="E19">
            <v>75559480</v>
          </cell>
        </row>
        <row r="20">
          <cell r="A20" t="str">
            <v>ECF-0346-C/2017</v>
          </cell>
          <cell r="B20" t="str">
            <v>CELG-D</v>
          </cell>
          <cell r="C20" t="str">
            <v>01.543.032/0001-04</v>
          </cell>
          <cell r="D20" t="str">
            <v>ECF-346-C/2017</v>
          </cell>
          <cell r="E20">
            <v>17429750</v>
          </cell>
        </row>
        <row r="21">
          <cell r="A21" t="str">
            <v>ECFS-0354-A/2017</v>
          </cell>
          <cell r="B21" t="str">
            <v>CELPA</v>
          </cell>
          <cell r="C21" t="str">
            <v>04.895.728/0001-80</v>
          </cell>
          <cell r="D21" t="str">
            <v>ECFS-354-A/2017</v>
          </cell>
          <cell r="E21">
            <v>121877640</v>
          </cell>
        </row>
        <row r="22">
          <cell r="A22" t="str">
            <v>ECFS-0355/2016</v>
          </cell>
          <cell r="B22" t="str">
            <v>CELPA</v>
          </cell>
          <cell r="C22" t="str">
            <v>04.895.728/0001-80</v>
          </cell>
          <cell r="D22" t="str">
            <v>ECFS-355/2016</v>
          </cell>
          <cell r="E22">
            <v>55928090</v>
          </cell>
        </row>
        <row r="23">
          <cell r="A23" t="str">
            <v>ECFS-0355-A/2017</v>
          </cell>
          <cell r="B23" t="str">
            <v>CELPA</v>
          </cell>
          <cell r="C23" t="str">
            <v>04.895.728/0001-80</v>
          </cell>
          <cell r="D23" t="str">
            <v>ECFS-355-A/2017</v>
          </cell>
          <cell r="E23">
            <v>55928090</v>
          </cell>
        </row>
        <row r="24">
          <cell r="A24" t="str">
            <v>ECO-0007/2017</v>
          </cell>
          <cell r="B24" t="str">
            <v>CELPA</v>
          </cell>
          <cell r="C24" t="str">
            <v>04.895.728/0001-80</v>
          </cell>
          <cell r="D24" t="str">
            <v>ECO-7/2017</v>
          </cell>
          <cell r="E24">
            <v>360655360</v>
          </cell>
        </row>
        <row r="25">
          <cell r="A25" t="str">
            <v>ECO-0012/2018</v>
          </cell>
          <cell r="B25" t="str">
            <v>CELPA</v>
          </cell>
          <cell r="C25" t="str">
            <v>04.895.728/0001-80</v>
          </cell>
          <cell r="D25" t="str">
            <v>ECO-12/2018</v>
          </cell>
          <cell r="E25">
            <v>31862860</v>
          </cell>
        </row>
        <row r="26">
          <cell r="A26" t="str">
            <v>ECO-0014/2019</v>
          </cell>
          <cell r="B26" t="str">
            <v>CELPA</v>
          </cell>
          <cell r="C26" t="str">
            <v>04.895.728/0001-80</v>
          </cell>
          <cell r="D26" t="str">
            <v>ECO-14/2019</v>
          </cell>
          <cell r="E26">
            <v>51732750</v>
          </cell>
        </row>
        <row r="27">
          <cell r="A27" t="str">
            <v>UPE-013/2010</v>
          </cell>
          <cell r="B27" t="str">
            <v>CELPA</v>
          </cell>
          <cell r="C27" t="str">
            <v>04.895.728/0001-80</v>
          </cell>
          <cell r="D27" t="str">
            <v>UPE-13/2010</v>
          </cell>
          <cell r="E27">
            <v>335900</v>
          </cell>
        </row>
        <row r="28">
          <cell r="A28" t="str">
            <v>UPE-014/2010</v>
          </cell>
          <cell r="B28" t="str">
            <v>CELPA</v>
          </cell>
          <cell r="C28" t="str">
            <v>04.895.728/0001-80</v>
          </cell>
          <cell r="D28" t="str">
            <v>UPE-14/2010</v>
          </cell>
          <cell r="E28">
            <v>375350</v>
          </cell>
        </row>
        <row r="29">
          <cell r="A29" t="str">
            <v>UPE-015/2010</v>
          </cell>
          <cell r="B29" t="str">
            <v>CELPA</v>
          </cell>
          <cell r="C29" t="str">
            <v>04.895.728/0001-80</v>
          </cell>
          <cell r="D29" t="str">
            <v>UPE-15/2010</v>
          </cell>
          <cell r="E29">
            <v>860270</v>
          </cell>
        </row>
        <row r="30">
          <cell r="A30" t="str">
            <v>UPE-016/2010</v>
          </cell>
          <cell r="B30" t="str">
            <v>CELPA</v>
          </cell>
          <cell r="C30" t="str">
            <v>04.895.728/0001-80</v>
          </cell>
          <cell r="D30" t="str">
            <v>UPE-16/2010</v>
          </cell>
          <cell r="E30">
            <v>104280</v>
          </cell>
        </row>
        <row r="31">
          <cell r="A31" t="str">
            <v>ECO-007/17</v>
          </cell>
          <cell r="B31" t="str">
            <v>CELPA</v>
          </cell>
          <cell r="C31" t="str">
            <v>04.895.728/0001-80</v>
          </cell>
          <cell r="D31" t="str">
            <v>ECO-7/17</v>
          </cell>
          <cell r="E31">
            <v>360655360</v>
          </cell>
        </row>
        <row r="32">
          <cell r="A32" t="str">
            <v>ECO-012/18</v>
          </cell>
          <cell r="B32" t="str">
            <v>CELPA</v>
          </cell>
          <cell r="C32" t="str">
            <v>04.895.728/0001-80</v>
          </cell>
          <cell r="D32" t="str">
            <v>ECO-12/18</v>
          </cell>
          <cell r="E32">
            <v>31862860</v>
          </cell>
        </row>
        <row r="33">
          <cell r="A33" t="str">
            <v>ECO-014/19</v>
          </cell>
          <cell r="B33" t="str">
            <v>CELPA</v>
          </cell>
          <cell r="C33" t="str">
            <v>04.895.728/0001-80</v>
          </cell>
          <cell r="D33" t="str">
            <v>ECO-14/19</v>
          </cell>
          <cell r="E33">
            <v>51732750</v>
          </cell>
        </row>
        <row r="34">
          <cell r="A34" t="str">
            <v>ECOT-015/17</v>
          </cell>
          <cell r="B34" t="str">
            <v>CELPA</v>
          </cell>
          <cell r="C34" t="str">
            <v>04.895.728/0001-80</v>
          </cell>
          <cell r="D34" t="str">
            <v>ECOT-15/17</v>
          </cell>
          <cell r="E34">
            <v>55928090</v>
          </cell>
        </row>
        <row r="35">
          <cell r="A35" t="str">
            <v>ECO-002/17</v>
          </cell>
          <cell r="B35" t="str">
            <v>ENERGISA TO</v>
          </cell>
          <cell r="C35" t="str">
            <v>25.086.034/0001-71</v>
          </cell>
          <cell r="D35" t="str">
            <v>ECO-2/17</v>
          </cell>
          <cell r="E35">
            <v>79387520</v>
          </cell>
        </row>
        <row r="36">
          <cell r="A36" t="str">
            <v>ECOT-002/17</v>
          </cell>
          <cell r="B36" t="str">
            <v>ENERGISA TO</v>
          </cell>
          <cell r="C36" t="str">
            <v>25.086.034/0001-71</v>
          </cell>
          <cell r="D36" t="str">
            <v>ECOT-2/17</v>
          </cell>
          <cell r="E36">
            <v>79387520</v>
          </cell>
        </row>
        <row r="37">
          <cell r="A37" t="str">
            <v>ECFS-0352-O/2017</v>
          </cell>
          <cell r="B37" t="str">
            <v>CEMAR</v>
          </cell>
          <cell r="C37" t="str">
            <v>06.272.793/0001-84</v>
          </cell>
          <cell r="D37" t="str">
            <v>ECFS-352-O/2017</v>
          </cell>
          <cell r="E37">
            <v>105317810</v>
          </cell>
        </row>
        <row r="38">
          <cell r="A38" t="str">
            <v>ECO-0013/2018</v>
          </cell>
          <cell r="B38" t="str">
            <v>CEMAR</v>
          </cell>
          <cell r="C38" t="str">
            <v>06.272.793/0001-84</v>
          </cell>
          <cell r="D38" t="str">
            <v>ECO-13/2018</v>
          </cell>
          <cell r="E38">
            <v>108991120</v>
          </cell>
        </row>
        <row r="39">
          <cell r="A39" t="str">
            <v>ECO-0015/2019</v>
          </cell>
          <cell r="B39" t="str">
            <v>CEMAR</v>
          </cell>
          <cell r="C39" t="str">
            <v>06.272.793/0001-84</v>
          </cell>
          <cell r="D39" t="str">
            <v>ECO-15/2019</v>
          </cell>
          <cell r="E39">
            <v>182497060</v>
          </cell>
        </row>
        <row r="40">
          <cell r="A40" t="str">
            <v>ECO-013/18</v>
          </cell>
          <cell r="B40" t="str">
            <v>CEMAR</v>
          </cell>
          <cell r="C40" t="str">
            <v>06.272.793/0001-84</v>
          </cell>
          <cell r="D40" t="str">
            <v>ECO-13/18</v>
          </cell>
          <cell r="E40">
            <v>108991770</v>
          </cell>
        </row>
        <row r="41">
          <cell r="A41" t="str">
            <v>ECO-015/19</v>
          </cell>
          <cell r="B41" t="str">
            <v>CEMAR</v>
          </cell>
          <cell r="C41" t="str">
            <v>06.272.793/0001-84</v>
          </cell>
          <cell r="D41" t="str">
            <v>ECO-15/19</v>
          </cell>
          <cell r="E41">
            <v>182497060</v>
          </cell>
        </row>
        <row r="42">
          <cell r="A42" t="str">
            <v>ECO-005/17</v>
          </cell>
          <cell r="B42" t="str">
            <v>ENERGISA MT</v>
          </cell>
          <cell r="C42" t="str">
            <v>03.467.321.0001-99</v>
          </cell>
          <cell r="D42" t="str">
            <v>ECO-5/17</v>
          </cell>
          <cell r="E42">
            <v>227566630</v>
          </cell>
        </row>
        <row r="43">
          <cell r="A43" t="str">
            <v>ECFS-0351-C/2018</v>
          </cell>
          <cell r="B43" t="str">
            <v>CEPISA</v>
          </cell>
          <cell r="C43" t="str">
            <v>06.840.748.0001-89</v>
          </cell>
          <cell r="D43" t="str">
            <v>ECFS-351-C/2018</v>
          </cell>
          <cell r="E43">
            <v>149424740</v>
          </cell>
        </row>
        <row r="44">
          <cell r="A44" t="str">
            <v>ECO-0016/2019</v>
          </cell>
          <cell r="B44" t="str">
            <v>CEPISA</v>
          </cell>
          <cell r="C44" t="str">
            <v>06.840.748.0001-89</v>
          </cell>
          <cell r="D44" t="str">
            <v>ECO-16/2019</v>
          </cell>
          <cell r="E44">
            <v>164761180</v>
          </cell>
        </row>
        <row r="45">
          <cell r="A45" t="str">
            <v>ECO-016/19</v>
          </cell>
          <cell r="B45" t="str">
            <v>CEPISA</v>
          </cell>
          <cell r="C45" t="str">
            <v>06.840.748.0001-89</v>
          </cell>
          <cell r="D45" t="str">
            <v>ECO-16/19</v>
          </cell>
          <cell r="E45">
            <v>164761180</v>
          </cell>
        </row>
        <row r="46">
          <cell r="A46" t="str">
            <v>ECFS-0347-O/2017</v>
          </cell>
          <cell r="B46" t="str">
            <v>CERON</v>
          </cell>
          <cell r="C46" t="str">
            <v>05.914.650.0001-66</v>
          </cell>
          <cell r="D46" t="str">
            <v>ECFS-347-O/2017</v>
          </cell>
          <cell r="E46">
            <v>59263020</v>
          </cell>
        </row>
        <row r="47">
          <cell r="A47" t="str">
            <v>ECFS-0347-B/2016</v>
          </cell>
          <cell r="B47" t="str">
            <v>CERON</v>
          </cell>
          <cell r="C47" t="str">
            <v>05.914.650.0001-66</v>
          </cell>
          <cell r="D47" t="str">
            <v>ECFS-347-B/2016</v>
          </cell>
          <cell r="E47">
            <v>59263020</v>
          </cell>
        </row>
        <row r="48">
          <cell r="A48" t="str">
            <v>ECO-004/2017</v>
          </cell>
          <cell r="B48" t="str">
            <v>CERON</v>
          </cell>
          <cell r="C48" t="str">
            <v>05.914.650.0001-66</v>
          </cell>
          <cell r="D48" t="str">
            <v>ECO-4/2017</v>
          </cell>
          <cell r="E48">
            <v>106992500</v>
          </cell>
        </row>
        <row r="49">
          <cell r="A49" t="str">
            <v>ECO-004/17</v>
          </cell>
          <cell r="B49" t="str">
            <v>CERON</v>
          </cell>
          <cell r="C49" t="str">
            <v>05.914.650.0001-66</v>
          </cell>
          <cell r="D49" t="str">
            <v>ECO-4/17</v>
          </cell>
          <cell r="E49">
            <v>106992500</v>
          </cell>
        </row>
        <row r="50">
          <cell r="A50" t="str">
            <v>ECFS-101/2005</v>
          </cell>
          <cell r="B50" t="str">
            <v>CLFSC PR</v>
          </cell>
          <cell r="C50" t="str">
            <v>61.116.265/0001-44</v>
          </cell>
          <cell r="D50" t="str">
            <v>ECFS-101/2005</v>
          </cell>
          <cell r="E50">
            <v>857590</v>
          </cell>
        </row>
        <row r="51">
          <cell r="A51" t="str">
            <v>ECFS-108/2005</v>
          </cell>
          <cell r="B51" t="str">
            <v>CLFSC SP</v>
          </cell>
          <cell r="C51" t="str">
            <v>61.116.265/0001-44</v>
          </cell>
          <cell r="D51" t="str">
            <v>ECFS-108/2005</v>
          </cell>
          <cell r="E51">
            <v>527920</v>
          </cell>
        </row>
        <row r="52">
          <cell r="A52" t="str">
            <v>ECFS-0345-C/2020</v>
          </cell>
          <cell r="B52" t="str">
            <v>COELBA</v>
          </cell>
          <cell r="C52" t="str">
            <v>15.139.629.0001-94</v>
          </cell>
          <cell r="D52" t="str">
            <v>ECFS-345-C/2020</v>
          </cell>
          <cell r="E52">
            <v>513990930</v>
          </cell>
        </row>
        <row r="53">
          <cell r="A53" t="str">
            <v>ECO-0001/2017</v>
          </cell>
          <cell r="B53" t="str">
            <v>COELBA</v>
          </cell>
          <cell r="C53" t="str">
            <v>15.139.629.0001-94</v>
          </cell>
          <cell r="D53" t="str">
            <v>ECO-1/2017</v>
          </cell>
          <cell r="E53">
            <v>587197160</v>
          </cell>
        </row>
        <row r="54">
          <cell r="A54" t="str">
            <v>ECO-0001-A/2018</v>
          </cell>
          <cell r="B54" t="str">
            <v>COELBA</v>
          </cell>
          <cell r="C54" t="str">
            <v>15.139.629.0001-94</v>
          </cell>
          <cell r="D54" t="str">
            <v>ECO-1-A/2018</v>
          </cell>
          <cell r="E54">
            <v>587197160</v>
          </cell>
        </row>
        <row r="55">
          <cell r="A55" t="str">
            <v>ECO-0018/2019</v>
          </cell>
          <cell r="B55" t="str">
            <v>COELBA</v>
          </cell>
          <cell r="C55" t="str">
            <v>15.139.629.0001-94</v>
          </cell>
          <cell r="D55" t="str">
            <v>ECO-18/2019</v>
          </cell>
          <cell r="E55">
            <v>684394220</v>
          </cell>
        </row>
        <row r="56">
          <cell r="A56" t="str">
            <v>ECO-001/17</v>
          </cell>
          <cell r="B56" t="str">
            <v>COELBA</v>
          </cell>
          <cell r="C56" t="str">
            <v>15.139.629.0001-94</v>
          </cell>
          <cell r="D56" t="str">
            <v>ECO-1/17</v>
          </cell>
          <cell r="E56">
            <v>587197160</v>
          </cell>
        </row>
        <row r="57">
          <cell r="A57" t="str">
            <v>ECO-018/19</v>
          </cell>
          <cell r="B57" t="str">
            <v>COELBA</v>
          </cell>
          <cell r="C57" t="str">
            <v>15.139.629.0001-94</v>
          </cell>
          <cell r="D57" t="str">
            <v>ECO-18/19</v>
          </cell>
          <cell r="E57">
            <v>684394220</v>
          </cell>
        </row>
        <row r="58">
          <cell r="A58" t="str">
            <v>ECFS-307/2010</v>
          </cell>
          <cell r="B58" t="str">
            <v>ELEKTRO SP</v>
          </cell>
          <cell r="C58" t="str">
            <v>02.328.280.0001-97</v>
          </cell>
          <cell r="D58" t="str">
            <v>ECFS-307/2010</v>
          </cell>
          <cell r="E58">
            <v>18183210</v>
          </cell>
        </row>
        <row r="59">
          <cell r="A59" t="str">
            <v>ECFS-0202-E/2012</v>
          </cell>
          <cell r="B59" t="str">
            <v>ELETROACRE</v>
          </cell>
          <cell r="C59" t="str">
            <v>04.065.033.0001-70</v>
          </cell>
          <cell r="D59" t="str">
            <v>ECFS-202-E/2012</v>
          </cell>
          <cell r="E59">
            <v>88468460</v>
          </cell>
        </row>
        <row r="60">
          <cell r="A60" t="str">
            <v>ECFS-0318-D/2016</v>
          </cell>
          <cell r="B60" t="str">
            <v>ELETROACRE</v>
          </cell>
          <cell r="C60" t="str">
            <v>04.065.033.0001-70</v>
          </cell>
          <cell r="D60" t="str">
            <v>ECFS-318-D/2016</v>
          </cell>
          <cell r="E60">
            <v>35964410</v>
          </cell>
        </row>
        <row r="61">
          <cell r="A61" t="str">
            <v>ECFS-0318-E/2017</v>
          </cell>
          <cell r="B61" t="str">
            <v>ELETROACRE</v>
          </cell>
          <cell r="C61" t="str">
            <v>04.065.033.0001-70</v>
          </cell>
          <cell r="D61" t="str">
            <v>ECFS-318-E/2017</v>
          </cell>
          <cell r="E61">
            <v>35964410</v>
          </cell>
        </row>
        <row r="62">
          <cell r="A62" t="str">
            <v>ECFS-0342-B/2017</v>
          </cell>
          <cell r="B62" t="str">
            <v>ELETROACRE</v>
          </cell>
          <cell r="C62" t="str">
            <v>04.065.033.0001-70</v>
          </cell>
          <cell r="D62" t="str">
            <v>ECFS-342-B/2017</v>
          </cell>
          <cell r="E62">
            <v>35973870</v>
          </cell>
        </row>
        <row r="63">
          <cell r="A63" t="str">
            <v>ECFS-0342-D/2020</v>
          </cell>
          <cell r="B63" t="str">
            <v>ELETROACRE</v>
          </cell>
          <cell r="C63" t="str">
            <v>04.065.033.0001-70</v>
          </cell>
          <cell r="D63" t="str">
            <v>ECFS-342-D/2020</v>
          </cell>
          <cell r="E63">
            <v>35973870</v>
          </cell>
        </row>
        <row r="64">
          <cell r="A64" t="str">
            <v>ECOT-012/17</v>
          </cell>
          <cell r="B64" t="str">
            <v>ELETROACRE</v>
          </cell>
          <cell r="C64" t="str">
            <v>04.065.033.0001-70</v>
          </cell>
          <cell r="D64" t="str">
            <v>ECOT-12/17</v>
          </cell>
          <cell r="E64">
            <v>35973870</v>
          </cell>
        </row>
        <row r="65">
          <cell r="A65" t="str">
            <v>ECO-0010/2018</v>
          </cell>
          <cell r="B65" t="str">
            <v>ELETRONORTE</v>
          </cell>
          <cell r="C65" t="str">
            <v>00.357.038/0001-15</v>
          </cell>
          <cell r="D65" t="str">
            <v>ECO-10/2018</v>
          </cell>
          <cell r="E65">
            <v>164392290</v>
          </cell>
        </row>
        <row r="66">
          <cell r="A66" t="str">
            <v>ECO-010/18</v>
          </cell>
          <cell r="B66" t="str">
            <v>ELETRONORTE</v>
          </cell>
          <cell r="C66" t="str">
            <v>00.357.038/0001-15</v>
          </cell>
          <cell r="D66" t="str">
            <v>ECO-10/18</v>
          </cell>
          <cell r="E66">
            <v>164392290</v>
          </cell>
        </row>
        <row r="67">
          <cell r="A67" t="str">
            <v>ECO-0005/2017</v>
          </cell>
          <cell r="B67" t="str">
            <v>ENERGISA MATO GROSSO</v>
          </cell>
          <cell r="C67" t="str">
            <v>03.467.321.0001-99</v>
          </cell>
          <cell r="D67" t="str">
            <v>ECO-5/2017</v>
          </cell>
          <cell r="E67">
            <v>227566630</v>
          </cell>
        </row>
        <row r="68">
          <cell r="A68" t="str">
            <v>ECO-0005-A/2019</v>
          </cell>
          <cell r="B68" t="str">
            <v>ENERGISA MATO GROSSO</v>
          </cell>
          <cell r="C68" t="str">
            <v>03.467.321.0001-99</v>
          </cell>
          <cell r="D68" t="str">
            <v>ECO-5-A/2019</v>
          </cell>
          <cell r="E68">
            <v>227566630</v>
          </cell>
        </row>
        <row r="69">
          <cell r="A69" t="str">
            <v>ECFS-284/2010</v>
          </cell>
          <cell r="B69" t="str">
            <v>ENERGISA TO</v>
          </cell>
          <cell r="C69" t="str">
            <v>25.086.034/0001-71</v>
          </cell>
          <cell r="D69" t="str">
            <v>ECFS-284/2010</v>
          </cell>
          <cell r="E69">
            <v>232510550</v>
          </cell>
        </row>
        <row r="70">
          <cell r="A70" t="str">
            <v>ECO-0002/2017</v>
          </cell>
          <cell r="B70" t="str">
            <v>ENERGISA TOCANTINS</v>
          </cell>
          <cell r="C70" t="str">
            <v>25.086.034/0001-71</v>
          </cell>
          <cell r="D70" t="str">
            <v>ECO-2/2017</v>
          </cell>
          <cell r="E70">
            <v>79387520</v>
          </cell>
        </row>
        <row r="71">
          <cell r="A71" t="str">
            <v>ECFS-0268-A/2011</v>
          </cell>
          <cell r="B71" t="str">
            <v>CPFL</v>
          </cell>
          <cell r="C71" t="str">
            <v>33.050.196/0001-88</v>
          </cell>
          <cell r="D71" t="str">
            <v>ECFS-268-A/2011</v>
          </cell>
          <cell r="E71">
            <v>17761860</v>
          </cell>
        </row>
        <row r="72">
          <cell r="A72" t="str">
            <v>ECO-006/2017</v>
          </cell>
          <cell r="B72" t="str">
            <v>AMAZONAS ENERGIA</v>
          </cell>
          <cell r="C72" t="str">
            <v>02.341.467/0001-20</v>
          </cell>
          <cell r="D72" t="str">
            <v>ECO-6/2017</v>
          </cell>
          <cell r="E72">
            <v>70051710</v>
          </cell>
        </row>
        <row r="73">
          <cell r="A73" t="str">
            <v>ECFS-328/2013</v>
          </cell>
          <cell r="B73" t="str">
            <v>AMPLA</v>
          </cell>
          <cell r="C73" t="str">
            <v>33.050.071/0001-58</v>
          </cell>
          <cell r="D73" t="str">
            <v>ECFS-328/2013</v>
          </cell>
          <cell r="E73">
            <v>7550160</v>
          </cell>
        </row>
        <row r="74">
          <cell r="A74" t="str">
            <v>ECFS-326/2012</v>
          </cell>
          <cell r="B74" t="str">
            <v>CEAL</v>
          </cell>
          <cell r="C74" t="str">
            <v>12.272.084.0001-00</v>
          </cell>
          <cell r="D74" t="str">
            <v>ECFS-326/2012</v>
          </cell>
          <cell r="E74">
            <v>18003630</v>
          </cell>
        </row>
        <row r="75">
          <cell r="A75" t="str">
            <v>ECFS-339/2013</v>
          </cell>
          <cell r="B75" t="str">
            <v>CELPE</v>
          </cell>
          <cell r="C75" t="str">
            <v>10.835.932/0001-08</v>
          </cell>
          <cell r="D75" t="str">
            <v>ECFS-339/2013</v>
          </cell>
          <cell r="E75">
            <v>24069030</v>
          </cell>
        </row>
        <row r="76">
          <cell r="A76" t="str">
            <v>ECFS-332/2013</v>
          </cell>
          <cell r="B76" t="str">
            <v>CEMAR</v>
          </cell>
          <cell r="C76" t="str">
            <v>06.272.793/0001-84</v>
          </cell>
          <cell r="D76" t="str">
            <v>ECFS-332/2013</v>
          </cell>
          <cell r="E76">
            <v>213946460</v>
          </cell>
        </row>
        <row r="77">
          <cell r="A77" t="str">
            <v>ECFS-306/2010</v>
          </cell>
          <cell r="B77" t="str">
            <v>CERCI</v>
          </cell>
          <cell r="C77" t="str">
            <v>27.707.397/0001-02</v>
          </cell>
          <cell r="D77" t="str">
            <v>ECFS-306/2010</v>
          </cell>
          <cell r="E77">
            <v>325010</v>
          </cell>
        </row>
        <row r="78">
          <cell r="A78" t="str">
            <v>ECFS-333/2013</v>
          </cell>
          <cell r="B78" t="str">
            <v>COPEL</v>
          </cell>
          <cell r="C78" t="str">
            <v>04.368.898/0001-06</v>
          </cell>
          <cell r="D78" t="str">
            <v>ECFS-333/2013</v>
          </cell>
          <cell r="E78">
            <v>5661490</v>
          </cell>
        </row>
        <row r="79">
          <cell r="A79" t="str">
            <v>ECFS-340/2013</v>
          </cell>
          <cell r="B79" t="str">
            <v>COSERN</v>
          </cell>
          <cell r="C79" t="str">
            <v>08.324.196.0001-81</v>
          </cell>
          <cell r="D79" t="str">
            <v>ECFS-340/2013</v>
          </cell>
          <cell r="E79">
            <v>17641300</v>
          </cell>
        </row>
        <row r="80">
          <cell r="A80" t="str">
            <v>ECFS-329/2013</v>
          </cell>
          <cell r="B80" t="str">
            <v>ELEKTRO MS</v>
          </cell>
          <cell r="C80" t="str">
            <v>02.328.280.0001-97</v>
          </cell>
          <cell r="D80" t="str">
            <v>ECFS-329/2013</v>
          </cell>
          <cell r="E80">
            <v>1081570</v>
          </cell>
        </row>
        <row r="81">
          <cell r="A81" t="str">
            <v>ECFS-330/2013</v>
          </cell>
          <cell r="B81" t="str">
            <v>ELEKTRO SP</v>
          </cell>
          <cell r="C81" t="str">
            <v>02.328.280.0001-97</v>
          </cell>
          <cell r="D81" t="str">
            <v>ECFS-330/2013</v>
          </cell>
          <cell r="E81">
            <v>2698050</v>
          </cell>
        </row>
        <row r="82">
          <cell r="A82" t="str">
            <v>ECFS-144/2006</v>
          </cell>
          <cell r="B82" t="str">
            <v>ELETROACRE</v>
          </cell>
          <cell r="C82" t="str">
            <v>04.065.033.0001-70</v>
          </cell>
          <cell r="D82" t="str">
            <v>ECFS-144/2006</v>
          </cell>
          <cell r="E82">
            <v>87972470</v>
          </cell>
        </row>
        <row r="83">
          <cell r="A83" t="str">
            <v>ECFS-280/2009</v>
          </cell>
          <cell r="B83" t="str">
            <v>ELETROACRE</v>
          </cell>
          <cell r="C83" t="str">
            <v>04.065.033.0001-70</v>
          </cell>
          <cell r="D83" t="str">
            <v>ECFS-280/2009</v>
          </cell>
          <cell r="E83">
            <v>36807580</v>
          </cell>
        </row>
        <row r="84">
          <cell r="A84" t="str">
            <v>ECFS-130/2006</v>
          </cell>
          <cell r="B84" t="str">
            <v>ELETRONORTE</v>
          </cell>
          <cell r="C84" t="str">
            <v>00.357.038/0001-15</v>
          </cell>
          <cell r="D84" t="str">
            <v>ECFS-130/2006</v>
          </cell>
          <cell r="E84">
            <v>11768420</v>
          </cell>
        </row>
        <row r="85">
          <cell r="A85" t="str">
            <v>ECOT-010/2017</v>
          </cell>
          <cell r="B85" t="str">
            <v>ENERGISA MATO GROSSO</v>
          </cell>
          <cell r="C85" t="str">
            <v>03.467.321.0001-99</v>
          </cell>
          <cell r="D85" t="str">
            <v>ECOT-10/2017</v>
          </cell>
          <cell r="E85">
            <v>58450960</v>
          </cell>
        </row>
        <row r="86">
          <cell r="A86" t="str">
            <v>ECFS-338/2013</v>
          </cell>
          <cell r="B86" t="str">
            <v>ENERGISA MS</v>
          </cell>
          <cell r="C86" t="str">
            <v>15.413.826.0001-50</v>
          </cell>
          <cell r="D86" t="str">
            <v>ECFS-338/2013</v>
          </cell>
          <cell r="E86">
            <v>20267610</v>
          </cell>
        </row>
        <row r="87">
          <cell r="A87" t="str">
            <v>ECFS-341/2013</v>
          </cell>
          <cell r="B87" t="str">
            <v>ENERGISA SE</v>
          </cell>
          <cell r="C87" t="str">
            <v>13.017.462/0001-63</v>
          </cell>
          <cell r="D87" t="str">
            <v>ECFS-341/2013</v>
          </cell>
          <cell r="E87">
            <v>9120250</v>
          </cell>
        </row>
        <row r="88">
          <cell r="A88" t="str">
            <v>ECFS-343/2013</v>
          </cell>
          <cell r="B88" t="str">
            <v>ENERGISA TOCANTINS</v>
          </cell>
          <cell r="C88" t="str">
            <v>25.086.034/0001-71</v>
          </cell>
          <cell r="D88" t="str">
            <v>ECFS-343/2013</v>
          </cell>
          <cell r="E88">
            <v>88486120</v>
          </cell>
        </row>
        <row r="89">
          <cell r="A89" t="str">
            <v>ECOT-002/2017</v>
          </cell>
          <cell r="B89" t="str">
            <v>CEPISA</v>
          </cell>
          <cell r="C89" t="str">
            <v>06.840.748.0001-89</v>
          </cell>
          <cell r="D89" t="str">
            <v>ECOT-2/2017</v>
          </cell>
          <cell r="E89">
            <v>149424740</v>
          </cell>
        </row>
        <row r="90">
          <cell r="A90" t="str">
            <v>ECOT-003/2017</v>
          </cell>
          <cell r="B90" t="str">
            <v>AMAZONAS ENERGIA</v>
          </cell>
          <cell r="C90" t="str">
            <v>02.341.467/0001-20</v>
          </cell>
          <cell r="D90" t="str">
            <v>ECOT-3/2017</v>
          </cell>
          <cell r="E90">
            <v>195320970</v>
          </cell>
        </row>
        <row r="91">
          <cell r="A91" t="str">
            <v>ECOT-011/2017</v>
          </cell>
          <cell r="B91" t="str">
            <v>ELETROACRE</v>
          </cell>
          <cell r="C91" t="str">
            <v>04.065.033.0001-70</v>
          </cell>
          <cell r="D91" t="str">
            <v>ECOT-11/2017</v>
          </cell>
          <cell r="E91">
            <v>35964410</v>
          </cell>
        </row>
        <row r="92">
          <cell r="A92" t="str">
            <v>ECOT-013/2017</v>
          </cell>
          <cell r="B92" t="str">
            <v>COELBA</v>
          </cell>
          <cell r="C92" t="str">
            <v>15.139.629.0001-94</v>
          </cell>
          <cell r="D92" t="str">
            <v>ECOT-13/2017</v>
          </cell>
          <cell r="E92">
            <v>513990930</v>
          </cell>
        </row>
        <row r="93">
          <cell r="A93" t="str">
            <v>ECOT-012/2017</v>
          </cell>
          <cell r="B93" t="str">
            <v>ELETROACRE</v>
          </cell>
          <cell r="C93" t="str">
            <v>04.065.033.0001-70</v>
          </cell>
          <cell r="D93" t="str">
            <v>ECOT-12/2017</v>
          </cell>
          <cell r="E93">
            <v>35973870</v>
          </cell>
        </row>
        <row r="94">
          <cell r="A94" t="str">
            <v>ECOT-006/2017</v>
          </cell>
          <cell r="B94" t="str">
            <v>CERON</v>
          </cell>
          <cell r="C94" t="str">
            <v>05.914.650.0001-66</v>
          </cell>
          <cell r="D94" t="str">
            <v>ECOT-6/2017</v>
          </cell>
          <cell r="E94">
            <v>59263020</v>
          </cell>
        </row>
        <row r="95">
          <cell r="A95" t="str">
            <v>ECOT-009/2017</v>
          </cell>
          <cell r="B95" t="str">
            <v>CELPA</v>
          </cell>
          <cell r="C95" t="str">
            <v>04.895.728/0001-80</v>
          </cell>
          <cell r="D95" t="str">
            <v>ECOT-9/2017</v>
          </cell>
          <cell r="E95">
            <v>121877640</v>
          </cell>
        </row>
        <row r="96">
          <cell r="A96" t="str">
            <v>ECOT-008/2017</v>
          </cell>
          <cell r="B96" t="str">
            <v>CEMAR</v>
          </cell>
          <cell r="C96" t="str">
            <v>06.272.793/0001-84</v>
          </cell>
          <cell r="D96" t="str">
            <v>ECOT-8/2017</v>
          </cell>
          <cell r="E96">
            <v>105317810</v>
          </cell>
        </row>
        <row r="97">
          <cell r="A97" t="str">
            <v>ECOT-005/2017</v>
          </cell>
          <cell r="B97" t="str">
            <v>CEAL</v>
          </cell>
          <cell r="C97" t="str">
            <v>12.272.084.0001-00</v>
          </cell>
          <cell r="D97" t="str">
            <v>ECOT-5/2017</v>
          </cell>
          <cell r="E97">
            <v>54077330</v>
          </cell>
        </row>
        <row r="98">
          <cell r="A98" t="str">
            <v>ECOT-015/2017</v>
          </cell>
          <cell r="B98" t="str">
            <v>CELPA</v>
          </cell>
          <cell r="C98" t="str">
            <v>04.895.728/0001-80</v>
          </cell>
          <cell r="D98" t="str">
            <v>ECOT-15/2017</v>
          </cell>
          <cell r="E98">
            <v>55928090</v>
          </cell>
        </row>
        <row r="99">
          <cell r="A99" t="str">
            <v>ECOT-014/2017</v>
          </cell>
          <cell r="B99" t="str">
            <v>AMAZONAS ENERGIA</v>
          </cell>
          <cell r="C99" t="str">
            <v>02.341.467/0001-20</v>
          </cell>
          <cell r="D99" t="str">
            <v>ECOT-14/2017</v>
          </cell>
          <cell r="E99">
            <v>182966790</v>
          </cell>
        </row>
        <row r="100">
          <cell r="A100" t="str">
            <v>ECOT-007/2017</v>
          </cell>
          <cell r="B100" t="str">
            <v>CELG-D</v>
          </cell>
          <cell r="C100" t="str">
            <v>01.543.032/0001-04</v>
          </cell>
          <cell r="D100" t="str">
            <v xml:space="preserve">ECOT-7/2017 </v>
          </cell>
          <cell r="E100">
            <v>16776120</v>
          </cell>
        </row>
        <row r="101">
          <cell r="A101" t="str">
            <v xml:space="preserve"> ECO-019/2020 </v>
          </cell>
          <cell r="B101" t="str">
            <v>BOA VISTA ENERGIA</v>
          </cell>
          <cell r="C101" t="str">
            <v>02.341.470.0001-44</v>
          </cell>
          <cell r="D101" t="str">
            <v xml:space="preserve">ECO-19/2020 </v>
          </cell>
          <cell r="E101">
            <v>94173890</v>
          </cell>
        </row>
        <row r="102">
          <cell r="A102" t="str">
            <v>ECO-020/2020</v>
          </cell>
          <cell r="B102" t="str">
            <v>ELETROACRE</v>
          </cell>
          <cell r="C102" t="str">
            <v>04.065.033.0001-70</v>
          </cell>
          <cell r="D102" t="str">
            <v>ECO-20/2020</v>
          </cell>
          <cell r="E102">
            <v>41574870</v>
          </cell>
        </row>
        <row r="103">
          <cell r="A103" t="str">
            <v>ECO-021/2020</v>
          </cell>
          <cell r="B103" t="str">
            <v>CELPA</v>
          </cell>
          <cell r="C103" t="str">
            <v>04.895.728/0001-80</v>
          </cell>
          <cell r="D103" t="str">
            <v>ECO-21/2020</v>
          </cell>
          <cell r="E103">
            <v>396282110</v>
          </cell>
        </row>
        <row r="104">
          <cell r="A104" t="str">
            <v>ECFS-331/2013</v>
          </cell>
          <cell r="B104" t="str">
            <v>ENERGIA</v>
          </cell>
          <cell r="C104" t="str">
            <v>02.341.467/0001-20</v>
          </cell>
          <cell r="D104" t="str">
            <v>ECFS-331/2013</v>
          </cell>
          <cell r="E104">
            <v>160246550</v>
          </cell>
        </row>
        <row r="105">
          <cell r="A105" t="str">
            <v xml:space="preserve">ECM-002/2021 </v>
          </cell>
          <cell r="B105" t="str">
            <v>AMAZONAS ENERGIA</v>
          </cell>
          <cell r="C105" t="str">
            <v>02.341.467/0001-20</v>
          </cell>
          <cell r="D105" t="str">
            <v xml:space="preserve">ECM-2/2021 </v>
          </cell>
          <cell r="E105">
            <v>3355080</v>
          </cell>
        </row>
        <row r="106">
          <cell r="A106" t="str">
            <v>ECM-003/2021</v>
          </cell>
          <cell r="B106" t="str">
            <v>CELPA</v>
          </cell>
          <cell r="C106" t="str">
            <v>04.895.728/0001-80</v>
          </cell>
          <cell r="D106" t="str">
            <v>ECM-3/2021</v>
          </cell>
          <cell r="E106">
            <v>325524290</v>
          </cell>
        </row>
        <row r="107">
          <cell r="A107" t="str">
            <v>ECO-017/2019</v>
          </cell>
          <cell r="B107" t="str">
            <v>CELG D</v>
          </cell>
          <cell r="C107" t="str">
            <v>01.543.032/0001-04</v>
          </cell>
          <cell r="D107" t="str">
            <v>ECO-17/2019</v>
          </cell>
          <cell r="E107">
            <v>104342730</v>
          </cell>
        </row>
        <row r="108">
          <cell r="A108" t="str">
            <v>ECO-022/2021</v>
          </cell>
          <cell r="B108" t="str">
            <v>ENERGISA MS (ENERSUL)</v>
          </cell>
          <cell r="C108" t="str">
            <v>15.413.826/0001-50</v>
          </cell>
          <cell r="D108" t="str">
            <v>ECO-22/2021</v>
          </cell>
          <cell r="E108">
            <v>76306800</v>
          </cell>
        </row>
        <row r="109">
          <cell r="A109" t="str">
            <v xml:space="preserve">ECM-004/2021 </v>
          </cell>
          <cell r="B109" t="str">
            <v>RORAIMA ENERGIA</v>
          </cell>
          <cell r="C109" t="str">
            <v>02.341.470/0001-44</v>
          </cell>
          <cell r="D109" t="str">
            <v xml:space="preserve">ECM-4/2021 </v>
          </cell>
          <cell r="E109">
            <v>33079790</v>
          </cell>
        </row>
        <row r="110">
          <cell r="A110" t="str">
            <v>ECO-025/2021</v>
          </cell>
          <cell r="B110" t="str">
            <v>COELBA</v>
          </cell>
          <cell r="C110" t="str">
            <v>15.139.629/0001-94</v>
          </cell>
          <cell r="D110" t="str">
            <v>ECO-25/2021</v>
          </cell>
          <cell r="E110">
            <v>605363570</v>
          </cell>
        </row>
        <row r="111">
          <cell r="A111" t="str">
            <v>ECM-006/2021</v>
          </cell>
          <cell r="B111" t="str">
            <v>AMAZONAS ENERGIA</v>
          </cell>
          <cell r="C111" t="str">
            <v>02.341.467/0001-20</v>
          </cell>
          <cell r="D111" t="str">
            <v>ECM-6/2021</v>
          </cell>
          <cell r="E111">
            <v>188687140</v>
          </cell>
        </row>
        <row r="112">
          <cell r="A112" t="str">
            <v>ECO-026/2021</v>
          </cell>
          <cell r="B112" t="str">
            <v>AMAZONAS ENERGIA</v>
          </cell>
          <cell r="C112" t="str">
            <v>02.341.467/0001-20</v>
          </cell>
          <cell r="D112" t="str">
            <v>ECO-26/2021</v>
          </cell>
          <cell r="E112">
            <v>264924250</v>
          </cell>
        </row>
        <row r="113">
          <cell r="A113" t="str">
            <v xml:space="preserve">ECM-002/2021 </v>
          </cell>
          <cell r="B113" t="str">
            <v>AMAZONAS ENERGIA</v>
          </cell>
          <cell r="C113" t="str">
            <v>02.341.467/0001-20</v>
          </cell>
          <cell r="D113" t="str">
            <v xml:space="preserve">ECM-2/2021 </v>
          </cell>
          <cell r="E113">
            <v>3355080</v>
          </cell>
        </row>
        <row r="114">
          <cell r="A114" t="str">
            <v xml:space="preserve">ECO-001/2017 </v>
          </cell>
          <cell r="B114" t="str">
            <v>COELBA</v>
          </cell>
          <cell r="C114" t="str">
            <v>15.139.629/0001-94</v>
          </cell>
          <cell r="D114" t="str">
            <v xml:space="preserve">ECO-1/2017 </v>
          </cell>
          <cell r="E114">
            <v>587197160</v>
          </cell>
        </row>
        <row r="115">
          <cell r="A115" t="str">
            <v>ECFS-310/2010</v>
          </cell>
          <cell r="B115" t="str">
            <v>COELCE</v>
          </cell>
          <cell r="C115" t="str">
            <v>07.047.251/0001-70</v>
          </cell>
          <cell r="D115" t="str">
            <v>ECFS-310/2010</v>
          </cell>
          <cell r="E115">
            <v>91546990</v>
          </cell>
        </row>
        <row r="116">
          <cell r="A116" t="str">
            <v>ECM-005/2021</v>
          </cell>
          <cell r="B116" t="str">
            <v>EQUATORIAL MARANHÃO</v>
          </cell>
          <cell r="C116" t="str">
            <v>06.272.793/0001-84</v>
          </cell>
          <cell r="D116" t="str">
            <v>ECM-5/2021</v>
          </cell>
          <cell r="E116">
            <v>44275640</v>
          </cell>
        </row>
        <row r="117">
          <cell r="A117" t="str">
            <v>ECFS-327/2013</v>
          </cell>
          <cell r="B117" t="str">
            <v>EQUATORIAL PARÁ</v>
          </cell>
          <cell r="C117" t="str">
            <v>04.895.728/0001-80</v>
          </cell>
          <cell r="D117" t="str">
            <v>ECFS-283/2010</v>
          </cell>
          <cell r="E117">
            <v>319324880</v>
          </cell>
        </row>
        <row r="118">
          <cell r="A118" t="str">
            <v>ECFS-283/2011</v>
          </cell>
          <cell r="B118" t="str">
            <v>EQUATORIAL PARÁ</v>
          </cell>
          <cell r="C118" t="str">
            <v>04.895.728/0001-80</v>
          </cell>
          <cell r="D118" t="str">
            <v>ECFS-327/2013</v>
          </cell>
          <cell r="E118">
            <v>201617510</v>
          </cell>
        </row>
        <row r="119">
          <cell r="A119" t="str">
            <v>ECM-007/2021</v>
          </cell>
          <cell r="B119" t="str">
            <v>ENERGISA Rondônia</v>
          </cell>
          <cell r="C119" t="str">
            <v>05.914.650.0001-66</v>
          </cell>
          <cell r="D119" t="str">
            <v>ECM-7/2021</v>
          </cell>
          <cell r="E119">
            <v>29614100</v>
          </cell>
        </row>
        <row r="120">
          <cell r="A120" t="str">
            <v>ECM-008/2022</v>
          </cell>
          <cell r="B120" t="str">
            <v>ENERGISA ACRE</v>
          </cell>
          <cell r="C120" t="str">
            <v>04.065.033.0001-70</v>
          </cell>
          <cell r="D120" t="str">
            <v>ECM-8/2022</v>
          </cell>
          <cell r="E120">
            <v>59461710</v>
          </cell>
        </row>
        <row r="121">
          <cell r="A121" t="str">
            <v>ECFS-278/2009</v>
          </cell>
          <cell r="B121" t="str">
            <v>ENERGISA RO (CERON)</v>
          </cell>
          <cell r="C121" t="str">
            <v>05.914.650.0001-66</v>
          </cell>
          <cell r="D121" t="str">
            <v>ECFS-278/2009</v>
          </cell>
          <cell r="E121">
            <v>89377980</v>
          </cell>
        </row>
        <row r="122">
          <cell r="A122" t="str">
            <v>ECO-23/2021</v>
          </cell>
          <cell r="B122" t="str">
            <v>ENERGISA RO (CERON)</v>
          </cell>
          <cell r="C122" t="str">
            <v>05.914.650.0001-66</v>
          </cell>
          <cell r="D122" t="str">
            <v>ECO-23/2021</v>
          </cell>
          <cell r="E122">
            <v>149151060</v>
          </cell>
        </row>
        <row r="123">
          <cell r="A123" t="str">
            <v>ECM-010/2022</v>
          </cell>
          <cell r="B123" t="str">
            <v>ENERGISA TOCANTINS</v>
          </cell>
          <cell r="C123" t="str">
            <v>25.086.034/0001-71</v>
          </cell>
          <cell r="D123" t="str">
            <v>ECM-10/2022</v>
          </cell>
          <cell r="E123">
            <v>22407740</v>
          </cell>
        </row>
      </sheetData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 de email"/>
      <sheetName val="DEZEMBRO-2021"/>
      <sheetName val="JANEIRO-2022"/>
      <sheetName val="FEVEREIRO-2022"/>
      <sheetName val="MARÇO-2022"/>
      <sheetName val="ABRIL-2022"/>
      <sheetName val="MAIO-2022"/>
      <sheetName val="JUNHO-2022"/>
      <sheetName val="JULHO-2022"/>
      <sheetName val="AGOSTO-2022"/>
      <sheetName val="Plan1"/>
      <sheetName val="SETEMBRO-2022"/>
      <sheetName val="OUTUBRO-2022"/>
      <sheetName val="NOVEMBRO-2022"/>
      <sheetName val="DEZEMBRO-2022"/>
      <sheetName val="Banco"/>
      <sheetName val="Planilha1"/>
      <sheetName val="E-MAIL DE 1109"/>
      <sheetName val="Liberações 1ª parcela 2017_202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">
          <cell r="D1" t="str">
            <v>NÚMERO DO CONTRATO PERFORMADO</v>
          </cell>
          <cell r="E1" t="str">
            <v>CNPJ</v>
          </cell>
          <cell r="F1" t="str">
            <v>VALOR DO CONTRATO CDE</v>
          </cell>
          <cell r="G1" t="str">
            <v>EMPRESA</v>
          </cell>
        </row>
        <row r="3">
          <cell r="D3" t="str">
            <v>ECOT-14/17</v>
          </cell>
          <cell r="E3" t="str">
            <v>02.341.467/0001-20</v>
          </cell>
          <cell r="F3">
            <v>182966790</v>
          </cell>
          <cell r="G3" t="str">
            <v>AMAZONAS ENERGIA</v>
          </cell>
        </row>
        <row r="4">
          <cell r="D4" t="str">
            <v>ECO-6/17</v>
          </cell>
          <cell r="E4" t="str">
            <v>02.341.467/0001-20</v>
          </cell>
          <cell r="F4">
            <v>70051610</v>
          </cell>
          <cell r="G4" t="str">
            <v>AMAZONAS ENERGIA</v>
          </cell>
        </row>
        <row r="5">
          <cell r="D5" t="str">
            <v>ECO-8/17</v>
          </cell>
          <cell r="E5" t="str">
            <v>02.341.467/0001-20</v>
          </cell>
          <cell r="F5">
            <v>295302080</v>
          </cell>
          <cell r="G5" t="str">
            <v>AMAZONAS ENERGIA</v>
          </cell>
        </row>
        <row r="6">
          <cell r="D6" t="str">
            <v>ECFS-349-O/2017</v>
          </cell>
          <cell r="E6" t="str">
            <v>02.341.467/0001-20</v>
          </cell>
          <cell r="F6">
            <v>195320970</v>
          </cell>
          <cell r="G6" t="str">
            <v>AMAZONAS ENERGIA</v>
          </cell>
        </row>
        <row r="7">
          <cell r="D7" t="str">
            <v>ECFS-349-B/2016</v>
          </cell>
          <cell r="E7" t="str">
            <v>02.341.467/0001-20</v>
          </cell>
          <cell r="F7">
            <v>195320970</v>
          </cell>
          <cell r="G7" t="str">
            <v>AMAZONAS ENERGIA</v>
          </cell>
        </row>
        <row r="8">
          <cell r="D8" t="str">
            <v>ECFS-353-A/2017</v>
          </cell>
          <cell r="E8" t="str">
            <v>02.341.467/0001-20</v>
          </cell>
          <cell r="F8">
            <v>182966790</v>
          </cell>
          <cell r="G8" t="str">
            <v>AMAZONAS ENERGIA</v>
          </cell>
        </row>
        <row r="9">
          <cell r="D9" t="str">
            <v>ECO-8/2017</v>
          </cell>
          <cell r="E9" t="str">
            <v>02.341.467/0001-20</v>
          </cell>
          <cell r="F9">
            <v>295302080</v>
          </cell>
          <cell r="G9" t="str">
            <v>AMAZONAS ENERGIA</v>
          </cell>
        </row>
        <row r="10">
          <cell r="D10" t="str">
            <v>ECO-9/17</v>
          </cell>
          <cell r="E10" t="str">
            <v>02.341.470.0001-44</v>
          </cell>
          <cell r="F10">
            <v>10523330</v>
          </cell>
          <cell r="G10" t="str">
            <v>BOA VISTA</v>
          </cell>
        </row>
        <row r="11">
          <cell r="D11" t="str">
            <v>ECO-9-A/2019</v>
          </cell>
          <cell r="E11" t="str">
            <v>02.341.470.0001-44</v>
          </cell>
          <cell r="F11">
            <v>10523330</v>
          </cell>
          <cell r="G11" t="str">
            <v>BOA VISTA</v>
          </cell>
        </row>
        <row r="12">
          <cell r="D12" t="str">
            <v>ECO-9/2017</v>
          </cell>
          <cell r="E12" t="str">
            <v>02.341.470.0001-44</v>
          </cell>
          <cell r="F12">
            <v>10523310</v>
          </cell>
          <cell r="G12" t="str">
            <v>BOA VISTA ENERGIA</v>
          </cell>
        </row>
        <row r="13">
          <cell r="D13" t="str">
            <v>ECO-11/2018</v>
          </cell>
          <cell r="E13" t="str">
            <v>05.965.546/0001-09</v>
          </cell>
          <cell r="F13">
            <v>74373550</v>
          </cell>
          <cell r="G13" t="str">
            <v>CEA</v>
          </cell>
        </row>
        <row r="14">
          <cell r="D14" t="str">
            <v>ECO-11/18</v>
          </cell>
          <cell r="E14" t="str">
            <v>05.965.546/0001-09</v>
          </cell>
          <cell r="F14">
            <v>74373550</v>
          </cell>
          <cell r="G14" t="str">
            <v>CEA</v>
          </cell>
        </row>
        <row r="15">
          <cell r="D15" t="str">
            <v>ECFS-350-C/2017</v>
          </cell>
          <cell r="E15" t="str">
            <v>12.272.084.0001-00</v>
          </cell>
          <cell r="F15">
            <v>54077330</v>
          </cell>
          <cell r="G15" t="str">
            <v>CEAL</v>
          </cell>
        </row>
        <row r="16">
          <cell r="D16" t="str">
            <v>ECFS-335-C/2016</v>
          </cell>
          <cell r="E16" t="str">
            <v>50.105.865/0001-90</v>
          </cell>
          <cell r="F16">
            <v>1201010</v>
          </cell>
          <cell r="G16" t="str">
            <v>CEDRI</v>
          </cell>
        </row>
        <row r="17">
          <cell r="D17" t="str">
            <v>ECFS-302/2010</v>
          </cell>
          <cell r="E17" t="str">
            <v>08.467.115/0001-00</v>
          </cell>
          <cell r="F17">
            <v>16681170</v>
          </cell>
          <cell r="G17" t="str">
            <v>CEEE-D</v>
          </cell>
        </row>
        <row r="18">
          <cell r="D18" t="str">
            <v>ECO-17/19</v>
          </cell>
          <cell r="E18" t="str">
            <v>01.543.032/0001-04</v>
          </cell>
          <cell r="F18">
            <v>104342730</v>
          </cell>
          <cell r="G18" t="str">
            <v>CELG</v>
          </cell>
        </row>
        <row r="19">
          <cell r="D19" t="str">
            <v>ECOT-16/2017</v>
          </cell>
          <cell r="E19" t="str">
            <v>01.543.032/0001-04</v>
          </cell>
          <cell r="F19">
            <v>75559480</v>
          </cell>
          <cell r="G19" t="str">
            <v>CELG-D</v>
          </cell>
        </row>
        <row r="20">
          <cell r="D20" t="str">
            <v>ECF-346-C/2017</v>
          </cell>
          <cell r="E20" t="str">
            <v>01.543.032/0001-04</v>
          </cell>
          <cell r="F20">
            <v>17429750</v>
          </cell>
          <cell r="G20" t="str">
            <v>CELG-D</v>
          </cell>
        </row>
        <row r="21">
          <cell r="D21" t="str">
            <v>ECFS-354-A/2017</v>
          </cell>
          <cell r="E21" t="str">
            <v>04.895.728/0001-80</v>
          </cell>
          <cell r="F21">
            <v>121877640</v>
          </cell>
          <cell r="G21" t="str">
            <v>CELPA</v>
          </cell>
        </row>
        <row r="22">
          <cell r="D22" t="str">
            <v>ECFS-355/2016</v>
          </cell>
          <cell r="E22" t="str">
            <v>04.895.728/0001-80</v>
          </cell>
          <cell r="F22">
            <v>55928090</v>
          </cell>
          <cell r="G22" t="str">
            <v>CELPA</v>
          </cell>
        </row>
        <row r="23">
          <cell r="D23" t="str">
            <v>ECFS-355-A/2017</v>
          </cell>
          <cell r="E23" t="str">
            <v>04.895.728/0001-80</v>
          </cell>
          <cell r="F23">
            <v>55928090</v>
          </cell>
          <cell r="G23" t="str">
            <v>CELPA</v>
          </cell>
        </row>
        <row r="24">
          <cell r="D24" t="str">
            <v>ECO-7/2017</v>
          </cell>
          <cell r="E24" t="str">
            <v>04.895.728/0001-80</v>
          </cell>
          <cell r="F24">
            <v>360655360</v>
          </cell>
          <cell r="G24" t="str">
            <v>CELPA</v>
          </cell>
        </row>
        <row r="25">
          <cell r="D25" t="str">
            <v>ECO-12/2018</v>
          </cell>
          <cell r="E25" t="str">
            <v>04.895.728/0001-80</v>
          </cell>
          <cell r="F25">
            <v>31862860</v>
          </cell>
          <cell r="G25" t="str">
            <v>CELPA</v>
          </cell>
        </row>
        <row r="26">
          <cell r="D26" t="str">
            <v>ECO-14/2019</v>
          </cell>
          <cell r="E26" t="str">
            <v>04.895.728/0001-80</v>
          </cell>
          <cell r="F26">
            <v>51732750</v>
          </cell>
          <cell r="G26" t="str">
            <v>CELPA</v>
          </cell>
        </row>
        <row r="27">
          <cell r="D27" t="str">
            <v>UPE-13/2010</v>
          </cell>
          <cell r="E27" t="str">
            <v>04.895.728/0001-80</v>
          </cell>
          <cell r="F27">
            <v>335900</v>
          </cell>
          <cell r="G27" t="str">
            <v>CELPA</v>
          </cell>
        </row>
        <row r="28">
          <cell r="D28" t="str">
            <v>UPE-14/2010</v>
          </cell>
          <cell r="E28" t="str">
            <v>04.895.728/0001-80</v>
          </cell>
          <cell r="F28">
            <v>375350</v>
          </cell>
          <cell r="G28" t="str">
            <v>CELPA</v>
          </cell>
        </row>
        <row r="29">
          <cell r="D29" t="str">
            <v>UPE-15/2010</v>
          </cell>
          <cell r="E29" t="str">
            <v>04.895.728/0001-80</v>
          </cell>
          <cell r="F29">
            <v>860270</v>
          </cell>
          <cell r="G29" t="str">
            <v>CELPA</v>
          </cell>
        </row>
        <row r="30">
          <cell r="D30" t="str">
            <v>UPE-16/2010</v>
          </cell>
          <cell r="E30" t="str">
            <v>04.895.728/0001-80</v>
          </cell>
          <cell r="F30">
            <v>104280</v>
          </cell>
          <cell r="G30" t="str">
            <v>CELPA</v>
          </cell>
        </row>
        <row r="31">
          <cell r="D31" t="str">
            <v>ECO-7/17</v>
          </cell>
          <cell r="E31" t="str">
            <v>04.895.728/0001-80</v>
          </cell>
          <cell r="F31">
            <v>360655360</v>
          </cell>
          <cell r="G31" t="str">
            <v>CELPA</v>
          </cell>
        </row>
        <row r="32">
          <cell r="D32" t="str">
            <v>ECO-12/18</v>
          </cell>
          <cell r="E32" t="str">
            <v>04.895.728/0001-80</v>
          </cell>
          <cell r="F32">
            <v>31862860</v>
          </cell>
          <cell r="G32" t="str">
            <v>CELPA</v>
          </cell>
        </row>
        <row r="33">
          <cell r="D33" t="str">
            <v>ECO-14/19</v>
          </cell>
          <cell r="E33" t="str">
            <v>04.895.728/0001-80</v>
          </cell>
          <cell r="F33">
            <v>51732750</v>
          </cell>
          <cell r="G33" t="str">
            <v>CELPA</v>
          </cell>
        </row>
        <row r="34">
          <cell r="D34" t="str">
            <v>ECOT-15/17</v>
          </cell>
          <cell r="E34" t="str">
            <v>04.895.728/0001-80</v>
          </cell>
          <cell r="F34">
            <v>55928090</v>
          </cell>
          <cell r="G34" t="str">
            <v>CELPA</v>
          </cell>
        </row>
        <row r="35">
          <cell r="D35" t="str">
            <v>ECO-2/17</v>
          </cell>
          <cell r="E35" t="str">
            <v>25.086.034/0001-71</v>
          </cell>
          <cell r="F35">
            <v>79387520</v>
          </cell>
          <cell r="G35" t="str">
            <v>ENERGISA TO</v>
          </cell>
        </row>
        <row r="36">
          <cell r="D36" t="str">
            <v>ECOT-2/17</v>
          </cell>
          <cell r="E36" t="str">
            <v>25.086.034/0001-71</v>
          </cell>
          <cell r="F36">
            <v>79387520</v>
          </cell>
          <cell r="G36" t="str">
            <v>ENERGISA TO</v>
          </cell>
        </row>
        <row r="37">
          <cell r="D37" t="str">
            <v>ECFS-352-O/2017</v>
          </cell>
          <cell r="E37" t="str">
            <v>06.272.793/0001-84</v>
          </cell>
          <cell r="F37">
            <v>105317810</v>
          </cell>
          <cell r="G37" t="str">
            <v>EQUATORIAL MARANHÃO</v>
          </cell>
        </row>
        <row r="38">
          <cell r="D38" t="str">
            <v>ECO-13/2018</v>
          </cell>
          <cell r="E38" t="str">
            <v>06.272.793/0001-84</v>
          </cell>
          <cell r="F38">
            <v>108991120</v>
          </cell>
          <cell r="G38" t="str">
            <v>EQUATORIAL MARANHÃO</v>
          </cell>
        </row>
        <row r="39">
          <cell r="D39" t="str">
            <v>ECO-15/2019</v>
          </cell>
          <cell r="E39" t="str">
            <v>06.272.793/0001-84</v>
          </cell>
          <cell r="F39">
            <v>182497060</v>
          </cell>
          <cell r="G39" t="str">
            <v>EQUATORIAL MARANHÃO</v>
          </cell>
        </row>
        <row r="40">
          <cell r="D40" t="str">
            <v>ECO-13/18</v>
          </cell>
          <cell r="E40" t="str">
            <v>06.272.793/0001-84</v>
          </cell>
          <cell r="F40">
            <v>108991770</v>
          </cell>
          <cell r="G40" t="str">
            <v>EQUATORIAL MARANHÃO</v>
          </cell>
        </row>
        <row r="41">
          <cell r="D41" t="str">
            <v>ECO-15/19</v>
          </cell>
          <cell r="E41" t="str">
            <v>06.272.793/0001-84</v>
          </cell>
          <cell r="F41">
            <v>182497060</v>
          </cell>
          <cell r="G41" t="str">
            <v>EQUATORIAL MARANHÃO</v>
          </cell>
        </row>
        <row r="42">
          <cell r="D42" t="str">
            <v>ECO-5/17</v>
          </cell>
          <cell r="E42" t="str">
            <v>03.467.321.0001-99</v>
          </cell>
          <cell r="F42">
            <v>227566630</v>
          </cell>
          <cell r="G42" t="str">
            <v>ENERGISA MT</v>
          </cell>
        </row>
        <row r="43">
          <cell r="D43" t="str">
            <v>ECFS-351-C/2018</v>
          </cell>
          <cell r="E43" t="str">
            <v>06.840.748.0001-89</v>
          </cell>
          <cell r="F43">
            <v>149424740</v>
          </cell>
          <cell r="G43" t="str">
            <v>EQUATORIAL PIAUÍ</v>
          </cell>
        </row>
        <row r="44">
          <cell r="D44" t="str">
            <v>ECO-16/2019</v>
          </cell>
          <cell r="E44" t="str">
            <v>06.840.748.0001-89</v>
          </cell>
          <cell r="F44">
            <v>164761180</v>
          </cell>
          <cell r="G44" t="str">
            <v>EQUATORIAL PIAUÍ</v>
          </cell>
        </row>
        <row r="45">
          <cell r="D45" t="str">
            <v>ECFS-347-O/2017</v>
          </cell>
          <cell r="E45" t="str">
            <v>05.914.650.0001-66</v>
          </cell>
          <cell r="F45">
            <v>59263020</v>
          </cell>
          <cell r="G45" t="str">
            <v>ENERGISA RONDÔNIA</v>
          </cell>
        </row>
        <row r="46">
          <cell r="D46" t="str">
            <v>ECFS-347-B/2016</v>
          </cell>
          <cell r="E46" t="str">
            <v>05.914.650.0001-66</v>
          </cell>
          <cell r="F46">
            <v>59263020</v>
          </cell>
          <cell r="G46" t="str">
            <v>ENERGISA RONDÔNIA</v>
          </cell>
        </row>
        <row r="47">
          <cell r="D47" t="str">
            <v>ECO-4/2017</v>
          </cell>
          <cell r="E47" t="str">
            <v>05.914.650.0001-66</v>
          </cell>
          <cell r="F47">
            <v>106992500</v>
          </cell>
          <cell r="G47" t="str">
            <v>ENERGISA RONDÔNIA</v>
          </cell>
        </row>
        <row r="48">
          <cell r="D48" t="str">
            <v>ECO-4/17</v>
          </cell>
          <cell r="E48" t="str">
            <v>05.914.650.0001-66</v>
          </cell>
          <cell r="F48">
            <v>106992500</v>
          </cell>
          <cell r="G48" t="str">
            <v>ENERGISA RONDÔNIA</v>
          </cell>
        </row>
        <row r="49">
          <cell r="D49" t="str">
            <v>ECFS-101/2005</v>
          </cell>
          <cell r="E49" t="str">
            <v>61.116.265/0001-44</v>
          </cell>
          <cell r="F49">
            <v>857590</v>
          </cell>
          <cell r="G49" t="str">
            <v>CLFSC PR</v>
          </cell>
        </row>
        <row r="50">
          <cell r="D50" t="str">
            <v>ECFS-108/2005</v>
          </cell>
          <cell r="E50" t="str">
            <v>61.116.265/0001-44</v>
          </cell>
          <cell r="F50">
            <v>527920</v>
          </cell>
          <cell r="G50" t="str">
            <v>CLFSC SP</v>
          </cell>
        </row>
        <row r="51">
          <cell r="D51" t="str">
            <v>ECFS-345-C/2020</v>
          </cell>
          <cell r="E51" t="str">
            <v>15.139.629.0001-94</v>
          </cell>
          <cell r="F51">
            <v>513990930</v>
          </cell>
          <cell r="G51" t="str">
            <v>COELBA</v>
          </cell>
        </row>
        <row r="52">
          <cell r="D52" t="str">
            <v>ECO-1/2017</v>
          </cell>
          <cell r="E52" t="str">
            <v>15.139.629.0001-94</v>
          </cell>
          <cell r="F52">
            <v>587197160</v>
          </cell>
          <cell r="G52" t="str">
            <v>COELBA</v>
          </cell>
        </row>
        <row r="53">
          <cell r="D53" t="str">
            <v>ECO-1-A/2018</v>
          </cell>
          <cell r="E53" t="str">
            <v>15.139.629.0001-94</v>
          </cell>
          <cell r="F53">
            <v>587197160</v>
          </cell>
          <cell r="G53" t="str">
            <v>COELBA</v>
          </cell>
        </row>
        <row r="54">
          <cell r="D54" t="str">
            <v>ECO-18/2019</v>
          </cell>
          <cell r="E54" t="str">
            <v>15.139.629.0001-94</v>
          </cell>
          <cell r="F54">
            <v>684394220</v>
          </cell>
          <cell r="G54" t="str">
            <v>COELBA</v>
          </cell>
        </row>
        <row r="55">
          <cell r="D55" t="str">
            <v>ECO-1/17</v>
          </cell>
          <cell r="E55" t="str">
            <v>15.139.629.0001-94</v>
          </cell>
          <cell r="F55">
            <v>587197160</v>
          </cell>
          <cell r="G55" t="str">
            <v>COELBA</v>
          </cell>
        </row>
        <row r="56">
          <cell r="D56" t="str">
            <v>ECO-18/19</v>
          </cell>
          <cell r="E56" t="str">
            <v>15.139.629.0001-94</v>
          </cell>
          <cell r="F56">
            <v>684394220</v>
          </cell>
          <cell r="G56" t="str">
            <v>COELBA</v>
          </cell>
        </row>
        <row r="57">
          <cell r="D57" t="str">
            <v>ECFS-307/2010</v>
          </cell>
          <cell r="E57" t="str">
            <v>02.328.280.0001-97</v>
          </cell>
          <cell r="F57">
            <v>18183210</v>
          </cell>
          <cell r="G57" t="str">
            <v>ELEKTRO SP</v>
          </cell>
        </row>
        <row r="58">
          <cell r="D58" t="str">
            <v>ECFS-202-E/2012</v>
          </cell>
          <cell r="E58" t="str">
            <v>04.065.033.0001-70</v>
          </cell>
          <cell r="F58">
            <v>88468460</v>
          </cell>
          <cell r="G58" t="str">
            <v>ELETROACRE</v>
          </cell>
        </row>
        <row r="59">
          <cell r="D59" t="str">
            <v>ECFS-318-D/2016</v>
          </cell>
          <cell r="E59" t="str">
            <v>04.065.033.0001-70</v>
          </cell>
          <cell r="F59">
            <v>35964410</v>
          </cell>
          <cell r="G59" t="str">
            <v>ELETROACRE</v>
          </cell>
        </row>
        <row r="60">
          <cell r="D60" t="str">
            <v>ECFS-318-E/2017</v>
          </cell>
          <cell r="E60" t="str">
            <v>04.065.033.0001-70</v>
          </cell>
          <cell r="F60">
            <v>35964410</v>
          </cell>
          <cell r="G60" t="str">
            <v>ELETROACRE</v>
          </cell>
        </row>
        <row r="61">
          <cell r="D61" t="str">
            <v>ECFS-342-B/2017</v>
          </cell>
          <cell r="E61" t="str">
            <v>04.065.033.0001-70</v>
          </cell>
          <cell r="F61">
            <v>35973870</v>
          </cell>
          <cell r="G61" t="str">
            <v>ELETROACRE</v>
          </cell>
        </row>
        <row r="62">
          <cell r="D62" t="str">
            <v>ECFS-342-D/2020</v>
          </cell>
          <cell r="E62" t="str">
            <v>04.065.033.0001-70</v>
          </cell>
          <cell r="F62">
            <v>35973870</v>
          </cell>
          <cell r="G62" t="str">
            <v>ELETROACRE</v>
          </cell>
        </row>
        <row r="63">
          <cell r="D63" t="str">
            <v>ECOT-12/17</v>
          </cell>
          <cell r="E63" t="str">
            <v>04.065.033.0001-70</v>
          </cell>
          <cell r="F63">
            <v>35973870</v>
          </cell>
          <cell r="G63" t="str">
            <v>ELETROACRE</v>
          </cell>
        </row>
        <row r="64">
          <cell r="D64" t="str">
            <v>ECO-10/2018</v>
          </cell>
          <cell r="E64" t="str">
            <v>00.357.038/0001-15</v>
          </cell>
          <cell r="F64">
            <v>164392290</v>
          </cell>
          <cell r="G64" t="str">
            <v>ELETRONORTE</v>
          </cell>
        </row>
        <row r="65">
          <cell r="D65" t="str">
            <v>ECO-10/18</v>
          </cell>
          <cell r="E65" t="str">
            <v>00.357.038/0001-15</v>
          </cell>
          <cell r="F65">
            <v>164392290</v>
          </cell>
          <cell r="G65" t="str">
            <v>ELETRONORTE</v>
          </cell>
        </row>
        <row r="66">
          <cell r="D66" t="str">
            <v>ECO-5/2017</v>
          </cell>
          <cell r="E66" t="str">
            <v>03.467.321.0001-99</v>
          </cell>
          <cell r="F66">
            <v>227566630</v>
          </cell>
          <cell r="G66" t="str">
            <v>ENERGISA MATO GROSSO</v>
          </cell>
        </row>
        <row r="67">
          <cell r="D67" t="str">
            <v>ECO-5-A/2019</v>
          </cell>
          <cell r="E67" t="str">
            <v>03.467.321.0001-99</v>
          </cell>
          <cell r="F67">
            <v>227566630</v>
          </cell>
          <cell r="G67" t="str">
            <v>ENERGISA MATO GROSSO</v>
          </cell>
        </row>
        <row r="68">
          <cell r="D68" t="str">
            <v>ECFS-284/2010</v>
          </cell>
          <cell r="E68" t="str">
            <v>25.086.034/0001-71</v>
          </cell>
          <cell r="F68">
            <v>232510550</v>
          </cell>
          <cell r="G68" t="str">
            <v>ENERGISA TO</v>
          </cell>
        </row>
        <row r="69">
          <cell r="D69" t="str">
            <v>ECFS-284/2010</v>
          </cell>
          <cell r="E69" t="str">
            <v>25.086.034/0001-71</v>
          </cell>
          <cell r="F69">
            <v>79387520</v>
          </cell>
          <cell r="G69" t="str">
            <v>ENERGISA TOCANTINS</v>
          </cell>
        </row>
        <row r="70">
          <cell r="D70" t="str">
            <v>ECFS-268-A/2011</v>
          </cell>
          <cell r="E70" t="str">
            <v>33.050.196/0001-88</v>
          </cell>
          <cell r="F70">
            <v>17761860</v>
          </cell>
          <cell r="G70" t="str">
            <v>CPFL</v>
          </cell>
        </row>
        <row r="71">
          <cell r="D71" t="str">
            <v>ECO-6/2017</v>
          </cell>
          <cell r="E71" t="str">
            <v>02.341.467/0001-20</v>
          </cell>
          <cell r="F71">
            <v>70051710</v>
          </cell>
          <cell r="G71" t="str">
            <v>AMAZONAS ENERGIA</v>
          </cell>
        </row>
        <row r="72">
          <cell r="D72" t="str">
            <v>ECFS-328/2013</v>
          </cell>
          <cell r="E72" t="str">
            <v>33.050.071/0001-58</v>
          </cell>
          <cell r="F72">
            <v>7550160</v>
          </cell>
          <cell r="G72" t="str">
            <v>AMPLA</v>
          </cell>
        </row>
        <row r="73">
          <cell r="D73" t="str">
            <v>ECFS-326/2012</v>
          </cell>
          <cell r="E73" t="str">
            <v>12.272.084.0001-00</v>
          </cell>
          <cell r="F73">
            <v>18003630</v>
          </cell>
          <cell r="G73" t="str">
            <v>CEAL</v>
          </cell>
        </row>
        <row r="74">
          <cell r="D74" t="str">
            <v>ECFS-339/2013</v>
          </cell>
          <cell r="E74" t="str">
            <v>10.835.932/0001-08</v>
          </cell>
          <cell r="F74">
            <v>24069030</v>
          </cell>
          <cell r="G74" t="str">
            <v>CELPE</v>
          </cell>
        </row>
        <row r="75">
          <cell r="D75" t="str">
            <v>ECFS-332/2013</v>
          </cell>
          <cell r="E75" t="str">
            <v>06.272.793/0001-84</v>
          </cell>
          <cell r="F75">
            <v>213946460</v>
          </cell>
          <cell r="G75" t="str">
            <v>EQUATORIAL MARANHÃO</v>
          </cell>
        </row>
        <row r="76">
          <cell r="D76" t="str">
            <v>ECFS-306/2010</v>
          </cell>
          <cell r="E76" t="str">
            <v>27.707.397/0001-02</v>
          </cell>
          <cell r="F76">
            <v>325010</v>
          </cell>
          <cell r="G76" t="str">
            <v>CERCI</v>
          </cell>
        </row>
        <row r="77">
          <cell r="D77" t="str">
            <v>ECFS-333/2013</v>
          </cell>
          <cell r="E77" t="str">
            <v>04.368.898/0001-06</v>
          </cell>
          <cell r="F77">
            <v>5661490</v>
          </cell>
          <cell r="G77" t="str">
            <v>COPEL</v>
          </cell>
        </row>
        <row r="78">
          <cell r="D78" t="str">
            <v>ECFS-340/2013</v>
          </cell>
          <cell r="E78" t="str">
            <v>08.324.196.0001-81</v>
          </cell>
          <cell r="F78">
            <v>17641300</v>
          </cell>
          <cell r="G78" t="str">
            <v>COSERN</v>
          </cell>
        </row>
        <row r="79">
          <cell r="D79" t="str">
            <v>ECFS-329/2013</v>
          </cell>
          <cell r="E79" t="str">
            <v>02.328.280.0001-97</v>
          </cell>
          <cell r="F79">
            <v>1081570</v>
          </cell>
          <cell r="G79" t="str">
            <v>ELEKTRO MS</v>
          </cell>
        </row>
        <row r="80">
          <cell r="D80" t="str">
            <v>ECFS-330/2013</v>
          </cell>
          <cell r="E80" t="str">
            <v>02.328.280.0001-97</v>
          </cell>
          <cell r="F80">
            <v>2698050</v>
          </cell>
          <cell r="G80" t="str">
            <v>ELEKTRO SP</v>
          </cell>
        </row>
        <row r="81">
          <cell r="D81" t="str">
            <v>ECFS-144/2006</v>
          </cell>
          <cell r="E81" t="str">
            <v>04.065.033.0001-70</v>
          </cell>
          <cell r="F81">
            <v>87972470</v>
          </cell>
          <cell r="G81" t="str">
            <v>ELETROACRE</v>
          </cell>
        </row>
        <row r="82">
          <cell r="D82" t="str">
            <v>ECFS-280/2009</v>
          </cell>
          <cell r="E82" t="str">
            <v>04.065.033.0001-70</v>
          </cell>
          <cell r="F82">
            <v>36807580</v>
          </cell>
          <cell r="G82" t="str">
            <v>ELETROACRE</v>
          </cell>
        </row>
        <row r="83">
          <cell r="D83" t="str">
            <v>ECFS-130/2006</v>
          </cell>
          <cell r="E83" t="str">
            <v>00.357.038/0001-15</v>
          </cell>
          <cell r="F83">
            <v>11768420</v>
          </cell>
          <cell r="G83" t="str">
            <v>ELETRONORTE</v>
          </cell>
        </row>
        <row r="84">
          <cell r="D84" t="str">
            <v>ECOT-10/2017</v>
          </cell>
          <cell r="E84" t="str">
            <v>03.467.321.0001-99</v>
          </cell>
          <cell r="F84">
            <v>58450960</v>
          </cell>
          <cell r="G84" t="str">
            <v>ENERGISA MATO GROSSO</v>
          </cell>
        </row>
        <row r="85">
          <cell r="D85" t="str">
            <v>ECFS-338/2013</v>
          </cell>
          <cell r="E85" t="str">
            <v>15.413.826.0001-50</v>
          </cell>
          <cell r="F85">
            <v>20267610</v>
          </cell>
          <cell r="G85" t="str">
            <v>ENERGISA MS</v>
          </cell>
        </row>
        <row r="86">
          <cell r="D86" t="str">
            <v>ECFS-341/2013</v>
          </cell>
          <cell r="E86" t="str">
            <v>13.017.462/0001-63</v>
          </cell>
          <cell r="F86">
            <v>9120250</v>
          </cell>
          <cell r="G86" t="str">
            <v>ENERGISA SE</v>
          </cell>
        </row>
        <row r="87">
          <cell r="D87" t="str">
            <v>ECFS-343/2013</v>
          </cell>
          <cell r="E87" t="str">
            <v>25.086.034/0001-71</v>
          </cell>
          <cell r="F87">
            <v>88486120</v>
          </cell>
          <cell r="G87" t="str">
            <v>ENERGISA TOCANTINS</v>
          </cell>
        </row>
        <row r="88">
          <cell r="D88" t="str">
            <v>ECOT-2/2017</v>
          </cell>
          <cell r="E88" t="str">
            <v>06.840.748.0001-89</v>
          </cell>
          <cell r="F88">
            <v>149424740</v>
          </cell>
          <cell r="G88" t="str">
            <v>EQUATORIAL PIAUÍ</v>
          </cell>
        </row>
        <row r="89">
          <cell r="D89" t="str">
            <v>ECOT-3/2017</v>
          </cell>
          <cell r="E89" t="str">
            <v>02.341.467/0001-20</v>
          </cell>
          <cell r="F89">
            <v>195320970</v>
          </cell>
          <cell r="G89" t="str">
            <v>AMAZONAS ENERGIA</v>
          </cell>
        </row>
        <row r="90">
          <cell r="D90" t="str">
            <v>ECOT-11/2017</v>
          </cell>
          <cell r="E90" t="str">
            <v>04.065.033.0001-70</v>
          </cell>
          <cell r="F90">
            <v>35964410</v>
          </cell>
          <cell r="G90" t="str">
            <v>ELETROACRE</v>
          </cell>
        </row>
        <row r="91">
          <cell r="D91" t="str">
            <v>ECOT-13/2017</v>
          </cell>
          <cell r="E91" t="str">
            <v>15.139.629.0001-94</v>
          </cell>
          <cell r="F91">
            <v>513990930</v>
          </cell>
          <cell r="G91" t="str">
            <v>COELBA</v>
          </cell>
        </row>
        <row r="92">
          <cell r="D92" t="str">
            <v>ECOT-12/2017</v>
          </cell>
          <cell r="E92" t="str">
            <v>04.065.033.0001-70</v>
          </cell>
          <cell r="F92">
            <v>35973870</v>
          </cell>
          <cell r="G92" t="str">
            <v>ELETROACRE</v>
          </cell>
        </row>
        <row r="93">
          <cell r="D93" t="str">
            <v>ECOT-6/2017</v>
          </cell>
          <cell r="E93" t="str">
            <v>05.914.650.0001-66</v>
          </cell>
          <cell r="F93">
            <v>59263020</v>
          </cell>
          <cell r="G93" t="str">
            <v>ENERGISA RONDÔNIA</v>
          </cell>
        </row>
        <row r="94">
          <cell r="D94" t="str">
            <v>ECOT-9/2017</v>
          </cell>
          <cell r="E94" t="str">
            <v>04.895.728/0001-80</v>
          </cell>
          <cell r="F94">
            <v>121877640</v>
          </cell>
          <cell r="G94" t="str">
            <v>CELPA</v>
          </cell>
        </row>
        <row r="95">
          <cell r="D95" t="str">
            <v>ECOT-8/2017</v>
          </cell>
          <cell r="E95" t="str">
            <v>06.272.793/0001-84</v>
          </cell>
          <cell r="F95">
            <v>105317810</v>
          </cell>
          <cell r="G95" t="str">
            <v>EQUATORIAL MARANHÃO</v>
          </cell>
        </row>
        <row r="96">
          <cell r="D96" t="str">
            <v>ECOT-5/2017</v>
          </cell>
          <cell r="E96" t="str">
            <v>12.272.084.0001-00</v>
          </cell>
          <cell r="F96">
            <v>54077330</v>
          </cell>
          <cell r="G96" t="str">
            <v>CEAL</v>
          </cell>
        </row>
        <row r="97">
          <cell r="D97" t="str">
            <v>ECOT-15/2017</v>
          </cell>
          <cell r="E97" t="str">
            <v>04.895.728/0001-80</v>
          </cell>
          <cell r="F97">
            <v>55928090</v>
          </cell>
          <cell r="G97" t="str">
            <v>CELPA</v>
          </cell>
        </row>
        <row r="98">
          <cell r="D98" t="str">
            <v>ECOT-14/2017</v>
          </cell>
          <cell r="E98" t="str">
            <v>02.341.467/0001-20</v>
          </cell>
          <cell r="F98">
            <v>182966790</v>
          </cell>
          <cell r="G98" t="str">
            <v>AMAZONAS ENERGIA</v>
          </cell>
        </row>
        <row r="99">
          <cell r="D99" t="str">
            <v xml:space="preserve">ECOT-7/2017 </v>
          </cell>
          <cell r="E99" t="str">
            <v>01.543.032/0001-04</v>
          </cell>
          <cell r="F99">
            <v>16776120</v>
          </cell>
          <cell r="G99" t="str">
            <v>CELG-D</v>
          </cell>
        </row>
        <row r="100">
          <cell r="D100" t="str">
            <v xml:space="preserve">ECO-19/2020 </v>
          </cell>
          <cell r="E100" t="str">
            <v>02.341.470.0001-44</v>
          </cell>
          <cell r="F100">
            <v>94173890</v>
          </cell>
          <cell r="G100" t="str">
            <v>BOA VISTA ENERGIA</v>
          </cell>
        </row>
        <row r="101">
          <cell r="D101" t="str">
            <v>ECO-20/2020</v>
          </cell>
          <cell r="E101" t="str">
            <v>04.065.033.0001-70</v>
          </cell>
          <cell r="F101">
            <v>41574870</v>
          </cell>
          <cell r="G101" t="str">
            <v>ELETROACRE</v>
          </cell>
        </row>
        <row r="102">
          <cell r="D102" t="str">
            <v>ECO-21/2020</v>
          </cell>
          <cell r="E102" t="str">
            <v>04.895.728/0001-80</v>
          </cell>
          <cell r="F102">
            <v>396282110</v>
          </cell>
          <cell r="G102" t="str">
            <v>CELPA</v>
          </cell>
        </row>
        <row r="103">
          <cell r="D103" t="str">
            <v>ECFS-331/2013</v>
          </cell>
          <cell r="E103" t="str">
            <v>02.341.467/0001-20</v>
          </cell>
          <cell r="F103">
            <v>160246550</v>
          </cell>
          <cell r="G103" t="str">
            <v>ENERGIA</v>
          </cell>
        </row>
        <row r="104">
          <cell r="D104" t="str">
            <v xml:space="preserve">ECM-2/2021 </v>
          </cell>
          <cell r="E104" t="str">
            <v>02.341.467/0001-20</v>
          </cell>
          <cell r="F104">
            <v>3355080</v>
          </cell>
          <cell r="G104" t="str">
            <v>AMAZONAS ENERGIA</v>
          </cell>
        </row>
        <row r="105">
          <cell r="D105" t="str">
            <v>ECM-3/2021</v>
          </cell>
          <cell r="E105" t="str">
            <v>04.895.728/0001-80</v>
          </cell>
          <cell r="F105">
            <v>325524290</v>
          </cell>
          <cell r="G105" t="str">
            <v>CELPA</v>
          </cell>
        </row>
        <row r="106">
          <cell r="D106" t="str">
            <v>ECO-17/2019</v>
          </cell>
          <cell r="E106" t="str">
            <v>01.543.032/0001-04</v>
          </cell>
          <cell r="F106">
            <v>104342730</v>
          </cell>
          <cell r="G106" t="str">
            <v>CELG D</v>
          </cell>
        </row>
        <row r="107">
          <cell r="D107" t="str">
            <v>ECO-22/2021</v>
          </cell>
          <cell r="E107" t="str">
            <v>15.413.826/0001-50</v>
          </cell>
          <cell r="F107">
            <v>76306800</v>
          </cell>
          <cell r="G107" t="str">
            <v>ENERGISA MS (ENERSUL)</v>
          </cell>
        </row>
        <row r="108">
          <cell r="D108" t="str">
            <v xml:space="preserve">ECM-4/2021 </v>
          </cell>
          <cell r="E108" t="str">
            <v>02.341.470/0001-44</v>
          </cell>
          <cell r="F108">
            <v>33079790</v>
          </cell>
          <cell r="G108" t="str">
            <v>RORAIMA ENERGIA</v>
          </cell>
        </row>
        <row r="109">
          <cell r="D109" t="str">
            <v>ECO-25/2021</v>
          </cell>
          <cell r="E109" t="str">
            <v>15.139.629/0001-94</v>
          </cell>
          <cell r="F109">
            <v>605363570</v>
          </cell>
          <cell r="G109" t="str">
            <v>COELBA</v>
          </cell>
        </row>
        <row r="110">
          <cell r="D110" t="str">
            <v>ECM-6/2021</v>
          </cell>
          <cell r="E110" t="str">
            <v>02.341.467/0001-20</v>
          </cell>
          <cell r="F110">
            <v>188687140</v>
          </cell>
          <cell r="G110" t="str">
            <v>AMAZONAS ENERGIA</v>
          </cell>
        </row>
        <row r="111">
          <cell r="D111" t="str">
            <v>ECO-26/2021</v>
          </cell>
          <cell r="E111" t="str">
            <v>02.341.467/0001-20</v>
          </cell>
          <cell r="F111">
            <v>264924250</v>
          </cell>
          <cell r="G111" t="str">
            <v>AMAZONAS ENERGIA</v>
          </cell>
        </row>
        <row r="112">
          <cell r="D112" t="str">
            <v xml:space="preserve">ECM-2/2021 </v>
          </cell>
          <cell r="E112" t="str">
            <v>02.341.467/0001-20</v>
          </cell>
          <cell r="F112">
            <v>3355080</v>
          </cell>
          <cell r="G112" t="str">
            <v>AMAZONAS ENERGIA</v>
          </cell>
        </row>
        <row r="113">
          <cell r="D113" t="str">
            <v xml:space="preserve">ECO-1/2017 </v>
          </cell>
          <cell r="E113" t="str">
            <v>15.139.629/0001-94</v>
          </cell>
          <cell r="F113">
            <v>587197160</v>
          </cell>
          <cell r="G113" t="str">
            <v>COELBA</v>
          </cell>
        </row>
        <row r="114">
          <cell r="D114" t="str">
            <v>ECFS-310/2010</v>
          </cell>
          <cell r="E114" t="str">
            <v>07.047.251/0001-70</v>
          </cell>
          <cell r="F114">
            <v>91546990</v>
          </cell>
          <cell r="G114" t="str">
            <v>COELCE</v>
          </cell>
        </row>
        <row r="115">
          <cell r="D115" t="str">
            <v>ECM-5/2021</v>
          </cell>
          <cell r="E115" t="str">
            <v>06.272.793/0001-84</v>
          </cell>
          <cell r="F115">
            <v>44275640</v>
          </cell>
          <cell r="G115" t="str">
            <v>EQUATORIAL MARANHÃO</v>
          </cell>
        </row>
        <row r="116">
          <cell r="D116" t="str">
            <v>ECFS-283/2010</v>
          </cell>
          <cell r="E116" t="str">
            <v>04.895.728/0001-80</v>
          </cell>
          <cell r="F116">
            <v>319324880</v>
          </cell>
          <cell r="G116" t="str">
            <v>EQUATORIAL PARÁ</v>
          </cell>
        </row>
        <row r="117">
          <cell r="D117" t="str">
            <v>ECFS-327/2013</v>
          </cell>
          <cell r="E117" t="str">
            <v>04.895.728/0001-80</v>
          </cell>
          <cell r="F117">
            <v>201617510</v>
          </cell>
          <cell r="G117" t="str">
            <v>EQUATORIAL PARÁ</v>
          </cell>
        </row>
        <row r="118">
          <cell r="D118" t="str">
            <v>ECM-7/2021</v>
          </cell>
          <cell r="E118" t="str">
            <v>05.914.650.0001-66</v>
          </cell>
          <cell r="F118">
            <v>29614100</v>
          </cell>
          <cell r="G118" t="str">
            <v>ENERGISA Rondônia</v>
          </cell>
        </row>
        <row r="119">
          <cell r="D119" t="str">
            <v>ECM-8/2022</v>
          </cell>
          <cell r="E119" t="str">
            <v>04.065.033.0001-70</v>
          </cell>
          <cell r="F119">
            <v>59461710</v>
          </cell>
          <cell r="G119" t="str">
            <v>ENERGISA ACRE</v>
          </cell>
        </row>
        <row r="120">
          <cell r="D120" t="str">
            <v>ECFS-278/2009</v>
          </cell>
          <cell r="E120" t="str">
            <v>05.914.650.0001-66</v>
          </cell>
          <cell r="F120">
            <v>89377980</v>
          </cell>
          <cell r="G120" t="str">
            <v>ENERGISA RONDÔNIA</v>
          </cell>
        </row>
        <row r="121">
          <cell r="D121" t="str">
            <v>ECO-23/2021</v>
          </cell>
          <cell r="E121" t="str">
            <v>05.914.650.0001-66</v>
          </cell>
          <cell r="F121">
            <v>149151060</v>
          </cell>
          <cell r="G121" t="str">
            <v>ENERGISA RONDÔNIA</v>
          </cell>
        </row>
        <row r="122">
          <cell r="D122" t="str">
            <v>ECM-10/2022</v>
          </cell>
          <cell r="E122" t="str">
            <v>25.086.034/0001-71</v>
          </cell>
          <cell r="F122">
            <v>22407740</v>
          </cell>
          <cell r="G122" t="str">
            <v>ENERGISA TOCANTINS</v>
          </cell>
        </row>
        <row r="123">
          <cell r="D123" t="str">
            <v>ECM-3/2020</v>
          </cell>
          <cell r="E123" t="str">
            <v>04.895.728/0001-80</v>
          </cell>
          <cell r="G123" t="str">
            <v>EQUATORIAL PARÁ</v>
          </cell>
        </row>
        <row r="124">
          <cell r="D124" t="str">
            <v>ECM-9/2022</v>
          </cell>
          <cell r="E124" t="str">
            <v>03.467.321/0001-99</v>
          </cell>
          <cell r="G124" t="str">
            <v>ENERGISA MATO GROSSO</v>
          </cell>
        </row>
        <row r="125">
          <cell r="D125" t="str">
            <v>ECO-19/2020</v>
          </cell>
          <cell r="E125" t="str">
            <v>02.341.470.0001-44</v>
          </cell>
          <cell r="G125" t="str">
            <v>Roraima Energia</v>
          </cell>
        </row>
        <row r="126">
          <cell r="D126" t="str">
            <v>ECO-27/2021</v>
          </cell>
          <cell r="E126" t="str">
            <v>06.840.748.0001-89</v>
          </cell>
          <cell r="G126" t="str">
            <v>EQUATORIAL PIAUÍ</v>
          </cell>
        </row>
        <row r="127">
          <cell r="D127" t="str">
            <v>ECO-24/2021</v>
          </cell>
          <cell r="E127" t="str">
            <v>06.272.793/0001-84</v>
          </cell>
          <cell r="G127" t="str">
            <v>EQUATORIAL MARANHÃO</v>
          </cell>
        </row>
      </sheetData>
      <sheetData sheetId="16"/>
      <sheetData sheetId="17"/>
      <sheetData sheetId="1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ompanhamento de Contratos"/>
      <sheetName val="Planilha2"/>
      <sheetName val="MME"/>
    </sheetNames>
    <sheetDataSet>
      <sheetData sheetId="0">
        <row r="2">
          <cell r="H2" t="str">
            <v>Contrato</v>
          </cell>
        </row>
        <row r="3">
          <cell r="D3" t="str">
            <v>Contrato</v>
          </cell>
          <cell r="E3" t="str">
            <v>Aditivos</v>
          </cell>
          <cell r="G3" t="str">
            <v>Tranche</v>
          </cell>
          <cell r="H3" t="str">
            <v>R$</v>
          </cell>
        </row>
        <row r="4">
          <cell r="D4" t="str">
            <v>ECFS-318-E/2017</v>
          </cell>
          <cell r="E4" t="str">
            <v>ECOT-011-A/2018</v>
          </cell>
          <cell r="G4" t="str">
            <v>5a</v>
          </cell>
          <cell r="H4">
            <v>35964410</v>
          </cell>
        </row>
        <row r="5">
          <cell r="D5" t="str">
            <v>ECFS-342-B/2017</v>
          </cell>
          <cell r="E5" t="str">
            <v>ECOT-12/2017</v>
          </cell>
          <cell r="G5" t="str">
            <v>6a</v>
          </cell>
          <cell r="H5">
            <v>35973870</v>
          </cell>
        </row>
        <row r="6">
          <cell r="D6" t="str">
            <v>ECFS-344-2013</v>
          </cell>
          <cell r="E6" t="str">
            <v>ECOT-4-C/2019</v>
          </cell>
          <cell r="G6" t="str">
            <v>5a</v>
          </cell>
          <cell r="H6">
            <v>208264686</v>
          </cell>
        </row>
        <row r="7">
          <cell r="D7" t="str">
            <v>ECFS-351-2014</v>
          </cell>
          <cell r="E7" t="str">
            <v>ECOT-2-B/2019</v>
          </cell>
          <cell r="G7" t="str">
            <v>5a</v>
          </cell>
          <cell r="H7">
            <v>149424740</v>
          </cell>
        </row>
        <row r="8">
          <cell r="D8" t="str">
            <v>ECFS-352-2015</v>
          </cell>
          <cell r="E8" t="str">
            <v>ECOT-8/2017</v>
          </cell>
          <cell r="G8" t="str">
            <v>8a</v>
          </cell>
          <cell r="H8">
            <v>105317810</v>
          </cell>
        </row>
        <row r="9">
          <cell r="D9" t="str">
            <v>ECFS-353/2017</v>
          </cell>
          <cell r="E9" t="str">
            <v>ECOT-014-2017</v>
          </cell>
          <cell r="G9" t="str">
            <v>8a</v>
          </cell>
          <cell r="H9">
            <v>182966790</v>
          </cell>
        </row>
        <row r="10">
          <cell r="D10" t="str">
            <v>ECFS-354/2017</v>
          </cell>
          <cell r="E10" t="str">
            <v>ECOT-9/2017</v>
          </cell>
          <cell r="F10" t="str">
            <v>ECOT-9-C/2020</v>
          </cell>
          <cell r="G10" t="str">
            <v>2a</v>
          </cell>
          <cell r="H10">
            <v>121877640</v>
          </cell>
        </row>
        <row r="11">
          <cell r="D11" t="str">
            <v>ECFS-355-2016</v>
          </cell>
          <cell r="E11" t="str">
            <v>ECOT-15-A/2018</v>
          </cell>
          <cell r="G11" t="str">
            <v>1a</v>
          </cell>
          <cell r="H11">
            <v>55928090</v>
          </cell>
        </row>
        <row r="12">
          <cell r="D12" t="str">
            <v>ECM-10/2022</v>
          </cell>
          <cell r="G12" t="str">
            <v>1a</v>
          </cell>
          <cell r="H12">
            <v>22407740</v>
          </cell>
        </row>
        <row r="13">
          <cell r="D13" t="str">
            <v>ECM-11/2020</v>
          </cell>
          <cell r="G13" t="str">
            <v>3a</v>
          </cell>
          <cell r="H13">
            <v>201967630</v>
          </cell>
        </row>
        <row r="14">
          <cell r="D14" t="str">
            <v>ECM-2/2021</v>
          </cell>
          <cell r="G14" t="str">
            <v>1a</v>
          </cell>
          <cell r="H14">
            <v>3355080</v>
          </cell>
        </row>
        <row r="15">
          <cell r="D15" t="str">
            <v>ECM-3/2020</v>
          </cell>
          <cell r="G15" t="str">
            <v>2a</v>
          </cell>
          <cell r="H15">
            <v>325524290</v>
          </cell>
        </row>
        <row r="16">
          <cell r="D16" t="str">
            <v>ECM-4/2021</v>
          </cell>
          <cell r="G16" t="str">
            <v>1a</v>
          </cell>
          <cell r="H16">
            <v>33079790</v>
          </cell>
        </row>
        <row r="17">
          <cell r="D17" t="str">
            <v>ECM-5/2021</v>
          </cell>
          <cell r="G17" t="str">
            <v>1a</v>
          </cell>
          <cell r="H17">
            <v>44275640</v>
          </cell>
        </row>
        <row r="18">
          <cell r="D18" t="str">
            <v>ECM-6/2021</v>
          </cell>
          <cell r="G18" t="str">
            <v>2a</v>
          </cell>
          <cell r="H18">
            <v>188687140</v>
          </cell>
        </row>
        <row r="19">
          <cell r="D19" t="str">
            <v>ECM-7/2021</v>
          </cell>
          <cell r="G19" t="str">
            <v>1a</v>
          </cell>
          <cell r="H19">
            <v>29614100</v>
          </cell>
        </row>
        <row r="20">
          <cell r="D20" t="str">
            <v>ECM-8/2022</v>
          </cell>
          <cell r="G20" t="str">
            <v>1a</v>
          </cell>
          <cell r="H20">
            <v>59461710</v>
          </cell>
        </row>
        <row r="21">
          <cell r="D21" t="str">
            <v>ECM-9/2022</v>
          </cell>
          <cell r="G21" t="str">
            <v>1a</v>
          </cell>
          <cell r="H21">
            <v>16766410</v>
          </cell>
        </row>
        <row r="22">
          <cell r="D22" t="str">
            <v>ECO-016-B/2021</v>
          </cell>
          <cell r="G22" t="str">
            <v>6a</v>
          </cell>
          <cell r="H22">
            <v>164761180</v>
          </cell>
          <cell r="S22">
            <v>65904472</v>
          </cell>
        </row>
        <row r="23">
          <cell r="D23" t="str">
            <v>ECO-017/2019</v>
          </cell>
          <cell r="G23" t="str">
            <v>5a</v>
          </cell>
          <cell r="H23">
            <v>104342730</v>
          </cell>
        </row>
        <row r="24">
          <cell r="D24" t="str">
            <v>ECO-027/2021</v>
          </cell>
          <cell r="G24" t="str">
            <v>7a</v>
          </cell>
          <cell r="H24">
            <v>248722720</v>
          </cell>
          <cell r="I24">
            <v>46191362.200000003</v>
          </cell>
          <cell r="J24">
            <v>3553181.8</v>
          </cell>
          <cell r="S24">
            <v>198978176</v>
          </cell>
        </row>
        <row r="25">
          <cell r="D25" t="str">
            <v>ECO-10/2018</v>
          </cell>
          <cell r="E25" t="str">
            <v>ECO-10-D/2021</v>
          </cell>
          <cell r="G25" t="str">
            <v>3a</v>
          </cell>
          <cell r="H25">
            <v>164392290</v>
          </cell>
        </row>
        <row r="26">
          <cell r="D26" t="str">
            <v>ECO-11/2018</v>
          </cell>
          <cell r="E26" t="str">
            <v>ECO-11-D/2021</v>
          </cell>
          <cell r="G26" t="str">
            <v>1a</v>
          </cell>
          <cell r="H26">
            <v>74373550</v>
          </cell>
        </row>
        <row r="27">
          <cell r="D27" t="str">
            <v>ECO-12-B/2019</v>
          </cell>
          <cell r="G27" t="str">
            <v>2a</v>
          </cell>
          <cell r="H27">
            <v>31862860</v>
          </cell>
        </row>
        <row r="28">
          <cell r="D28" t="str">
            <v>ECO-13-B/2019</v>
          </cell>
          <cell r="G28" t="str">
            <v>9a</v>
          </cell>
          <cell r="H28">
            <v>108991120</v>
          </cell>
        </row>
        <row r="29">
          <cell r="D29" t="str">
            <v>ECO-14/2019</v>
          </cell>
          <cell r="E29" t="str">
            <v>ECM-1/2020</v>
          </cell>
          <cell r="G29" t="str">
            <v>1a</v>
          </cell>
          <cell r="H29">
            <v>51732750</v>
          </cell>
        </row>
        <row r="30">
          <cell r="D30" t="str">
            <v>ECO-15-B/2021</v>
          </cell>
          <cell r="G30" t="str">
            <v>10a</v>
          </cell>
          <cell r="H30">
            <v>182497060</v>
          </cell>
          <cell r="N30">
            <v>18249706</v>
          </cell>
          <cell r="S30">
            <v>36499668</v>
          </cell>
        </row>
        <row r="31">
          <cell r="D31" t="str">
            <v>ECO-18-B/2021</v>
          </cell>
          <cell r="G31" t="str">
            <v>10a</v>
          </cell>
          <cell r="H31">
            <v>684394220</v>
          </cell>
        </row>
        <row r="32">
          <cell r="D32" t="str">
            <v>ECO-19/2020</v>
          </cell>
          <cell r="G32" t="str">
            <v>5a</v>
          </cell>
          <cell r="H32">
            <v>94173890</v>
          </cell>
        </row>
        <row r="33">
          <cell r="D33" t="str">
            <v>ECO-20/2020</v>
          </cell>
          <cell r="E33" t="str">
            <v>ECO-20-A/2020</v>
          </cell>
          <cell r="G33" t="str">
            <v>7a</v>
          </cell>
          <cell r="H33">
            <v>41574870</v>
          </cell>
        </row>
        <row r="34">
          <cell r="D34" t="str">
            <v>ECO-21/2020</v>
          </cell>
          <cell r="G34" t="str">
            <v>7a</v>
          </cell>
          <cell r="H34">
            <v>396282110</v>
          </cell>
          <cell r="K34">
            <v>79256422</v>
          </cell>
          <cell r="S34">
            <v>237769266</v>
          </cell>
        </row>
        <row r="35">
          <cell r="D35" t="str">
            <v>ECO-22/2021</v>
          </cell>
          <cell r="G35" t="str">
            <v>6a</v>
          </cell>
          <cell r="H35">
            <v>76306800</v>
          </cell>
        </row>
        <row r="36">
          <cell r="D36" t="str">
            <v>ECO-23/2021</v>
          </cell>
          <cell r="G36" t="str">
            <v>7a</v>
          </cell>
          <cell r="H36">
            <v>149151060</v>
          </cell>
        </row>
        <row r="37">
          <cell r="D37" t="str">
            <v>ECO-24/2021</v>
          </cell>
          <cell r="G37" t="str">
            <v>11a</v>
          </cell>
          <cell r="H37">
            <v>11651540</v>
          </cell>
          <cell r="I37">
            <v>2164700.6</v>
          </cell>
          <cell r="J37">
            <v>166515.4</v>
          </cell>
          <cell r="S37">
            <v>9320324</v>
          </cell>
        </row>
        <row r="38">
          <cell r="D38" t="str">
            <v>ECO-25/2021</v>
          </cell>
          <cell r="G38" t="str">
            <v>11a</v>
          </cell>
          <cell r="H38">
            <v>605363570</v>
          </cell>
          <cell r="M38">
            <v>60536357</v>
          </cell>
          <cell r="S38">
            <v>181609071</v>
          </cell>
        </row>
        <row r="39">
          <cell r="D39" t="str">
            <v>ECO-26/2021</v>
          </cell>
          <cell r="G39" t="str">
            <v>10a</v>
          </cell>
          <cell r="H39">
            <v>264924250</v>
          </cell>
        </row>
        <row r="40">
          <cell r="D40" t="str">
            <v>ECO-4/2017</v>
          </cell>
          <cell r="E40" t="str">
            <v>ECO-4-D/2021</v>
          </cell>
          <cell r="G40" t="str">
            <v>6a</v>
          </cell>
          <cell r="H40">
            <v>106992500</v>
          </cell>
          <cell r="M40">
            <v>10669250</v>
          </cell>
          <cell r="S40">
            <v>32127750</v>
          </cell>
        </row>
        <row r="41">
          <cell r="D41" t="str">
            <v>ECO-7-D/2021</v>
          </cell>
          <cell r="G41" t="str">
            <v>6a</v>
          </cell>
          <cell r="H41">
            <v>360655360</v>
          </cell>
        </row>
        <row r="42">
          <cell r="D42" t="str">
            <v>ECO-8/2017</v>
          </cell>
          <cell r="G42" t="str">
            <v>9a</v>
          </cell>
          <cell r="H42">
            <v>295302080</v>
          </cell>
        </row>
        <row r="43">
          <cell r="D43" t="str">
            <v>ECO-9/2017</v>
          </cell>
          <cell r="E43" t="str">
            <v>ECO-9-A/2019</v>
          </cell>
          <cell r="F43" t="str">
            <v>ECO-9-B/2020</v>
          </cell>
          <cell r="G43" t="str">
            <v>4a</v>
          </cell>
          <cell r="H43">
            <v>10523330</v>
          </cell>
        </row>
        <row r="44">
          <cell r="D44" t="str">
            <v>ECOT-5/2017</v>
          </cell>
          <cell r="E44" t="str">
            <v>ECO-5-A/2019</v>
          </cell>
          <cell r="G44" t="str">
            <v>7a</v>
          </cell>
          <cell r="H44">
            <v>227566630</v>
          </cell>
        </row>
        <row r="45">
          <cell r="D45" t="str">
            <v>ECOT-7-D/2021</v>
          </cell>
          <cell r="G45" t="str">
            <v>4a</v>
          </cell>
          <cell r="H45">
            <v>17429750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091B3B-E728-4F0F-9407-8AD0494D6354}">
  <dimension ref="B1:G11"/>
  <sheetViews>
    <sheetView showGridLines="0" workbookViewId="0">
      <selection activeCell="B8" sqref="B8:G11"/>
    </sheetView>
  </sheetViews>
  <sheetFormatPr defaultRowHeight="14.5" x14ac:dyDescent="0.35"/>
  <cols>
    <col min="1" max="1" width="1.453125" customWidth="1"/>
    <col min="2" max="2" width="22" customWidth="1"/>
    <col min="3" max="3" width="21.7265625" customWidth="1"/>
    <col min="4" max="4" width="18.54296875" bestFit="1" customWidth="1"/>
    <col min="5" max="5" width="16.7265625" customWidth="1"/>
    <col min="6" max="6" width="16.81640625" bestFit="1" customWidth="1"/>
    <col min="7" max="7" width="15.54296875" customWidth="1"/>
  </cols>
  <sheetData>
    <row r="1" spans="2:7" x14ac:dyDescent="0.35">
      <c r="B1" s="1" t="s">
        <v>0</v>
      </c>
    </row>
    <row r="2" spans="2:7" x14ac:dyDescent="0.35">
      <c r="B2" s="1" t="s">
        <v>1</v>
      </c>
      <c r="C2" s="2"/>
      <c r="D2" s="2"/>
      <c r="E2" s="2"/>
    </row>
    <row r="3" spans="2:7" x14ac:dyDescent="0.35">
      <c r="B3" s="1" t="s">
        <v>2</v>
      </c>
      <c r="C3" s="2"/>
      <c r="D3" s="2"/>
      <c r="E3" s="2"/>
    </row>
    <row r="4" spans="2:7" x14ac:dyDescent="0.35">
      <c r="B4" s="1" t="s">
        <v>3</v>
      </c>
      <c r="C4" s="2"/>
      <c r="F4" s="3">
        <v>44044</v>
      </c>
      <c r="G4" s="4">
        <v>44074</v>
      </c>
    </row>
    <row r="5" spans="2:7" ht="7.5" customHeight="1" x14ac:dyDescent="0.35"/>
    <row r="6" spans="2:7" ht="38.25" customHeight="1" x14ac:dyDescent="0.35">
      <c r="B6" s="5" t="s">
        <v>4</v>
      </c>
      <c r="C6" s="6" t="s">
        <v>5</v>
      </c>
      <c r="D6" s="5" t="s">
        <v>6</v>
      </c>
      <c r="E6" s="7" t="s">
        <v>7</v>
      </c>
      <c r="F6" s="8" t="s">
        <v>8</v>
      </c>
      <c r="G6" s="8" t="s">
        <v>9</v>
      </c>
    </row>
    <row r="7" spans="2:7" x14ac:dyDescent="0.35">
      <c r="B7" s="9"/>
      <c r="C7" s="10"/>
      <c r="D7" s="11"/>
      <c r="E7" s="12"/>
      <c r="F7" s="13"/>
      <c r="G7" s="13"/>
    </row>
    <row r="8" spans="2:7" x14ac:dyDescent="0.35">
      <c r="B8" s="14" t="s">
        <v>10</v>
      </c>
      <c r="C8" s="14" t="s">
        <v>11</v>
      </c>
      <c r="D8" s="14" t="s">
        <v>12</v>
      </c>
      <c r="E8" s="14">
        <v>188687140</v>
      </c>
      <c r="F8" s="15">
        <v>56606142</v>
      </c>
      <c r="G8" s="15">
        <v>132080998</v>
      </c>
    </row>
    <row r="9" spans="2:7" x14ac:dyDescent="0.35">
      <c r="B9" s="14" t="s">
        <v>10</v>
      </c>
      <c r="C9" s="14" t="s">
        <v>11</v>
      </c>
      <c r="D9" s="14" t="s">
        <v>13</v>
      </c>
      <c r="E9" s="14">
        <v>264924250</v>
      </c>
      <c r="F9" s="15">
        <v>52984850</v>
      </c>
      <c r="G9" s="15">
        <v>211939400</v>
      </c>
    </row>
    <row r="10" spans="2:7" x14ac:dyDescent="0.35">
      <c r="B10" s="14" t="s">
        <v>10</v>
      </c>
      <c r="C10" s="14" t="s">
        <v>11</v>
      </c>
      <c r="D10" s="14" t="s">
        <v>14</v>
      </c>
      <c r="E10" s="14">
        <v>3355080</v>
      </c>
      <c r="F10" s="15">
        <v>2013048</v>
      </c>
      <c r="G10" s="15">
        <v>335508</v>
      </c>
    </row>
    <row r="11" spans="2:7" x14ac:dyDescent="0.35">
      <c r="B11" s="14" t="s">
        <v>15</v>
      </c>
      <c r="C11" s="14" t="s">
        <v>16</v>
      </c>
      <c r="D11" s="14" t="s">
        <v>17</v>
      </c>
      <c r="E11" s="14">
        <v>587197160</v>
      </c>
      <c r="F11" s="15">
        <v>-91762776.989999995</v>
      </c>
      <c r="G11" s="15">
        <v>0</v>
      </c>
    </row>
  </sheetData>
  <pageMargins left="0.511811024" right="0.511811024" top="0.78740157499999996" bottom="0.78740157499999996" header="0.31496062000000002" footer="0.31496062000000002"/>
  <pageSetup paperSize="9" orientation="portrait" verticalDpi="300" r:id="rId1"/>
  <headerFooter>
    <oddFooter>&amp;C_x000D_&amp;1#&amp;"Calibri"&amp;10&amp;K008000 Classificação: Pública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79C24D-EE23-4F2E-B212-22BE9B25D337}">
  <dimension ref="B1:G13"/>
  <sheetViews>
    <sheetView showGridLines="0" workbookViewId="0">
      <selection activeCell="D19" sqref="D19"/>
    </sheetView>
  </sheetViews>
  <sheetFormatPr defaultRowHeight="14.5" x14ac:dyDescent="0.35"/>
  <cols>
    <col min="1" max="1" width="1.453125" customWidth="1"/>
    <col min="2" max="2" width="25.26953125" customWidth="1"/>
    <col min="3" max="3" width="21.7265625" customWidth="1"/>
    <col min="4" max="4" width="18.54296875" bestFit="1" customWidth="1"/>
    <col min="5" max="5" width="16.7265625" customWidth="1"/>
    <col min="6" max="6" width="16.81640625" bestFit="1" customWidth="1"/>
    <col min="7" max="7" width="15.54296875" customWidth="1"/>
  </cols>
  <sheetData>
    <row r="1" spans="2:7" x14ac:dyDescent="0.35">
      <c r="B1" s="1" t="s">
        <v>0</v>
      </c>
    </row>
    <row r="2" spans="2:7" x14ac:dyDescent="0.35">
      <c r="B2" s="1" t="s">
        <v>1</v>
      </c>
      <c r="C2" s="2"/>
      <c r="D2" s="2"/>
      <c r="E2" s="2"/>
    </row>
    <row r="3" spans="2:7" x14ac:dyDescent="0.35">
      <c r="B3" s="1" t="s">
        <v>2</v>
      </c>
      <c r="C3" s="2"/>
      <c r="D3" s="2"/>
      <c r="E3" s="2"/>
    </row>
    <row r="4" spans="2:7" x14ac:dyDescent="0.35">
      <c r="B4" s="1" t="s">
        <v>70</v>
      </c>
      <c r="C4" s="2"/>
      <c r="F4" s="3">
        <v>44044</v>
      </c>
      <c r="G4" s="4">
        <v>44074</v>
      </c>
    </row>
    <row r="5" spans="2:7" ht="7.5" customHeight="1" x14ac:dyDescent="0.35"/>
    <row r="6" spans="2:7" ht="38.25" customHeight="1" x14ac:dyDescent="0.35">
      <c r="B6" s="5" t="s">
        <v>4</v>
      </c>
      <c r="C6" s="6" t="s">
        <v>5</v>
      </c>
      <c r="D6" s="5" t="s">
        <v>6</v>
      </c>
      <c r="E6" s="7" t="s">
        <v>7</v>
      </c>
      <c r="F6" s="8" t="s">
        <v>8</v>
      </c>
      <c r="G6" s="8" t="s">
        <v>9</v>
      </c>
    </row>
    <row r="7" spans="2:7" x14ac:dyDescent="0.35">
      <c r="B7" s="9"/>
      <c r="C7" s="10"/>
      <c r="D7" s="11"/>
      <c r="E7" s="12"/>
      <c r="F7" s="13"/>
      <c r="G7" s="13"/>
    </row>
    <row r="8" spans="2:7" x14ac:dyDescent="0.35">
      <c r="B8" s="14" t="s">
        <v>73</v>
      </c>
      <c r="C8" s="14" t="s">
        <v>38</v>
      </c>
      <c r="D8" s="14" t="s">
        <v>64</v>
      </c>
      <c r="E8" s="14">
        <v>29614100</v>
      </c>
      <c r="F8" s="15">
        <v>4442115</v>
      </c>
      <c r="G8" s="16">
        <v>5922820</v>
      </c>
    </row>
    <row r="9" spans="2:7" x14ac:dyDescent="0.35">
      <c r="B9" s="14" t="s">
        <v>74</v>
      </c>
      <c r="C9" s="14" t="s">
        <v>45</v>
      </c>
      <c r="D9" s="14" t="s">
        <v>65</v>
      </c>
      <c r="E9" s="14">
        <v>59461710</v>
      </c>
      <c r="F9" s="15">
        <v>8919256.5</v>
      </c>
      <c r="G9" s="16">
        <v>20811598.5</v>
      </c>
    </row>
    <row r="10" spans="2:7" x14ac:dyDescent="0.35">
      <c r="B10" s="14" t="s">
        <v>75</v>
      </c>
      <c r="C10" s="14" t="s">
        <v>69</v>
      </c>
      <c r="D10" s="14" t="s">
        <v>66</v>
      </c>
      <c r="E10" s="14">
        <v>16766410</v>
      </c>
      <c r="F10" s="15">
        <v>3353294</v>
      </c>
      <c r="G10" s="16">
        <v>8383175</v>
      </c>
    </row>
    <row r="11" spans="2:7" x14ac:dyDescent="0.35">
      <c r="B11" s="14" t="s">
        <v>71</v>
      </c>
      <c r="C11" s="14" t="s">
        <v>32</v>
      </c>
      <c r="D11" s="14" t="s">
        <v>72</v>
      </c>
      <c r="E11" s="14">
        <v>94173890</v>
      </c>
      <c r="F11" s="15">
        <v>18834778</v>
      </c>
      <c r="G11" s="16">
        <v>37669556</v>
      </c>
    </row>
    <row r="12" spans="2:7" x14ac:dyDescent="0.35">
      <c r="B12" s="14" t="s">
        <v>76</v>
      </c>
      <c r="C12" s="14" t="s">
        <v>41</v>
      </c>
      <c r="D12" s="14" t="s">
        <v>61</v>
      </c>
      <c r="E12" s="14">
        <v>76306800</v>
      </c>
      <c r="F12" s="15">
        <v>7630680</v>
      </c>
      <c r="G12" s="16">
        <v>7630680</v>
      </c>
    </row>
    <row r="13" spans="2:7" x14ac:dyDescent="0.35">
      <c r="B13" s="14" t="s">
        <v>73</v>
      </c>
      <c r="C13" s="14" t="s">
        <v>38</v>
      </c>
      <c r="D13" s="14" t="s">
        <v>53</v>
      </c>
      <c r="E13" s="14">
        <v>149151060</v>
      </c>
      <c r="F13" s="15">
        <v>29830212</v>
      </c>
      <c r="G13" s="16">
        <v>89490636</v>
      </c>
    </row>
  </sheetData>
  <pageMargins left="0.511811024" right="0.511811024" top="0.78740157499999996" bottom="0.78740157499999996" header="0.31496062000000002" footer="0.31496062000000002"/>
  <pageSetup paperSize="9" orientation="portrait" verticalDpi="300" r:id="rId1"/>
  <headerFooter>
    <oddFooter>&amp;C_x000D_&amp;1#&amp;"Calibri"&amp;10&amp;K008000 Classificação: Pública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0CE0A4-F17C-4B63-9E32-E18BC28985E1}">
  <dimension ref="B1:G10"/>
  <sheetViews>
    <sheetView showGridLines="0" workbookViewId="0">
      <selection activeCell="D8" sqref="D8"/>
    </sheetView>
  </sheetViews>
  <sheetFormatPr defaultRowHeight="14.5" x14ac:dyDescent="0.35"/>
  <cols>
    <col min="1" max="1" width="1.453125" customWidth="1"/>
    <col min="2" max="2" width="25.26953125" customWidth="1"/>
    <col min="3" max="3" width="21.7265625" customWidth="1"/>
    <col min="4" max="4" width="18.54296875" bestFit="1" customWidth="1"/>
    <col min="5" max="5" width="16.7265625" customWidth="1"/>
    <col min="6" max="6" width="16.81640625" bestFit="1" customWidth="1"/>
    <col min="7" max="7" width="15.54296875" customWidth="1"/>
  </cols>
  <sheetData>
    <row r="1" spans="2:7" x14ac:dyDescent="0.35">
      <c r="B1" s="1" t="s">
        <v>0</v>
      </c>
    </row>
    <row r="2" spans="2:7" x14ac:dyDescent="0.35">
      <c r="B2" s="1" t="s">
        <v>1</v>
      </c>
      <c r="C2" s="2"/>
      <c r="D2" s="2"/>
      <c r="E2" s="2"/>
    </row>
    <row r="3" spans="2:7" x14ac:dyDescent="0.35">
      <c r="B3" s="1" t="s">
        <v>2</v>
      </c>
      <c r="C3" s="2"/>
      <c r="D3" s="2"/>
      <c r="E3" s="2"/>
    </row>
    <row r="4" spans="2:7" x14ac:dyDescent="0.35">
      <c r="B4" s="1" t="s">
        <v>77</v>
      </c>
      <c r="C4" s="2"/>
      <c r="F4" s="3">
        <v>44044</v>
      </c>
      <c r="G4" s="4">
        <v>44074</v>
      </c>
    </row>
    <row r="5" spans="2:7" ht="7.5" customHeight="1" x14ac:dyDescent="0.35"/>
    <row r="6" spans="2:7" ht="38.25" customHeight="1" x14ac:dyDescent="0.35">
      <c r="B6" s="5" t="s">
        <v>4</v>
      </c>
      <c r="C6" s="6" t="s">
        <v>5</v>
      </c>
      <c r="D6" s="5" t="s">
        <v>6</v>
      </c>
      <c r="E6" s="7" t="s">
        <v>7</v>
      </c>
      <c r="F6" s="8" t="s">
        <v>8</v>
      </c>
      <c r="G6" s="8" t="s">
        <v>9</v>
      </c>
    </row>
    <row r="7" spans="2:7" x14ac:dyDescent="0.35">
      <c r="B7" s="9"/>
      <c r="C7" s="10"/>
      <c r="D7" s="11"/>
      <c r="E7" s="12"/>
      <c r="F7" s="13"/>
      <c r="G7" s="13"/>
    </row>
    <row r="8" spans="2:7" x14ac:dyDescent="0.35">
      <c r="B8" s="14" t="str">
        <f>VLOOKUP(D8,[2]Banco!D:G,4,0)</f>
        <v>ENERGISA Rondônia</v>
      </c>
      <c r="C8" s="14" t="str">
        <f>VLOOKUP(D8,[2]Banco!D:G,2,0)</f>
        <v>05.914.650.0001-66</v>
      </c>
      <c r="D8" s="14" t="s">
        <v>64</v>
      </c>
      <c r="E8" s="14">
        <f>VLOOKUP(D8,'[3]Acompanhamento de Contratos'!$D:$H,5,0)</f>
        <v>29614100</v>
      </c>
      <c r="F8" s="15">
        <v>4442115</v>
      </c>
      <c r="G8" s="16">
        <v>5922820</v>
      </c>
    </row>
    <row r="9" spans="2:7" x14ac:dyDescent="0.35">
      <c r="B9" s="14" t="str">
        <f>VLOOKUP(D9,[2]Banco!D:G,4,0)</f>
        <v>AMAZONAS ENERGIA</v>
      </c>
      <c r="C9" s="14" t="str">
        <f>VLOOKUP(D9,[2]Banco!D:G,2,0)</f>
        <v>02.341.467/0001-20</v>
      </c>
      <c r="D9" s="14" t="s">
        <v>78</v>
      </c>
      <c r="E9" s="14">
        <f>VLOOKUP(D9,'[3]Acompanhamento de Contratos'!$D:$H,5,0)</f>
        <v>264924250</v>
      </c>
      <c r="F9" s="15">
        <v>52984850</v>
      </c>
      <c r="G9" s="16">
        <v>158954550</v>
      </c>
    </row>
    <row r="10" spans="2:7" x14ac:dyDescent="0.35">
      <c r="B10" s="14" t="str">
        <f>VLOOKUP(D10,[2]Banco!D:G,4,0)</f>
        <v>COELBA</v>
      </c>
      <c r="C10" s="14" t="str">
        <f>VLOOKUP(D10,[2]Banco!D:G,2,0)</f>
        <v>15.139.629/0001-94</v>
      </c>
      <c r="D10" s="14" t="s">
        <v>79</v>
      </c>
      <c r="E10" s="14">
        <f>VLOOKUP(D10,'[3]Acompanhamento de Contratos'!$D:$H,5,0)</f>
        <v>605363570</v>
      </c>
      <c r="F10" s="15">
        <v>121072714</v>
      </c>
      <c r="G10" s="16">
        <v>242145428</v>
      </c>
    </row>
  </sheetData>
  <pageMargins left="0.511811024" right="0.511811024" top="0.78740157499999996" bottom="0.78740157499999996" header="0.31496062000000002" footer="0.31496062000000002"/>
  <pageSetup paperSize="9" orientation="portrait" verticalDpi="300" r:id="rId1"/>
  <headerFooter>
    <oddFooter>&amp;C_x000D_&amp;1#&amp;"Calibri"&amp;10&amp;K008000 Classificação: Pública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3D6502-925A-4CE4-BD12-8CCA717D4A61}">
  <dimension ref="B1:G15"/>
  <sheetViews>
    <sheetView showGridLines="0" tabSelected="1" workbookViewId="0">
      <selection activeCell="G20" sqref="G20"/>
    </sheetView>
  </sheetViews>
  <sheetFormatPr defaultRowHeight="14.5" x14ac:dyDescent="0.35"/>
  <cols>
    <col min="1" max="1" width="1.453125" customWidth="1"/>
    <col min="2" max="2" width="25.26953125" customWidth="1"/>
    <col min="3" max="3" width="21.7265625" customWidth="1"/>
    <col min="4" max="4" width="18.54296875" bestFit="1" customWidth="1"/>
    <col min="5" max="5" width="16.7265625" customWidth="1"/>
    <col min="6" max="6" width="16.81640625" bestFit="1" customWidth="1"/>
    <col min="7" max="7" width="15.54296875" customWidth="1"/>
  </cols>
  <sheetData>
    <row r="1" spans="2:7" x14ac:dyDescent="0.35">
      <c r="B1" s="1" t="s">
        <v>0</v>
      </c>
    </row>
    <row r="2" spans="2:7" x14ac:dyDescent="0.35">
      <c r="B2" s="1" t="s">
        <v>1</v>
      </c>
      <c r="C2" s="2"/>
      <c r="D2" s="2"/>
      <c r="E2" s="2"/>
    </row>
    <row r="3" spans="2:7" x14ac:dyDescent="0.35">
      <c r="B3" s="1" t="s">
        <v>2</v>
      </c>
      <c r="C3" s="2"/>
      <c r="D3" s="2"/>
      <c r="E3" s="2"/>
    </row>
    <row r="4" spans="2:7" x14ac:dyDescent="0.35">
      <c r="B4" s="1" t="s">
        <v>80</v>
      </c>
      <c r="C4" s="2"/>
      <c r="F4" s="3">
        <v>44044</v>
      </c>
      <c r="G4" s="4">
        <v>44074</v>
      </c>
    </row>
    <row r="5" spans="2:7" ht="7.5" customHeight="1" x14ac:dyDescent="0.35"/>
    <row r="6" spans="2:7" ht="38.25" customHeight="1" x14ac:dyDescent="0.35">
      <c r="B6" s="5" t="s">
        <v>4</v>
      </c>
      <c r="C6" s="6" t="s">
        <v>5</v>
      </c>
      <c r="D6" s="5" t="s">
        <v>6</v>
      </c>
      <c r="E6" s="7" t="s">
        <v>7</v>
      </c>
      <c r="F6" s="8" t="s">
        <v>8</v>
      </c>
      <c r="G6" s="8" t="s">
        <v>9</v>
      </c>
    </row>
    <row r="7" spans="2:7" x14ac:dyDescent="0.35">
      <c r="B7" s="9"/>
      <c r="C7" s="10"/>
      <c r="D7" s="11"/>
      <c r="E7" s="12"/>
      <c r="F7" s="13"/>
      <c r="G7" s="13"/>
    </row>
    <row r="8" spans="2:7" x14ac:dyDescent="0.35">
      <c r="B8" s="14" t="str">
        <f>VLOOKUP(D8,[2]Banco!D:G,4,0)</f>
        <v>EQUATORIAL PIAUÍ</v>
      </c>
      <c r="C8" s="14" t="str">
        <f>VLOOKUP(D8,[2]Banco!D:G,2,0)</f>
        <v>06.840.748.0001-89</v>
      </c>
      <c r="D8" s="14" t="s">
        <v>81</v>
      </c>
      <c r="E8" s="14">
        <v>164761180</v>
      </c>
      <c r="F8" s="15">
        <v>32952236</v>
      </c>
      <c r="G8" s="16">
        <f>'[3]Acompanhamento de Contratos'!$S$22</f>
        <v>65904472</v>
      </c>
    </row>
    <row r="9" spans="2:7" x14ac:dyDescent="0.35">
      <c r="B9" s="14" t="str">
        <f>VLOOKUP(D9,[2]Banco!D:G,4,0)</f>
        <v>EQUATORIAL PIAUÍ</v>
      </c>
      <c r="C9" s="14" t="str">
        <f>VLOOKUP(D9,[2]Banco!D:G,2,0)</f>
        <v>06.840.748.0001-89</v>
      </c>
      <c r="D9" s="14" t="s">
        <v>82</v>
      </c>
      <c r="E9" s="14">
        <v>248722720</v>
      </c>
      <c r="F9" s="15">
        <f>'[3]Acompanhamento de Contratos'!$I$24+'[3]Acompanhamento de Contratos'!$J$24</f>
        <v>49744544</v>
      </c>
      <c r="G9" s="16">
        <f>'[3]Acompanhamento de Contratos'!$S$24</f>
        <v>198978176</v>
      </c>
    </row>
    <row r="10" spans="2:7" x14ac:dyDescent="0.35">
      <c r="B10" s="14" t="str">
        <f>VLOOKUP(D10,[2]Banco!D:G,4,0)</f>
        <v>EQUATORIAL MARANHÃO</v>
      </c>
      <c r="C10" s="14" t="str">
        <f>VLOOKUP(D10,[2]Banco!D:G,2,0)</f>
        <v>06.272.793/0001-84</v>
      </c>
      <c r="D10" s="14" t="s">
        <v>83</v>
      </c>
      <c r="E10" s="14">
        <f>'[3]Acompanhamento de Contratos'!$H$30</f>
        <v>182497060</v>
      </c>
      <c r="F10" s="15">
        <f>'[3]Acompanhamento de Contratos'!$N$30</f>
        <v>18249706</v>
      </c>
      <c r="G10" s="16">
        <f>'[3]Acompanhamento de Contratos'!$S$30</f>
        <v>36499668</v>
      </c>
    </row>
    <row r="11" spans="2:7" x14ac:dyDescent="0.35">
      <c r="B11" s="14" t="str">
        <f>VLOOKUP(D11,[2]Banco!D:G,4,0)</f>
        <v>CELPA</v>
      </c>
      <c r="C11" s="14" t="str">
        <f>VLOOKUP(D11,[2]Banco!D:G,2,0)</f>
        <v>04.895.728/0001-80</v>
      </c>
      <c r="D11" s="14" t="s">
        <v>84</v>
      </c>
      <c r="E11" s="14">
        <f>VLOOKUP(D11,'[3]Acompanhamento de Contratos'!$D:$H,5,0)</f>
        <v>396282110</v>
      </c>
      <c r="F11" s="15">
        <f>'[3]Acompanhamento de Contratos'!$K$34</f>
        <v>79256422</v>
      </c>
      <c r="G11" s="16">
        <f>'[3]Acompanhamento de Contratos'!$S$34</f>
        <v>237769266</v>
      </c>
    </row>
    <row r="12" spans="2:7" x14ac:dyDescent="0.35">
      <c r="B12" s="14" t="str">
        <f>VLOOKUP(D12,[2]Banco!D:G,4,0)</f>
        <v>EQUATORIAL MARANHÃO</v>
      </c>
      <c r="C12" s="14" t="str">
        <f>VLOOKUP(D12,[2]Banco!D:G,2,0)</f>
        <v>06.272.793/0001-84</v>
      </c>
      <c r="D12" s="14" t="s">
        <v>85</v>
      </c>
      <c r="E12" s="14">
        <f>VLOOKUP(D12,'[3]Acompanhamento de Contratos'!$D:$H,5,0)</f>
        <v>11651540</v>
      </c>
      <c r="F12" s="15">
        <f>'[3]Acompanhamento de Contratos'!$I$37+'[3]Acompanhamento de Contratos'!$J$37</f>
        <v>2331216</v>
      </c>
      <c r="G12" s="16">
        <f>'[3]Acompanhamento de Contratos'!$S$37</f>
        <v>9320324</v>
      </c>
    </row>
    <row r="13" spans="2:7" x14ac:dyDescent="0.35">
      <c r="B13" s="14" t="str">
        <f>VLOOKUP(D13,[2]Banco!D:G,4,0)</f>
        <v>COELBA</v>
      </c>
      <c r="C13" s="14" t="str">
        <f>VLOOKUP(D13,[2]Banco!D:G,2,0)</f>
        <v>15.139.629/0001-94</v>
      </c>
      <c r="D13" s="14" t="s">
        <v>79</v>
      </c>
      <c r="E13" s="14">
        <f>VLOOKUP(D13,'[3]Acompanhamento de Contratos'!$D:$H,5,0)</f>
        <v>605363570</v>
      </c>
      <c r="F13" s="15">
        <f>'[3]Acompanhamento de Contratos'!$M$38</f>
        <v>60536357</v>
      </c>
      <c r="G13" s="16">
        <f>'[3]Acompanhamento de Contratos'!$S$38</f>
        <v>181609071</v>
      </c>
    </row>
    <row r="14" spans="2:7" x14ac:dyDescent="0.35">
      <c r="B14" s="14" t="str">
        <f>VLOOKUP(D14,[2]Banco!D:G,4,0)</f>
        <v>ENERGISA RONDÔNIA</v>
      </c>
      <c r="C14" s="14" t="str">
        <f>VLOOKUP(D14,[2]Banco!D:G,2,0)</f>
        <v>05.914.650.0001-66</v>
      </c>
      <c r="D14" s="14" t="s">
        <v>86</v>
      </c>
      <c r="E14" s="14">
        <f>VLOOKUP(D14,'[3]Acompanhamento de Contratos'!$D:$H,5,0)</f>
        <v>106992500</v>
      </c>
      <c r="F14" s="15">
        <f>'[3]Acompanhamento de Contratos'!$M$40</f>
        <v>10669250</v>
      </c>
      <c r="G14" s="16">
        <f>'[3]Acompanhamento de Contratos'!$S$40</f>
        <v>32127750</v>
      </c>
    </row>
    <row r="15" spans="2:7" x14ac:dyDescent="0.35">
      <c r="B15" s="14" t="str">
        <f>VLOOKUP(D15,[2]Banco!D:G,4,0)</f>
        <v>ENERGISA RONDÔNIA</v>
      </c>
      <c r="C15" s="14" t="str">
        <f>VLOOKUP(D15,[2]Banco!D:G,2,0)</f>
        <v>05.914.650.0001-66</v>
      </c>
      <c r="D15" s="14" t="s">
        <v>87</v>
      </c>
      <c r="E15" s="14">
        <v>59263020</v>
      </c>
      <c r="F15" s="15">
        <v>-6275401.1100000003</v>
      </c>
      <c r="G15" s="16" t="s">
        <v>88</v>
      </c>
    </row>
  </sheetData>
  <pageMargins left="0.511811024" right="0.511811024" top="0.78740157499999996" bottom="0.78740157499999996" header="0.31496062000000002" footer="0.31496062000000002"/>
  <pageSetup paperSize="9" orientation="portrait" verticalDpi="300" r:id="rId1"/>
  <headerFooter>
    <oddFooter>&amp;C_x000D_&amp;1#&amp;"Calibri"&amp;10&amp;K008000 Classificação: Pública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3C1424-C8F0-4015-B629-60117C740106}">
  <dimension ref="B1:G12"/>
  <sheetViews>
    <sheetView showGridLines="0" workbookViewId="0">
      <selection activeCell="B10" sqref="B10"/>
    </sheetView>
  </sheetViews>
  <sheetFormatPr defaultRowHeight="14.5" x14ac:dyDescent="0.35"/>
  <cols>
    <col min="1" max="1" width="1.453125" customWidth="1"/>
    <col min="2" max="2" width="25" customWidth="1"/>
    <col min="3" max="3" width="21.7265625" customWidth="1"/>
    <col min="4" max="4" width="18.54296875" bestFit="1" customWidth="1"/>
    <col min="5" max="5" width="16.7265625" customWidth="1"/>
    <col min="6" max="6" width="16.81640625" bestFit="1" customWidth="1"/>
    <col min="7" max="7" width="15.54296875" customWidth="1"/>
  </cols>
  <sheetData>
    <row r="1" spans="2:7" x14ac:dyDescent="0.35">
      <c r="B1" s="1" t="s">
        <v>0</v>
      </c>
    </row>
    <row r="2" spans="2:7" x14ac:dyDescent="0.35">
      <c r="B2" s="1" t="s">
        <v>1</v>
      </c>
      <c r="C2" s="2"/>
      <c r="D2" s="2"/>
      <c r="E2" s="2"/>
    </row>
    <row r="3" spans="2:7" x14ac:dyDescent="0.35">
      <c r="B3" s="1" t="s">
        <v>2</v>
      </c>
      <c r="C3" s="2"/>
      <c r="D3" s="2"/>
      <c r="E3" s="2"/>
    </row>
    <row r="4" spans="2:7" x14ac:dyDescent="0.35">
      <c r="B4" s="1" t="s">
        <v>18</v>
      </c>
      <c r="C4" s="2"/>
      <c r="F4" s="3">
        <v>44044</v>
      </c>
      <c r="G4" s="4">
        <v>44074</v>
      </c>
    </row>
    <row r="5" spans="2:7" ht="7.5" customHeight="1" x14ac:dyDescent="0.35"/>
    <row r="6" spans="2:7" ht="38.25" customHeight="1" x14ac:dyDescent="0.35">
      <c r="B6" s="5" t="s">
        <v>4</v>
      </c>
      <c r="C6" s="6" t="s">
        <v>5</v>
      </c>
      <c r="D6" s="5" t="s">
        <v>6</v>
      </c>
      <c r="E6" s="7" t="s">
        <v>7</v>
      </c>
      <c r="F6" s="8" t="s">
        <v>8</v>
      </c>
      <c r="G6" s="8" t="s">
        <v>9</v>
      </c>
    </row>
    <row r="7" spans="2:7" x14ac:dyDescent="0.35">
      <c r="B7" s="9"/>
      <c r="C7" s="10"/>
      <c r="D7" s="11"/>
      <c r="E7" s="12"/>
      <c r="F7" s="13"/>
      <c r="G7" s="13"/>
    </row>
    <row r="8" spans="2:7" x14ac:dyDescent="0.35">
      <c r="B8" s="14" t="s">
        <v>19</v>
      </c>
      <c r="C8" s="14" t="s">
        <v>20</v>
      </c>
      <c r="D8" s="14" t="s">
        <v>21</v>
      </c>
      <c r="E8" s="14">
        <v>91546990</v>
      </c>
      <c r="F8" s="15">
        <v>-23272781.149999999</v>
      </c>
      <c r="G8" s="15">
        <v>0</v>
      </c>
    </row>
    <row r="9" spans="2:7" x14ac:dyDescent="0.35">
      <c r="B9" s="14" t="s">
        <v>22</v>
      </c>
      <c r="C9" s="14" t="s">
        <v>23</v>
      </c>
      <c r="D9" s="14" t="s">
        <v>24</v>
      </c>
      <c r="E9" s="14">
        <v>44275640</v>
      </c>
      <c r="F9" s="15">
        <v>13282692</v>
      </c>
      <c r="G9" s="15">
        <v>30992948</v>
      </c>
    </row>
    <row r="10" spans="2:7" x14ac:dyDescent="0.35">
      <c r="B10" s="14" t="s">
        <v>25</v>
      </c>
      <c r="C10" s="14" t="s">
        <v>26</v>
      </c>
      <c r="D10" s="14" t="s">
        <v>27</v>
      </c>
      <c r="E10" s="14">
        <v>325524290</v>
      </c>
      <c r="F10" s="15">
        <v>65104858</v>
      </c>
      <c r="G10" s="15">
        <v>162762145</v>
      </c>
    </row>
    <row r="11" spans="2:7" x14ac:dyDescent="0.35">
      <c r="B11" s="14" t="s">
        <v>28</v>
      </c>
      <c r="C11" s="14" t="s">
        <v>26</v>
      </c>
      <c r="D11" s="14" t="s">
        <v>47</v>
      </c>
      <c r="E11" s="14">
        <v>319324880</v>
      </c>
      <c r="F11" s="15">
        <v>-36285425</v>
      </c>
      <c r="G11" s="15">
        <v>0</v>
      </c>
    </row>
    <row r="12" spans="2:7" x14ac:dyDescent="0.35">
      <c r="B12" s="14" t="s">
        <v>28</v>
      </c>
      <c r="C12" s="14" t="s">
        <v>26</v>
      </c>
      <c r="D12" s="14" t="s">
        <v>29</v>
      </c>
      <c r="E12" s="14">
        <v>201617510</v>
      </c>
      <c r="F12" s="15">
        <v>11902082.029999999</v>
      </c>
      <c r="G12" s="15">
        <v>0</v>
      </c>
    </row>
  </sheetData>
  <pageMargins left="0.511811024" right="0.511811024" top="0.78740157499999996" bottom="0.78740157499999996" header="0.31496062000000002" footer="0.31496062000000002"/>
  <pageSetup paperSize="9" orientation="portrait" verticalDpi="300" r:id="rId1"/>
  <headerFooter>
    <oddFooter>&amp;C_x000D_&amp;1#&amp;"Calibri"&amp;10&amp;K008000 Classificação: Pública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9FFA4C-58B8-4B35-B707-56CDEC74BCC3}">
  <dimension ref="B1:G11"/>
  <sheetViews>
    <sheetView showGridLines="0" workbookViewId="0">
      <selection activeCell="C34" sqref="C34"/>
    </sheetView>
  </sheetViews>
  <sheetFormatPr defaultRowHeight="14.5" x14ac:dyDescent="0.35"/>
  <cols>
    <col min="1" max="1" width="1.453125" customWidth="1"/>
    <col min="2" max="2" width="22" customWidth="1"/>
    <col min="3" max="3" width="21.7265625" customWidth="1"/>
    <col min="4" max="4" width="18.54296875" bestFit="1" customWidth="1"/>
    <col min="5" max="5" width="16.7265625" customWidth="1"/>
    <col min="6" max="6" width="16.81640625" bestFit="1" customWidth="1"/>
    <col min="7" max="7" width="15.54296875" customWidth="1"/>
  </cols>
  <sheetData>
    <row r="1" spans="2:7" x14ac:dyDescent="0.35">
      <c r="B1" s="1" t="s">
        <v>0</v>
      </c>
    </row>
    <row r="2" spans="2:7" x14ac:dyDescent="0.35">
      <c r="B2" s="1" t="s">
        <v>1</v>
      </c>
      <c r="C2" s="2"/>
      <c r="D2" s="2"/>
      <c r="E2" s="2"/>
    </row>
    <row r="3" spans="2:7" x14ac:dyDescent="0.35">
      <c r="B3" s="1" t="s">
        <v>2</v>
      </c>
      <c r="C3" s="2"/>
      <c r="D3" s="2"/>
      <c r="E3" s="2"/>
    </row>
    <row r="4" spans="2:7" x14ac:dyDescent="0.35">
      <c r="B4" s="1" t="s">
        <v>30</v>
      </c>
      <c r="C4" s="2"/>
      <c r="F4" s="3">
        <v>44044</v>
      </c>
      <c r="G4" s="4">
        <v>44074</v>
      </c>
    </row>
    <row r="5" spans="2:7" ht="7.5" customHeight="1" x14ac:dyDescent="0.35"/>
    <row r="6" spans="2:7" ht="38.25" customHeight="1" x14ac:dyDescent="0.35">
      <c r="B6" s="5" t="s">
        <v>4</v>
      </c>
      <c r="C6" s="6" t="s">
        <v>5</v>
      </c>
      <c r="D6" s="5" t="s">
        <v>6</v>
      </c>
      <c r="E6" s="7" t="s">
        <v>7</v>
      </c>
      <c r="F6" s="8" t="s">
        <v>8</v>
      </c>
      <c r="G6" s="8" t="s">
        <v>9</v>
      </c>
    </row>
    <row r="7" spans="2:7" x14ac:dyDescent="0.35">
      <c r="B7" s="9"/>
      <c r="C7" s="10"/>
      <c r="D7" s="11"/>
      <c r="E7" s="12"/>
      <c r="F7" s="13"/>
      <c r="G7" s="13"/>
    </row>
    <row r="8" spans="2:7" x14ac:dyDescent="0.35">
      <c r="B8" s="14" t="s">
        <v>31</v>
      </c>
      <c r="C8" s="14" t="s">
        <v>32</v>
      </c>
      <c r="D8" s="14" t="s">
        <v>33</v>
      </c>
      <c r="E8" s="14">
        <v>94173890</v>
      </c>
      <c r="F8" s="15">
        <v>18834778</v>
      </c>
      <c r="G8" s="15">
        <v>56504334</v>
      </c>
    </row>
    <row r="9" spans="2:7" x14ac:dyDescent="0.35">
      <c r="B9" s="14" t="s">
        <v>34</v>
      </c>
      <c r="C9" s="14" t="s">
        <v>35</v>
      </c>
      <c r="D9" s="14" t="s">
        <v>36</v>
      </c>
      <c r="E9" s="14">
        <v>16776120</v>
      </c>
      <c r="F9" s="15">
        <v>-588267</v>
      </c>
      <c r="G9" s="15">
        <v>0</v>
      </c>
    </row>
    <row r="10" spans="2:7" x14ac:dyDescent="0.35">
      <c r="B10" s="14" t="s">
        <v>37</v>
      </c>
      <c r="C10" s="14" t="s">
        <v>38</v>
      </c>
      <c r="D10" s="14" t="s">
        <v>39</v>
      </c>
      <c r="E10" s="14">
        <v>29614100</v>
      </c>
      <c r="F10" s="15">
        <v>8884230</v>
      </c>
      <c r="G10" s="15">
        <v>20729870</v>
      </c>
    </row>
    <row r="11" spans="2:7" x14ac:dyDescent="0.35">
      <c r="B11" s="14" t="s">
        <v>40</v>
      </c>
      <c r="C11" s="14" t="s">
        <v>41</v>
      </c>
      <c r="D11" s="14" t="s">
        <v>42</v>
      </c>
      <c r="E11" s="14">
        <v>76306800</v>
      </c>
      <c r="F11" s="15">
        <v>30522720</v>
      </c>
      <c r="G11" s="15">
        <v>30522720</v>
      </c>
    </row>
  </sheetData>
  <pageMargins left="0.511811024" right="0.511811024" top="0.78740157499999996" bottom="0.78740157499999996" header="0.31496062000000002" footer="0.31496062000000002"/>
  <pageSetup paperSize="9" orientation="portrait" verticalDpi="300" r:id="rId1"/>
  <headerFooter>
    <oddFooter>&amp;C_x000D_&amp;1#&amp;"Calibri"&amp;10&amp;K008000 Classificação: Pública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861D77-C07D-4DD6-A732-71BD498F5E77}">
  <dimension ref="B1:G8"/>
  <sheetViews>
    <sheetView showGridLines="0" workbookViewId="0">
      <selection activeCell="F8" sqref="F8"/>
    </sheetView>
  </sheetViews>
  <sheetFormatPr defaultRowHeight="14.5" x14ac:dyDescent="0.35"/>
  <cols>
    <col min="1" max="1" width="1.453125" customWidth="1"/>
    <col min="2" max="2" width="22" customWidth="1"/>
    <col min="3" max="3" width="21.7265625" customWidth="1"/>
    <col min="4" max="4" width="18.54296875" bestFit="1" customWidth="1"/>
    <col min="5" max="5" width="16.7265625" customWidth="1"/>
    <col min="6" max="6" width="16.81640625" bestFit="1" customWidth="1"/>
    <col min="7" max="7" width="15.54296875" customWidth="1"/>
  </cols>
  <sheetData>
    <row r="1" spans="2:7" x14ac:dyDescent="0.35">
      <c r="B1" s="1" t="s">
        <v>0</v>
      </c>
    </row>
    <row r="2" spans="2:7" x14ac:dyDescent="0.35">
      <c r="B2" s="1" t="s">
        <v>1</v>
      </c>
      <c r="C2" s="2"/>
      <c r="D2" s="2"/>
      <c r="E2" s="2"/>
    </row>
    <row r="3" spans="2:7" x14ac:dyDescent="0.35">
      <c r="B3" s="1" t="s">
        <v>2</v>
      </c>
      <c r="C3" s="2"/>
      <c r="D3" s="2"/>
      <c r="E3" s="2"/>
    </row>
    <row r="4" spans="2:7" x14ac:dyDescent="0.35">
      <c r="B4" s="1" t="s">
        <v>43</v>
      </c>
      <c r="C4" s="2"/>
      <c r="F4" s="3">
        <v>44044</v>
      </c>
      <c r="G4" s="4">
        <v>44074</v>
      </c>
    </row>
    <row r="5" spans="2:7" ht="7.5" customHeight="1" x14ac:dyDescent="0.35"/>
    <row r="6" spans="2:7" ht="38.25" customHeight="1" x14ac:dyDescent="0.35">
      <c r="B6" s="5" t="s">
        <v>4</v>
      </c>
      <c r="C6" s="6" t="s">
        <v>5</v>
      </c>
      <c r="D6" s="5" t="s">
        <v>6</v>
      </c>
      <c r="E6" s="7" t="s">
        <v>7</v>
      </c>
      <c r="F6" s="8" t="s">
        <v>8</v>
      </c>
      <c r="G6" s="8" t="s">
        <v>9</v>
      </c>
    </row>
    <row r="7" spans="2:7" x14ac:dyDescent="0.35">
      <c r="B7" s="9"/>
      <c r="C7" s="10"/>
      <c r="D7" s="11"/>
      <c r="E7" s="12"/>
      <c r="F7" s="13"/>
      <c r="G7" s="13"/>
    </row>
    <row r="8" spans="2:7" x14ac:dyDescent="0.35">
      <c r="B8" s="14" t="s">
        <v>44</v>
      </c>
      <c r="C8" s="14" t="s">
        <v>45</v>
      </c>
      <c r="D8" s="14" t="s">
        <v>46</v>
      </c>
      <c r="E8" s="14">
        <v>59461710</v>
      </c>
      <c r="F8" s="15">
        <v>17838513</v>
      </c>
      <c r="G8" s="15">
        <v>41623197</v>
      </c>
    </row>
  </sheetData>
  <pageMargins left="0.511811024" right="0.511811024" top="0.78740157499999996" bottom="0.78740157499999996" header="0.31496062000000002" footer="0.31496062000000002"/>
  <pageSetup paperSize="9" orientation="portrait" verticalDpi="300" r:id="rId1"/>
  <headerFooter>
    <oddFooter>&amp;C_x000D_&amp;1#&amp;"Calibri"&amp;10&amp;K008000 Classificação: Pública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781CEB-3F34-4E46-B6C4-375096C32812}">
  <dimension ref="B1:G13"/>
  <sheetViews>
    <sheetView showGridLines="0" workbookViewId="0">
      <selection activeCell="C14" sqref="C14"/>
    </sheetView>
  </sheetViews>
  <sheetFormatPr defaultRowHeight="14.5" x14ac:dyDescent="0.35"/>
  <cols>
    <col min="1" max="1" width="1.453125" customWidth="1"/>
    <col min="2" max="2" width="22" customWidth="1"/>
    <col min="3" max="3" width="21.7265625" customWidth="1"/>
    <col min="4" max="4" width="18.54296875" bestFit="1" customWidth="1"/>
    <col min="5" max="5" width="16.7265625" customWidth="1"/>
    <col min="6" max="6" width="16.81640625" bestFit="1" customWidth="1"/>
    <col min="7" max="7" width="15.54296875" customWidth="1"/>
  </cols>
  <sheetData>
    <row r="1" spans="2:7" x14ac:dyDescent="0.35">
      <c r="B1" s="1" t="s">
        <v>0</v>
      </c>
    </row>
    <row r="2" spans="2:7" x14ac:dyDescent="0.35">
      <c r="B2" s="1" t="s">
        <v>1</v>
      </c>
      <c r="C2" s="2"/>
      <c r="D2" s="2"/>
      <c r="E2" s="2"/>
    </row>
    <row r="3" spans="2:7" x14ac:dyDescent="0.35">
      <c r="B3" s="1" t="s">
        <v>2</v>
      </c>
      <c r="C3" s="2"/>
      <c r="D3" s="2"/>
      <c r="E3" s="2"/>
    </row>
    <row r="4" spans="2:7" x14ac:dyDescent="0.35">
      <c r="B4" s="1" t="s">
        <v>56</v>
      </c>
      <c r="C4" s="2"/>
      <c r="F4" s="3">
        <v>44044</v>
      </c>
      <c r="G4" s="4">
        <v>44074</v>
      </c>
    </row>
    <row r="5" spans="2:7" ht="7.5" customHeight="1" x14ac:dyDescent="0.35"/>
    <row r="6" spans="2:7" ht="38.25" customHeight="1" x14ac:dyDescent="0.35">
      <c r="B6" s="5" t="s">
        <v>4</v>
      </c>
      <c r="C6" s="6" t="s">
        <v>5</v>
      </c>
      <c r="D6" s="5" t="s">
        <v>6</v>
      </c>
      <c r="E6" s="7" t="s">
        <v>7</v>
      </c>
      <c r="F6" s="8" t="s">
        <v>8</v>
      </c>
      <c r="G6" s="8" t="s">
        <v>9</v>
      </c>
    </row>
    <row r="7" spans="2:7" x14ac:dyDescent="0.35">
      <c r="B7" s="9"/>
      <c r="C7" s="10"/>
      <c r="D7" s="11"/>
      <c r="E7" s="12"/>
      <c r="F7" s="13"/>
      <c r="G7" s="13"/>
    </row>
    <row r="8" spans="2:7" x14ac:dyDescent="0.35">
      <c r="B8" s="14" t="s">
        <v>15</v>
      </c>
      <c r="C8" s="14" t="s">
        <v>16</v>
      </c>
      <c r="D8" s="14" t="s">
        <v>48</v>
      </c>
      <c r="E8" s="14">
        <v>605363570</v>
      </c>
      <c r="F8" s="15">
        <v>121072714</v>
      </c>
      <c r="G8" s="15">
        <v>363218142</v>
      </c>
    </row>
    <row r="9" spans="2:7" x14ac:dyDescent="0.35">
      <c r="B9" s="14" t="s">
        <v>49</v>
      </c>
      <c r="C9" s="14" t="s">
        <v>35</v>
      </c>
      <c r="D9" s="14" t="s">
        <v>50</v>
      </c>
      <c r="E9" s="14">
        <v>104342730</v>
      </c>
      <c r="F9" s="15">
        <v>20868546</v>
      </c>
      <c r="G9" s="15">
        <v>62605638</v>
      </c>
    </row>
    <row r="10" spans="2:7" x14ac:dyDescent="0.35">
      <c r="B10" s="14" t="s">
        <v>40</v>
      </c>
      <c r="C10" s="14" t="s">
        <v>41</v>
      </c>
      <c r="D10" s="14" t="s">
        <v>42</v>
      </c>
      <c r="E10" s="14">
        <v>76306800</v>
      </c>
      <c r="F10" s="15">
        <v>7630680</v>
      </c>
      <c r="G10" s="15">
        <v>22892040</v>
      </c>
    </row>
    <row r="11" spans="2:7" x14ac:dyDescent="0.35">
      <c r="B11" s="14" t="s">
        <v>51</v>
      </c>
      <c r="C11" s="14" t="s">
        <v>38</v>
      </c>
      <c r="D11" s="14" t="s">
        <v>52</v>
      </c>
      <c r="E11" s="14">
        <v>89377980</v>
      </c>
      <c r="F11" s="15">
        <v>-4300820.82</v>
      </c>
      <c r="G11" s="15">
        <v>0</v>
      </c>
    </row>
    <row r="12" spans="2:7" x14ac:dyDescent="0.35">
      <c r="B12" s="14" t="s">
        <v>51</v>
      </c>
      <c r="C12" s="14" t="s">
        <v>38</v>
      </c>
      <c r="D12" s="14" t="s">
        <v>53</v>
      </c>
      <c r="E12" s="14">
        <v>149151060</v>
      </c>
      <c r="F12" s="15">
        <v>29830212</v>
      </c>
      <c r="G12" s="15">
        <v>119320848</v>
      </c>
    </row>
    <row r="13" spans="2:7" x14ac:dyDescent="0.35">
      <c r="B13" s="14" t="s">
        <v>54</v>
      </c>
      <c r="C13" s="14" t="s">
        <v>23</v>
      </c>
      <c r="D13" s="14" t="s">
        <v>55</v>
      </c>
      <c r="E13" s="14">
        <v>182497060</v>
      </c>
      <c r="F13" s="15">
        <v>18249674</v>
      </c>
      <c r="G13" s="15">
        <v>54749022</v>
      </c>
    </row>
  </sheetData>
  <pageMargins left="0.511811024" right="0.511811024" top="0.78740157499999996" bottom="0.78740157499999996" header="0.31496062000000002" footer="0.31496062000000002"/>
  <pageSetup paperSize="9" orientation="portrait" verticalDpi="300" r:id="rId1"/>
  <headerFooter>
    <oddFooter>&amp;C_x000D_&amp;1#&amp;"Calibri"&amp;10&amp;K008000 Classificação: Pública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9E65E7-2AC2-439F-8661-B23445635A63}">
  <dimension ref="B1:G9"/>
  <sheetViews>
    <sheetView showGridLines="0" workbookViewId="0">
      <selection activeCell="I8" sqref="I8"/>
    </sheetView>
  </sheetViews>
  <sheetFormatPr defaultRowHeight="14.5" x14ac:dyDescent="0.35"/>
  <cols>
    <col min="1" max="1" width="1.453125" customWidth="1"/>
    <col min="2" max="2" width="22" customWidth="1"/>
    <col min="3" max="3" width="21.7265625" customWidth="1"/>
    <col min="4" max="4" width="18.54296875" bestFit="1" customWidth="1"/>
    <col min="5" max="5" width="16.7265625" customWidth="1"/>
    <col min="6" max="6" width="16.81640625" bestFit="1" customWidth="1"/>
    <col min="7" max="7" width="15.54296875" customWidth="1"/>
  </cols>
  <sheetData>
    <row r="1" spans="2:7" x14ac:dyDescent="0.35">
      <c r="B1" s="1" t="s">
        <v>0</v>
      </c>
    </row>
    <row r="2" spans="2:7" x14ac:dyDescent="0.35">
      <c r="B2" s="1" t="s">
        <v>1</v>
      </c>
      <c r="C2" s="2"/>
      <c r="D2" s="2"/>
      <c r="E2" s="2"/>
    </row>
    <row r="3" spans="2:7" x14ac:dyDescent="0.35">
      <c r="B3" s="1" t="s">
        <v>2</v>
      </c>
      <c r="C3" s="2"/>
      <c r="D3" s="2"/>
      <c r="E3" s="2"/>
    </row>
    <row r="4" spans="2:7" x14ac:dyDescent="0.35">
      <c r="B4" s="1" t="s">
        <v>57</v>
      </c>
      <c r="C4" s="2"/>
      <c r="F4" s="3">
        <v>44044</v>
      </c>
      <c r="G4" s="4">
        <v>44074</v>
      </c>
    </row>
    <row r="5" spans="2:7" ht="7.5" customHeight="1" x14ac:dyDescent="0.35"/>
    <row r="6" spans="2:7" ht="38.25" customHeight="1" x14ac:dyDescent="0.35">
      <c r="B6" s="5" t="s">
        <v>4</v>
      </c>
      <c r="C6" s="6" t="s">
        <v>5</v>
      </c>
      <c r="D6" s="5" t="s">
        <v>6</v>
      </c>
      <c r="E6" s="7" t="s">
        <v>7</v>
      </c>
      <c r="F6" s="8" t="s">
        <v>8</v>
      </c>
      <c r="G6" s="8" t="s">
        <v>9</v>
      </c>
    </row>
    <row r="7" spans="2:7" x14ac:dyDescent="0.35">
      <c r="B7" s="9"/>
      <c r="C7" s="10"/>
      <c r="D7" s="11"/>
      <c r="E7" s="12"/>
      <c r="F7" s="13"/>
      <c r="G7" s="13"/>
    </row>
    <row r="8" spans="2:7" x14ac:dyDescent="0.35">
      <c r="B8" s="14" t="str">
        <f>VLOOKUP(D8,[1]Banco!A:E,2,0)</f>
        <v>CELPA</v>
      </c>
      <c r="C8" s="14" t="str">
        <f>VLOOKUP(D8,[1]Banco!A:E,3,0)</f>
        <v>04.895.728/0001-80</v>
      </c>
      <c r="D8" s="14" t="s">
        <v>27</v>
      </c>
      <c r="E8" s="14">
        <f>VLOOKUP(D8,[1]Banco!A:E,5,0)</f>
        <v>325524290</v>
      </c>
      <c r="F8" s="15">
        <v>48828643.5</v>
      </c>
      <c r="G8" s="15">
        <v>113933501.5</v>
      </c>
    </row>
    <row r="9" spans="2:7" x14ac:dyDescent="0.35">
      <c r="B9" s="14" t="str">
        <f>VLOOKUP(D9,[1]Banco!A:E,2,0)</f>
        <v>ENERGISA TOCANTINS</v>
      </c>
      <c r="C9" s="14" t="str">
        <f>VLOOKUP(D9,[1]Banco!A:E,3,0)</f>
        <v>25.086.034/0001-71</v>
      </c>
      <c r="D9" s="14" t="s">
        <v>58</v>
      </c>
      <c r="E9" s="14">
        <f>VLOOKUP(D9,[1]Banco!A:E,5,0)</f>
        <v>22407740</v>
      </c>
      <c r="F9" s="15">
        <v>6722322</v>
      </c>
      <c r="G9" s="15">
        <v>15685418</v>
      </c>
    </row>
  </sheetData>
  <pageMargins left="0.511811024" right="0.511811024" top="0.78740157499999996" bottom="0.78740157499999996" header="0.31496062000000002" footer="0.31496062000000002"/>
  <pageSetup paperSize="9" orientation="portrait" verticalDpi="300" r:id="rId1"/>
  <headerFooter>
    <oddFooter>&amp;C_x000D_&amp;1#&amp;"Calibri"&amp;10&amp;K008000 Classificação: Pública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B76E0C-E0B3-4C94-A070-5E6391060913}">
  <dimension ref="B1:G8"/>
  <sheetViews>
    <sheetView showGridLines="0" workbookViewId="0">
      <selection activeCell="E18" sqref="E18"/>
    </sheetView>
  </sheetViews>
  <sheetFormatPr defaultRowHeight="14.5" x14ac:dyDescent="0.35"/>
  <cols>
    <col min="1" max="1" width="1.453125" customWidth="1"/>
    <col min="2" max="2" width="22" customWidth="1"/>
    <col min="3" max="3" width="21.7265625" customWidth="1"/>
    <col min="4" max="4" width="18.54296875" bestFit="1" customWidth="1"/>
    <col min="5" max="5" width="16.7265625" customWidth="1"/>
    <col min="6" max="6" width="16.81640625" bestFit="1" customWidth="1"/>
    <col min="7" max="7" width="15.54296875" customWidth="1"/>
  </cols>
  <sheetData>
    <row r="1" spans="2:7" x14ac:dyDescent="0.35">
      <c r="B1" s="1" t="s">
        <v>0</v>
      </c>
    </row>
    <row r="2" spans="2:7" x14ac:dyDescent="0.35">
      <c r="B2" s="1" t="s">
        <v>1</v>
      </c>
      <c r="C2" s="2"/>
      <c r="D2" s="2"/>
      <c r="E2" s="2"/>
    </row>
    <row r="3" spans="2:7" x14ac:dyDescent="0.35">
      <c r="B3" s="1" t="s">
        <v>2</v>
      </c>
      <c r="C3" s="2"/>
      <c r="D3" s="2"/>
      <c r="E3" s="2"/>
    </row>
    <row r="4" spans="2:7" x14ac:dyDescent="0.35">
      <c r="B4" s="1" t="s">
        <v>59</v>
      </c>
      <c r="C4" s="2"/>
      <c r="F4" s="3">
        <v>44044</v>
      </c>
      <c r="G4" s="4">
        <v>44074</v>
      </c>
    </row>
    <row r="5" spans="2:7" ht="7.5" customHeight="1" x14ac:dyDescent="0.35"/>
    <row r="6" spans="2:7" ht="38.25" customHeight="1" x14ac:dyDescent="0.35">
      <c r="B6" s="5" t="s">
        <v>4</v>
      </c>
      <c r="C6" s="6" t="s">
        <v>5</v>
      </c>
      <c r="D6" s="5" t="s">
        <v>6</v>
      </c>
      <c r="E6" s="7" t="s">
        <v>7</v>
      </c>
      <c r="F6" s="8" t="s">
        <v>8</v>
      </c>
      <c r="G6" s="8" t="s">
        <v>9</v>
      </c>
    </row>
    <row r="7" spans="2:7" x14ac:dyDescent="0.35">
      <c r="B7" s="9"/>
      <c r="C7" s="10"/>
      <c r="D7" s="11"/>
      <c r="E7" s="12"/>
      <c r="F7" s="13"/>
      <c r="G7" s="13"/>
    </row>
    <row r="8" spans="2:7" x14ac:dyDescent="0.35">
      <c r="B8" t="s">
        <v>60</v>
      </c>
    </row>
  </sheetData>
  <pageMargins left="0.511811024" right="0.511811024" top="0.78740157499999996" bottom="0.78740157499999996" header="0.31496062000000002" footer="0.31496062000000002"/>
  <pageSetup paperSize="9" orientation="portrait" verticalDpi="300" r:id="rId1"/>
  <headerFooter>
    <oddFooter>&amp;C_x000D_&amp;1#&amp;"Calibri"&amp;10&amp;K008000 Classificação: Pública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28F03E-06C2-4074-BCAC-28BBBB38009C}">
  <dimension ref="B1:G9"/>
  <sheetViews>
    <sheetView showGridLines="0" workbookViewId="0">
      <selection activeCell="I27" sqref="I27"/>
    </sheetView>
  </sheetViews>
  <sheetFormatPr defaultRowHeight="14.5" x14ac:dyDescent="0.35"/>
  <cols>
    <col min="1" max="1" width="1.453125" customWidth="1"/>
    <col min="2" max="2" width="22" customWidth="1"/>
    <col min="3" max="3" width="21.7265625" customWidth="1"/>
    <col min="4" max="4" width="18.54296875" bestFit="1" customWidth="1"/>
    <col min="5" max="5" width="16.7265625" customWidth="1"/>
    <col min="6" max="6" width="16.81640625" bestFit="1" customWidth="1"/>
    <col min="7" max="7" width="15.54296875" customWidth="1"/>
  </cols>
  <sheetData>
    <row r="1" spans="2:7" x14ac:dyDescent="0.35">
      <c r="B1" s="1" t="s">
        <v>0</v>
      </c>
    </row>
    <row r="2" spans="2:7" x14ac:dyDescent="0.35">
      <c r="B2" s="1" t="s">
        <v>1</v>
      </c>
      <c r="C2" s="2"/>
      <c r="D2" s="2"/>
      <c r="E2" s="2"/>
    </row>
    <row r="3" spans="2:7" x14ac:dyDescent="0.35">
      <c r="B3" s="1" t="s">
        <v>2</v>
      </c>
      <c r="C3" s="2"/>
      <c r="D3" s="2"/>
      <c r="E3" s="2"/>
    </row>
    <row r="4" spans="2:7" x14ac:dyDescent="0.35">
      <c r="B4" s="1" t="s">
        <v>63</v>
      </c>
      <c r="C4" s="2"/>
      <c r="F4" s="3">
        <v>44044</v>
      </c>
      <c r="G4" s="4">
        <v>44074</v>
      </c>
    </row>
    <row r="5" spans="2:7" ht="7.5" customHeight="1" x14ac:dyDescent="0.35"/>
    <row r="6" spans="2:7" ht="38.25" customHeight="1" x14ac:dyDescent="0.35">
      <c r="B6" s="5" t="s">
        <v>4</v>
      </c>
      <c r="C6" s="6" t="s">
        <v>5</v>
      </c>
      <c r="D6" s="5" t="s">
        <v>6</v>
      </c>
      <c r="E6" s="7" t="s">
        <v>7</v>
      </c>
      <c r="F6" s="8" t="s">
        <v>8</v>
      </c>
      <c r="G6" s="8" t="s">
        <v>9</v>
      </c>
    </row>
    <row r="7" spans="2:7" x14ac:dyDescent="0.35">
      <c r="B7" s="9"/>
      <c r="C7" s="10"/>
      <c r="D7" s="11"/>
      <c r="E7" s="12"/>
      <c r="F7" s="13"/>
      <c r="G7" s="13"/>
    </row>
    <row r="8" spans="2:7" x14ac:dyDescent="0.35">
      <c r="B8" s="14" t="s">
        <v>28</v>
      </c>
      <c r="C8" s="14" t="s">
        <v>26</v>
      </c>
      <c r="D8" s="14" t="s">
        <v>62</v>
      </c>
      <c r="E8" s="14">
        <v>325524290</v>
      </c>
      <c r="F8" s="15">
        <v>81381072.5</v>
      </c>
      <c r="G8" s="16">
        <v>32552429</v>
      </c>
    </row>
    <row r="9" spans="2:7" x14ac:dyDescent="0.35">
      <c r="B9" s="14" t="s">
        <v>40</v>
      </c>
      <c r="C9" s="14" t="s">
        <v>41</v>
      </c>
      <c r="D9" s="14" t="s">
        <v>61</v>
      </c>
      <c r="E9" s="14">
        <v>76306800</v>
      </c>
      <c r="F9" s="15">
        <v>7630680</v>
      </c>
      <c r="G9" s="16">
        <v>15261360</v>
      </c>
    </row>
  </sheetData>
  <pageMargins left="0.511811024" right="0.511811024" top="0.78740157499999996" bottom="0.78740157499999996" header="0.31496062000000002" footer="0.31496062000000002"/>
  <pageSetup paperSize="9" orientation="portrait" verticalDpi="300" r:id="rId1"/>
  <headerFooter>
    <oddFooter>&amp;C_x000D_&amp;1#&amp;"Calibri"&amp;10&amp;K008000 Classificação: Pública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377FD1-D79B-4BBA-8D9E-99D27A6777D3}">
  <dimension ref="B1:G10"/>
  <sheetViews>
    <sheetView showGridLines="0" workbookViewId="0">
      <selection activeCell="F10" sqref="F10"/>
    </sheetView>
  </sheetViews>
  <sheetFormatPr defaultRowHeight="14.5" x14ac:dyDescent="0.35"/>
  <cols>
    <col min="1" max="1" width="1.453125" customWidth="1"/>
    <col min="2" max="2" width="25.26953125" customWidth="1"/>
    <col min="3" max="3" width="21.7265625" customWidth="1"/>
    <col min="4" max="4" width="18.54296875" bestFit="1" customWidth="1"/>
    <col min="5" max="5" width="16.7265625" customWidth="1"/>
    <col min="6" max="6" width="16.81640625" bestFit="1" customWidth="1"/>
    <col min="7" max="7" width="15.54296875" customWidth="1"/>
  </cols>
  <sheetData>
    <row r="1" spans="2:7" x14ac:dyDescent="0.35">
      <c r="B1" s="1" t="s">
        <v>0</v>
      </c>
    </row>
    <row r="2" spans="2:7" x14ac:dyDescent="0.35">
      <c r="B2" s="1" t="s">
        <v>1</v>
      </c>
      <c r="C2" s="2"/>
      <c r="D2" s="2"/>
      <c r="E2" s="2"/>
    </row>
    <row r="3" spans="2:7" x14ac:dyDescent="0.35">
      <c r="B3" s="1" t="s">
        <v>2</v>
      </c>
      <c r="C3" s="2"/>
      <c r="D3" s="2"/>
      <c r="E3" s="2"/>
    </row>
    <row r="4" spans="2:7" x14ac:dyDescent="0.35">
      <c r="B4" s="1" t="s">
        <v>67</v>
      </c>
      <c r="C4" s="2"/>
      <c r="F4" s="3">
        <v>44044</v>
      </c>
      <c r="G4" s="4">
        <v>44074</v>
      </c>
    </row>
    <row r="5" spans="2:7" ht="7.5" customHeight="1" x14ac:dyDescent="0.35"/>
    <row r="6" spans="2:7" ht="38.25" customHeight="1" x14ac:dyDescent="0.35">
      <c r="B6" s="5" t="s">
        <v>4</v>
      </c>
      <c r="C6" s="6" t="s">
        <v>5</v>
      </c>
      <c r="D6" s="5" t="s">
        <v>6</v>
      </c>
      <c r="E6" s="7" t="s">
        <v>7</v>
      </c>
      <c r="F6" s="8" t="s">
        <v>8</v>
      </c>
      <c r="G6" s="8" t="s">
        <v>9</v>
      </c>
    </row>
    <row r="7" spans="2:7" x14ac:dyDescent="0.35">
      <c r="B7" s="9"/>
      <c r="C7" s="10"/>
      <c r="D7" s="11"/>
      <c r="E7" s="12"/>
      <c r="F7" s="13"/>
      <c r="G7" s="13"/>
    </row>
    <row r="8" spans="2:7" x14ac:dyDescent="0.35">
      <c r="B8" s="14" t="s">
        <v>68</v>
      </c>
      <c r="C8" s="14" t="s">
        <v>69</v>
      </c>
      <c r="D8" s="14" t="s">
        <v>66</v>
      </c>
      <c r="E8" s="14">
        <v>16766410</v>
      </c>
      <c r="F8" s="15">
        <v>4442115</v>
      </c>
      <c r="G8" s="16">
        <v>11736469</v>
      </c>
    </row>
    <row r="9" spans="2:7" x14ac:dyDescent="0.35">
      <c r="B9" s="14" t="s">
        <v>44</v>
      </c>
      <c r="C9" s="14" t="s">
        <v>45</v>
      </c>
      <c r="D9" s="14" t="s">
        <v>65</v>
      </c>
      <c r="E9" s="14">
        <v>59461710</v>
      </c>
      <c r="F9" s="15">
        <v>11892342</v>
      </c>
      <c r="G9" s="16">
        <v>20811598.5</v>
      </c>
    </row>
    <row r="10" spans="2:7" x14ac:dyDescent="0.35">
      <c r="B10" s="14" t="s">
        <v>37</v>
      </c>
      <c r="C10" s="14" t="s">
        <v>38</v>
      </c>
      <c r="D10" s="14" t="s">
        <v>64</v>
      </c>
      <c r="E10" s="14">
        <v>29614100</v>
      </c>
      <c r="F10" s="15">
        <v>5922820</v>
      </c>
      <c r="G10" s="16">
        <v>10364935</v>
      </c>
    </row>
  </sheetData>
  <pageMargins left="0.511811024" right="0.511811024" top="0.78740157499999996" bottom="0.78740157499999996" header="0.31496062000000002" footer="0.31496062000000002"/>
  <pageSetup paperSize="9" orientation="portrait" verticalDpi="300" r:id="rId1"/>
  <headerFooter>
    <oddFooter>&amp;C_x000D_&amp;1#&amp;"Calibri"&amp;10&amp;K008000 Classificação: Pública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BE8DDB83B63B247A8CAB23BF028D619" ma:contentTypeVersion="5" ma:contentTypeDescription="Crie um novo documento." ma:contentTypeScope="" ma:versionID="c036d12dede886245eb08cd0355e62dc">
  <xsd:schema xmlns:xsd="http://www.w3.org/2001/XMLSchema" xmlns:xs="http://www.w3.org/2001/XMLSchema" xmlns:p="http://schemas.microsoft.com/office/2006/metadata/properties" xmlns:ns2="02fb9184-f59e-4684-aad0-03bf93b17f1c" targetNamespace="http://schemas.microsoft.com/office/2006/metadata/properties" ma:root="true" ma:fieldsID="e9f53291c475a85163c8aaafdb53e0a9" ns2:_="">
    <xsd:import namespace="02fb9184-f59e-4684-aad0-03bf93b17f1c"/>
    <xsd:element name="properties">
      <xsd:complexType>
        <xsd:sequence>
          <xsd:element name="documentManagement">
            <xsd:complexType>
              <xsd:all>
                <xsd:element ref="ns2:Ano" minOccurs="0"/>
                <xsd:element ref="ns2:TipoCDE" minOccurs="0"/>
                <xsd:element ref="ns2:C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fb9184-f59e-4684-aad0-03bf93b17f1c" elementFormDefault="qualified">
    <xsd:import namespace="http://schemas.microsoft.com/office/2006/documentManagement/types"/>
    <xsd:import namespace="http://schemas.microsoft.com/office/infopath/2007/PartnerControls"/>
    <xsd:element name="Ano" ma:index="2" nillable="true" ma:displayName="Ano" ma:internalName="Ano">
      <xsd:simpleType>
        <xsd:restriction base="dms:Text">
          <xsd:maxLength value="4"/>
        </xsd:restriction>
      </xsd:simpleType>
    </xsd:element>
    <xsd:element name="TipoCDE" ma:index="3" nillable="true" ma:displayName="Tipo CDE" ma:list="{0a352a18-0bfa-4734-a2c0-9849229059f6}" ma:internalName="TipoCDE" ma:readOnly="false" ma:showField="Title">
      <xsd:simpleType>
        <xsd:restriction base="dms:Lookup"/>
      </xsd:simpleType>
    </xsd:element>
    <xsd:element name="CDE" ma:index="4" nillable="true" ma:displayName="CDE" ma:format="Dropdown" ma:internalName="CDE">
      <xsd:simpleType>
        <xsd:restriction base="dms:Choice">
          <xsd:enumeration value="Calendário de Pagamentos"/>
          <xsd:enumeration value="Movimentação de Combustível - Carvão Mineral"/>
          <xsd:enumeration value="Movimentação Financeira"/>
          <xsd:enumeration value="Pagamentos - Carvão Mineral"/>
          <xsd:enumeration value="Pagamentos Pendentes"/>
          <xsd:enumeration value="Pagamentos Realizados"/>
          <xsd:enumeration value="Preços por Mês de Referência - Carvão Mineral"/>
          <xsd:enumeration value="Previsão Orçamentária - Carvão Mineral"/>
          <xsd:enumeration value="Quantidades de Combustível Reembolsadas por Mês de Referência - Carvão Mineral"/>
          <xsd:enumeration value="Valores Reembolsados por Mês de Referência - Carvão Mineral"/>
          <xsd:enumeration value="Controle das liberações PLPT - a partir de maio/2017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Tipo de Conteúdo"/>
        <xsd:element ref="dc:title" minOccurs="0" maxOccurs="1" ma:index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ipoCDE xmlns="02fb9184-f59e-4684-aad0-03bf93b17f1c" xsi:nil="true"/>
    <Ano xmlns="02fb9184-f59e-4684-aad0-03bf93b17f1c">2022</Ano>
    <CDE xmlns="02fb9184-f59e-4684-aad0-03bf93b17f1c">Controle das liberações PLPT - a partir de maio/2017</CDE>
  </documentManagement>
</p:properties>
</file>

<file path=customXml/itemProps1.xml><?xml version="1.0" encoding="utf-8"?>
<ds:datastoreItem xmlns:ds="http://schemas.openxmlformats.org/officeDocument/2006/customXml" ds:itemID="{E77B8B79-44C2-49D4-B3C4-689D0C30F32F}"/>
</file>

<file path=customXml/itemProps2.xml><?xml version="1.0" encoding="utf-8"?>
<ds:datastoreItem xmlns:ds="http://schemas.openxmlformats.org/officeDocument/2006/customXml" ds:itemID="{E6B1F896-5E2B-46BC-9646-9B4C61A3027E}"/>
</file>

<file path=customXml/itemProps3.xml><?xml version="1.0" encoding="utf-8"?>
<ds:datastoreItem xmlns:ds="http://schemas.openxmlformats.org/officeDocument/2006/customXml" ds:itemID="{DE7A2250-FC46-4A72-93A0-5107234E9E5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12</vt:i4>
      </vt:variant>
    </vt:vector>
  </HeadingPairs>
  <TitlesOfParts>
    <vt:vector size="12" baseType="lpstr">
      <vt:lpstr>JANEIRO-2022</vt:lpstr>
      <vt:lpstr>FEVEREIRO-2022</vt:lpstr>
      <vt:lpstr>MARÇO-2022</vt:lpstr>
      <vt:lpstr>ABRIL-2022</vt:lpstr>
      <vt:lpstr>MAIO-2022</vt:lpstr>
      <vt:lpstr>JUNHO-2022</vt:lpstr>
      <vt:lpstr>JULHO-2022</vt:lpstr>
      <vt:lpstr>AGOSTO-2022</vt:lpstr>
      <vt:lpstr>SETEMBRO-2022</vt:lpstr>
      <vt:lpstr>OUTUBRO-2022</vt:lpstr>
      <vt:lpstr>NOVEMBRO-2022</vt:lpstr>
      <vt:lpstr>DEZEMBRO-2022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Planilha CDE - Dezembro - 2022</dc:title>
  <dc:creator>Giovanni Azevedo Charret</dc:creator>
  <cp:lastModifiedBy>Juliana Nascimento Lago</cp:lastModifiedBy>
  <dcterms:created xsi:type="dcterms:W3CDTF">2022-02-25T20:44:45Z</dcterms:created>
  <dcterms:modified xsi:type="dcterms:W3CDTF">2023-01-30T20:14:59Z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0a83aed-4ff2-443d-a0cb-a0188107753d_Enabled">
    <vt:lpwstr>true</vt:lpwstr>
  </property>
  <property fmtid="{D5CDD505-2E9C-101B-9397-08002B2CF9AE}" pid="3" name="MSIP_Label_40a83aed-4ff2-443d-a0cb-a0188107753d_SetDate">
    <vt:lpwstr>2022-03-24T18:27:59Z</vt:lpwstr>
  </property>
  <property fmtid="{D5CDD505-2E9C-101B-9397-08002B2CF9AE}" pid="4" name="MSIP_Label_40a83aed-4ff2-443d-a0cb-a0188107753d_Method">
    <vt:lpwstr>Privileged</vt:lpwstr>
  </property>
  <property fmtid="{D5CDD505-2E9C-101B-9397-08002B2CF9AE}" pid="5" name="MSIP_Label_40a83aed-4ff2-443d-a0cb-a0188107753d_Name">
    <vt:lpwstr>Pública</vt:lpwstr>
  </property>
  <property fmtid="{D5CDD505-2E9C-101B-9397-08002B2CF9AE}" pid="6" name="MSIP_Label_40a83aed-4ff2-443d-a0cb-a0188107753d_SiteId">
    <vt:lpwstr>8a0ffb54-9716-4a93-9158-9e3a7206f18e</vt:lpwstr>
  </property>
  <property fmtid="{D5CDD505-2E9C-101B-9397-08002B2CF9AE}" pid="7" name="MSIP_Label_40a83aed-4ff2-443d-a0cb-a0188107753d_ActionId">
    <vt:lpwstr>19d2942b-2693-40be-97f2-20e2da4763db</vt:lpwstr>
  </property>
  <property fmtid="{D5CDD505-2E9C-101B-9397-08002B2CF9AE}" pid="8" name="MSIP_Label_40a83aed-4ff2-443d-a0cb-a0188107753d_ContentBits">
    <vt:lpwstr>2</vt:lpwstr>
  </property>
  <property fmtid="{D5CDD505-2E9C-101B-9397-08002B2CF9AE}" pid="9" name="ContentTypeId">
    <vt:lpwstr>0x010100FBE8DDB83B63B247A8CAB23BF028D619</vt:lpwstr>
  </property>
</Properties>
</file>