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e\SAA\CGL\COPLI\DILIC\2025\4 - Processos em Andamento\1 - PREGÃO\16. PE 90016-2025 - EVENTOS\1. EDITAL\"/>
    </mc:Choice>
  </mc:AlternateContent>
  <xr:revisionPtr revIDLastSave="0" documentId="8_{C0011127-5190-4E0A-AC7B-42ED4E3F1EA6}" xr6:coauthVersionLast="47" xr6:coauthVersionMax="47" xr10:uidLastSave="{00000000-0000-0000-0000-000000000000}"/>
  <bookViews>
    <workbookView xWindow="28680" yWindow="-120" windowWidth="29040" windowHeight="15720" tabRatio="885" xr2:uid="{00000000-000D-0000-FFFF-FFFF00000000}"/>
  </bookViews>
  <sheets>
    <sheet name="A4-Modelo Plan. Formação Preços" sheetId="2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4" i="21" l="1"/>
  <c r="H123" i="21"/>
  <c r="H122" i="21"/>
  <c r="H125" i="21" l="1"/>
  <c r="H6" i="21" l="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5" i="21"/>
  <c r="H118" i="21" l="1"/>
  <c r="H126"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tc={2BB59405-EE93-474F-8899-45C8BE9B66E6}</author>
    <author>tc={9D58CCF2-48F8-436E-92E3-B40FEF3654C1}</author>
    <author>tc={F5C8A3F3-ED38-4BE9-8127-B4504DD97992}</author>
    <author>tc={3DC65C4B-C437-42B5-9AC4-9BB94962E51F}</author>
    <author>tc={7C37FFA9-89C2-4DBA-807B-4B120732550F}</author>
    <author>tc={99DB88AE-57FF-4170-B6EA-870DF32FA104}</author>
    <author>tc={92AD1011-ED53-4EA0-9E1E-B9C35ADFD9D8}</author>
    <author>tc={72C4EA26-06D9-47D4-BEE0-6566F327B6E8}</author>
  </authors>
  <commentList>
    <comment ref="D11" authorId="0" shapeId="0" xr:uid="{2BB59405-EE93-474F-8899-45C8BE9B66E6}">
      <text>
        <t>[Comentário encadeado]
Sua versão do Excel permite que você leia este comentário encadeado, no entanto, as edições serão removidas se o arquivo for aberto em uma versão mais recente do Excel. Saiba mais: https://go.microsoft.com/fwlink/?linkid=870924
Comentário:
    A maioria das contratações não exigiu dupla.</t>
      </text>
    </comment>
    <comment ref="E11" authorId="1" shapeId="0" xr:uid="{9D58CCF2-48F8-436E-92E3-B40FEF3654C1}">
      <text>
        <t>[Comentário encadeado]
Sua versão do Excel permite que você leia este comentário encadeado, no entanto, as edições serão removidas se o arquivo for aberto em uma versão mais recente do Excel. Saiba mais: https://go.microsoft.com/fwlink/?linkid=870924
Comentário:
    Era diária de 6 horas (30 diárias)</t>
      </text>
    </comment>
    <comment ref="D12" authorId="2" shapeId="0" xr:uid="{F5C8A3F3-ED38-4BE9-8127-B4504DD97992}">
      <text>
        <t>[Comentário encadeado]
Sua versão do Excel permite que você leia este comentário encadeado, no entanto, as edições serão removidas se o arquivo for aberto em uma versão mais recente do Excel. Saiba mais: https://go.microsoft.com/fwlink/?linkid=870924
Comentário:
    A unidade de fornecimento varia muito em diária de 4, 6, 8 horas ou por hora.</t>
      </text>
    </comment>
    <comment ref="C19" authorId="3" shapeId="0" xr:uid="{3DC65C4B-C437-42B5-9AC4-9BB94962E51F}">
      <text>
        <t>[Comentário encadeado]
Sua versão do Excel permite que você leia este comentário encadeado, no entanto, as edições serão removidas se o arquivo for aberto em uma versão mais recente do Excel. Saiba mais: https://go.microsoft.com/fwlink/?linkid=870924
Comentário:
    Alterado o nome para Técnico de Informatico ao invés de TIC por maior ocorrência nas pesquisas</t>
      </text>
    </comment>
    <comment ref="D25" authorId="4" shapeId="0" xr:uid="{7C37FFA9-89C2-4DBA-807B-4B120732550F}">
      <text>
        <t>[Comentário encadeado]
Sua versão do Excel permite que você leia este comentário encadeado, no entanto, as edições serão removidas se o arquivo for aberto em uma versão mais recente do Excel. Saiba mais: https://go.microsoft.com/fwlink/?linkid=870924
Comentário:
    Não foram encontrados, durante a pesquisa, itens semelhantes com diferenciação por prazo de duração do serviço. Diante disso, optou-se por criar item único com duração mínima de 1h30m e máxima de 3horas.</t>
      </text>
    </comment>
    <comment ref="D28" authorId="5" shapeId="0" xr:uid="{99DB88AE-57FF-4170-B6EA-870DF32FA104}">
      <text>
        <t>[Comentário encadeado]
Sua versão do Excel permite que você leia este comentário encadeado, no entanto, as edições serão removidas se o arquivo for aberto em uma versão mais recente do Excel. Saiba mais: https://go.microsoft.com/fwlink/?linkid=870924
Comentário:
    Durante a pesquisa, não foram encontrados itens similares e com diferenciação de preços em virtude da duração do serviço. Dessa forma, alterou-se o período de duração máximo do serviço para 3h.</t>
      </text>
    </comment>
    <comment ref="D29" authorId="6" shapeId="0" xr:uid="{92AD1011-ED53-4EA0-9E1E-B9C35ADFD9D8}">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Não foram encontrados itens similares que contemplem bebidas alcoólicas. Dessa forma, aplicou-se um índice de correção no valor para abarcar as bebidas alcoólicas no valor de 45% sobre o valor do coquetel sem bebidas alcoólicas. Tal percentual foi extraído da diferenças de valores obtida na última licitação para os referidos itens. Adicionalmente, durante a pesquisa, não foram encontrados itens similares e com diferenciação de preços em virtude da duração do serviço. Dessa forma, alterou-se o período de duração máximo do serviço para 3h.
</t>
      </text>
    </comment>
    <comment ref="E94" authorId="7" shapeId="0" xr:uid="{72C4EA26-06D9-47D4-BEE0-6566F327B6E8}">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MC 90002
</t>
      </text>
    </comment>
  </commentList>
</comments>
</file>

<file path=xl/sharedStrings.xml><?xml version="1.0" encoding="utf-8"?>
<sst xmlns="http://schemas.openxmlformats.org/spreadsheetml/2006/main" count="372" uniqueCount="267">
  <si>
    <t>Unidade</t>
  </si>
  <si>
    <t>Item</t>
  </si>
  <si>
    <t>Descrição</t>
  </si>
  <si>
    <t>Tipo de Serviço ou Produto</t>
  </si>
  <si>
    <t>Unidade de medida</t>
  </si>
  <si>
    <t xml:space="preserve">Auxiliar de serviços gerais </t>
  </si>
  <si>
    <t>Diária de 8 horas</t>
  </si>
  <si>
    <t>Brigadista</t>
  </si>
  <si>
    <t>Coordenador-Geral</t>
  </si>
  <si>
    <t>Diária de 10 horas</t>
  </si>
  <si>
    <t>Copeira</t>
  </si>
  <si>
    <t>Fotógrafo</t>
  </si>
  <si>
    <t>Diária de 4 horas</t>
  </si>
  <si>
    <t xml:space="preserve">Garçom </t>
  </si>
  <si>
    <t>Mestre de Cerimônia</t>
  </si>
  <si>
    <t xml:space="preserve">Operador de equipamentos audiovisuais </t>
  </si>
  <si>
    <t xml:space="preserve">Recepcionista </t>
  </si>
  <si>
    <t>Recepcionista Bilíngue</t>
  </si>
  <si>
    <t xml:space="preserve">Segurança Diurno  </t>
  </si>
  <si>
    <t>Diária de 12 horas</t>
  </si>
  <si>
    <t xml:space="preserve">Segurança Noturno </t>
  </si>
  <si>
    <t>Água Mineral - Garrafa (500 ml)</t>
  </si>
  <si>
    <t>Água Mineral - Garrafão (20L)</t>
  </si>
  <si>
    <t>Brunch</t>
  </si>
  <si>
    <t>Por pessoa</t>
  </si>
  <si>
    <t>Café/chá servido em Garrafa Térmica</t>
  </si>
  <si>
    <t xml:space="preserve">Máquina de Café </t>
  </si>
  <si>
    <t>Unidade/Dia</t>
  </si>
  <si>
    <t xml:space="preserve">Coffee Break </t>
  </si>
  <si>
    <t xml:space="preserve">Petit Four </t>
  </si>
  <si>
    <t>Coquetel volante</t>
  </si>
  <si>
    <t>Coquetel volante com bebida alcoólica</t>
  </si>
  <si>
    <t>Jantar/almoço  (servido à Francesa)</t>
  </si>
  <si>
    <t>Van</t>
  </si>
  <si>
    <t>Diária de 10h e/ou franquia de 150 km</t>
  </si>
  <si>
    <t>Hora extra  - Van</t>
  </si>
  <si>
    <t>hora</t>
  </si>
  <si>
    <t>Microônibus - hora extra</t>
  </si>
  <si>
    <t>Ônibus Executivo</t>
  </si>
  <si>
    <t>Ônibus Executivo – hora extra</t>
  </si>
  <si>
    <t>Hora</t>
  </si>
  <si>
    <t xml:space="preserve">Veículo Executivo </t>
  </si>
  <si>
    <t>Veículo Executivo – hora extra</t>
  </si>
  <si>
    <t xml:space="preserve">Arranjo de Flores </t>
  </si>
  <si>
    <t>Metro Linear</t>
  </si>
  <si>
    <t xml:space="preserve">Arranjos Florais </t>
  </si>
  <si>
    <t>Bandeiras -Tamanho 3 (três panos)</t>
  </si>
  <si>
    <t>Bandeiras de mesa de Países/Estados</t>
  </si>
  <si>
    <t>Passadeira em carpete</t>
  </si>
  <si>
    <t>Metro</t>
  </si>
  <si>
    <t xml:space="preserve">Placa </t>
  </si>
  <si>
    <t>Placa de inauguração</t>
  </si>
  <si>
    <t>Prisma</t>
  </si>
  <si>
    <t>Unidade/dia</t>
  </si>
  <si>
    <t>Toalha de mesa</t>
  </si>
  <si>
    <t>Totem em estrutura acrílica</t>
  </si>
  <si>
    <t>Tripé</t>
  </si>
  <si>
    <t>Alambrado Tipo grade para cercamento</t>
  </si>
  <si>
    <t>metro linear/dia</t>
  </si>
  <si>
    <t>Mesa tipo bistrô</t>
  </si>
  <si>
    <t>Banqueta</t>
  </si>
  <si>
    <t>Balcão de recepção e credenciamento</t>
  </si>
  <si>
    <t>Bebedouro elétrico de chão</t>
  </si>
  <si>
    <t>Box Truss</t>
  </si>
  <si>
    <t>Metro linear/dia</t>
  </si>
  <si>
    <t>Cadeira Universitária</t>
  </si>
  <si>
    <t>Cadeira fixa estofada</t>
  </si>
  <si>
    <t>Cadeira giratória estofada</t>
  </si>
  <si>
    <t>Climatizador Portátil</t>
  </si>
  <si>
    <t>Estande Básico</t>
  </si>
  <si>
    <t>m2/dia</t>
  </si>
  <si>
    <t>Estande Especial</t>
  </si>
  <si>
    <t>Gerador de Energia (500KVas)</t>
  </si>
  <si>
    <t xml:space="preserve">Lixeira </t>
  </si>
  <si>
    <t>Lixeira coletora de copos descartáveis</t>
  </si>
  <si>
    <t>Mesa Diretora até 10 pessoas</t>
  </si>
  <si>
    <t>Mesa para computador</t>
  </si>
  <si>
    <t>Painéis para sinalização em octanorm</t>
  </si>
  <si>
    <t>Pedestal com fita retrátil (organizador de filas)</t>
  </si>
  <si>
    <t>Poltrona</t>
  </si>
  <si>
    <t>Ponto elétrico para tomadas e extensão</t>
  </si>
  <si>
    <t xml:space="preserve">Praticável/palco carpetado </t>
  </si>
  <si>
    <t>Púlpito de Acrílico</t>
  </si>
  <si>
    <t>Sofá</t>
  </si>
  <si>
    <t>Tenda Fechada -Pé direito 2,50m</t>
  </si>
  <si>
    <t>Tenda Modelo Galpão -Pé direito 4,00m</t>
  </si>
  <si>
    <t>Toten de Recarga</t>
  </si>
  <si>
    <t>Rádio Comunicador</t>
  </si>
  <si>
    <t xml:space="preserve"> Rádio (tipo walkie talkie ou similar) - com sistema de mãos livres e com pilhas novas e/ou carregadores de baterias reservas, para utilização durante o período de montagem e realização do evento, de longo alcance (mínimo de 8 km), Clips, antena, bateria, carregador e fone de ouvido.
</t>
  </si>
  <si>
    <t>Serviço de tradução simultânea em VHF - Para atender até 300 pessoas.</t>
  </si>
  <si>
    <t xml:space="preserve">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Com duas cadeiras. Com o operador/técnico para operar.
</t>
  </si>
  <si>
    <t>Diária</t>
  </si>
  <si>
    <t xml:space="preserve">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entrada USB, cabeamento e acessórios necessários ao pleno funcionamento, exceto microfones.
</t>
  </si>
  <si>
    <t xml:space="preserve">Microfone gooseneck </t>
  </si>
  <si>
    <t xml:space="preserve">Com  receptor e bateria sobressalente
</t>
  </si>
  <si>
    <t xml:space="preserve">Com receptor e bateria sobressalente.
</t>
  </si>
  <si>
    <t>Microfone sem fio</t>
  </si>
  <si>
    <t xml:space="preserve">Com receptor e bateria sobressalente (se solicitado, incluir pedestal de mesa ou de mão)
</t>
  </si>
  <si>
    <t>Painel de LED</t>
  </si>
  <si>
    <t>Pedestal girafa ou de mesa</t>
  </si>
  <si>
    <t xml:space="preserve">Pedestal para microfone do tipo girafa ou de mesa.
</t>
  </si>
  <si>
    <t>TV de 50''</t>
  </si>
  <si>
    <t xml:space="preserve">TV de LED de 50", com suporte ou pedestal e tecnologia FULL HD, com entrada HDMI -USB, com o cabos necessários.
</t>
  </si>
  <si>
    <t>Computador Notebook</t>
  </si>
  <si>
    <t xml:space="preserve">Configuração igual ou superior a especificada: Processador de 2.5 GHz, Memória RAM: 2 GB, Disco rígido (HD): 320 GB, no mínimo 04 interfaces HDMI, USB Traseira e 02 Frontais, Placa de rede: Integrada 10/100 Mbit, wireless 801.11, com monitor mínimo de 15 polegadas. Bateria com duração de no mínimo 3 horas. Softwares: Windows 7 (ou superior), Internet Explorer e Office 2010 instalados, Acrobat Reader e Flash Reader.
</t>
  </si>
  <si>
    <t xml:space="preserve">Impressora multifuncional Laser colorida </t>
  </si>
  <si>
    <t xml:space="preserve">Com papel e tonner de impressão. No valor cotado para locação da impressora laser, deverá estar incluso o fornecimento do tonner de impressão para, no mínimo, 5.000 impressões. A velocidade de impressão deverá ser de, no mínimo, 22 impressões por minuto com possibilidade de frente-verso.
</t>
  </si>
  <si>
    <t>Infraestrutura de redes</t>
  </si>
  <si>
    <t xml:space="preserve">Serviço de cabeamento baseado em cabos com pares de fios trançados não blindados, de especificações mínimas UTP EIA/TIA 568B categoria 5E, 6 ou 6A com conectores RJ 45. Switches (comutadores). Operar em camada 2 (camada de enlace de dados) e 3 (camada de rede), modelo OSI, taxas de transmissão 1000 Mbps (gigabit ethernet), 24 ou 48 portas (gigabit ethernet). Número de switches deve ser escalonado de forma que minimize o risco de problemas físicos, tendo sempre equipamentos de teste e de reserva à disposição.
</t>
  </si>
  <si>
    <t>Ponto/dia</t>
  </si>
  <si>
    <t>Ponteira laser com passador de slides para computador</t>
  </si>
  <si>
    <t xml:space="preserve">Ponteira a laser sem fio, com funções de avançar e retroceder slides, carregado, e com disponibilização de pilhas ou baterias extras, se necessário.
</t>
  </si>
  <si>
    <t>Roteador Wireless</t>
  </si>
  <si>
    <t xml:space="preserve">Deverá ter o sinal de transferência mínima de 54 Mbps, com frequência de 2.4 MHz a mesma de 802.11b. Ter, no mínimo, 4 saídas para suportar múltiplos computadores;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
</t>
  </si>
  <si>
    <t>Serviço de Atendimento Médico – Suporte básico à vida</t>
  </si>
  <si>
    <t xml:space="preserve">UTI/Móvel completa, com equipamentos para atendimentos de urgência e equipe capacitada (médico, enfermeiro e motorista).
</t>
  </si>
  <si>
    <t>Serviço de edição de filmagem</t>
  </si>
  <si>
    <t xml:space="preserve">Entrega de 01 (uma) cópia do vídeo, produzido e editado, em mídia DVDde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t>
  </si>
  <si>
    <t>Serviço de filmagem  de pequeno porte em formato HDV ou equivalente</t>
  </si>
  <si>
    <t xml:space="preserve">Serviço de filmagem digital, com uma câmera em formato HDV ou equivalente, com disponibilidade de transmissão ao vivo, para telões e web, com monitoração dos resultados em tela de LCD de, no mínimo, 42 polegadas para a mesa de trabalho dos apresentadores do evento. O material bruto filmado deverá ser entregue em PEN DRIVE. Recursos Humanos: 1 Cinegrafista, 1 Operador do refletor de Iluminação e 1 assistente de câmera e luz.
</t>
  </si>
  <si>
    <t xml:space="preserve">Serviço de filmagem digital, com 2 (duas) câmeras em formato HDV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PEN DRIVE. Recursos Humanos: 2 Cinegrafistas, 1 Operador de Switcher, 2 operadores dos refletores de Iluminação e 2 assistentes de câmeras e luzes.
</t>
  </si>
  <si>
    <t>Serviço de gravação de som</t>
  </si>
  <si>
    <t xml:space="preserve">O equipamento utilizado na gravação de som, já incluído, deverá possuir recursos para apresentar o produto final com qualidade digital em PEN DRIVE. O serviço inclui recursos humanos capacitados e materiais suficientes para a perfeita execução do serviço.
</t>
  </si>
  <si>
    <t>Serviço de transcrição de áudio em português</t>
  </si>
  <si>
    <t xml:space="preserve">Fidelidade na transcrição das falas e texto formatado segundo as normas da ABNT, devidamente revisado. Deverá ser entregue em meios físico (papel) e digital (pen drive), conforme a necessidade do evento.
</t>
  </si>
  <si>
    <t>Locação de espaços</t>
  </si>
  <si>
    <t>Hospedagem</t>
  </si>
  <si>
    <t>Anexo IV do TR - Modelo de Planilha de Formação de Preços</t>
  </si>
  <si>
    <t>Valor Unitário (R$)</t>
  </si>
  <si>
    <t>Serviço de Streaming ao Vivo</t>
  </si>
  <si>
    <t>Profissional, com experiência, capacitado para executar as funções de coordenador e orientador de todas as ações do evento, garantindo a perfeita execução, possuindo poder de decisão, responsabilizando-se em nome da CONTRATADA. Deverá atuar na fase preparatória dos eventos, participando ativamente da elaboração, planejamento e organização prévia, de forma a assegurar a estruturação adequada e a execução eficiente das atividades previstas. O Coordenador Geral deverá integrar a equipe de planejamento, contribuindo para a antecipação de necessidades e a solução de eventuais demandas, garantindo o sucesso do evento em todas as suas fases. Deverá coordenar todas as atividades a serem realizadas durante o evento, através da supervisão dos serviços, bem como pelo controle de funções e atendimento permanente aos participantes, fazendo-se presente durante o evento, desde a fase inicial até o momento de finalização, supervisionar a montagem e desmontagem dos equipamentos, incluindo a supervisão e implantação de todos os serviços necessários para o bom andamento do evento, coordenar a preparação, organização e distribuição dos materiais (crachás, certificados, impressos, pastas, sinalização, equipamentos, mesas, cadeiras, bebedouros e outros), coordenar a montagem das salas para o evento (sessões plenárias, mesas redondas, sala dos palestrantes, convidados da sala de imprensa, stands, auditórios, palanques entre outros), coordenar  a sala VIP,  supervisionar a recepção dos convidados, coordenar e atender os participantes, convidados e palestrantes, juntamente com a equipe de profissionais selecionados para atendimento em todas as atividades programadas; organizar e controlar o cerimonial (desde a abertura do evento até o encerramento), supervisionar o controle da entrada no local do evento e nas salas, coordenar e controlar toda a programação, incluindo o atendimento no evento das salas (sessões plenárias, simpósios, mesas redondas, sala dos palestrantes, convidados da sala de imprensa, stands, auditórios, palanques entre outros), coordenar e controlar a hospedagem/transporte (em conjunto com os respectivos coordenadores de hospedagem e logística), supervisionar os demais contratados, e executar as demais atividades inerentes ao cargo e necessárias ao bom desempenho do trabalho. Deverá estar trajando uniforme na cor preta, com aparelho celular.</t>
  </si>
  <si>
    <t>Profissional capacitado, para executar os serviços inerentes a copa, trajando uniforme, observando as normas de higiene pessoal e de serviço, sobre  a manipulação e preparo de café, chá,  suco e outras bebidas, conforme requerido. Deverá lavar e higienizar as louças (xícaras de café e pires, xícaras de chá e pires, copos de vidro, garrafas térmicas, colheres de café, talheres, pratos, jarras  e demais utensílios), limpar geladeiras e outros eletrodomésticos, se necessário, bem como piso e balcões da copa, objetivando a conservação e preservação dos seus equipamentos. Lavar as garrafas térmicas com água quente antes de abastecê-las, deixando-as prontas para o atendimento, limpar e guardar os utensílios nos respectivos lugares, mantendo a ordem e a higiene do local, utilizar pano de secagem das louças e utensílios exclusivamente para esta finalidade. Executar as demais atividades inerentes ao cargo e necessárias ao bom desempenho do trabalho.</t>
  </si>
  <si>
    <t>Fotógrafo profissional, com equipamento digital profissional, reflex próprio (de mínimo de 10 megapixel). O material captado deverá ser entregue editado e tratado em PEN DRIVE.</t>
  </si>
  <si>
    <t>Profissional com experiência, trajando uniforme, capacitado para servir bebidas e alimentos em geral, executar o preparo de bandejas de café, sucos, chás de infusão e outras bebidas. Deverá saber lidar com público, auxiliar a copeiragem, quando necessário, informar e agir com rapidez e destreza, quando houver algum imprevisto (tais como, quebra de copo, derramamento de bebida, entre outros), retirar os utensílios que são mais necessários a mesa, repor água e café sempre que necessário/solicitado, verificar o reabastecimento de bebidas e alimentos, quando necessário, entre outras atividades da função.  A CONTRATADA deverá disponibilizar utensílios para uso do garçom, em quantidade suficiente para cada dia do evento: bandejas, xícaras de café com pires, xícaras de chá com pires, colheres de café, copo de vidro transparente de, no mínimo, 200ml, jarras de vidro para servir água de, no mínimo, 1 litro e açucareiro para serviço do garçom e disponibilizando utensílios sobressalentes, caso haja necessidade de substituição. O referido profissional deverá auxiliar quando da solicitação nos manuseios de gêneros alimentícios fornecidos no evento.</t>
  </si>
  <si>
    <t>Profissional capacitado, com experiência na atividade de cerimonialista, para conduzir o evento durante todo o período de duração. Profissional deverá ser desenvolto, para apresentação de eventos; ter conhecimento de normas de cerimonial público, segurança e conhecimento dos passos do evento, ter cuidado com aparência, discrição e sobriedade, postura correta e trajar roupas conforme o evento requer, prestar serviços de mestre de cerimônias, realizar apresentação de evento, seguindo protocolos estabelecidos pela profissão, conduzindo estritamente o que será proposto no evento.</t>
  </si>
  <si>
    <t>Profissional  capacitado, com experiência em operar equipamentos audiovisuais, de acordo com especificações técnicas dos equipamentos correlatos referenciados no Termo de Referência.</t>
  </si>
  <si>
    <t>Profissional  capacitado, com experiência, trajando uniforme,  para recepcionar a entrada e controlar/dar assistência a saída dos participantes/público; auxiliar na localização de pessoas (palestrantes, autoridades, entre outros); ser cordial, agradável, solícito e colaborativo para prestar informações; encaminhar corretamente os participantes/público ao local desejado; executar outras tarefas correlatas, conforme necessidade ou a critério do evento; proceder a distribuição de materiais aos participantes, quando necessário; vestir-se de forma discreta, trajando uniforme ou roupa clássica.</t>
  </si>
  <si>
    <t>Profissional capacitado, com domínio nos idiomas inglês e/ou francês e/ou espanhol, para recepcionar a entrada e controlar/dar assistência na saída dos participantes/público; auxiliar na localização de pessoas (palestrantes, autoridades, entre outros);  ser cordial, agradável, solícito e colaborativo para prestar informações; encaminhar corretamente os participantes/público ao local desejado; executar outras tarefas correlatas, conforme necessidade ou a critério do evento; proceder a distribuição de materiais aos participantes, quando necessário; vestir-se de forma discreta, trajando uniforme ou roupa clássica.</t>
  </si>
  <si>
    <t>Profissional capacitado, de empresa devidamente cadastrada na Polícia Federal e na Secretaria de Segurança Pública do Estado, Município e/ou Distrito Federal, portando aparelho celular, trajando uniforme. Deverá percorrer a área sob sua responsabilidade, atentando-se para eventuais anormalidades; interferir, quando necessário, tomando as providências cabíveis; vigiar a entrada e saída das pessoas do local do evento, observando as atitudes que lhe pareçam suspeitas, para tomar medidas necessárias à preservação; tomar as medidas repressivas necessárias a cada caso, baseando-se nas circunstâncias observadas, para evitar danos; executar ronda diurna nas dependências do evento, verificando se portas, janelas, portões e outras vias de acesso de acordo com o planejado pelo evento, examinando as instalações hidráulicas e elétricas e constatando irregularidades, a fim de possibilitar a tomada de providências necessárias, evitando roubos e prevenindo incêndios e outros danos; controlar a movimentação de pessoas, veículos e materiais; atender os participantes, identificando-os e encaminhando-os aos setores procurados, bem como outras atividades pertinentes as funções.</t>
  </si>
  <si>
    <t>Profissional capacitado, com conhecimento em Windows 7 e versões superiores, Internet Explorer e Office 2007 e versões superiores, bem como em conexões de rede wireless/cabeada; deverá instalar e configurar impressoras, scanner e equipamentos multimídias; instalar e testar programas; instalar aplicativos; gerenciar o sistemas e aplicações; realizar manutenção de sistemas e aplicações; executar outras tarefas de mesma natureza e nível de complexidade associadas as funções de Técnico de Informática.</t>
  </si>
  <si>
    <t>Água mineral, em garrafões de 20 litros (acompanha copos descartáveis de 200ml com reposição durante todo o período do evento).</t>
  </si>
  <si>
    <t>03 tipos de saladas, 01 tipo de torta ou quiche, 02 tipos de massa, panqueca ou crepe, 01 tipo de sanduiche de pão de metro, 04 tipos de frutas frescas fatiadas, 02 tipos de sobremesas, cesto de pães, 02 tipos de pastas, água, 2 tipos de sucos naturais de frutas, 2 tipos de refrigerante e 1 tipo na opção diet, café. Observar em sua composição, os requerimentos necessários para o fornecimento de alimentação adequada a portadores de patologias especiais.</t>
  </si>
  <si>
    <t>Máquina de café expresso com saída para 2 cafés - prever pó de café, copos térmicos descartáveis, açúcar e adoçante em sachê, mexedores descartáveis e com capacidade de 300 (trezentas) doses. Saída de água quente.</t>
  </si>
  <si>
    <t>Mesa plástica empilhável</t>
  </si>
  <si>
    <t>Cadeira plástica empilhável</t>
  </si>
  <si>
    <t xml:space="preserve">Montagem de painel de LED de alta definição, em estrutura de quadrado de alumínio, nível de proteção IP 67, fonte de alimentação e todos os equipamentos necessários para sua devida utilização. O equipamento deverá suportar uso em ambientes internos e externos, com ou sem chuva. </t>
  </si>
  <si>
    <t>Balcão para recepção/credenciamento com 2,00m (comprimento) x 0,50m (profundidade) x 1,00m (altura) ou equivalente em formato curvo.</t>
  </si>
  <si>
    <t>Em baixo relevo, escovada com pintura em policromia, em aço escovado inox medindo 15x10 cm, espessura de 1,2mm, uma cor, acompanhada com estojo em veludo.</t>
  </si>
  <si>
    <t>Passadeiras de 2m de largura, cor a ser definida, de acordo com o evento, colocada nas áreas de trânsito, conforme indicação.</t>
  </si>
  <si>
    <t>Tamanho específico para mesa de trabalho com suporte e mastro em madeira envernizada (Medida 16 x 11 cm).</t>
  </si>
  <si>
    <t>Países/Estados/Municípios/Distrito Federal - Tamanho 3 (três panos), acompanhada de mastro com suporte e ponteira, ou panóplia com mastros e ponteiras, devidamente passadas, pronta para o uso.</t>
  </si>
  <si>
    <t>Arranjo, tipo buffet, para mesa de centro ou de canto, com dimensão mínima de 40cm de altura.</t>
  </si>
  <si>
    <t>Arranjo tipo jardineira, para mesa plenária, com flores nobres naturais.</t>
  </si>
  <si>
    <t>Hora adicional à franquia contratada em havendo necessidade</t>
  </si>
  <si>
    <t>Com no mínimo 5 lugares, motorista, direção hidráulica, combustível, ar condicionado, tipo executivo, quatro portas.</t>
  </si>
  <si>
    <t>Capacidade mínima de 40 pessoas. Com motorista, direção hidráulica, combustível, ar condicionado, tipo executivo, sistema de sonorização.</t>
  </si>
  <si>
    <t>Capacidade mínima de 20 pessoas. Com motorista, direção hidráulica, combustível, ar condicionado, tipo executivo.</t>
  </si>
  <si>
    <t>Van passageiro tipo sprinter 15 lugares em perfeito estado de conservação, com acessibilidade a cadeirante, com GPS, ar condicionado, combustível, motorista com celular e uniformizado (terno e gravata), apto a identificar e recepcionar passageiros, se necessário. Prever estacionamentos e uma placa de identificação com os dados fornecidos pelo MJ (nome do evento, logomarca) a ser posicionado no para-brisas do veículo, podendo ser utilizada também para receptivo.</t>
  </si>
  <si>
    <t>Profissional capacitado em atividades de montagem, desmontagem, transporte, remoção, ajuste de layout, movimentação e remanejamento de mobiliário, stands, tendas, equipamentos diversos, divisórias, caixas diversas, pacotes diversos, material de consumo, papéis, material gráfico e outras atividades correlatas que forem demandadas. Profissional trajando uniforme, para execução de serviços de limpeza quando da realização de evento fora da rede hoteleira, tendo à disposição, material completo para limpeza e manutenção do evento, remover, com pano úmido, o pó das mesas, armários, arquivos, prateleiras, persianas, peitoris, caixilhos das janelas, bem como dos demais móveis existentes (inclusive aparelhos elétricos, extintores de incêndio, etc.). Lavar os cinzeiros situados nas áreas reservadas para fumantes; remover capachos e tapetes, procedendo a sua limpeza; aspirar o pó em todo o piso acarpetado, quando necessário, bem como as demais descrições contidas no Anexo do Termo de Referência.</t>
  </si>
  <si>
    <t>Brigadista para o período diurno, sendo profissionais com qualificação técnica comprovada e capacitados para atuar na prevenção, abandono de área, combate a princípio de incêndio e prestação de primeiros socorros. Atender com presteza ao alarme de incêndio, investigar possíveis sinais de princípio de incêndio, combater o fogo no seu início com recursos apropriados, retirar pessoas rapidamente em caso de incêndio ou pânico, relatar imediatamente irregularidades e riscos encontrados em inspeções, acionar o Corpo de Bombeiros quando necessário prestando todo apoio de acordo com as normas técnicas e regulamentações, devidamente uniformizados, munidos de rádio e dos equipamentos necessários ao desempenho de suas funções. A cotação para esse item deverá ser para dupla.</t>
  </si>
  <si>
    <t xml:space="preserve">Banqueta para balcão de recepção de secretaria. </t>
  </si>
  <si>
    <t>Banqueta medindo de 70 a 80cm de altura, podendo ser com ou sem encosto</t>
  </si>
  <si>
    <t>Prisma acrílico transparente, tamanho: 21 cm (largura) x 11 cm (altura).</t>
  </si>
  <si>
    <t>Branca ou colorida - quadrada - mínimo de 2x2 metros.</t>
  </si>
  <si>
    <t>Tem a finalidade de, junto ao público, estabelecer comunicação visual por meio de folhetos, encartes ou impressos diversos, informando sobre produtos e serviços. Tamanho: 40x35x150 cm (largura, profundidade e altura), expositor de folhetos tamanho A4 (22x30 cm).</t>
  </si>
  <si>
    <t>Tripé/suporte para banners de cor preta e estrutura reforçada, em metalon galvanizado ou similar, com tamanho aproximado de 2mx 1,1m.</t>
  </si>
  <si>
    <t>Fabricados com estrutura de tubos galvanizados, com ou sem requadro de ferro redondo ou cantoneira.</t>
  </si>
  <si>
    <t>Instalação e manutenção de bebedouros de chão, tipo geladeira, para garrafão de 20 litros e copos plásticos descartáveis de 200ml, com reposição constante pelo período do evento. Deverá possuir sistema de refrigeração que produza, no mínimo, 1,9 litros de água gelada por hora (temperatura ambiente 32ºC). Gabinete e torneiras confeccionados em plástico de alta resistência, com sistema de refrigeração através de compressor.</t>
  </si>
  <si>
    <t>Estrutura treliçada, confeccionada em alumínio leve e de alta resistência.</t>
  </si>
  <si>
    <t>Cadeira com prancheta (tipo universitária).</t>
  </si>
  <si>
    <t>Cadeiras estofadas em tecido (ou similar), com braço e encosto ou sem braço, a critério da Contratante.</t>
  </si>
  <si>
    <t>Cadeiras giratórias estofadas em tecido (ou similar), com braço e  encosto ou sem braço, a critério da Contratante.</t>
  </si>
  <si>
    <t>Mesa bistro alta redonda medindo 60cm de diâmetro e com 90 a 110cm de altura</t>
  </si>
  <si>
    <t>Microônibus</t>
  </si>
  <si>
    <t>Serviço de execução estande modular. Painel de TS dupla face 2,20a; carpete de 4mm, fixado no piso com fita dupla face ou similar; paredes de divisórias em material tipo octanorme; Iluminação tipo spot; tomadas de três pinos; arandelas a cada 3cm; testeira  50x1 em policarbonato. A montagem/desmontagem ocorrerá as custas da Contratada.</t>
  </si>
  <si>
    <t>Tapete</t>
  </si>
  <si>
    <t>Cavalete tipo Flip-Chart</t>
  </si>
  <si>
    <t>Tapetes decorativos estilo persa, grandes (3m x 2m)</t>
  </si>
  <si>
    <t>Caneta plástica esferográfica com ponta retrátil personalizada</t>
  </si>
  <si>
    <t>Cadeira do tipo PVC, nova, resistennte, na cor branca. Deverá ser entregue limpa e recolhida conforme programação do evento.</t>
  </si>
  <si>
    <t>Mesa/bancada para computador e  impressora, laminadas na cor branca.</t>
  </si>
  <si>
    <t>Serviço de execução estande modular. Painel de TS dupla face 2,20a; carpete de 4mm, fixado no piso com fita dupla face ou similar; paredes de divisórias em material tipo octanorme; Iluminação tipo spot; tomadas de três pinos; arandelas a cada 3cm; testeira  50x1 em policarbonato. Ele terá desenvolvimento de projeto, com planta baixa, layout, criação, montagem, instalação e desmontagem, conforme orientações específicas e técnicas, de tal forma que atenda as necessidades/objetivos do evento, com alta qualidade e tecnologia. A montagem/desmontagem ocorrerá as custas da Contratada.</t>
  </si>
  <si>
    <t>Locação de conjunto de grupo gerador, com fornecimento de energia elétrica alternativa, por geradores de 500 KVAs silenciados, com refrigeração, com instalação geral a diesel. Com 200m de cabeamento de condutor elétrico + chave de transferência manual e demais componentes necessários à conexão do gerador à subestação do centro de convenções ou hotel. Incluindo combustível para uso ininterrupto. A empresa deverá disponibilizar equipamentos sobressalentes caso haja necessidade de substituição.</t>
  </si>
  <si>
    <t>Diária 8 horas</t>
  </si>
  <si>
    <t>Caneta esferográfica de plástico, com detalhes em prata cromo e com acionamento por clique, tinta azul ou preta, impressão da logomarca em cores.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</si>
  <si>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Squeeze de plástico 500ml, com impressão em até 4 cores contendo logomarca do evento ou do órgão.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</si>
  <si>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Bolsa tipo sacola, em lona crua, 100% algodão. Dimensões 30cm de largura, 40cm de altura, 20cm de profundidade, aproximadamente,impressão em 4/0 cores. Alça dupla de 1m, sem regulagem. Acabamento de primeira linha. Com logomarca aplicada em até 4 cores.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</si>
  <si>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Distribuição ao vivo de áudio e vídeo, por meio de plataforma de distribuição (própria ou de terceiros), para quantidade de usuários escalável (suporte para qualquer demanda), com taxa de distribuição em formato 1080p de até 6Mbps, entrega de transmissão final em arquivo gravado em MPEG HD e upload para redes sociais. Inclui operador</t>
  </si>
  <si>
    <t>Lixeira grande, com tampa, capacidade para 100 litros, com sacos plásticos compatíveis.</t>
  </si>
  <si>
    <t>Corpo Fabricados em PVC, Polipropileno, Fibra de vidro, Inox, entre outros , em vários formatos. Com tampa em diversas cores e 4 quatro cavidades para copos de água e 1 cavidade para café (4x1). Possuindo suporte para prender o saco de lixo.</t>
  </si>
  <si>
    <t>Montagem de mesa diretiva para eventos. Deverá estar incluso no preço: o mobiliário, toalhas, sobre-toalha.</t>
  </si>
  <si>
    <t>Painel inteiro, em material padrão octanorm, formado por colunas (montantes), travessas de alumínio e fechamentos em painéis de fórmica T.S, com dupla face lisa, na cor branca, medindo aproximadamente 2,20mx1,00m, com base de apoio. Impressão e aplicação de adesivo digital colorido, tamanho 2,00x1,00m, nas duas faces, com arte fornecida pela Contratante.</t>
  </si>
  <si>
    <t>Medindo, no mínimo, 1m de altura; com haste em tubo de alumínio; base em aço; peso, aproximado, de 11 kg. Cores disponíveis: cromo ou latão polido. Fita retrátil nas cores azul, vermelha ou preta.</t>
  </si>
  <si>
    <t>Poltrona giratória com base em alumínio e revestimento em couro.</t>
  </si>
  <si>
    <t>Ponto elétrico para tomadas, com extensão de, no mínimo, 5 (cinco) metros, com entrada para, também no mínimo, 5 (cinco) tomadas. Quando cotado na proposta de preço, deverá ser comprovado que não está contemplado na locação do espaço físico.</t>
  </si>
  <si>
    <t>Construido em Aço carbono com pintura epoxi na cor preta - Plataforma superior em MDF 15mm c/ carpet cinza grafite e moldura em aço para maior resistência Capacidade: 150 Kg/m2, podendo ser com altura variável de 10cm a 50cm (tipo orquestra), a ser definida pela contratante.</t>
  </si>
  <si>
    <t>Móvel em acrílico para leitura e/ou discurso, com suporte para microfone e água. Quando cotado na proposta de preço, não poderá está contemplado na locação do espaço.</t>
  </si>
  <si>
    <t>Módulo estofado de 3 ou 2 lugares - a critério da CONTRATANTE, padrão superior.</t>
  </si>
  <si>
    <t>Tenda modulável, com vãos livres e lonas impermeáveis, anti-chama e black-out, com estrutura em perfil de alumínio. A montagem/desmontagem ocorrerá as custas da Contratada e deverá contemplar todos os requisitos de segurança necessários, inclusive ancoragem sinalizada e fixada ao piso, independente se terra, cimento, asfalto ou outro tipo.</t>
  </si>
  <si>
    <t>Toten alimentador de energia para computadores, celulares e tablets com 10 tomadas cada.  Material tipo octanorme, laminados TS na cor branca, iluminação tipo spot, tomadas de 03(três) pinos, testeira adesivada com identidade visual. Todo o cabeamento necessário deverá ser fornecido e contemplado no item de forma a posicioná-lo nos locais a serem definidos.</t>
  </si>
  <si>
    <t>Metro/dia</t>
  </si>
  <si>
    <t>Intérprete de Libras (dupla)</t>
  </si>
  <si>
    <t>Profissional capacitado para a realização de serviços de tradução/interpretação de Língua Brasileira de Sinais - LIBRAS (surdo-mudo), de acordo com a Lei nº 12.319, de 2010, para traduzir e interpretar, em Libras/Língua Portuguesa/Libra, textos, palestras, conferências, discursos, eventos similares, sinalizar com clareza e fidelidade o conteúdo da mensagem, ser expressivo, conseguir contextualizar a mensagem ao passar da estrutura de uma língua para outra, sem perder a sua essência, viabilizar a comunicação entre usuários e não usuários de LIBRAS, mediar a comunicação entre surdos e ouvintes, respeitar rigorosamente o sigilo profissional, de acordo com o código de ética profissional. Deverá apresentar-se de forma discreta, preferencialmente com vestimenta na neutra. A cotação para esse item deverá ser para a dupla.</t>
  </si>
  <si>
    <t>Técnico de Informática</t>
  </si>
  <si>
    <t>Água mineral, com ou sem gás, copo ou garrafa individual, 500ml (gelada ou natural).</t>
  </si>
  <si>
    <t>Fornecimento de Chá e café em garrafas térmicas (capacidade para 2 litros), com base e xícaras de louça, açúcar refinado em açucareiro ou sachês, adoçante em sachês ou frascos. Reposição sempre que necessário do chá, café, xícaras e sachês, pelo período do evento. No preço unitário do fornecimento devem estar inclusos todos os custos acima descritos. O café deverá ser do tipo gourmet 100% arábica, não adoçado (puro).</t>
  </si>
  <si>
    <t>Almoço/Jantar</t>
  </si>
  <si>
    <t>Descrição: as comidas são apresentadas em mesa-buffet e as bebidas são servidas pelos garçons. Talheres, copos, pratos e guardanapos são colocados também em buffet, contendo:  2 tipos de saladas diferenciadas; 2 tipos de arroz (ex. branco, a grega, brócolis); 2 tipos de carne (bovina - de primeira- e frango); 1 tipo de peixe de água doce; 1 tipo de frutos do mar; 1 tipo de massa recheada ou risoto; 1 tipo de massa ou risoto vegano; 3 tipos de guarnições (ex. creme de milho, legumes na manteiga, batata soute); 2 sobremesas; 4 tipos de refrigerante (2 tradicionais e 2 diet/light); 2 tipos de suco de frutas; Água de 500 ml com e sem gás; Coquetel de frutas sem álcool
Observações:
* O cardápio será aprovado previamente pelo contratante/fiscal.
* Deverá ser observado o mínimo de 1 garçom para cada 10 (dez) pessoas, devidamente uniformizado e identificado.
* Previsão de fornecimento de alimentação adequada a portadores de patologias especiais.  
* O serviço deverá ser servido com todos os materiais necessários para o perfeito funcionamento. Ex: Réchauds, sousplats, copos, taças de cristal, guardanapo de pano (branco) louças, prataria, talheres e gelo. 
* Apenas quando indicado pelo fiscal setorial, os pratos, talheres, copos e outros itens poderão ser descartáveis. 
* Duração mínima de 1h30 e máxima de 3h. Reposição obrigatória durante o período.</t>
  </si>
  <si>
    <t xml:space="preserve">7 tipos de salgados (fritos e assados); Pão de queijo; Biscoito de queijo; 2 tipos de mini sanduíche natural; 3 tipos de biscoitos doces; Salada de frutas; 2 tipos de bolo; Café; Chá; Leite; 2 tipos de suco de fruta; Chocolate Quente; Água de côco natural; Água mineral sem gás; 2 tipos de refrigerante (2 tradicionais e 2 diet/light)
* O cardápio será aprovado previamente pelo contratante/fiscal.
* Deverá ser observado o mínimo de 01 (um) atendente para cada 40 pessoas, devidamente uniformizado e identificado.
* Previsão de fornecimento de alimentação adequada a portadores de patologias especiais.  
* O serviço deverá ser servido com todos os materiais necessários para o perfeito funcionamento. Ex: Réchauds, sousplats, copos, taças de cristal, guardanapo de pano (branco) louças, prataria, talheres, gelo e toalha de mesa. 
* Apenas quando indicado pelo fiscal setorial, os pratos, talheres, copos e outros itens poderão ser descartáveis. 
*  Não serão aceitos Petit fours e não será contabilizado como item apenas a troca de ingredientes do recheio. 
* Duração mínima de 30 minutos e máxima de 1h. Reposição obrigatória durante o período.   
</t>
  </si>
  <si>
    <t>Fornecimento de Petit Fours doces e salgados, em variedade e apresentação adequadas à natureza institucional do evento, com preparo e montagem em padrão de qualidade compatível com recepções formais.
Deverão ser oferecidas ao menos 6 (seis) variedades distintas, sendo:
3 (três) opções doces, tais como: mini pão de mel com cobertura, mini tarteletes de frutas, mini financier, mini éclairs, mini tortas, macarons, brigadeiros, trufas, doces finos tradicionais, bombons, entre outros.
3 (três) opções salgadas, tais como: mini quiches, mini folhados recheados, palmiers salgados, crostinis ou outros salgados assados de produção artesanal, canapés, empadinhas, vol-au-vent, croquetes, entre outros.
* sujeito à aprovação do cardápio
Todos os itens deverão ser frescos, com sabor equilibrado, textura adequada e apresentação uniforme, vedado o uso de produtos industrializados prontos.
O fornecimento deverá incluir, obrigatoriamente:
Bandejas ou suportes decorativos apropriados (prata, inox, cerâmica, vidro ou acrílico de qualidade);
Guardanapos de papel tipo cocktail;
Porta guardanapos compatíveis com o conjunto;
Pratos e talheres descartáveis de alta qualidade ou reutilizáveis, conforme a solicitação da contratante.
A contratada deverá respeitar restrições alimentares eventualmente informadas com antecedência, substituindo itens com glúten, lactose ou origem animal, se solicitado, sem prejuízo da qualidade estética e gustativa.* O serviço deverá ser servido com todos os materiais necessários para o perfeito funcionamento. Ex: Réchauds, sousplats, copos, taças de cristal, guardanapo de pano (branco) louças, prataria, talheres, gelo e toalha de mesa. 
* Apenas quando indicado pelo fiscal setorial, os pratos, talheres, copos e outros itens poderão ser descartáveis. 
Todos os itens deverão ser frescos, com sabor equilibrado, textura adequada e apresentação uniforme, vedado o uso de produtos industrializados prontos.
A contratada deverá respeitar restrições alimentares eventualmente informadas com antecedência, substituindo itens com glúten, lactose ou origem animal, se solicitado, sem prejuízo da qualidade estética e gustativa.</t>
  </si>
  <si>
    <t>2 tipos de bruschetta; 2 tipos de quiche; 2 opções de salgados assados; 3 opções de salgados fritos; 3 opções de salgados tipo folhado; 3 tipos de canapés frios; tábua de frios (3 tipos de queijo, presunto parma, salame e peito de peru); 3 opções de pratos quentes empratados; 3 opções de doces/sobremesa; 4 opções de refrigerantes (3 tradicionais e 1 diet/light)
4 tipos de sucos naturais; 2 opções de coquetel de frutas sem álcool
* sujeito à aprovação do cardápio
Deverá ser observado o mínimo de 01 (um) garçom para cada 10 (dez) pessoas, devidamente uniformizado e identificado.
Observar em sua composição, os requerimentos necessários para o fornecimento de alimentação adequada a portadores de patologias especiais.  
Não serão aceitos Petit fours e não será contabilizado como item apenas a troca de ingredientes do recheio. 
O serviço deverá ser servido com todos os materiais necessários para o perfeito funcionamento. Ex: Réchauds, sousplats, copos, taças de cristal, guardanapo de pano (branco) louças, prataria, talheres, gelo e toalha de mesa. 
Apenas quando indicado pelo fiscal setorial os pratos, talheres, copos e outros itens poderão ser descartáveis. 
Duração mínima de 1h30 e máxima de 3h. Reposição obrigatória durante o período.</t>
  </si>
  <si>
    <t xml:space="preserve">2 tipos de bruschetta; 2 tipos de quiche; 2 opções de salgados assados; 3 opções de salgados fritos; 3 opções de salgados tipo folhado; 3 tipos de canapés frios; tábua de frios (3 tipos de queijo, presunto parma, salame e peito de peru); 3 opções de pratos quentes empratados; 3 opções de doces/sobremesa.
4 opções de refrigerantes (3 tradicionais e 1 diet/light)
4 tipos de sucos naturais; 2 opções de coquetel de frutas sem álcool; 2 opções de coquetel de frutas com álcool; 1 tipo de vinho tinto seco (1 garrafa para cada 6 pessoas); 1 tipo de uísque (1 garrafa a cada 10 pessoas); 1 tipo de espumante (1 garrafa para cada 6 pessoas)
* sujeito à aprovação do cardápio
Observações sobre as bebidas alcoólicas:
- vinho tinto seco: de boa qualidade, a exemplo do vinho Perez Cruz gran reserva cabernet sauvignon, do Ventisquero reserva carmenere, ou qualquer opção de marca com qualidade e características semelhantes.
- uísque: de boa qualidade, a exemplo do Old Parr 12 anos, do Buchanans deluxe 12 anos, ou qualquer opção de marca com qualidade e características semelhantes.
- espumante: de boa qualidade, a exemplo do Casa Perini brut, ou qualquer opção de marca com qualidade e características semelhantes.
Deverá ser observado o mínimo de 01 (um) garçom para cada 10 (dez) pessoas, devidamente uniformizado e identificado.
Observar em sua composição, os requerimentos necessários para o fornecimento de alimentação adequada a portadores de patologias especiais. Não serão aceitos Petit fours e não será contabilizado como item apenas a troca de ingredientes do recheio. 
O serviço deverá ser servido com todos os materiais necessários para o perfeito funcionamento. Ex: Réchauds, sousplats, copos, taças de cristal, guardanapo de pano (branco) louças, prataria, talheres, gelo e toalha de mesa. 
Apenas quando indicado pelo fiscal setorial os pratos, talheres, copos e outros itens poderão ser descartáveis. 
Duração mínima de 1h30 e máxima de 3h. Reposição obrigatória durante o período. </t>
  </si>
  <si>
    <t>Descrição: As mesas deverão ser montadas com sousplats, taças, pratos, talheres e guardanapos, pois os convidados serão servidos à mesa, com a apresentação da comida pelos garçons, em travessas, para que sejam servidas nas quantidades que os convidados desejarem.
2 tipos de saladas diferenciadas; 2 tipos de arroz (ex. branco, a grega, brócolis); 2 tipos de carne (bovina - de primeira - e frango); 1 tipo de peixe de água doce; 1 tipo de frutos do mar; 1 tipo de massa recheada ou risoto; 3 tipos de guarnições (ex. creme de milho, legumes na manteiga, batata soute)
2 sobremesas; 4 opções de refrigerantes (3 tradicionais e 1 diet/light); 4 tipos de sucos naturais; 2 opções de coquetel de frutas sem álcool
* sujeito à aprovação do cardápio
Deverá ser observado o mínimo de 1 garçom para cada 10 (dez) pessoas, devidamente uniformizado e identificado.
Observar em sua composição, os requerimentos necessários para o fornecimento de alimentação adequada a portadores de patologias especiais. O serviço deverá ser servido com todos os materiais necessários para o perfeito funcionamento. Ex: Réchauds, sousplats, copos, taças de cristal, guardanapo de pano (branco) louças, prataria, talheres e gelo. Apenas quando indicado pelo fiscal setorial os pratos, talheres, copos e outros itens poderão ser descartáveis. 
Duração mínima de 1h30 e máxima de 3h. Reposição obrigatória durante o período.</t>
  </si>
  <si>
    <t xml:space="preserve">Descrição: As mesas deverão ser montadas com sousplats, taças, pratos, talheres e guardanapos, pois os convidados serão servidos à mesa, com a apresentação da comida pelos garçons, em travessas, para que sejam servidas nas quantidades que os convidados desejarem.
2 tipos de saladas diferenciadas; 2 tipos de arroz (ex. branco, a grega, brócolis); 2 tipos de carne (bovina - de primeira - e frango); 1 tipo de peixe de água doce; 1 tipo de frutos do mar; 1 tipo de massa recheada ou risoto; 3 tipos de guarnições (ex. creme de milho, legumes na manteiga, batata soute); 2 sobremesas
4 opções de refrigerantes (3 tradicionais e 1 diet/light); 4 tipos de sucos naturais; 2 opções de coquetel de frutas sem álcool; 2 opções de coquetel de frutas com álcool; 1 tipo de vinho tinto seco (1 garrafa para cada 6 pessoas); 1 tipo de uísque (1 garrafa a cada 10 pessoas); 1 tipo de espumante (1 garrafa para cada 6 pessoas)
* sujeito à aprovação do cardápio
Deverá ser observado o mínimo de 1 garçom para cada 10 (dez) pessoas, devidamente uniformizado e identificado.
Observações sobre as bebidas alcoólicas:
- vinho tinto seco: de boa qualidade, a exemplo do vinho Perez Cruz gran reserva cabernet sauvignon, do Ventisquero reserva carmenere, ou qualquer opção de marca com qualidade e características semelhantes.
- uísque: de boa qualidade, a exemplo do Old Parr 12 anos, do Buchanans deluxe 12 anos, ou qualquer opção de marca com qualidade e características semelhantes.
- espumante: de boa qualidade, a exemplo do Casa Perini brut, ou qualquer opção de marca com qualidade e características semelhantes.
Observar em sua composição, os requerimentos necessários para o fornecimento de alimentação adequada a portadores de patologias especiais. O serviço deverá ser servido com todos os materiais necessários para o perfeito funcionamento. Ex: Réchauds, sousplats, copos, taças de cristal, guardanapo de pano (branco) louças, prataria, talheres e gelo. Apenas quando indicado pelo fiscal setorial os pratos, talheres, copos e outros itens poderão ser descartáveis. 
Duração mínima de 1h30 e máxima de 3h. Reposição obrigatória durante o período. </t>
  </si>
  <si>
    <t>Confeccionada em aço inox escovado, tamanho a definir, com as letras em alto relevo polido (o texto definido pela CONTRATANTE). O Brasão da República será colorido e esmaltado, colado, medindo aproximadamente 8cm de altura, o fundo da placa será com tinta preta enrugante (pintura em areia), fixação através de buchas e parafusos de acabamento na cor dourada (tipo chinês). Com pano para placa de descerramento em veludo, com torçal e roseta.</t>
  </si>
  <si>
    <t>metro quadrado</t>
  </si>
  <si>
    <t>Mesa redonda ou retangular  para até 8 lugares </t>
  </si>
  <si>
    <t>Mesa redonda ou retangular em madeira ou vidro, para até 8 pessoas. Deverá estar incluso no preço: o móvel e a toalha.</t>
  </si>
  <si>
    <t>Mesa branca PVC redonda (1,20m diâmetro) ou quadrada para 4 pessoas (0,7 x0,7 m). Deverá ser entregue, montada, limpa e recolhido conforme programação do evento.</t>
  </si>
  <si>
    <t>Protetor passa cabos (piso)</t>
  </si>
  <si>
    <t>Protetor passa cabos em material resistente, com antiderrapante e com sinalização de passagem de cabos. Deve possuir via interna com no mínimo 2 divisões para passagem e proteção de cabos, com acesso fácil à colocação e remoção de cabos e mangueiras. Deve ser de instalação fácil e modular, com capacidade de carga garantida a pessoas, carros, empilhadeiras, paleteiras. Capacidade mínima de 4 Toneladas. Referência para identificação: Tagg TGCC003</t>
  </si>
  <si>
    <t>Climatizador de Evaporativo</t>
  </si>
  <si>
    <t xml:space="preserve">Aparelho climatizador de ambientes evaporativo, resfria e umidifica ambientes semiabertos com fluxo de ar de no mínimo 9.000 m³/h, em bom estado de conservação com instalação e desmontagem
</t>
  </si>
  <si>
    <t>Climatizador/Umidificador portátil de ar quente e/ou frio, com 3 velocidades, com, no mínimo, 250m/h de vazão de ar. Com sistema bivolt, incluindo extensão e demais acessórios necessários ao bom funcionamento do equipamento.</t>
  </si>
  <si>
    <t>Equipamento de som/sonorização para eventos em local aberto e/ou fechado - até 200 pessoas</t>
  </si>
  <si>
    <t>Equipamento de som/sonorização para eventos em local aberto e/ou fechado - de 200 até 500 pessoas</t>
  </si>
  <si>
    <t>Microfone auricular ou lapela sem fio</t>
  </si>
  <si>
    <t>Flip Chart com bloco, 2 pincéis atômicos e no mínimo 50 folhas de papel 0,8 x 0,6 m</t>
  </si>
  <si>
    <t>Projetor de Multimídia</t>
  </si>
  <si>
    <t xml:space="preserve">Sistema de projeção LCD, resolução Nativa WXGA (1024 x 1728), resolução suportada XGA (1600 x 1200) - Mín. 10000 Ansi Lúmens.
</t>
  </si>
  <si>
    <t xml:space="preserve">Tela para Projeção </t>
  </si>
  <si>
    <t>Retrátil, altura variável, fundo com napa preta e superfície de projeção BRANCA, e fornecida com tripé em aço. Tamanho mínimo: 300 cm x 250 cm.
O modelo a ser fornecido deverá ser aprovado pela contratante.</t>
  </si>
  <si>
    <t>Link de internet com acesso e tempo ilimitado</t>
  </si>
  <si>
    <t xml:space="preserve">Acesso à rede mundial de computadores, por banda larga, já incluídos os serviços de provedor e de cabeamento ou mini-modem. Mínimo de 25 Mb/s.
</t>
  </si>
  <si>
    <t>Serviço de filmagem de médio/grande porte em formato HDV ou equivalente</t>
  </si>
  <si>
    <t>Ecobags personalizadas</t>
  </si>
  <si>
    <t>Coletes identificadores personalizados</t>
  </si>
  <si>
    <t>Fornecimento de colete multiuso unissex com bolsos externos com diversos tamanhos e formatos, distribuídos em um desenho harmônico.
Fechamento com ziper, extremamente leve e funcional. Com logomarca e identificação aplicadas em até 4 cores.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</si>
  <si>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Garrafa tipo Squeeze personalizada, 500 ml, pvc</t>
  </si>
  <si>
    <t>Pin para evento personalizado</t>
  </si>
  <si>
    <t>Pin em metal, recorte presonalizado, com etiqueta resinada sobre o metal, com pino e borboleta metálica no verso. Mínimo de 20mm de diâmetro/comprimento.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</si>
  <si>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Pasta de couro personalizada</t>
  </si>
  <si>
    <t>Pasta executiva em couro sintético, de aproximadamente 26 cm x 35 cm. Na parte externa constar a logomarca do evento ou do órgão.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</si>
  <si>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Caneca personalizada</t>
  </si>
  <si>
    <t>Caneca em porcelana ou cerâmica, 300 a 350 ml, cor a definir. Personalização em 4 cores. Todos os custos, inclusive os relacionados à personalização do item como diagramação da arte, impressão ou outro método de fixação da marca no item, deverão estar inclusos no preço de fornecimento. Um protótipo deverá ser apresentado à fiscalização para aprovação.</t>
  </si>
  <si>
    <t>Fornecimento de serviços e produtos que sejam indispensáveis à realização dos eventos mas que não puderam ser previstos na etapa de planejamento da contratação.</t>
  </si>
  <si>
    <t xml:space="preserve">Jantar/almoço (servido à Francesa) com bebida alcoólica 
</t>
  </si>
  <si>
    <t>Quantidade (5 anos)</t>
  </si>
  <si>
    <t>SUBTOTAL FIXOS (5 ANOS):</t>
  </si>
  <si>
    <t>SUBTOTAL VARIÁVEIS (5 ANOS):</t>
  </si>
  <si>
    <t>Salas, Auditórios, Centros de Convenções ou outras instalaçoes similares.</t>
  </si>
  <si>
    <t>Hospedagem em hotéis conforme Termo de Referência.</t>
  </si>
  <si>
    <t>Intérprete para tradução simultânea (idiomas básicos)
(dupla)</t>
  </si>
  <si>
    <t>Profissional capacitado em interpretação simultânea, com experiência comprovada nos idiomas: português, inglês, espanhol e francês. Deverá interpretar, oralmente, de forma simultânea, de um idioma para outro, discursos, debates, textos e formas de comunicação eletrônica, respeitando o respectivo contexto e as características culturais das partes.A cotação para esse item deverá ser para a dupla.</t>
  </si>
  <si>
    <t>Serviços e Insumos acessórios</t>
  </si>
  <si>
    <t>ORIENTAÇÕES PREENCHIMENTO ITENS VALOR VARIÁVEL:</t>
  </si>
  <si>
    <t>Taxa de administração (%)</t>
  </si>
  <si>
    <t>Valor Total (R$)
(5 anos)</t>
  </si>
  <si>
    <r>
      <t xml:space="preserve">Itens de Valor Variável </t>
    </r>
    <r>
      <rPr>
        <b/>
        <sz val="20"/>
        <color theme="1"/>
        <rFont val="Arial"/>
        <family val="2"/>
      </rPr>
      <t>(*)</t>
    </r>
  </si>
  <si>
    <r>
      <t xml:space="preserve">Valor disponível para contratação em 5 anos (R$)
</t>
    </r>
    <r>
      <rPr>
        <b/>
        <sz val="18"/>
        <rFont val="Arial"/>
        <family val="2"/>
      </rPr>
      <t>(**)</t>
    </r>
    <r>
      <rPr>
        <b/>
        <sz val="14"/>
        <rFont val="Arial"/>
        <family val="2"/>
      </rPr>
      <t xml:space="preserve">
</t>
    </r>
    <r>
      <rPr>
        <b/>
        <sz val="14"/>
        <color rgb="FFFF0000"/>
        <rFont val="Arial"/>
        <family val="2"/>
      </rPr>
      <t>NÃO ALTERAR</t>
    </r>
  </si>
  <si>
    <r>
      <t xml:space="preserve">Taxa de Administração máxima </t>
    </r>
    <r>
      <rPr>
        <b/>
        <sz val="18"/>
        <rFont val="Arial"/>
        <family val="2"/>
      </rPr>
      <t>(%)</t>
    </r>
    <r>
      <rPr>
        <b/>
        <sz val="20"/>
        <rFont val="Arial"/>
        <family val="2"/>
      </rPr>
      <t xml:space="preserve"> </t>
    </r>
    <r>
      <rPr>
        <b/>
        <sz val="18"/>
        <rFont val="Arial"/>
        <family val="2"/>
      </rPr>
      <t>(***)</t>
    </r>
  </si>
  <si>
    <t>(****) TOTAL GERAL (5 ANOS):</t>
  </si>
  <si>
    <r>
      <rPr>
        <b/>
        <sz val="18"/>
        <color theme="1"/>
        <rFont val="Arial"/>
        <family val="2"/>
      </rPr>
      <t>(*)</t>
    </r>
    <r>
      <rPr>
        <sz val="11"/>
        <color theme="1"/>
        <rFont val="Arial"/>
        <family val="2"/>
      </rPr>
      <t xml:space="preserve">  A tabela de "Itens de Valor Variável" é composta pelos itens 114, 115 e 116. Cada um deles teve seu valor total máximo estimado como sendo 10% do subtotal máximo dos itens fixos e que equivale a R$ 779.326,13.</t>
    </r>
  </si>
  <si>
    <r>
      <rPr>
        <b/>
        <sz val="18"/>
        <color theme="1"/>
        <rFont val="Arial"/>
        <family val="2"/>
      </rPr>
      <t>(**)</t>
    </r>
    <r>
      <rPr>
        <sz val="11"/>
        <color theme="1"/>
        <rFont val="Arial"/>
        <family val="2"/>
      </rPr>
      <t xml:space="preserve"> </t>
    </r>
    <r>
      <rPr>
        <b/>
        <sz val="11"/>
        <color theme="1"/>
        <rFont val="Arial"/>
        <family val="2"/>
      </rPr>
      <t>As células F122, F123 e F124</t>
    </r>
    <r>
      <rPr>
        <sz val="11"/>
        <color theme="1"/>
        <rFont val="Arial"/>
        <family val="2"/>
      </rPr>
      <t xml:space="preserve"> apresentam o </t>
    </r>
    <r>
      <rPr>
        <b/>
        <sz val="11"/>
        <color theme="1"/>
        <rFont val="Arial"/>
        <family val="2"/>
      </rPr>
      <t>valor disponível para ser utilizado nas contratações</t>
    </r>
    <r>
      <rPr>
        <sz val="11"/>
        <color theme="1"/>
        <rFont val="Arial"/>
        <family val="2"/>
      </rPr>
      <t xml:space="preserve"> de serviços de locação de espaços, hospedagens e serviços acessórios e</t>
    </r>
    <r>
      <rPr>
        <b/>
        <sz val="11"/>
        <color theme="1"/>
        <rFont val="Arial"/>
        <family val="2"/>
      </rPr>
      <t xml:space="preserve"> não devem ter seus valores ser alterados. </t>
    </r>
  </si>
  <si>
    <r>
      <rPr>
        <b/>
        <sz val="18"/>
        <color theme="1"/>
        <rFont val="Arial"/>
        <family val="2"/>
      </rPr>
      <t>(***)</t>
    </r>
    <r>
      <rPr>
        <sz val="11"/>
        <color theme="1"/>
        <rFont val="Arial"/>
        <family val="2"/>
      </rPr>
      <t xml:space="preserve"> As células G122, G123 e G124 devem ser preenchidas com o percentual referente à Taxa de Administração e que será aplicado ao</t>
    </r>
    <r>
      <rPr>
        <u/>
        <sz val="11"/>
        <color theme="1"/>
        <rFont val="Arial"/>
        <family val="2"/>
      </rPr>
      <t xml:space="preserve"> Valor disponível para contratação</t>
    </r>
    <r>
      <rPr>
        <sz val="11"/>
        <color theme="1"/>
        <rFont val="Arial"/>
        <family val="2"/>
      </rPr>
      <t xml:space="preserve"> para fins de cálculo do valor total ofertado pela empresa para cada um dos itens de valor variável. Ressalte-se que o </t>
    </r>
    <r>
      <rPr>
        <b/>
        <sz val="11"/>
        <color theme="1"/>
        <rFont val="Arial"/>
        <family val="2"/>
      </rPr>
      <t>percentual máximo aceito pela Administração será de 3% (três por cento)</t>
    </r>
    <r>
      <rPr>
        <sz val="11"/>
        <color theme="1"/>
        <rFont val="Arial"/>
        <family val="2"/>
      </rPr>
      <t>. Ao se aplicar o percentual de 3%, o valor total de cada um dos itens será igual ao seu total máximo aceitável.</t>
    </r>
  </si>
  <si>
    <r>
      <rPr>
        <b/>
        <sz val="18"/>
        <color theme="1"/>
        <rFont val="Arial"/>
        <family val="2"/>
      </rPr>
      <t>(****)</t>
    </r>
    <r>
      <rPr>
        <sz val="11"/>
        <color theme="1"/>
        <rFont val="Arial"/>
        <family val="2"/>
      </rPr>
      <t xml:space="preserve"> </t>
    </r>
    <r>
      <rPr>
        <b/>
        <sz val="11"/>
        <color theme="1"/>
        <rFont val="Arial"/>
        <family val="2"/>
      </rPr>
      <t xml:space="preserve">O Total Geral (5 anos) </t>
    </r>
    <r>
      <rPr>
        <sz val="11"/>
        <color theme="1"/>
        <rFont val="Arial"/>
        <family val="2"/>
      </rPr>
      <t>corresponde à soma do Subtotal dos Itens Fixos com o Subtotal dos Itens de Valor Variável e é o valor a ser informado na Proposta Comercial.</t>
    </r>
  </si>
  <si>
    <t>Valor Total (5 anos)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</si>
</sst>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quot;R$&quot;* #,##0.00_-;\-&quot;R$&quot;* #,##0.00_-;_-&quot;R$&quot;* &quot;-&quot;??_-;_-@_-"/>
  </numFmts>
  <fonts count="18"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4"/>
      <name val="Arial"/>
      <family val="2"/>
    </font>
    <font>
      <b/>
      <sz val="18"/>
      <color theme="1"/>
      <name val="Arial"/>
      <family val="2"/>
    </font>
    <font>
      <b/>
      <sz val="14"/>
      <color theme="1"/>
      <name val="Arial"/>
      <family val="2"/>
    </font>
    <font>
      <b/>
      <sz val="14"/>
      <name val="Arial"/>
      <family val="2"/>
    </font>
    <font>
      <sz val="12"/>
      <color rgb="FF000000"/>
      <name val="Calibri"/>
      <family val="2"/>
    </font>
    <font>
      <i/>
      <sz val="11"/>
      <color rgb="FF7F7F7F"/>
      <name val="Calibri"/>
      <family val="2"/>
      <scheme val="minor"/>
    </font>
    <font>
      <sz val="12"/>
      <color theme="1"/>
      <name val="Calibri"/>
      <family val="2"/>
    </font>
    <font>
      <sz val="12"/>
      <name val="Calibri"/>
      <family val="2"/>
    </font>
    <font>
      <b/>
      <sz val="14"/>
      <color rgb="FFFF0000"/>
      <name val="Arial"/>
      <family val="2"/>
    </font>
    <font>
      <b/>
      <sz val="11"/>
      <color theme="1"/>
      <name val="Arial"/>
      <family val="2"/>
    </font>
    <font>
      <b/>
      <sz val="18"/>
      <name val="Arial"/>
      <family val="2"/>
    </font>
    <font>
      <b/>
      <sz val="20"/>
      <name val="Arial"/>
      <family val="2"/>
    </font>
    <font>
      <u/>
      <sz val="11"/>
      <color theme="1"/>
      <name val="Arial"/>
      <family val="2"/>
    </font>
    <font>
      <b/>
      <sz val="20"/>
      <color theme="1"/>
      <name val="Arial"/>
      <family val="2"/>
    </font>
  </fonts>
  <fills count="8">
    <fill>
      <patternFill patternType="none"/>
    </fill>
    <fill>
      <patternFill patternType="gray125"/>
    </fill>
    <fill>
      <patternFill patternType="solid">
        <fgColor theme="6"/>
        <bgColor theme="6"/>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14999847407452621"/>
        <bgColor theme="6" tint="0.59999389629810485"/>
      </patternFill>
    </fill>
    <fill>
      <patternFill patternType="solid">
        <fgColor theme="0" tint="-0.14999847407452621"/>
        <bgColor theme="6" tint="0.79998168889431442"/>
      </patternFill>
    </fill>
    <fill>
      <patternFill patternType="solid">
        <fgColor theme="0"/>
        <bgColor theme="6"/>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auto="1"/>
      </left>
      <right style="thin">
        <color theme="0"/>
      </right>
      <top style="thin">
        <color auto="1"/>
      </top>
      <bottom style="thin">
        <color auto="1"/>
      </bottom>
      <diagonal/>
    </border>
    <border>
      <left style="thin">
        <color indexed="64"/>
      </left>
      <right style="thin">
        <color indexed="64"/>
      </right>
      <top style="thin">
        <color theme="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cellStyleXfs>
  <cellXfs count="47">
    <xf numFmtId="0" fontId="0" fillId="0" borderId="0" xfId="0"/>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3" fillId="3" borderId="6" xfId="2"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8" fillId="4" borderId="1" xfId="3"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64" fontId="3" fillId="4" borderId="6" xfId="2"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164" fontId="3" fillId="5" borderId="10" xfId="2"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2" fillId="0" borderId="0" xfId="0" applyFont="1" applyAlignment="1">
      <alignment wrapText="1"/>
    </xf>
    <xf numFmtId="0" fontId="3" fillId="0" borderId="0" xfId="0" applyFont="1" applyAlignment="1">
      <alignment wrapText="1"/>
    </xf>
    <xf numFmtId="0" fontId="11" fillId="5"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44" fontId="2" fillId="0" borderId="0" xfId="0" applyNumberFormat="1" applyFont="1" applyAlignment="1">
      <alignment wrapText="1"/>
    </xf>
    <xf numFmtId="44" fontId="8" fillId="4" borderId="1" xfId="1" applyFont="1" applyFill="1" applyBorder="1" applyAlignment="1">
      <alignment horizontal="center" vertical="center" wrapText="1"/>
    </xf>
    <xf numFmtId="10" fontId="3" fillId="3" borderId="9" xfId="2"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164" fontId="7" fillId="2" borderId="5" xfId="0" applyNumberFormat="1" applyFont="1" applyFill="1" applyBorder="1" applyAlignment="1">
      <alignment vertical="center" wrapText="1"/>
    </xf>
    <xf numFmtId="164" fontId="7" fillId="2" borderId="16" xfId="0" applyNumberFormat="1" applyFont="1" applyFill="1" applyBorder="1" applyAlignment="1">
      <alignment vertical="center" wrapText="1"/>
    </xf>
    <xf numFmtId="0" fontId="7" fillId="0" borderId="15" xfId="0" applyFont="1" applyBorder="1" applyAlignment="1">
      <alignment horizontal="center" vertical="center" wrapText="1"/>
    </xf>
    <xf numFmtId="164" fontId="7" fillId="0" borderId="15" xfId="0" applyNumberFormat="1" applyFont="1" applyBorder="1" applyAlignment="1">
      <alignment vertical="center" wrapText="1"/>
    </xf>
    <xf numFmtId="164" fontId="7" fillId="0" borderId="15" xfId="0" applyNumberFormat="1" applyFont="1" applyBorder="1" applyAlignment="1">
      <alignment horizontal="center" vertical="center" wrapText="1"/>
    </xf>
    <xf numFmtId="0" fontId="7" fillId="7" borderId="0" xfId="0" applyFont="1" applyFill="1" applyAlignment="1">
      <alignment horizontal="center" vertical="center" wrapText="1"/>
    </xf>
    <xf numFmtId="0" fontId="2" fillId="0" borderId="1" xfId="0" applyFont="1" applyBorder="1" applyAlignment="1">
      <alignment horizontal="left" vertical="top" wrapText="1"/>
    </xf>
    <xf numFmtId="0" fontId="6" fillId="0" borderId="0" xfId="0" applyFont="1" applyAlignment="1">
      <alignment horizont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2" fillId="0" borderId="0" xfId="0" applyFont="1" applyAlignment="1">
      <alignment horizontal="center" wrapText="1"/>
    </xf>
  </cellXfs>
  <cellStyles count="4">
    <cellStyle name="Moeda" xfId="1" builtinId="4"/>
    <cellStyle name="Moeda 2" xfId="2" xr:uid="{DEB911A0-AD5B-47E5-9F64-8B5C3E0DABC1}"/>
    <cellStyle name="Normal" xfId="0" builtinId="0"/>
    <cellStyle name="Texto Explicativo" xfId="3" builtinId="53"/>
  </cellStyles>
  <dxfs count="12">
    <dxf>
      <font>
        <b val="0"/>
        <i val="0"/>
        <strike val="0"/>
        <condense val="0"/>
        <extend val="0"/>
        <outline val="0"/>
        <shadow val="0"/>
        <u val="none"/>
        <vertAlign val="baseline"/>
        <sz val="11"/>
        <color auto="1"/>
        <name val="Arial"/>
        <family val="2"/>
        <scheme val="none"/>
      </font>
      <numFmt numFmtId="164" formatCode="_-&quot;R$&quot;* #,##0.00_-;\-&quot;R$&quot;* #,##0.00_-;_-&quot;R$&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theme="7"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family val="2"/>
        <scheme val="none"/>
      </font>
      <fill>
        <patternFill patternType="solid">
          <fgColor theme="6" tint="0.59999389629810485"/>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theme="6" tint="0.59999389629810485"/>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theme="6" tint="0.59999389629810485"/>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Guilherme Braz Carneiro" id="{46B1A72A-6657-4E5C-B0CC-16C012359EAE}" userId="S::guilherme.carneiro@mj.gov.br::65b0a774-09a8-47c4-bee7-749c84b8339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2E53D1-AB53-4CA2-B9CC-C8495F0BBAB2}" name="Tabela13" displayName="Tabela13" ref="B4:H117" totalsRowShown="0" headerRowDxfId="11" dataDxfId="9" headerRowBorderDxfId="10" tableBorderDxfId="8" totalsRowBorderDxfId="7">
  <autoFilter ref="B4:H117" xr:uid="{4F2E53D1-AB53-4CA2-B9CC-C8495F0BBAB2}"/>
  <tableColumns count="7">
    <tableColumn id="1" xr3:uid="{9BFF2DEF-D32A-492B-BF31-B66BA440A33D}" name="Item" dataDxfId="6"/>
    <tableColumn id="2" xr3:uid="{CE71DD2C-CACC-4E46-B722-428D82FB89A4}" name="Tipo de Serviço ou Produto" dataDxfId="5"/>
    <tableColumn id="3" xr3:uid="{3F5A1966-4677-4648-BC70-7E4BCBBBD791}" name="Descrição" dataDxfId="4"/>
    <tableColumn id="4" xr3:uid="{A890832B-1E4E-473F-BCAD-38C1A5FFEDA3}" name="Unidade de medida" dataDxfId="3"/>
    <tableColumn id="5" xr3:uid="{1E5ACE15-C47F-4199-A397-CD8768A69573}" name="Quantidade (5 anos)" dataDxfId="2" dataCellStyle="Texto Explicativo"/>
    <tableColumn id="7" xr3:uid="{F18A3122-1B58-45BF-8F97-211466BF2ACA}" name="Valor Unitário (R$)" dataDxfId="1" dataCellStyle="Moeda"/>
    <tableColumn id="6" xr3:uid="{52B9D3BF-004B-441A-887E-64E4BCD93618}" name="Valor Total (5 anos) (R$)" dataDxfId="0" dataCellStyle="Moeda">
      <calculatedColumnFormula>Tabela13[[#This Row],[Quantidade (5 anos)]]*Tabela13[[#This Row],[Valor Unitário (R$)]]</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 dT="2025-05-07T19:02:41.55" personId="{46B1A72A-6657-4E5C-B0CC-16C012359EAE}" id="{2BB59405-EE93-474F-8899-45C8BE9B66E6}">
    <text>A maioria das contratações não exigiu dupla.</text>
  </threadedComment>
  <threadedComment ref="E11" dT="2025-05-07T17:49:50.74" personId="{46B1A72A-6657-4E5C-B0CC-16C012359EAE}" id="{9D58CCF2-48F8-436E-92E3-B40FEF3654C1}">
    <text>Era diária de 6 horas (30 diárias)</text>
  </threadedComment>
  <threadedComment ref="D12" dT="2025-05-07T19:16:42.39" personId="{46B1A72A-6657-4E5C-B0CC-16C012359EAE}" id="{F5C8A3F3-ED38-4BE9-8127-B4504DD97992}">
    <text>A unidade de fornecimento varia muito em diária de 4, 6, 8 horas ou por hora.</text>
  </threadedComment>
  <threadedComment ref="C19" dT="2025-05-07T20:02:36.31" personId="{46B1A72A-6657-4E5C-B0CC-16C012359EAE}" id="{3DC65C4B-C437-42B5-9AC4-9BB94962E51F}">
    <text>Alterado o nome para Técnico de Informatico ao invés de TIC por maior ocorrência nas pesquisas</text>
  </threadedComment>
  <threadedComment ref="D25" dT="2025-05-07T21:28:10.79" personId="{46B1A72A-6657-4E5C-B0CC-16C012359EAE}" id="{7C37FFA9-89C2-4DBA-807B-4B120732550F}">
    <text>Não foram encontrados, durante a pesquisa, itens semelhantes com diferenciação por prazo de duração do serviço. Diante disso, optou-se por criar item único com duração mínima de 1h30m e máxima de 3horas.</text>
  </threadedComment>
  <threadedComment ref="D28" dT="2025-05-07T22:01:08.01" personId="{46B1A72A-6657-4E5C-B0CC-16C012359EAE}" id="{99DB88AE-57FF-4170-B6EA-870DF32FA104}">
    <text>Durante a pesquisa, não foram encontrados itens similares e com diferenciação de preços em virtude da duração do serviço. Dessa forma, alterou-se o período de duração máximo do serviço para 3h.</text>
  </threadedComment>
  <threadedComment ref="D29" dT="2025-05-07T22:06:01.13" personId="{46B1A72A-6657-4E5C-B0CC-16C012359EAE}" id="{92AD1011-ED53-4EA0-9E1E-B9C35ADFD9D8}">
    <text xml:space="preserve">Não foram encontrados itens similares que contemplem bebidas alcoólicas. Dessa forma, aplicou-se um índice de correção no valor para abarcar as bebidas alcoólicas no valor de 45% sobre o valor do coquetel sem bebidas alcoólicas. Tal percentual foi extraído da diferenças de valores obtida na última licitação para os referidos itens. Adicionalmente, durante a pesquisa, não foram encontrados itens similares e com diferenciação de preços em virtude da duração do serviço. Dessa forma, alterou-se o período de duração máximo do serviço para 3h.
</text>
  </threadedComment>
  <threadedComment ref="E94" dT="2025-05-05T18:39:28.12" personId="{46B1A72A-6657-4E5C-B0CC-16C012359EAE}" id="{72C4EA26-06D9-47D4-BEE0-6566F327B6E8}">
    <text xml:space="preserve">MC 90002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C6B8-78A8-4BC3-95BE-0AABE3C014CF}">
  <sheetPr>
    <pageSetUpPr fitToPage="1"/>
  </sheetPr>
  <dimension ref="B2:L134"/>
  <sheetViews>
    <sheetView tabSelected="1" zoomScale="85" zoomScaleNormal="85" workbookViewId="0">
      <selection activeCell="H4" sqref="H4"/>
    </sheetView>
  </sheetViews>
  <sheetFormatPr defaultRowHeight="14.25" x14ac:dyDescent="0.2"/>
  <cols>
    <col min="1" max="1" width="3.7109375" style="21" customWidth="1"/>
    <col min="2" max="2" width="9.140625" style="21"/>
    <col min="3" max="3" width="25.5703125" style="21" customWidth="1"/>
    <col min="4" max="4" width="95.5703125" style="21" customWidth="1"/>
    <col min="5" max="5" width="17.140625" style="21" customWidth="1"/>
    <col min="6" max="6" width="22.140625" style="21" bestFit="1" customWidth="1"/>
    <col min="7" max="7" width="20.7109375" style="21" customWidth="1"/>
    <col min="8" max="8" width="22.5703125" style="21" customWidth="1"/>
    <col min="9" max="9" width="9.140625" style="21"/>
    <col min="10" max="10" width="19" style="21" bestFit="1" customWidth="1"/>
    <col min="11" max="11" width="16" style="21" bestFit="1" customWidth="1"/>
    <col min="12" max="16384" width="9.140625" style="21"/>
  </cols>
  <sheetData>
    <row r="2" spans="2:8" ht="18" x14ac:dyDescent="0.25">
      <c r="B2" s="37"/>
      <c r="C2" s="37"/>
      <c r="D2" s="37"/>
      <c r="E2" s="37"/>
      <c r="F2" s="37"/>
      <c r="G2" s="37"/>
      <c r="H2" s="37"/>
    </row>
    <row r="3" spans="2:8" ht="23.25" x14ac:dyDescent="0.2">
      <c r="B3" s="38" t="s">
        <v>127</v>
      </c>
      <c r="C3" s="38"/>
      <c r="D3" s="38"/>
      <c r="E3" s="38"/>
      <c r="F3" s="38"/>
      <c r="G3" s="38"/>
      <c r="H3" s="38"/>
    </row>
    <row r="4" spans="2:8" ht="36" x14ac:dyDescent="0.2">
      <c r="B4" s="1" t="s">
        <v>1</v>
      </c>
      <c r="C4" s="2" t="s">
        <v>3</v>
      </c>
      <c r="D4" s="2" t="s">
        <v>2</v>
      </c>
      <c r="E4" s="2" t="s">
        <v>4</v>
      </c>
      <c r="F4" s="3" t="s">
        <v>247</v>
      </c>
      <c r="G4" s="2" t="s">
        <v>128</v>
      </c>
      <c r="H4" s="2" t="s">
        <v>266</v>
      </c>
    </row>
    <row r="5" spans="2:8" ht="173.25" x14ac:dyDescent="0.2">
      <c r="B5" s="10">
        <v>1</v>
      </c>
      <c r="C5" s="11" t="s">
        <v>5</v>
      </c>
      <c r="D5" s="23" t="s">
        <v>158</v>
      </c>
      <c r="E5" s="11" t="s">
        <v>6</v>
      </c>
      <c r="F5" s="12">
        <v>135</v>
      </c>
      <c r="G5" s="9"/>
      <c r="H5" s="15">
        <f>Tabela13[[#This Row],[Quantidade (5 anos)]]*Tabela13[[#This Row],[Valor Unitário (R$)]]</f>
        <v>0</v>
      </c>
    </row>
    <row r="6" spans="2:8" ht="141.75" x14ac:dyDescent="0.2">
      <c r="B6" s="10">
        <v>2</v>
      </c>
      <c r="C6" s="13" t="s">
        <v>7</v>
      </c>
      <c r="D6" s="24" t="s">
        <v>159</v>
      </c>
      <c r="E6" s="13" t="s">
        <v>6</v>
      </c>
      <c r="F6" s="12">
        <v>150</v>
      </c>
      <c r="G6" s="9"/>
      <c r="H6" s="15">
        <f>Tabela13[[#This Row],[Quantidade (5 anos)]]*Tabela13[[#This Row],[Valor Unitário (R$)]]</f>
        <v>0</v>
      </c>
    </row>
    <row r="7" spans="2:8" ht="409.5" x14ac:dyDescent="0.2">
      <c r="B7" s="10">
        <v>3</v>
      </c>
      <c r="C7" s="11" t="s">
        <v>8</v>
      </c>
      <c r="D7" s="23" t="s">
        <v>130</v>
      </c>
      <c r="E7" s="11" t="s">
        <v>9</v>
      </c>
      <c r="F7" s="12">
        <v>165</v>
      </c>
      <c r="G7" s="9"/>
      <c r="H7" s="15">
        <f>Tabela13[[#This Row],[Quantidade (5 anos)]]*Tabela13[[#This Row],[Valor Unitário (R$)]]</f>
        <v>0</v>
      </c>
    </row>
    <row r="8" spans="2:8" ht="173.25" x14ac:dyDescent="0.2">
      <c r="B8" s="10">
        <v>4</v>
      </c>
      <c r="C8" s="13" t="s">
        <v>10</v>
      </c>
      <c r="D8" s="24" t="s">
        <v>131</v>
      </c>
      <c r="E8" s="13" t="s">
        <v>6</v>
      </c>
      <c r="F8" s="12">
        <v>85</v>
      </c>
      <c r="G8" s="9"/>
      <c r="H8" s="15">
        <f>Tabela13[[#This Row],[Quantidade (5 anos)]]*Tabela13[[#This Row],[Valor Unitário (R$)]]</f>
        <v>0</v>
      </c>
    </row>
    <row r="9" spans="2:8" ht="31.5" x14ac:dyDescent="0.2">
      <c r="B9" s="10">
        <v>5</v>
      </c>
      <c r="C9" s="11" t="s">
        <v>11</v>
      </c>
      <c r="D9" s="23" t="s">
        <v>132</v>
      </c>
      <c r="E9" s="11" t="s">
        <v>12</v>
      </c>
      <c r="F9" s="12">
        <v>150</v>
      </c>
      <c r="G9" s="9"/>
      <c r="H9" s="15">
        <f>Tabela13[[#This Row],[Quantidade (5 anos)]]*Tabela13[[#This Row],[Valor Unitário (R$)]]</f>
        <v>0</v>
      </c>
    </row>
    <row r="10" spans="2:8" ht="204.75" x14ac:dyDescent="0.2">
      <c r="B10" s="10">
        <v>6</v>
      </c>
      <c r="C10" s="13" t="s">
        <v>13</v>
      </c>
      <c r="D10" s="24" t="s">
        <v>133</v>
      </c>
      <c r="E10" s="13" t="s">
        <v>6</v>
      </c>
      <c r="F10" s="12">
        <v>165</v>
      </c>
      <c r="G10" s="9"/>
      <c r="H10" s="15">
        <f>Tabela13[[#This Row],[Quantidade (5 anos)]]*Tabela13[[#This Row],[Valor Unitário (R$)]]</f>
        <v>0</v>
      </c>
    </row>
    <row r="11" spans="2:8" ht="78.75" x14ac:dyDescent="0.2">
      <c r="B11" s="10">
        <v>7</v>
      </c>
      <c r="C11" s="14" t="s">
        <v>252</v>
      </c>
      <c r="D11" s="25" t="s">
        <v>253</v>
      </c>
      <c r="E11" s="14" t="s">
        <v>12</v>
      </c>
      <c r="F11" s="12">
        <v>250</v>
      </c>
      <c r="G11" s="9"/>
      <c r="H11" s="15">
        <f>Tabela13[[#This Row],[Quantidade (5 anos)]]*Tabela13[[#This Row],[Valor Unitário (R$)]]</f>
        <v>0</v>
      </c>
    </row>
    <row r="12" spans="2:8" ht="141.75" x14ac:dyDescent="0.2">
      <c r="B12" s="10">
        <v>8</v>
      </c>
      <c r="C12" s="14" t="s">
        <v>201</v>
      </c>
      <c r="D12" s="25" t="s">
        <v>202</v>
      </c>
      <c r="E12" s="14" t="s">
        <v>12</v>
      </c>
      <c r="F12" s="12">
        <v>500</v>
      </c>
      <c r="G12" s="9"/>
      <c r="H12" s="15">
        <f>Tabela13[[#This Row],[Quantidade (5 anos)]]*Tabela13[[#This Row],[Valor Unitário (R$)]]</f>
        <v>0</v>
      </c>
    </row>
    <row r="13" spans="2:8" ht="110.25" x14ac:dyDescent="0.2">
      <c r="B13" s="10">
        <v>9</v>
      </c>
      <c r="C13" s="11" t="s">
        <v>14</v>
      </c>
      <c r="D13" s="23" t="s">
        <v>134</v>
      </c>
      <c r="E13" s="11" t="s">
        <v>6</v>
      </c>
      <c r="F13" s="12">
        <v>65</v>
      </c>
      <c r="G13" s="9"/>
      <c r="H13" s="15">
        <f>Tabela13[[#This Row],[Quantidade (5 anos)]]*Tabela13[[#This Row],[Valor Unitário (R$)]]</f>
        <v>0</v>
      </c>
    </row>
    <row r="14" spans="2:8" ht="47.25" x14ac:dyDescent="0.2">
      <c r="B14" s="10">
        <v>10</v>
      </c>
      <c r="C14" s="13" t="s">
        <v>15</v>
      </c>
      <c r="D14" s="24" t="s">
        <v>135</v>
      </c>
      <c r="E14" s="13" t="s">
        <v>6</v>
      </c>
      <c r="F14" s="12">
        <v>115</v>
      </c>
      <c r="G14" s="9"/>
      <c r="H14" s="15">
        <f>Tabela13[[#This Row],[Quantidade (5 anos)]]*Tabela13[[#This Row],[Valor Unitário (R$)]]</f>
        <v>0</v>
      </c>
    </row>
    <row r="15" spans="2:8" ht="110.25" x14ac:dyDescent="0.2">
      <c r="B15" s="10">
        <v>11</v>
      </c>
      <c r="C15" s="11" t="s">
        <v>16</v>
      </c>
      <c r="D15" s="23" t="s">
        <v>136</v>
      </c>
      <c r="E15" s="11" t="s">
        <v>6</v>
      </c>
      <c r="F15" s="12">
        <v>250</v>
      </c>
      <c r="G15" s="9"/>
      <c r="H15" s="15">
        <f>Tabela13[[#This Row],[Quantidade (5 anos)]]*Tabela13[[#This Row],[Valor Unitário (R$)]]</f>
        <v>0</v>
      </c>
    </row>
    <row r="16" spans="2:8" ht="110.25" x14ac:dyDescent="0.2">
      <c r="B16" s="10">
        <v>12</v>
      </c>
      <c r="C16" s="13" t="s">
        <v>17</v>
      </c>
      <c r="D16" s="24" t="s">
        <v>137</v>
      </c>
      <c r="E16" s="13" t="s">
        <v>6</v>
      </c>
      <c r="F16" s="12">
        <v>500</v>
      </c>
      <c r="G16" s="9"/>
      <c r="H16" s="15">
        <f>Tabela13[[#This Row],[Quantidade (5 anos)]]*Tabela13[[#This Row],[Valor Unitário (R$)]]</f>
        <v>0</v>
      </c>
    </row>
    <row r="17" spans="2:8" ht="204.75" x14ac:dyDescent="0.2">
      <c r="B17" s="10">
        <v>13</v>
      </c>
      <c r="C17" s="11" t="s">
        <v>18</v>
      </c>
      <c r="D17" s="23" t="s">
        <v>138</v>
      </c>
      <c r="E17" s="11" t="s">
        <v>19</v>
      </c>
      <c r="F17" s="12">
        <v>50</v>
      </c>
      <c r="G17" s="9"/>
      <c r="H17" s="15">
        <f>Tabela13[[#This Row],[Quantidade (5 anos)]]*Tabela13[[#This Row],[Valor Unitário (R$)]]</f>
        <v>0</v>
      </c>
    </row>
    <row r="18" spans="2:8" ht="204.75" x14ac:dyDescent="0.2">
      <c r="B18" s="10">
        <v>14</v>
      </c>
      <c r="C18" s="13" t="s">
        <v>20</v>
      </c>
      <c r="D18" s="24" t="s">
        <v>138</v>
      </c>
      <c r="E18" s="13" t="s">
        <v>19</v>
      </c>
      <c r="F18" s="12">
        <v>50</v>
      </c>
      <c r="G18" s="9"/>
      <c r="H18" s="15">
        <f>Tabela13[[#This Row],[Quantidade (5 anos)]]*Tabela13[[#This Row],[Valor Unitário (R$)]]</f>
        <v>0</v>
      </c>
    </row>
    <row r="19" spans="2:8" ht="94.5" x14ac:dyDescent="0.2">
      <c r="B19" s="10">
        <v>15</v>
      </c>
      <c r="C19" s="11" t="s">
        <v>203</v>
      </c>
      <c r="D19" s="23" t="s">
        <v>139</v>
      </c>
      <c r="E19" s="11" t="s">
        <v>6</v>
      </c>
      <c r="F19" s="12">
        <v>50</v>
      </c>
      <c r="G19" s="9"/>
      <c r="H19" s="15">
        <f>Tabela13[[#This Row],[Quantidade (5 anos)]]*Tabela13[[#This Row],[Valor Unitário (R$)]]</f>
        <v>0</v>
      </c>
    </row>
    <row r="20" spans="2:8" ht="31.5" x14ac:dyDescent="0.2">
      <c r="B20" s="10">
        <v>16</v>
      </c>
      <c r="C20" s="13" t="s">
        <v>21</v>
      </c>
      <c r="D20" s="24" t="s">
        <v>204</v>
      </c>
      <c r="E20" s="13" t="s">
        <v>0</v>
      </c>
      <c r="F20" s="12">
        <v>11665</v>
      </c>
      <c r="G20" s="9"/>
      <c r="H20" s="15">
        <f>Tabela13[[#This Row],[Quantidade (5 anos)]]*Tabela13[[#This Row],[Valor Unitário (R$)]]</f>
        <v>0</v>
      </c>
    </row>
    <row r="21" spans="2:8" ht="31.5" x14ac:dyDescent="0.2">
      <c r="B21" s="10">
        <v>17</v>
      </c>
      <c r="C21" s="11" t="s">
        <v>22</v>
      </c>
      <c r="D21" s="23" t="s">
        <v>140</v>
      </c>
      <c r="E21" s="11" t="s">
        <v>0</v>
      </c>
      <c r="F21" s="12">
        <v>1225</v>
      </c>
      <c r="G21" s="9"/>
      <c r="H21" s="15">
        <f>Tabela13[[#This Row],[Quantidade (5 anos)]]*Tabela13[[#This Row],[Valor Unitário (R$)]]</f>
        <v>0</v>
      </c>
    </row>
    <row r="22" spans="2:8" s="22" customFormat="1" ht="78.75" x14ac:dyDescent="0.2">
      <c r="B22" s="10">
        <v>18</v>
      </c>
      <c r="C22" s="13" t="s">
        <v>23</v>
      </c>
      <c r="D22" s="24" t="s">
        <v>141</v>
      </c>
      <c r="E22" s="13" t="s">
        <v>24</v>
      </c>
      <c r="F22" s="12">
        <v>1750</v>
      </c>
      <c r="G22" s="9"/>
      <c r="H22" s="15">
        <f>Tabela13[[#This Row],[Quantidade (5 anos)]]*Tabela13[[#This Row],[Valor Unitário (R$)]]</f>
        <v>0</v>
      </c>
    </row>
    <row r="23" spans="2:8" ht="78.75" x14ac:dyDescent="0.2">
      <c r="B23" s="10">
        <v>19</v>
      </c>
      <c r="C23" s="11" t="s">
        <v>25</v>
      </c>
      <c r="D23" s="23" t="s">
        <v>205</v>
      </c>
      <c r="E23" s="11" t="s">
        <v>0</v>
      </c>
      <c r="F23" s="12">
        <v>1000</v>
      </c>
      <c r="G23" s="9"/>
      <c r="H23" s="15">
        <f>Tabela13[[#This Row],[Quantidade (5 anos)]]*Tabela13[[#This Row],[Valor Unitário (R$)]]</f>
        <v>0</v>
      </c>
    </row>
    <row r="24" spans="2:8" ht="47.25" x14ac:dyDescent="0.2">
      <c r="B24" s="10">
        <v>20</v>
      </c>
      <c r="C24" s="13" t="s">
        <v>26</v>
      </c>
      <c r="D24" s="24" t="s">
        <v>142</v>
      </c>
      <c r="E24" s="13" t="s">
        <v>27</v>
      </c>
      <c r="F24" s="12">
        <v>200</v>
      </c>
      <c r="G24" s="9"/>
      <c r="H24" s="15">
        <f>Tabela13[[#This Row],[Quantidade (5 anos)]]*Tabela13[[#This Row],[Valor Unitário (R$)]]</f>
        <v>0</v>
      </c>
    </row>
    <row r="25" spans="2:8" ht="299.25" x14ac:dyDescent="0.2">
      <c r="B25" s="10">
        <v>21</v>
      </c>
      <c r="C25" s="11" t="s">
        <v>206</v>
      </c>
      <c r="D25" s="23" t="s">
        <v>207</v>
      </c>
      <c r="E25" s="11" t="s">
        <v>24</v>
      </c>
      <c r="F25" s="12">
        <v>4725</v>
      </c>
      <c r="G25" s="9"/>
      <c r="H25" s="15">
        <f>Tabela13[[#This Row],[Quantidade (5 anos)]]*Tabela13[[#This Row],[Valor Unitário (R$)]]</f>
        <v>0</v>
      </c>
    </row>
    <row r="26" spans="2:8" ht="330.75" x14ac:dyDescent="0.2">
      <c r="B26" s="10">
        <v>22</v>
      </c>
      <c r="C26" s="13" t="s">
        <v>28</v>
      </c>
      <c r="D26" s="24" t="s">
        <v>208</v>
      </c>
      <c r="E26" s="13" t="s">
        <v>24</v>
      </c>
      <c r="F26" s="12">
        <v>55800</v>
      </c>
      <c r="G26" s="9"/>
      <c r="H26" s="15">
        <f>Tabela13[[#This Row],[Quantidade (5 anos)]]*Tabela13[[#This Row],[Valor Unitário (R$)]]</f>
        <v>0</v>
      </c>
    </row>
    <row r="27" spans="2:8" ht="409.5" x14ac:dyDescent="0.2">
      <c r="B27" s="10">
        <v>23</v>
      </c>
      <c r="C27" s="11" t="s">
        <v>29</v>
      </c>
      <c r="D27" s="23" t="s">
        <v>209</v>
      </c>
      <c r="E27" s="14" t="s">
        <v>24</v>
      </c>
      <c r="F27" s="12">
        <v>1765</v>
      </c>
      <c r="G27" s="9"/>
      <c r="H27" s="15">
        <f>Tabela13[[#This Row],[Quantidade (5 anos)]]*Tabela13[[#This Row],[Valor Unitário (R$)]]</f>
        <v>0</v>
      </c>
    </row>
    <row r="28" spans="2:8" ht="330.75" x14ac:dyDescent="0.2">
      <c r="B28" s="10">
        <v>24</v>
      </c>
      <c r="C28" s="13" t="s">
        <v>30</v>
      </c>
      <c r="D28" s="24" t="s">
        <v>210</v>
      </c>
      <c r="E28" s="11" t="s">
        <v>24</v>
      </c>
      <c r="F28" s="12">
        <v>2000</v>
      </c>
      <c r="G28" s="9"/>
      <c r="H28" s="15">
        <f>Tabela13[[#This Row],[Quantidade (5 anos)]]*Tabela13[[#This Row],[Valor Unitário (R$)]]</f>
        <v>0</v>
      </c>
    </row>
    <row r="29" spans="2:8" ht="409.5" x14ac:dyDescent="0.2">
      <c r="B29" s="10">
        <v>25</v>
      </c>
      <c r="C29" s="11" t="s">
        <v>31</v>
      </c>
      <c r="D29" s="23" t="s">
        <v>211</v>
      </c>
      <c r="E29" s="11" t="s">
        <v>24</v>
      </c>
      <c r="F29" s="12">
        <v>2000</v>
      </c>
      <c r="G29" s="9"/>
      <c r="H29" s="15">
        <f>Tabela13[[#This Row],[Quantidade (5 anos)]]*Tabela13[[#This Row],[Valor Unitário (R$)]]</f>
        <v>0</v>
      </c>
    </row>
    <row r="30" spans="2:8" ht="330.75" x14ac:dyDescent="0.2">
      <c r="B30" s="10">
        <v>26</v>
      </c>
      <c r="C30" s="13" t="s">
        <v>32</v>
      </c>
      <c r="D30" s="24" t="s">
        <v>212</v>
      </c>
      <c r="E30" s="11" t="s">
        <v>24</v>
      </c>
      <c r="F30" s="12">
        <v>1500</v>
      </c>
      <c r="G30" s="9"/>
      <c r="H30" s="15">
        <f>Tabela13[[#This Row],[Quantidade (5 anos)]]*Tabela13[[#This Row],[Valor Unitário (R$)]]</f>
        <v>0</v>
      </c>
    </row>
    <row r="31" spans="2:8" ht="409.5" x14ac:dyDescent="0.2">
      <c r="B31" s="10">
        <v>27</v>
      </c>
      <c r="C31" s="11" t="s">
        <v>246</v>
      </c>
      <c r="D31" s="23" t="s">
        <v>213</v>
      </c>
      <c r="E31" s="11" t="s">
        <v>24</v>
      </c>
      <c r="F31" s="12">
        <v>1500</v>
      </c>
      <c r="G31" s="9"/>
      <c r="H31" s="15">
        <f>Tabela13[[#This Row],[Quantidade (5 anos)]]*Tabela13[[#This Row],[Valor Unitário (R$)]]</f>
        <v>0</v>
      </c>
    </row>
    <row r="32" spans="2:8" ht="78.75" x14ac:dyDescent="0.2">
      <c r="B32" s="10">
        <v>28</v>
      </c>
      <c r="C32" s="13" t="s">
        <v>33</v>
      </c>
      <c r="D32" s="24" t="s">
        <v>157</v>
      </c>
      <c r="E32" s="11" t="s">
        <v>34</v>
      </c>
      <c r="F32" s="12">
        <v>100</v>
      </c>
      <c r="G32" s="9"/>
      <c r="H32" s="15">
        <f>Tabela13[[#This Row],[Quantidade (5 anos)]]*Tabela13[[#This Row],[Valor Unitário (R$)]]</f>
        <v>0</v>
      </c>
    </row>
    <row r="33" spans="2:8" ht="15.75" x14ac:dyDescent="0.2">
      <c r="B33" s="10">
        <v>29</v>
      </c>
      <c r="C33" s="11" t="s">
        <v>35</v>
      </c>
      <c r="D33" s="23" t="s">
        <v>153</v>
      </c>
      <c r="E33" s="11" t="s">
        <v>36</v>
      </c>
      <c r="F33" s="12">
        <v>50</v>
      </c>
      <c r="G33" s="9"/>
      <c r="H33" s="15">
        <f>Tabela13[[#This Row],[Quantidade (5 anos)]]*Tabela13[[#This Row],[Valor Unitário (R$)]]</f>
        <v>0</v>
      </c>
    </row>
    <row r="34" spans="2:8" ht="47.25" x14ac:dyDescent="0.2">
      <c r="B34" s="10">
        <v>30</v>
      </c>
      <c r="C34" s="13" t="s">
        <v>173</v>
      </c>
      <c r="D34" s="24" t="s">
        <v>156</v>
      </c>
      <c r="E34" s="13" t="s">
        <v>34</v>
      </c>
      <c r="F34" s="12">
        <v>35</v>
      </c>
      <c r="G34" s="9"/>
      <c r="H34" s="15">
        <f>Tabela13[[#This Row],[Quantidade (5 anos)]]*Tabela13[[#This Row],[Valor Unitário (R$)]]</f>
        <v>0</v>
      </c>
    </row>
    <row r="35" spans="2:8" ht="15.75" x14ac:dyDescent="0.2">
      <c r="B35" s="10">
        <v>31</v>
      </c>
      <c r="C35" s="11" t="s">
        <v>37</v>
      </c>
      <c r="D35" s="23" t="s">
        <v>153</v>
      </c>
      <c r="E35" s="11" t="s">
        <v>36</v>
      </c>
      <c r="F35" s="12">
        <v>15</v>
      </c>
      <c r="G35" s="9"/>
      <c r="H35" s="15">
        <f>Tabela13[[#This Row],[Quantidade (5 anos)]]*Tabela13[[#This Row],[Valor Unitário (R$)]]</f>
        <v>0</v>
      </c>
    </row>
    <row r="36" spans="2:8" ht="47.25" x14ac:dyDescent="0.2">
      <c r="B36" s="10">
        <v>32</v>
      </c>
      <c r="C36" s="13" t="s">
        <v>38</v>
      </c>
      <c r="D36" s="24" t="s">
        <v>155</v>
      </c>
      <c r="E36" s="11" t="s">
        <v>34</v>
      </c>
      <c r="F36" s="12">
        <v>15</v>
      </c>
      <c r="G36" s="9"/>
      <c r="H36" s="15">
        <f>Tabela13[[#This Row],[Quantidade (5 anos)]]*Tabela13[[#This Row],[Valor Unitário (R$)]]</f>
        <v>0</v>
      </c>
    </row>
    <row r="37" spans="2:8" ht="31.5" x14ac:dyDescent="0.2">
      <c r="B37" s="10">
        <v>33</v>
      </c>
      <c r="C37" s="11" t="s">
        <v>39</v>
      </c>
      <c r="D37" s="23" t="s">
        <v>153</v>
      </c>
      <c r="E37" s="11" t="s">
        <v>40</v>
      </c>
      <c r="F37" s="12">
        <v>15</v>
      </c>
      <c r="G37" s="9"/>
      <c r="H37" s="15">
        <f>Tabela13[[#This Row],[Quantidade (5 anos)]]*Tabela13[[#This Row],[Valor Unitário (R$)]]</f>
        <v>0</v>
      </c>
    </row>
    <row r="38" spans="2:8" ht="47.25" x14ac:dyDescent="0.2">
      <c r="B38" s="10">
        <v>34</v>
      </c>
      <c r="C38" s="13" t="s">
        <v>41</v>
      </c>
      <c r="D38" s="24" t="s">
        <v>154</v>
      </c>
      <c r="E38" s="11" t="s">
        <v>34</v>
      </c>
      <c r="F38" s="12">
        <v>150</v>
      </c>
      <c r="G38" s="9"/>
      <c r="H38" s="15">
        <f>Tabela13[[#This Row],[Quantidade (5 anos)]]*Tabela13[[#This Row],[Valor Unitário (R$)]]</f>
        <v>0</v>
      </c>
    </row>
    <row r="39" spans="2:8" ht="31.5" x14ac:dyDescent="0.2">
      <c r="B39" s="10">
        <v>35</v>
      </c>
      <c r="C39" s="11" t="s">
        <v>42</v>
      </c>
      <c r="D39" s="23" t="s">
        <v>153</v>
      </c>
      <c r="E39" s="11" t="s">
        <v>40</v>
      </c>
      <c r="F39" s="12">
        <v>50</v>
      </c>
      <c r="G39" s="9"/>
      <c r="H39" s="15">
        <f>Tabela13[[#This Row],[Quantidade (5 anos)]]*Tabela13[[#This Row],[Valor Unitário (R$)]]</f>
        <v>0</v>
      </c>
    </row>
    <row r="40" spans="2:8" ht="15.75" x14ac:dyDescent="0.2">
      <c r="B40" s="10">
        <v>36</v>
      </c>
      <c r="C40" s="13" t="s">
        <v>43</v>
      </c>
      <c r="D40" s="24" t="s">
        <v>152</v>
      </c>
      <c r="E40" s="11" t="s">
        <v>44</v>
      </c>
      <c r="F40" s="12">
        <v>350</v>
      </c>
      <c r="G40" s="9"/>
      <c r="H40" s="15">
        <f>Tabela13[[#This Row],[Quantidade (5 anos)]]*Tabela13[[#This Row],[Valor Unitário (R$)]]</f>
        <v>0</v>
      </c>
    </row>
    <row r="41" spans="2:8" ht="15.75" x14ac:dyDescent="0.2">
      <c r="B41" s="10">
        <v>37</v>
      </c>
      <c r="C41" s="11" t="s">
        <v>45</v>
      </c>
      <c r="D41" s="23" t="s">
        <v>151</v>
      </c>
      <c r="E41" s="11" t="s">
        <v>0</v>
      </c>
      <c r="F41" s="12">
        <v>750</v>
      </c>
      <c r="G41" s="9"/>
      <c r="H41" s="15">
        <f>Tabela13[[#This Row],[Quantidade (5 anos)]]*Tabela13[[#This Row],[Valor Unitário (R$)]]</f>
        <v>0</v>
      </c>
    </row>
    <row r="42" spans="2:8" ht="47.25" x14ac:dyDescent="0.2">
      <c r="B42" s="10">
        <v>38</v>
      </c>
      <c r="C42" s="13" t="s">
        <v>46</v>
      </c>
      <c r="D42" s="24" t="s">
        <v>150</v>
      </c>
      <c r="E42" s="13" t="s">
        <v>0</v>
      </c>
      <c r="F42" s="12">
        <v>750</v>
      </c>
      <c r="G42" s="9"/>
      <c r="H42" s="15">
        <f>Tabela13[[#This Row],[Quantidade (5 anos)]]*Tabela13[[#This Row],[Valor Unitário (R$)]]</f>
        <v>0</v>
      </c>
    </row>
    <row r="43" spans="2:8" ht="31.5" x14ac:dyDescent="0.2">
      <c r="B43" s="10">
        <v>39</v>
      </c>
      <c r="C43" s="11" t="s">
        <v>47</v>
      </c>
      <c r="D43" s="23" t="s">
        <v>149</v>
      </c>
      <c r="E43" s="11" t="s">
        <v>0</v>
      </c>
      <c r="F43" s="12">
        <v>750</v>
      </c>
      <c r="G43" s="9"/>
      <c r="H43" s="15">
        <f>Tabela13[[#This Row],[Quantidade (5 anos)]]*Tabela13[[#This Row],[Valor Unitário (R$)]]</f>
        <v>0</v>
      </c>
    </row>
    <row r="44" spans="2:8" ht="31.5" x14ac:dyDescent="0.2">
      <c r="B44" s="10">
        <v>40</v>
      </c>
      <c r="C44" s="13" t="s">
        <v>48</v>
      </c>
      <c r="D44" s="24" t="s">
        <v>148</v>
      </c>
      <c r="E44" s="13" t="s">
        <v>49</v>
      </c>
      <c r="F44" s="12">
        <v>835</v>
      </c>
      <c r="G44" s="9"/>
      <c r="H44" s="15">
        <f>Tabela13[[#This Row],[Quantidade (5 anos)]]*Tabela13[[#This Row],[Valor Unitário (R$)]]</f>
        <v>0</v>
      </c>
    </row>
    <row r="45" spans="2:8" ht="15.75" x14ac:dyDescent="0.2">
      <c r="B45" s="10">
        <v>41</v>
      </c>
      <c r="C45" s="14" t="s">
        <v>175</v>
      </c>
      <c r="D45" s="25" t="s">
        <v>177</v>
      </c>
      <c r="E45" s="14" t="s">
        <v>0</v>
      </c>
      <c r="F45" s="12">
        <v>150</v>
      </c>
      <c r="G45" s="9"/>
      <c r="H45" s="15">
        <f>Tabela13[[#This Row],[Quantidade (5 anos)]]*Tabela13[[#This Row],[Valor Unitário (R$)]]</f>
        <v>0</v>
      </c>
    </row>
    <row r="46" spans="2:8" ht="31.5" x14ac:dyDescent="0.2">
      <c r="B46" s="10">
        <v>42</v>
      </c>
      <c r="C46" s="13" t="s">
        <v>50</v>
      </c>
      <c r="D46" s="24" t="s">
        <v>147</v>
      </c>
      <c r="E46" s="13" t="s">
        <v>0</v>
      </c>
      <c r="F46" s="12">
        <v>35</v>
      </c>
      <c r="G46" s="9"/>
      <c r="H46" s="15">
        <f>Tabela13[[#This Row],[Quantidade (5 anos)]]*Tabela13[[#This Row],[Valor Unitário (R$)]]</f>
        <v>0</v>
      </c>
    </row>
    <row r="47" spans="2:8" ht="78.75" x14ac:dyDescent="0.2">
      <c r="B47" s="10">
        <v>43</v>
      </c>
      <c r="C47" s="11" t="s">
        <v>51</v>
      </c>
      <c r="D47" s="23" t="s">
        <v>214</v>
      </c>
      <c r="E47" s="11" t="s">
        <v>215</v>
      </c>
      <c r="F47" s="12">
        <v>15</v>
      </c>
      <c r="G47" s="9"/>
      <c r="H47" s="15">
        <f>Tabela13[[#This Row],[Quantidade (5 anos)]]*Tabela13[[#This Row],[Valor Unitário (R$)]]</f>
        <v>0</v>
      </c>
    </row>
    <row r="48" spans="2:8" ht="15.75" x14ac:dyDescent="0.2">
      <c r="B48" s="10">
        <v>44</v>
      </c>
      <c r="C48" s="13" t="s">
        <v>52</v>
      </c>
      <c r="D48" s="24" t="s">
        <v>162</v>
      </c>
      <c r="E48" s="13" t="s">
        <v>53</v>
      </c>
      <c r="F48" s="12">
        <v>665</v>
      </c>
      <c r="G48" s="9"/>
      <c r="H48" s="15">
        <f>Tabela13[[#This Row],[Quantidade (5 anos)]]*Tabela13[[#This Row],[Valor Unitário (R$)]]</f>
        <v>0</v>
      </c>
    </row>
    <row r="49" spans="2:8" ht="15.75" x14ac:dyDescent="0.2">
      <c r="B49" s="10">
        <v>45</v>
      </c>
      <c r="C49" s="11" t="s">
        <v>54</v>
      </c>
      <c r="D49" s="23" t="s">
        <v>163</v>
      </c>
      <c r="E49" s="11" t="s">
        <v>53</v>
      </c>
      <c r="F49" s="12">
        <v>2500</v>
      </c>
      <c r="G49" s="9"/>
      <c r="H49" s="15">
        <f>Tabela13[[#This Row],[Quantidade (5 anos)]]*Tabela13[[#This Row],[Valor Unitário (R$)]]</f>
        <v>0</v>
      </c>
    </row>
    <row r="50" spans="2:8" ht="47.25" x14ac:dyDescent="0.2">
      <c r="B50" s="10">
        <v>46</v>
      </c>
      <c r="C50" s="13" t="s">
        <v>55</v>
      </c>
      <c r="D50" s="24" t="s">
        <v>164</v>
      </c>
      <c r="E50" s="13" t="s">
        <v>53</v>
      </c>
      <c r="F50" s="12">
        <v>100</v>
      </c>
      <c r="G50" s="9"/>
      <c r="H50" s="15">
        <f>Tabela13[[#This Row],[Quantidade (5 anos)]]*Tabela13[[#This Row],[Valor Unitário (R$)]]</f>
        <v>0</v>
      </c>
    </row>
    <row r="51" spans="2:8" ht="31.5" x14ac:dyDescent="0.2">
      <c r="B51" s="10">
        <v>47</v>
      </c>
      <c r="C51" s="11" t="s">
        <v>56</v>
      </c>
      <c r="D51" s="23" t="s">
        <v>165</v>
      </c>
      <c r="E51" s="11" t="s">
        <v>53</v>
      </c>
      <c r="F51" s="12">
        <v>215</v>
      </c>
      <c r="G51" s="9"/>
      <c r="H51" s="15">
        <f>Tabela13[[#This Row],[Quantidade (5 anos)]]*Tabela13[[#This Row],[Valor Unitário (R$)]]</f>
        <v>0</v>
      </c>
    </row>
    <row r="52" spans="2:8" ht="31.5" x14ac:dyDescent="0.2">
      <c r="B52" s="10">
        <v>48</v>
      </c>
      <c r="C52" s="13" t="s">
        <v>57</v>
      </c>
      <c r="D52" s="24" t="s">
        <v>166</v>
      </c>
      <c r="E52" s="13" t="s">
        <v>58</v>
      </c>
      <c r="F52" s="12">
        <v>8335</v>
      </c>
      <c r="G52" s="9"/>
      <c r="H52" s="15">
        <f>Tabela13[[#This Row],[Quantidade (5 anos)]]*Tabela13[[#This Row],[Valor Unitário (R$)]]</f>
        <v>0</v>
      </c>
    </row>
    <row r="53" spans="2:8" ht="15.75" x14ac:dyDescent="0.2">
      <c r="B53" s="10">
        <v>49</v>
      </c>
      <c r="C53" s="11" t="s">
        <v>59</v>
      </c>
      <c r="D53" s="23" t="s">
        <v>172</v>
      </c>
      <c r="E53" s="11" t="s">
        <v>53</v>
      </c>
      <c r="F53" s="12">
        <v>600</v>
      </c>
      <c r="G53" s="9"/>
      <c r="H53" s="15">
        <f>Tabela13[[#This Row],[Quantidade (5 anos)]]*Tabela13[[#This Row],[Valor Unitário (R$)]]</f>
        <v>0</v>
      </c>
    </row>
    <row r="54" spans="2:8" ht="15.75" x14ac:dyDescent="0.2">
      <c r="B54" s="10">
        <v>50</v>
      </c>
      <c r="C54" s="13" t="s">
        <v>60</v>
      </c>
      <c r="D54" s="24" t="s">
        <v>161</v>
      </c>
      <c r="E54" s="13" t="s">
        <v>53</v>
      </c>
      <c r="F54" s="12">
        <v>1500</v>
      </c>
      <c r="G54" s="9"/>
      <c r="H54" s="15">
        <f>Tabela13[[#This Row],[Quantidade (5 anos)]]*Tabela13[[#This Row],[Valor Unitário (R$)]]</f>
        <v>0</v>
      </c>
    </row>
    <row r="55" spans="2:8" ht="31.5" x14ac:dyDescent="0.2">
      <c r="B55" s="10">
        <v>51</v>
      </c>
      <c r="C55" s="11" t="s">
        <v>61</v>
      </c>
      <c r="D55" s="23" t="s">
        <v>146</v>
      </c>
      <c r="E55" s="11" t="s">
        <v>53</v>
      </c>
      <c r="F55" s="12">
        <v>250</v>
      </c>
      <c r="G55" s="9"/>
      <c r="H55" s="15">
        <f>Tabela13[[#This Row],[Quantidade (5 anos)]]*Tabela13[[#This Row],[Valor Unitário (R$)]]</f>
        <v>0</v>
      </c>
    </row>
    <row r="56" spans="2:8" ht="15.75" x14ac:dyDescent="0.2">
      <c r="B56" s="10">
        <v>52</v>
      </c>
      <c r="C56" s="13" t="s">
        <v>60</v>
      </c>
      <c r="D56" s="24" t="s">
        <v>160</v>
      </c>
      <c r="E56" s="13" t="s">
        <v>53</v>
      </c>
      <c r="F56" s="12">
        <v>300</v>
      </c>
      <c r="G56" s="9"/>
      <c r="H56" s="15">
        <f>Tabela13[[#This Row],[Quantidade (5 anos)]]*Tabela13[[#This Row],[Valor Unitário (R$)]]</f>
        <v>0</v>
      </c>
    </row>
    <row r="57" spans="2:8" ht="15.75" x14ac:dyDescent="0.2">
      <c r="B57" s="10">
        <v>53</v>
      </c>
      <c r="C57" s="11" t="s">
        <v>63</v>
      </c>
      <c r="D57" s="23" t="s">
        <v>168</v>
      </c>
      <c r="E57" s="11" t="s">
        <v>64</v>
      </c>
      <c r="F57" s="12">
        <v>500</v>
      </c>
      <c r="G57" s="9"/>
      <c r="H57" s="15">
        <f>Tabela13[[#This Row],[Quantidade (5 anos)]]*Tabela13[[#This Row],[Valor Unitário (R$)]]</f>
        <v>0</v>
      </c>
    </row>
    <row r="58" spans="2:8" ht="15.75" x14ac:dyDescent="0.2">
      <c r="B58" s="10">
        <v>54</v>
      </c>
      <c r="C58" s="13" t="s">
        <v>65</v>
      </c>
      <c r="D58" s="24" t="s">
        <v>169</v>
      </c>
      <c r="E58" s="13" t="s">
        <v>53</v>
      </c>
      <c r="F58" s="12">
        <v>835</v>
      </c>
      <c r="G58" s="9"/>
      <c r="H58" s="15">
        <f>Tabela13[[#This Row],[Quantidade (5 anos)]]*Tabela13[[#This Row],[Valor Unitário (R$)]]</f>
        <v>0</v>
      </c>
    </row>
    <row r="59" spans="2:8" ht="31.5" x14ac:dyDescent="0.2">
      <c r="B59" s="10">
        <v>55</v>
      </c>
      <c r="C59" s="11" t="s">
        <v>66</v>
      </c>
      <c r="D59" s="23" t="s">
        <v>170</v>
      </c>
      <c r="E59" s="11" t="s">
        <v>53</v>
      </c>
      <c r="F59" s="12">
        <v>7000</v>
      </c>
      <c r="G59" s="9"/>
      <c r="H59" s="15">
        <f>Tabela13[[#This Row],[Quantidade (5 anos)]]*Tabela13[[#This Row],[Valor Unitário (R$)]]</f>
        <v>0</v>
      </c>
    </row>
    <row r="60" spans="2:8" ht="31.5" x14ac:dyDescent="0.2">
      <c r="B60" s="10">
        <v>56</v>
      </c>
      <c r="C60" s="13" t="s">
        <v>67</v>
      </c>
      <c r="D60" s="24" t="s">
        <v>171</v>
      </c>
      <c r="E60" s="13" t="s">
        <v>53</v>
      </c>
      <c r="F60" s="12">
        <v>500</v>
      </c>
      <c r="G60" s="9"/>
      <c r="H60" s="15">
        <f>Tabela13[[#This Row],[Quantidade (5 anos)]]*Tabela13[[#This Row],[Valor Unitário (R$)]]</f>
        <v>0</v>
      </c>
    </row>
    <row r="61" spans="2:8" ht="63" x14ac:dyDescent="0.2">
      <c r="B61" s="10">
        <v>57</v>
      </c>
      <c r="C61" s="11" t="s">
        <v>69</v>
      </c>
      <c r="D61" s="23" t="s">
        <v>174</v>
      </c>
      <c r="E61" s="11" t="s">
        <v>70</v>
      </c>
      <c r="F61" s="12">
        <v>85</v>
      </c>
      <c r="G61" s="9"/>
      <c r="H61" s="15">
        <f>Tabela13[[#This Row],[Quantidade (5 anos)]]*Tabela13[[#This Row],[Valor Unitário (R$)]]</f>
        <v>0</v>
      </c>
    </row>
    <row r="62" spans="2:8" ht="110.25" x14ac:dyDescent="0.2">
      <c r="B62" s="10">
        <v>58</v>
      </c>
      <c r="C62" s="13" t="s">
        <v>71</v>
      </c>
      <c r="D62" s="24" t="s">
        <v>181</v>
      </c>
      <c r="E62" s="13" t="s">
        <v>70</v>
      </c>
      <c r="F62" s="12">
        <v>85</v>
      </c>
      <c r="G62" s="9"/>
      <c r="H62" s="15">
        <f>Tabela13[[#This Row],[Quantidade (5 anos)]]*Tabela13[[#This Row],[Valor Unitário (R$)]]</f>
        <v>0</v>
      </c>
    </row>
    <row r="63" spans="2:8" ht="15.75" x14ac:dyDescent="0.2">
      <c r="B63" s="10">
        <v>59</v>
      </c>
      <c r="C63" s="11" t="s">
        <v>73</v>
      </c>
      <c r="D63" s="23" t="s">
        <v>188</v>
      </c>
      <c r="E63" s="11" t="s">
        <v>0</v>
      </c>
      <c r="F63" s="12">
        <v>100</v>
      </c>
      <c r="G63" s="9"/>
      <c r="H63" s="15">
        <f>Tabela13[[#This Row],[Quantidade (5 anos)]]*Tabela13[[#This Row],[Valor Unitário (R$)]]</f>
        <v>0</v>
      </c>
    </row>
    <row r="64" spans="2:8" s="22" customFormat="1" ht="47.25" x14ac:dyDescent="0.2">
      <c r="B64" s="10">
        <v>60</v>
      </c>
      <c r="C64" s="13" t="s">
        <v>74</v>
      </c>
      <c r="D64" s="24" t="s">
        <v>189</v>
      </c>
      <c r="E64" s="13" t="s">
        <v>0</v>
      </c>
      <c r="F64" s="12">
        <v>50</v>
      </c>
      <c r="G64" s="9"/>
      <c r="H64" s="15">
        <f>Tabela13[[#This Row],[Quantidade (5 anos)]]*Tabela13[[#This Row],[Valor Unitário (R$)]]</f>
        <v>0</v>
      </c>
    </row>
    <row r="65" spans="2:8" ht="31.5" x14ac:dyDescent="0.2">
      <c r="B65" s="10">
        <v>61</v>
      </c>
      <c r="C65" s="11" t="s">
        <v>75</v>
      </c>
      <c r="D65" s="23" t="s">
        <v>190</v>
      </c>
      <c r="E65" s="11" t="s">
        <v>53</v>
      </c>
      <c r="F65" s="12">
        <v>210</v>
      </c>
      <c r="G65" s="9"/>
      <c r="H65" s="15">
        <f>Tabela13[[#This Row],[Quantidade (5 anos)]]*Tabela13[[#This Row],[Valor Unitário (R$)]]</f>
        <v>0</v>
      </c>
    </row>
    <row r="66" spans="2:8" ht="47.25" x14ac:dyDescent="0.2">
      <c r="B66" s="10">
        <v>62</v>
      </c>
      <c r="C66" s="13" t="s">
        <v>216</v>
      </c>
      <c r="D66" s="24" t="s">
        <v>217</v>
      </c>
      <c r="E66" s="13" t="s">
        <v>53</v>
      </c>
      <c r="F66" s="12">
        <v>250</v>
      </c>
      <c r="G66" s="9"/>
      <c r="H66" s="15">
        <f>Tabela13[[#This Row],[Quantidade (5 anos)]]*Tabela13[[#This Row],[Valor Unitário (R$)]]</f>
        <v>0</v>
      </c>
    </row>
    <row r="67" spans="2:8" ht="15.75" x14ac:dyDescent="0.2">
      <c r="B67" s="10">
        <v>63</v>
      </c>
      <c r="C67" s="11" t="s">
        <v>76</v>
      </c>
      <c r="D67" s="23" t="s">
        <v>180</v>
      </c>
      <c r="E67" s="11" t="s">
        <v>53</v>
      </c>
      <c r="F67" s="12">
        <v>500</v>
      </c>
      <c r="G67" s="9"/>
      <c r="H67" s="15">
        <f>Tabela13[[#This Row],[Quantidade (5 anos)]]*Tabela13[[#This Row],[Valor Unitário (R$)]]</f>
        <v>0</v>
      </c>
    </row>
    <row r="68" spans="2:8" ht="31.5" x14ac:dyDescent="0.2">
      <c r="B68" s="10">
        <v>64</v>
      </c>
      <c r="C68" s="14" t="s">
        <v>143</v>
      </c>
      <c r="D68" s="25" t="s">
        <v>218</v>
      </c>
      <c r="E68" s="14" t="s">
        <v>53</v>
      </c>
      <c r="F68" s="12">
        <v>2000</v>
      </c>
      <c r="G68" s="9"/>
      <c r="H68" s="15">
        <f>Tabela13[[#This Row],[Quantidade (5 anos)]]*Tabela13[[#This Row],[Valor Unitário (R$)]]</f>
        <v>0</v>
      </c>
    </row>
    <row r="69" spans="2:8" ht="31.5" x14ac:dyDescent="0.2">
      <c r="B69" s="10">
        <v>65</v>
      </c>
      <c r="C69" s="14" t="s">
        <v>144</v>
      </c>
      <c r="D69" s="25" t="s">
        <v>179</v>
      </c>
      <c r="E69" s="14" t="s">
        <v>53</v>
      </c>
      <c r="F69" s="12">
        <v>8000</v>
      </c>
      <c r="G69" s="9"/>
      <c r="H69" s="15">
        <f>Tabela13[[#This Row],[Quantidade (5 anos)]]*Tabela13[[#This Row],[Valor Unitário (R$)]]</f>
        <v>0</v>
      </c>
    </row>
    <row r="70" spans="2:8" ht="63" x14ac:dyDescent="0.2">
      <c r="B70" s="10">
        <v>66</v>
      </c>
      <c r="C70" s="13" t="s">
        <v>77</v>
      </c>
      <c r="D70" s="24" t="s">
        <v>191</v>
      </c>
      <c r="E70" s="13" t="s">
        <v>53</v>
      </c>
      <c r="F70" s="12">
        <v>15</v>
      </c>
      <c r="G70" s="9"/>
      <c r="H70" s="15">
        <f>Tabela13[[#This Row],[Quantidade (5 anos)]]*Tabela13[[#This Row],[Valor Unitário (R$)]]</f>
        <v>0</v>
      </c>
    </row>
    <row r="71" spans="2:8" ht="47.25" x14ac:dyDescent="0.2">
      <c r="B71" s="10">
        <v>67</v>
      </c>
      <c r="C71" s="11" t="s">
        <v>78</v>
      </c>
      <c r="D71" s="23" t="s">
        <v>192</v>
      </c>
      <c r="E71" s="11" t="s">
        <v>53</v>
      </c>
      <c r="F71" s="12">
        <v>65</v>
      </c>
      <c r="G71" s="9"/>
      <c r="H71" s="15">
        <f>Tabela13[[#This Row],[Quantidade (5 anos)]]*Tabela13[[#This Row],[Valor Unitário (R$)]]</f>
        <v>0</v>
      </c>
    </row>
    <row r="72" spans="2:8" ht="15.75" x14ac:dyDescent="0.2">
      <c r="B72" s="10">
        <v>68</v>
      </c>
      <c r="C72" s="13" t="s">
        <v>79</v>
      </c>
      <c r="D72" s="24" t="s">
        <v>193</v>
      </c>
      <c r="E72" s="13" t="s">
        <v>53</v>
      </c>
      <c r="F72" s="12">
        <v>50</v>
      </c>
      <c r="G72" s="9"/>
      <c r="H72" s="15">
        <f>Tabela13[[#This Row],[Quantidade (5 anos)]]*Tabela13[[#This Row],[Valor Unitário (R$)]]</f>
        <v>0</v>
      </c>
    </row>
    <row r="73" spans="2:8" ht="47.25" x14ac:dyDescent="0.2">
      <c r="B73" s="10">
        <v>69</v>
      </c>
      <c r="C73" s="11" t="s">
        <v>81</v>
      </c>
      <c r="D73" s="23" t="s">
        <v>195</v>
      </c>
      <c r="E73" s="11" t="s">
        <v>70</v>
      </c>
      <c r="F73" s="12">
        <v>5250</v>
      </c>
      <c r="G73" s="9"/>
      <c r="H73" s="15">
        <f>Tabela13[[#This Row],[Quantidade (5 anos)]]*Tabela13[[#This Row],[Valor Unitário (R$)]]</f>
        <v>0</v>
      </c>
    </row>
    <row r="74" spans="2:8" ht="31.5" x14ac:dyDescent="0.2">
      <c r="B74" s="10">
        <v>70</v>
      </c>
      <c r="C74" s="13" t="s">
        <v>82</v>
      </c>
      <c r="D74" s="24" t="s">
        <v>196</v>
      </c>
      <c r="E74" s="13" t="s">
        <v>53</v>
      </c>
      <c r="F74" s="12">
        <v>50</v>
      </c>
      <c r="G74" s="9"/>
      <c r="H74" s="15">
        <f>Tabela13[[#This Row],[Quantidade (5 anos)]]*Tabela13[[#This Row],[Valor Unitário (R$)]]</f>
        <v>0</v>
      </c>
    </row>
    <row r="75" spans="2:8" ht="15.75" x14ac:dyDescent="0.2">
      <c r="B75" s="10">
        <v>71</v>
      </c>
      <c r="C75" s="11" t="s">
        <v>83</v>
      </c>
      <c r="D75" s="23" t="s">
        <v>197</v>
      </c>
      <c r="E75" s="11" t="s">
        <v>53</v>
      </c>
      <c r="F75" s="12">
        <v>90</v>
      </c>
      <c r="G75" s="9"/>
      <c r="H75" s="15">
        <f>Tabela13[[#This Row],[Quantidade (5 anos)]]*Tabela13[[#This Row],[Valor Unitário (R$)]]</f>
        <v>0</v>
      </c>
    </row>
    <row r="76" spans="2:8" ht="63" x14ac:dyDescent="0.2">
      <c r="B76" s="10">
        <v>72</v>
      </c>
      <c r="C76" s="13" t="s">
        <v>84</v>
      </c>
      <c r="D76" s="24" t="s">
        <v>198</v>
      </c>
      <c r="E76" s="13" t="s">
        <v>70</v>
      </c>
      <c r="F76" s="12">
        <v>12500</v>
      </c>
      <c r="G76" s="9"/>
      <c r="H76" s="15">
        <f>Tabela13[[#This Row],[Quantidade (5 anos)]]*Tabela13[[#This Row],[Valor Unitário (R$)]]</f>
        <v>0</v>
      </c>
    </row>
    <row r="77" spans="2:8" ht="63" x14ac:dyDescent="0.2">
      <c r="B77" s="10">
        <v>73</v>
      </c>
      <c r="C77" s="11" t="s">
        <v>85</v>
      </c>
      <c r="D77" s="23" t="s">
        <v>198</v>
      </c>
      <c r="E77" s="11" t="s">
        <v>70</v>
      </c>
      <c r="F77" s="12">
        <v>3750</v>
      </c>
      <c r="G77" s="9"/>
      <c r="H77" s="15">
        <f>Tabela13[[#This Row],[Quantidade (5 anos)]]*Tabela13[[#This Row],[Valor Unitário (R$)]]</f>
        <v>0</v>
      </c>
    </row>
    <row r="78" spans="2:8" ht="47.25" x14ac:dyDescent="0.2">
      <c r="B78" s="10">
        <v>74</v>
      </c>
      <c r="C78" s="13" t="s">
        <v>80</v>
      </c>
      <c r="D78" s="24" t="s">
        <v>194</v>
      </c>
      <c r="E78" s="13" t="s">
        <v>53</v>
      </c>
      <c r="F78" s="12">
        <v>1050</v>
      </c>
      <c r="G78" s="9"/>
      <c r="H78" s="15">
        <f>Tabela13[[#This Row],[Quantidade (5 anos)]]*Tabela13[[#This Row],[Valor Unitário (R$)]]</f>
        <v>0</v>
      </c>
    </row>
    <row r="79" spans="2:8" ht="63" x14ac:dyDescent="0.2">
      <c r="B79" s="10">
        <v>75</v>
      </c>
      <c r="C79" s="11" t="s">
        <v>86</v>
      </c>
      <c r="D79" s="23" t="s">
        <v>199</v>
      </c>
      <c r="E79" s="11" t="s">
        <v>53</v>
      </c>
      <c r="F79" s="12">
        <v>300</v>
      </c>
      <c r="G79" s="9"/>
      <c r="H79" s="15">
        <f>Tabela13[[#This Row],[Quantidade (5 anos)]]*Tabela13[[#This Row],[Valor Unitário (R$)]]</f>
        <v>0</v>
      </c>
    </row>
    <row r="80" spans="2:8" ht="78.75" x14ac:dyDescent="0.2">
      <c r="B80" s="10">
        <v>76</v>
      </c>
      <c r="C80" s="14" t="s">
        <v>219</v>
      </c>
      <c r="D80" s="25" t="s">
        <v>220</v>
      </c>
      <c r="E80" s="14" t="s">
        <v>200</v>
      </c>
      <c r="F80" s="12">
        <v>2500</v>
      </c>
      <c r="G80" s="9"/>
      <c r="H80" s="15">
        <f>Tabela13[[#This Row],[Quantidade (5 anos)]]*Tabela13[[#This Row],[Valor Unitário (R$)]]</f>
        <v>0</v>
      </c>
    </row>
    <row r="81" spans="2:8" ht="78.75" x14ac:dyDescent="0.2">
      <c r="B81" s="10">
        <v>77</v>
      </c>
      <c r="C81" s="11" t="s">
        <v>62</v>
      </c>
      <c r="D81" s="23" t="s">
        <v>167</v>
      </c>
      <c r="E81" s="11" t="s">
        <v>53</v>
      </c>
      <c r="F81" s="12">
        <v>250</v>
      </c>
      <c r="G81" s="9"/>
      <c r="H81" s="15">
        <f>Tabela13[[#This Row],[Quantidade (5 anos)]]*Tabela13[[#This Row],[Valor Unitário (R$)]]</f>
        <v>0</v>
      </c>
    </row>
    <row r="82" spans="2:8" ht="78.75" x14ac:dyDescent="0.2">
      <c r="B82" s="10">
        <v>78</v>
      </c>
      <c r="C82" s="13" t="s">
        <v>221</v>
      </c>
      <c r="D82" s="24" t="s">
        <v>222</v>
      </c>
      <c r="E82" s="13" t="s">
        <v>53</v>
      </c>
      <c r="F82" s="12">
        <v>100</v>
      </c>
      <c r="G82" s="9"/>
      <c r="H82" s="15">
        <f>Tabela13[[#This Row],[Quantidade (5 anos)]]*Tabela13[[#This Row],[Valor Unitário (R$)]]</f>
        <v>0</v>
      </c>
    </row>
    <row r="83" spans="2:8" ht="47.25" x14ac:dyDescent="0.2">
      <c r="B83" s="10">
        <v>79</v>
      </c>
      <c r="C83" s="11" t="s">
        <v>68</v>
      </c>
      <c r="D83" s="23" t="s">
        <v>223</v>
      </c>
      <c r="E83" s="11" t="s">
        <v>53</v>
      </c>
      <c r="F83" s="12">
        <v>50</v>
      </c>
      <c r="G83" s="9"/>
      <c r="H83" s="15">
        <f>Tabela13[[#This Row],[Quantidade (5 anos)]]*Tabela13[[#This Row],[Valor Unitário (R$)]]</f>
        <v>0</v>
      </c>
    </row>
    <row r="84" spans="2:8" s="22" customFormat="1" ht="94.5" x14ac:dyDescent="0.2">
      <c r="B84" s="10">
        <v>80</v>
      </c>
      <c r="C84" s="13" t="s">
        <v>72</v>
      </c>
      <c r="D84" s="24" t="s">
        <v>182</v>
      </c>
      <c r="E84" s="13" t="s">
        <v>53</v>
      </c>
      <c r="F84" s="12">
        <v>35</v>
      </c>
      <c r="G84" s="9"/>
      <c r="H84" s="15">
        <f>Tabela13[[#This Row],[Quantidade (5 anos)]]*Tabela13[[#This Row],[Valor Unitário (R$)]]</f>
        <v>0</v>
      </c>
    </row>
    <row r="85" spans="2:8" ht="78.75" x14ac:dyDescent="0.2">
      <c r="B85" s="10">
        <v>81</v>
      </c>
      <c r="C85" s="11" t="s">
        <v>87</v>
      </c>
      <c r="D85" s="23" t="s">
        <v>88</v>
      </c>
      <c r="E85" s="11" t="s">
        <v>53</v>
      </c>
      <c r="F85" s="12">
        <v>400</v>
      </c>
      <c r="G85" s="9"/>
      <c r="H85" s="15">
        <f>Tabela13[[#This Row],[Quantidade (5 anos)]]*Tabela13[[#This Row],[Valor Unitário (R$)]]</f>
        <v>0</v>
      </c>
    </row>
    <row r="86" spans="2:8" ht="110.25" x14ac:dyDescent="0.2">
      <c r="B86" s="10">
        <v>82</v>
      </c>
      <c r="C86" s="13" t="s">
        <v>89</v>
      </c>
      <c r="D86" s="24" t="s">
        <v>90</v>
      </c>
      <c r="E86" s="13" t="s">
        <v>91</v>
      </c>
      <c r="F86" s="12">
        <v>125</v>
      </c>
      <c r="G86" s="9"/>
      <c r="H86" s="15">
        <f>Tabela13[[#This Row],[Quantidade (5 anos)]]*Tabela13[[#This Row],[Valor Unitário (R$)]]</f>
        <v>0</v>
      </c>
    </row>
    <row r="87" spans="2:8" ht="110.25" x14ac:dyDescent="0.2">
      <c r="B87" s="10">
        <v>83</v>
      </c>
      <c r="C87" s="11" t="s">
        <v>224</v>
      </c>
      <c r="D87" s="23" t="s">
        <v>92</v>
      </c>
      <c r="E87" s="11" t="s">
        <v>53</v>
      </c>
      <c r="F87" s="12">
        <v>100</v>
      </c>
      <c r="G87" s="9"/>
      <c r="H87" s="15">
        <f>Tabela13[[#This Row],[Quantidade (5 anos)]]*Tabela13[[#This Row],[Valor Unitário (R$)]]</f>
        <v>0</v>
      </c>
    </row>
    <row r="88" spans="2:8" ht="110.25" x14ac:dyDescent="0.2">
      <c r="B88" s="10">
        <v>84</v>
      </c>
      <c r="C88" s="13" t="s">
        <v>225</v>
      </c>
      <c r="D88" s="24" t="s">
        <v>92</v>
      </c>
      <c r="E88" s="13" t="s">
        <v>53</v>
      </c>
      <c r="F88" s="12">
        <v>100</v>
      </c>
      <c r="G88" s="9"/>
      <c r="H88" s="15">
        <f>Tabela13[[#This Row],[Quantidade (5 anos)]]*Tabela13[[#This Row],[Valor Unitário (R$)]]</f>
        <v>0</v>
      </c>
    </row>
    <row r="89" spans="2:8" ht="47.25" x14ac:dyDescent="0.2">
      <c r="B89" s="10">
        <v>85</v>
      </c>
      <c r="C89" s="11" t="s">
        <v>93</v>
      </c>
      <c r="D89" s="23" t="s">
        <v>94</v>
      </c>
      <c r="E89" s="11" t="s">
        <v>53</v>
      </c>
      <c r="F89" s="12">
        <v>250</v>
      </c>
      <c r="G89" s="9"/>
      <c r="H89" s="15">
        <f>Tabela13[[#This Row],[Quantidade (5 anos)]]*Tabela13[[#This Row],[Valor Unitário (R$)]]</f>
        <v>0</v>
      </c>
    </row>
    <row r="90" spans="2:8" ht="47.25" x14ac:dyDescent="0.2">
      <c r="B90" s="10">
        <v>86</v>
      </c>
      <c r="C90" s="13" t="s">
        <v>226</v>
      </c>
      <c r="D90" s="24" t="s">
        <v>95</v>
      </c>
      <c r="E90" s="13" t="s">
        <v>53</v>
      </c>
      <c r="F90" s="12">
        <v>85</v>
      </c>
      <c r="G90" s="9"/>
      <c r="H90" s="15">
        <f>Tabela13[[#This Row],[Quantidade (5 anos)]]*Tabela13[[#This Row],[Valor Unitário (R$)]]</f>
        <v>0</v>
      </c>
    </row>
    <row r="91" spans="2:8" ht="47.25" x14ac:dyDescent="0.2">
      <c r="B91" s="10">
        <v>87</v>
      </c>
      <c r="C91" s="11" t="s">
        <v>96</v>
      </c>
      <c r="D91" s="23" t="s">
        <v>97</v>
      </c>
      <c r="E91" s="11" t="s">
        <v>53</v>
      </c>
      <c r="F91" s="12">
        <v>750</v>
      </c>
      <c r="G91" s="9"/>
      <c r="H91" s="15">
        <f>Tabela13[[#This Row],[Quantidade (5 anos)]]*Tabela13[[#This Row],[Valor Unitário (R$)]]</f>
        <v>0</v>
      </c>
    </row>
    <row r="92" spans="2:8" ht="63" x14ac:dyDescent="0.2">
      <c r="B92" s="10">
        <v>88</v>
      </c>
      <c r="C92" s="13" t="s">
        <v>98</v>
      </c>
      <c r="D92" s="24" t="s">
        <v>145</v>
      </c>
      <c r="E92" s="13" t="s">
        <v>70</v>
      </c>
      <c r="F92" s="12">
        <v>1050</v>
      </c>
      <c r="G92" s="9"/>
      <c r="H92" s="15">
        <f>Tabela13[[#This Row],[Quantidade (5 anos)]]*Tabela13[[#This Row],[Valor Unitário (R$)]]</f>
        <v>0</v>
      </c>
    </row>
    <row r="93" spans="2:8" ht="47.25" x14ac:dyDescent="0.2">
      <c r="B93" s="10">
        <v>89</v>
      </c>
      <c r="C93" s="11" t="s">
        <v>99</v>
      </c>
      <c r="D93" s="23" t="s">
        <v>100</v>
      </c>
      <c r="E93" s="11" t="s">
        <v>53</v>
      </c>
      <c r="F93" s="12">
        <v>50</v>
      </c>
      <c r="G93" s="9"/>
      <c r="H93" s="15">
        <f>Tabela13[[#This Row],[Quantidade (5 anos)]]*Tabela13[[#This Row],[Valor Unitário (R$)]]</f>
        <v>0</v>
      </c>
    </row>
    <row r="94" spans="2:8" ht="15.75" x14ac:dyDescent="0.2">
      <c r="B94" s="10">
        <v>90</v>
      </c>
      <c r="C94" s="14" t="s">
        <v>176</v>
      </c>
      <c r="D94" s="25" t="s">
        <v>227</v>
      </c>
      <c r="E94" s="14" t="s">
        <v>53</v>
      </c>
      <c r="F94" s="12">
        <v>100</v>
      </c>
      <c r="G94" s="9"/>
      <c r="H94" s="15">
        <f>Tabela13[[#This Row],[Quantidade (5 anos)]]*Tabela13[[#This Row],[Valor Unitário (R$)]]</f>
        <v>0</v>
      </c>
    </row>
    <row r="95" spans="2:8" ht="63" x14ac:dyDescent="0.2">
      <c r="B95" s="10">
        <v>91</v>
      </c>
      <c r="C95" s="11" t="s">
        <v>228</v>
      </c>
      <c r="D95" s="23" t="s">
        <v>229</v>
      </c>
      <c r="E95" s="11" t="s">
        <v>53</v>
      </c>
      <c r="F95" s="12">
        <v>65</v>
      </c>
      <c r="G95" s="9"/>
      <c r="H95" s="15">
        <f>Tabela13[[#This Row],[Quantidade (5 anos)]]*Tabela13[[#This Row],[Valor Unitário (R$)]]</f>
        <v>0</v>
      </c>
    </row>
    <row r="96" spans="2:8" s="22" customFormat="1" ht="47.25" x14ac:dyDescent="0.2">
      <c r="B96" s="10">
        <v>92</v>
      </c>
      <c r="C96" s="13" t="s">
        <v>230</v>
      </c>
      <c r="D96" s="24" t="s">
        <v>231</v>
      </c>
      <c r="E96" s="13" t="s">
        <v>53</v>
      </c>
      <c r="F96" s="12">
        <v>65</v>
      </c>
      <c r="G96" s="9"/>
      <c r="H96" s="15">
        <f>Tabela13[[#This Row],[Quantidade (5 anos)]]*Tabela13[[#This Row],[Valor Unitário (R$)]]</f>
        <v>0</v>
      </c>
    </row>
    <row r="97" spans="2:8" ht="63" x14ac:dyDescent="0.2">
      <c r="B97" s="10">
        <v>93</v>
      </c>
      <c r="C97" s="11" t="s">
        <v>101</v>
      </c>
      <c r="D97" s="23" t="s">
        <v>102</v>
      </c>
      <c r="E97" s="11" t="s">
        <v>53</v>
      </c>
      <c r="F97" s="12">
        <v>500</v>
      </c>
      <c r="G97" s="9"/>
      <c r="H97" s="15">
        <f>Tabela13[[#This Row],[Quantidade (5 anos)]]*Tabela13[[#This Row],[Valor Unitário (R$)]]</f>
        <v>0</v>
      </c>
    </row>
    <row r="98" spans="2:8" ht="110.25" x14ac:dyDescent="0.2">
      <c r="B98" s="10">
        <v>94</v>
      </c>
      <c r="C98" s="13" t="s">
        <v>103</v>
      </c>
      <c r="D98" s="24" t="s">
        <v>104</v>
      </c>
      <c r="E98" s="13" t="s">
        <v>53</v>
      </c>
      <c r="F98" s="12">
        <v>165</v>
      </c>
      <c r="G98" s="9"/>
      <c r="H98" s="15">
        <f>Tabela13[[#This Row],[Quantidade (5 anos)]]*Tabela13[[#This Row],[Valor Unitário (R$)]]</f>
        <v>0</v>
      </c>
    </row>
    <row r="99" spans="2:8" ht="94.5" x14ac:dyDescent="0.2">
      <c r="B99" s="10">
        <v>95</v>
      </c>
      <c r="C99" s="11" t="s">
        <v>105</v>
      </c>
      <c r="D99" s="23" t="s">
        <v>106</v>
      </c>
      <c r="E99" s="11" t="s">
        <v>53</v>
      </c>
      <c r="F99" s="12">
        <v>100</v>
      </c>
      <c r="G99" s="9"/>
      <c r="H99" s="15">
        <f>Tabela13[[#This Row],[Quantidade (5 anos)]]*Tabela13[[#This Row],[Valor Unitário (R$)]]</f>
        <v>0</v>
      </c>
    </row>
    <row r="100" spans="2:8" ht="126" x14ac:dyDescent="0.2">
      <c r="B100" s="10">
        <v>96</v>
      </c>
      <c r="C100" s="13" t="s">
        <v>107</v>
      </c>
      <c r="D100" s="24" t="s">
        <v>108</v>
      </c>
      <c r="E100" s="13" t="s">
        <v>109</v>
      </c>
      <c r="F100" s="12">
        <v>240</v>
      </c>
      <c r="G100" s="9"/>
      <c r="H100" s="15">
        <f>Tabela13[[#This Row],[Quantidade (5 anos)]]*Tabela13[[#This Row],[Valor Unitário (R$)]]</f>
        <v>0</v>
      </c>
    </row>
    <row r="101" spans="2:8" ht="63" x14ac:dyDescent="0.2">
      <c r="B101" s="10">
        <v>97</v>
      </c>
      <c r="C101" s="11" t="s">
        <v>232</v>
      </c>
      <c r="D101" s="23" t="s">
        <v>233</v>
      </c>
      <c r="E101" s="11" t="s">
        <v>109</v>
      </c>
      <c r="F101" s="12">
        <v>250</v>
      </c>
      <c r="G101" s="9"/>
      <c r="H101" s="15">
        <f>Tabela13[[#This Row],[Quantidade (5 anos)]]*Tabela13[[#This Row],[Valor Unitário (R$)]]</f>
        <v>0</v>
      </c>
    </row>
    <row r="102" spans="2:8" ht="63" x14ac:dyDescent="0.2">
      <c r="B102" s="10">
        <v>98</v>
      </c>
      <c r="C102" s="13" t="s">
        <v>110</v>
      </c>
      <c r="D102" s="24" t="s">
        <v>111</v>
      </c>
      <c r="E102" s="13" t="s">
        <v>53</v>
      </c>
      <c r="F102" s="12">
        <v>35</v>
      </c>
      <c r="G102" s="9"/>
      <c r="H102" s="15">
        <f>Tabela13[[#This Row],[Quantidade (5 anos)]]*Tabela13[[#This Row],[Valor Unitário (R$)]]</f>
        <v>0</v>
      </c>
    </row>
    <row r="103" spans="2:8" ht="110.25" x14ac:dyDescent="0.2">
      <c r="B103" s="10">
        <v>99</v>
      </c>
      <c r="C103" s="11" t="s">
        <v>112</v>
      </c>
      <c r="D103" s="23" t="s">
        <v>113</v>
      </c>
      <c r="E103" s="11" t="s">
        <v>53</v>
      </c>
      <c r="F103" s="12">
        <v>125</v>
      </c>
      <c r="G103" s="9"/>
      <c r="H103" s="15">
        <f>Tabela13[[#This Row],[Quantidade (5 anos)]]*Tabela13[[#This Row],[Valor Unitário (R$)]]</f>
        <v>0</v>
      </c>
    </row>
    <row r="104" spans="2:8" ht="63" x14ac:dyDescent="0.2">
      <c r="B104" s="10">
        <v>100</v>
      </c>
      <c r="C104" s="13" t="s">
        <v>114</v>
      </c>
      <c r="D104" s="24" t="s">
        <v>115</v>
      </c>
      <c r="E104" s="13" t="s">
        <v>91</v>
      </c>
      <c r="F104" s="12">
        <v>15</v>
      </c>
      <c r="G104" s="9"/>
      <c r="H104" s="15">
        <f>Tabela13[[#This Row],[Quantidade (5 anos)]]*Tabela13[[#This Row],[Valor Unitário (R$)]]</f>
        <v>0</v>
      </c>
    </row>
    <row r="105" spans="2:8" ht="110.25" x14ac:dyDescent="0.2">
      <c r="B105" s="10">
        <v>101</v>
      </c>
      <c r="C105" s="11" t="s">
        <v>116</v>
      </c>
      <c r="D105" s="23" t="s">
        <v>117</v>
      </c>
      <c r="E105" s="11" t="s">
        <v>40</v>
      </c>
      <c r="F105" s="12">
        <v>205</v>
      </c>
      <c r="G105" s="9"/>
      <c r="H105" s="15">
        <f>Tabela13[[#This Row],[Quantidade (5 anos)]]*Tabela13[[#This Row],[Valor Unitário (R$)]]</f>
        <v>0</v>
      </c>
    </row>
    <row r="106" spans="2:8" ht="110.25" x14ac:dyDescent="0.2">
      <c r="B106" s="10">
        <v>102</v>
      </c>
      <c r="C106" s="13" t="s">
        <v>118</v>
      </c>
      <c r="D106" s="24" t="s">
        <v>119</v>
      </c>
      <c r="E106" s="13" t="s">
        <v>91</v>
      </c>
      <c r="F106" s="12">
        <v>75</v>
      </c>
      <c r="G106" s="9"/>
      <c r="H106" s="15">
        <f>Tabela13[[#This Row],[Quantidade (5 anos)]]*Tabela13[[#This Row],[Valor Unitário (R$)]]</f>
        <v>0</v>
      </c>
    </row>
    <row r="107" spans="2:8" ht="126" x14ac:dyDescent="0.2">
      <c r="B107" s="10">
        <v>103</v>
      </c>
      <c r="C107" s="11" t="s">
        <v>234</v>
      </c>
      <c r="D107" s="23" t="s">
        <v>120</v>
      </c>
      <c r="E107" s="11" t="s">
        <v>91</v>
      </c>
      <c r="F107" s="12">
        <v>30</v>
      </c>
      <c r="G107" s="9"/>
      <c r="H107" s="15">
        <f>Tabela13[[#This Row],[Quantidade (5 anos)]]*Tabela13[[#This Row],[Valor Unitário (R$)]]</f>
        <v>0</v>
      </c>
    </row>
    <row r="108" spans="2:8" ht="78.75" x14ac:dyDescent="0.2">
      <c r="B108" s="10">
        <v>104</v>
      </c>
      <c r="C108" s="13" t="s">
        <v>121</v>
      </c>
      <c r="D108" s="24" t="s">
        <v>122</v>
      </c>
      <c r="E108" s="13" t="s">
        <v>91</v>
      </c>
      <c r="F108" s="12">
        <v>35</v>
      </c>
      <c r="G108" s="9"/>
      <c r="H108" s="15">
        <f>Tabela13[[#This Row],[Quantidade (5 anos)]]*Tabela13[[#This Row],[Valor Unitário (R$)]]</f>
        <v>0</v>
      </c>
    </row>
    <row r="109" spans="2:8" ht="78.75" x14ac:dyDescent="0.2">
      <c r="B109" s="10">
        <v>105</v>
      </c>
      <c r="C109" s="11" t="s">
        <v>123</v>
      </c>
      <c r="D109" s="23" t="s">
        <v>124</v>
      </c>
      <c r="E109" s="11" t="s">
        <v>40</v>
      </c>
      <c r="F109" s="12">
        <v>290</v>
      </c>
      <c r="G109" s="9"/>
      <c r="H109" s="15">
        <f>Tabela13[[#This Row],[Quantidade (5 anos)]]*Tabela13[[#This Row],[Valor Unitário (R$)]]</f>
        <v>0</v>
      </c>
    </row>
    <row r="110" spans="2:8" ht="63" x14ac:dyDescent="0.2">
      <c r="B110" s="10">
        <v>106</v>
      </c>
      <c r="C110" s="14" t="s">
        <v>129</v>
      </c>
      <c r="D110" s="25" t="s">
        <v>187</v>
      </c>
      <c r="E110" s="14" t="s">
        <v>183</v>
      </c>
      <c r="F110" s="12">
        <v>150</v>
      </c>
      <c r="G110" s="9"/>
      <c r="H110" s="15">
        <f>Tabela13[[#This Row],[Quantidade (5 anos)]]*Tabela13[[#This Row],[Valor Unitário (R$)]]</f>
        <v>0</v>
      </c>
    </row>
    <row r="111" spans="2:8" ht="94.5" x14ac:dyDescent="0.2">
      <c r="B111" s="10">
        <v>107</v>
      </c>
      <c r="C111" s="14" t="s">
        <v>235</v>
      </c>
      <c r="D111" s="25" t="s">
        <v>186</v>
      </c>
      <c r="E111" s="14" t="s">
        <v>0</v>
      </c>
      <c r="F111" s="12">
        <v>2500</v>
      </c>
      <c r="G111" s="9"/>
      <c r="H111" s="15">
        <f>Tabela13[[#This Row],[Quantidade (5 anos)]]*Tabela13[[#This Row],[Valor Unitário (R$)]]</f>
        <v>0</v>
      </c>
    </row>
    <row r="112" spans="2:8" ht="110.25" x14ac:dyDescent="0.2">
      <c r="B112" s="10">
        <v>108</v>
      </c>
      <c r="C112" s="14" t="s">
        <v>236</v>
      </c>
      <c r="D112" s="25" t="s">
        <v>237</v>
      </c>
      <c r="E112" s="14" t="s">
        <v>0</v>
      </c>
      <c r="F112" s="12">
        <v>500</v>
      </c>
      <c r="G112" s="9"/>
      <c r="H112" s="15">
        <f>Tabela13[[#This Row],[Quantidade (5 anos)]]*Tabela13[[#This Row],[Valor Unitário (R$)]]</f>
        <v>0</v>
      </c>
    </row>
    <row r="113" spans="2:12" ht="63" x14ac:dyDescent="0.2">
      <c r="B113" s="10">
        <v>109</v>
      </c>
      <c r="C113" s="14" t="s">
        <v>238</v>
      </c>
      <c r="D113" s="25" t="s">
        <v>185</v>
      </c>
      <c r="E113" s="14" t="s">
        <v>0</v>
      </c>
      <c r="F113" s="12">
        <v>2500</v>
      </c>
      <c r="G113" s="9"/>
      <c r="H113" s="15">
        <f>Tabela13[[#This Row],[Quantidade (5 anos)]]*Tabela13[[#This Row],[Valor Unitário (R$)]]</f>
        <v>0</v>
      </c>
    </row>
    <row r="114" spans="2:12" ht="78.75" x14ac:dyDescent="0.2">
      <c r="B114" s="10">
        <v>110</v>
      </c>
      <c r="C114" s="14" t="s">
        <v>239</v>
      </c>
      <c r="D114" s="25" t="s">
        <v>240</v>
      </c>
      <c r="E114" s="14" t="s">
        <v>0</v>
      </c>
      <c r="F114" s="12">
        <v>2500</v>
      </c>
      <c r="G114" s="9"/>
      <c r="H114" s="15">
        <f>Tabela13[[#This Row],[Quantidade (5 anos)]]*Tabela13[[#This Row],[Valor Unitário (R$)]]</f>
        <v>0</v>
      </c>
    </row>
    <row r="115" spans="2:12" ht="78.75" x14ac:dyDescent="0.2">
      <c r="B115" s="10">
        <v>111</v>
      </c>
      <c r="C115" s="14" t="s">
        <v>241</v>
      </c>
      <c r="D115" s="25" t="s">
        <v>242</v>
      </c>
      <c r="E115" s="14" t="s">
        <v>0</v>
      </c>
      <c r="F115" s="12">
        <v>2500</v>
      </c>
      <c r="G115" s="9"/>
      <c r="H115" s="15">
        <f>Tabela13[[#This Row],[Quantidade (5 anos)]]*Tabela13[[#This Row],[Valor Unitário (R$)]]</f>
        <v>0</v>
      </c>
    </row>
    <row r="116" spans="2:12" ht="63" x14ac:dyDescent="0.2">
      <c r="B116" s="10">
        <v>112</v>
      </c>
      <c r="C116" s="14" t="s">
        <v>243</v>
      </c>
      <c r="D116" s="25" t="s">
        <v>244</v>
      </c>
      <c r="E116" s="14" t="s">
        <v>0</v>
      </c>
      <c r="F116" s="12">
        <v>2500</v>
      </c>
      <c r="G116" s="9"/>
      <c r="H116" s="15">
        <f>Tabela13[[#This Row],[Quantidade (5 anos)]]*Tabela13[[#This Row],[Valor Unitário (R$)]]</f>
        <v>0</v>
      </c>
    </row>
    <row r="117" spans="2:12" ht="78.75" x14ac:dyDescent="0.2">
      <c r="B117" s="10">
        <v>113</v>
      </c>
      <c r="C117" s="14" t="s">
        <v>178</v>
      </c>
      <c r="D117" s="25" t="s">
        <v>184</v>
      </c>
      <c r="E117" s="14" t="s">
        <v>0</v>
      </c>
      <c r="F117" s="12">
        <v>5000</v>
      </c>
      <c r="G117" s="9"/>
      <c r="H117" s="15">
        <f>Tabela13[[#This Row],[Quantidade (5 anos)]]*Tabela13[[#This Row],[Valor Unitário (R$)]]</f>
        <v>0</v>
      </c>
    </row>
    <row r="118" spans="2:12" ht="18" customHeight="1" x14ac:dyDescent="0.2">
      <c r="B118" s="6"/>
      <c r="C118" s="7"/>
      <c r="D118" s="7"/>
      <c r="E118" s="40" t="s">
        <v>248</v>
      </c>
      <c r="F118" s="40"/>
      <c r="G118" s="41"/>
      <c r="H118" s="8">
        <f>SUM(Tabela13[Valor Total (5 anos) (R$)])</f>
        <v>0</v>
      </c>
    </row>
    <row r="120" spans="2:12" ht="23.25" x14ac:dyDescent="0.2">
      <c r="B120" s="39" t="s">
        <v>258</v>
      </c>
      <c r="C120" s="39"/>
      <c r="D120" s="39"/>
      <c r="E120" s="39"/>
      <c r="F120" s="39"/>
      <c r="G120" s="39"/>
      <c r="H120" s="39"/>
    </row>
    <row r="121" spans="2:12" ht="113.25" x14ac:dyDescent="0.2">
      <c r="B121" s="4" t="s">
        <v>1</v>
      </c>
      <c r="C121" s="4" t="s">
        <v>3</v>
      </c>
      <c r="D121" s="4" t="s">
        <v>2</v>
      </c>
      <c r="E121" s="4" t="s">
        <v>4</v>
      </c>
      <c r="F121" s="5" t="s">
        <v>259</v>
      </c>
      <c r="G121" s="4" t="s">
        <v>260</v>
      </c>
      <c r="H121" s="4" t="s">
        <v>257</v>
      </c>
      <c r="L121" s="35"/>
    </row>
    <row r="122" spans="2:12" ht="42.75" x14ac:dyDescent="0.2">
      <c r="B122" s="16">
        <v>114</v>
      </c>
      <c r="C122" s="17" t="s">
        <v>125</v>
      </c>
      <c r="D122" s="17" t="s">
        <v>250</v>
      </c>
      <c r="E122" s="17" t="s">
        <v>256</v>
      </c>
      <c r="F122" s="27">
        <v>779326.13</v>
      </c>
      <c r="G122" s="28"/>
      <c r="H122" s="18">
        <f>ROUND(F122*(1+G122),2)</f>
        <v>779326.13</v>
      </c>
      <c r="J122" s="26"/>
      <c r="K122" s="26"/>
    </row>
    <row r="123" spans="2:12" ht="42.75" x14ac:dyDescent="0.2">
      <c r="B123" s="19">
        <v>115</v>
      </c>
      <c r="C123" s="20" t="s">
        <v>126</v>
      </c>
      <c r="D123" s="20" t="s">
        <v>251</v>
      </c>
      <c r="E123" s="17" t="s">
        <v>256</v>
      </c>
      <c r="F123" s="27">
        <v>779326.13</v>
      </c>
      <c r="G123" s="28"/>
      <c r="H123" s="18">
        <f t="shared" ref="H123:H124" si="0">ROUND(F123*(1+G123),2)</f>
        <v>779326.13</v>
      </c>
    </row>
    <row r="124" spans="2:12" ht="42.75" x14ac:dyDescent="0.2">
      <c r="B124" s="19">
        <v>116</v>
      </c>
      <c r="C124" s="20" t="s">
        <v>254</v>
      </c>
      <c r="D124" s="10" t="s">
        <v>245</v>
      </c>
      <c r="E124" s="17" t="s">
        <v>256</v>
      </c>
      <c r="F124" s="27">
        <v>779326.13</v>
      </c>
      <c r="G124" s="28"/>
      <c r="H124" s="18">
        <f t="shared" si="0"/>
        <v>779326.13</v>
      </c>
    </row>
    <row r="125" spans="2:12" ht="18" customHeight="1" x14ac:dyDescent="0.2">
      <c r="B125" s="6"/>
      <c r="C125" s="7"/>
      <c r="D125" s="7"/>
      <c r="E125" s="42" t="s">
        <v>249</v>
      </c>
      <c r="F125" s="42"/>
      <c r="G125" s="43"/>
      <c r="H125" s="8">
        <f>SUM(H122:H124)</f>
        <v>2337978.39</v>
      </c>
    </row>
    <row r="126" spans="2:12" ht="18" customHeight="1" x14ac:dyDescent="0.2">
      <c r="B126" s="29"/>
      <c r="C126" s="29"/>
      <c r="D126" s="29"/>
      <c r="E126" s="30"/>
      <c r="F126" s="45" t="s">
        <v>261</v>
      </c>
      <c r="G126" s="45"/>
      <c r="H126" s="31">
        <f>H118+H125</f>
        <v>2337978.39</v>
      </c>
    </row>
    <row r="127" spans="2:12" ht="18" customHeight="1" x14ac:dyDescent="0.2">
      <c r="B127" s="32"/>
      <c r="C127" s="32"/>
      <c r="D127" s="32"/>
      <c r="E127" s="33"/>
      <c r="F127" s="34"/>
      <c r="G127" s="34"/>
      <c r="H127" s="33"/>
    </row>
    <row r="128" spans="2:12" ht="18" customHeight="1" x14ac:dyDescent="0.2">
      <c r="B128" s="44" t="s">
        <v>255</v>
      </c>
      <c r="C128" s="44"/>
      <c r="D128" s="44"/>
      <c r="E128" s="44"/>
      <c r="F128" s="44"/>
      <c r="G128" s="44"/>
      <c r="H128" s="44"/>
    </row>
    <row r="129" spans="2:10" ht="33" customHeight="1" x14ac:dyDescent="0.2">
      <c r="B129" s="36" t="s">
        <v>262</v>
      </c>
      <c r="C129" s="36"/>
      <c r="D129" s="36"/>
      <c r="E129" s="36"/>
      <c r="F129" s="36"/>
      <c r="G129" s="36"/>
      <c r="H129" s="36"/>
    </row>
    <row r="130" spans="2:10" ht="27.75" customHeight="1" x14ac:dyDescent="0.2">
      <c r="B130" s="36" t="s">
        <v>263</v>
      </c>
      <c r="C130" s="36"/>
      <c r="D130" s="36"/>
      <c r="E130" s="36"/>
      <c r="F130" s="36"/>
      <c r="G130" s="36"/>
      <c r="H130" s="36"/>
    </row>
    <row r="131" spans="2:10" ht="60.75" customHeight="1" x14ac:dyDescent="0.2">
      <c r="B131" s="36" t="s">
        <v>264</v>
      </c>
      <c r="C131" s="36"/>
      <c r="D131" s="36"/>
      <c r="E131" s="36"/>
      <c r="F131" s="36"/>
      <c r="G131" s="36"/>
      <c r="H131" s="36"/>
      <c r="J131" s="26"/>
    </row>
    <row r="132" spans="2:10" ht="32.25" customHeight="1" x14ac:dyDescent="0.2">
      <c r="B132" s="36" t="s">
        <v>265</v>
      </c>
      <c r="C132" s="36"/>
      <c r="D132" s="36"/>
      <c r="E132" s="36"/>
      <c r="F132" s="36"/>
      <c r="G132" s="36"/>
      <c r="H132" s="36"/>
    </row>
    <row r="133" spans="2:10" x14ac:dyDescent="0.2">
      <c r="B133" s="46"/>
      <c r="C133" s="46"/>
      <c r="D133" s="46"/>
      <c r="E133" s="46"/>
      <c r="F133" s="46"/>
      <c r="G133" s="46"/>
      <c r="H133" s="46"/>
    </row>
    <row r="134" spans="2:10" ht="42.75" customHeight="1" x14ac:dyDescent="0.2">
      <c r="B134" s="46"/>
      <c r="C134" s="46"/>
      <c r="D134" s="46"/>
      <c r="E134" s="46"/>
      <c r="F134" s="46"/>
      <c r="G134" s="46"/>
      <c r="H134" s="46"/>
    </row>
  </sheetData>
  <mergeCells count="13">
    <mergeCell ref="B132:H132"/>
    <mergeCell ref="B133:H133"/>
    <mergeCell ref="B134:H134"/>
    <mergeCell ref="B131:H131"/>
    <mergeCell ref="B130:H130"/>
    <mergeCell ref="B129:H129"/>
    <mergeCell ref="B2:H2"/>
    <mergeCell ref="B3:H3"/>
    <mergeCell ref="B120:H120"/>
    <mergeCell ref="E118:G118"/>
    <mergeCell ref="E125:G125"/>
    <mergeCell ref="B128:H128"/>
    <mergeCell ref="F126:G126"/>
  </mergeCells>
  <pageMargins left="0.25" right="0.25" top="0.75" bottom="0.75" header="0.3" footer="0.3"/>
  <pageSetup paperSize="9" scale="46"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A4-Modelo Plan. Formação Preços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Braz Carneiro</dc:creator>
  <cp:lastModifiedBy>Lidianny Almeida de Carvalho Queiroz</cp:lastModifiedBy>
  <cp:lastPrinted>2025-05-15T12:32:54Z</cp:lastPrinted>
  <dcterms:created xsi:type="dcterms:W3CDTF">2015-06-05T18:19:34Z</dcterms:created>
  <dcterms:modified xsi:type="dcterms:W3CDTF">2025-10-22T18:58:26Z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59fe9b-6987-45ef-b918-e76911e153f0_Enabled">
    <vt:lpwstr>true</vt:lpwstr>
  </property>
  <property fmtid="{D5CDD505-2E9C-101B-9397-08002B2CF9AE}" pid="3" name="MSIP_Label_0559fe9b-6987-45ef-b918-e76911e153f0_SetDate">
    <vt:lpwstr>2024-07-04T17:15:51Z</vt:lpwstr>
  </property>
  <property fmtid="{D5CDD505-2E9C-101B-9397-08002B2CF9AE}" pid="4" name="MSIP_Label_0559fe9b-6987-45ef-b918-e76911e153f0_Method">
    <vt:lpwstr>Privileged</vt:lpwstr>
  </property>
  <property fmtid="{D5CDD505-2E9C-101B-9397-08002B2CF9AE}" pid="5" name="MSIP_Label_0559fe9b-6987-45ef-b918-e76911e153f0_Name">
    <vt:lpwstr>Público</vt:lpwstr>
  </property>
  <property fmtid="{D5CDD505-2E9C-101B-9397-08002B2CF9AE}" pid="6" name="MSIP_Label_0559fe9b-6987-45ef-b918-e76911e153f0_SiteId">
    <vt:lpwstr>eb090420-444c-43f7-91f2-4b8da6bfe8e1</vt:lpwstr>
  </property>
  <property fmtid="{D5CDD505-2E9C-101B-9397-08002B2CF9AE}" pid="7" name="MSIP_Label_0559fe9b-6987-45ef-b918-e76911e153f0_ActionId">
    <vt:lpwstr>3df9f884-0834-47ce-96f0-403e694036d8</vt:lpwstr>
  </property>
  <property fmtid="{D5CDD505-2E9C-101B-9397-08002B2CF9AE}" pid="8" name="MSIP_Label_0559fe9b-6987-45ef-b918-e76911e153f0_ContentBits">
    <vt:lpwstr>0</vt:lpwstr>
  </property>
</Properties>
</file>