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altopr-my.sharepoint.com/personal/bruno_melin_presidencia_gov_br/Documents/Documentos/PDG Revisão-03/Grupo 3 - Estudos Ambientais/"/>
    </mc:Choice>
  </mc:AlternateContent>
  <xr:revisionPtr revIDLastSave="0" documentId="8_{F342788A-A263-4812-BC00-2E5F723532FD}" xr6:coauthVersionLast="47" xr6:coauthVersionMax="47" xr10:uidLastSave="{00000000-0000-0000-0000-000000000000}"/>
  <bookViews>
    <workbookView xWindow="-120" yWindow="-120" windowWidth="29040" windowHeight="15840" xr2:uid="{C270477F-AA3D-4621-BED1-AA33165E9051}"/>
  </bookViews>
  <sheets>
    <sheet name="Orc_Ambiental 1a Etapa" sheetId="1" r:id="rId1"/>
    <sheet name="Orc_Ambiental 2a Etap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9" i="2" l="1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C40" i="2" s="1"/>
  <c r="AK23" i="1"/>
  <c r="F23" i="1"/>
  <c r="E23" i="1"/>
  <c r="C23" i="1"/>
  <c r="C24" i="1" s="1"/>
  <c r="D40" i="2" l="1"/>
  <c r="E40" i="2" s="1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AD23" i="1"/>
  <c r="AF23" i="1"/>
  <c r="U23" i="1"/>
  <c r="AI23" i="1"/>
  <c r="M23" i="1"/>
  <c r="AC23" i="1"/>
  <c r="O23" i="1"/>
  <c r="I23" i="1"/>
  <c r="G23" i="1"/>
  <c r="W23" i="1"/>
  <c r="AE23" i="1"/>
  <c r="K23" i="1"/>
  <c r="AA23" i="1"/>
  <c r="H23" i="1"/>
  <c r="P23" i="1"/>
  <c r="X23" i="1"/>
  <c r="D23" i="1"/>
  <c r="D24" i="1" s="1"/>
  <c r="E24" i="1" s="1"/>
  <c r="F24" i="1" s="1"/>
  <c r="T23" i="1"/>
  <c r="AB23" i="1"/>
  <c r="AJ23" i="1"/>
  <c r="L23" i="1" l="1"/>
  <c r="R23" i="1"/>
  <c r="J23" i="1"/>
  <c r="G24" i="1"/>
  <c r="H24" i="1" s="1"/>
  <c r="I24" i="1" s="1"/>
  <c r="Z23" i="1"/>
  <c r="S23" i="1"/>
  <c r="AG23" i="1"/>
  <c r="AH23" i="1"/>
  <c r="V23" i="1"/>
  <c r="Y23" i="1"/>
  <c r="N23" i="1"/>
  <c r="Q23" i="1"/>
  <c r="J24" i="1" l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</calcChain>
</file>

<file path=xl/sharedStrings.xml><?xml version="1.0" encoding="utf-8"?>
<sst xmlns="http://schemas.openxmlformats.org/spreadsheetml/2006/main" count="139" uniqueCount="93">
  <si>
    <t>Observações</t>
  </si>
  <si>
    <t xml:space="preserve">Item </t>
  </si>
  <si>
    <t>Descrição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</si>
  <si>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</si>
  <si>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</si>
  <si>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</si>
  <si>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</si>
  <si>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</si>
  <si>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</si>
  <si>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</si>
  <si>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</si>
  <si>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</si>
  <si>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</si>
  <si>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</si>
  <si>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</si>
  <si>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</si>
  <si>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</si>
  <si>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</si>
  <si>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</si>
  <si>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</si>
  <si>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</si>
  <si>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</si>
  <si>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</si>
  <si>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</si>
  <si>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</si>
  <si>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</si>
  <si>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</si>
  <si>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</si>
  <si>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</si>
  <si>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</si>
  <si>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Ano 28</t>
  </si>
  <si>
    <t>Ano 29</t>
  </si>
  <si>
    <t>Ano 30</t>
  </si>
  <si>
    <t>Ano 31</t>
  </si>
  <si>
    <t>Ano 32</t>
  </si>
  <si>
    <t>Ano 33</t>
  </si>
  <si>
    <t>Ano 34</t>
  </si>
  <si>
    <t>Ano 35</t>
  </si>
  <si>
    <t>Licenças / Autorizações</t>
  </si>
  <si>
    <t>A taxa precisará ser paga a cada 4 anos quando da solicitação da sua renovação</t>
  </si>
  <si>
    <t>Taxas para Renovação de Licença de Operação (1ª Etapa)</t>
  </si>
  <si>
    <t>Taxas para Renovação de Licença de Operação (2ª Etapa)</t>
  </si>
  <si>
    <t>O valor depende da área a ser suprimida</t>
  </si>
  <si>
    <t xml:space="preserve">Vistoria para Limpeza de Área - ASV (2ª Etapa)                                  </t>
  </si>
  <si>
    <t>Valor calculado a partir da área total de propriedade para o Perímetro</t>
  </si>
  <si>
    <t xml:space="preserve">Vistoria para fins de averbação da Área de Reserva Legal (1ª Etapa)  </t>
  </si>
  <si>
    <t xml:space="preserve">Vistoria para fins de averbação da Área de Reserva Legal (2ª Etapa)  </t>
  </si>
  <si>
    <t>Estudos e Ações</t>
  </si>
  <si>
    <t>Inventário Florestal - IF para 2ª Etapa</t>
  </si>
  <si>
    <t>Assessoria para obtenção da ASV - 2ª Etapa</t>
  </si>
  <si>
    <t>Atualização do Estudo Ambiental - 2ª Etapa</t>
  </si>
  <si>
    <t>Estudos Arqueológicos (2ª Etapa)</t>
  </si>
  <si>
    <t>Regularização de Reserva Legal (1ª Etapa)</t>
  </si>
  <si>
    <t>Regularização de Reserva Legal (2ª Etapa)</t>
  </si>
  <si>
    <t>Elaboração dos Planos e Programas Ambientais (2ª Etapa)</t>
  </si>
  <si>
    <t>Relatório de Desempenho Ambiental -  Anual (1ª Etapa)</t>
  </si>
  <si>
    <t>Relatório de Desempenho Ambiental -  Anual (2ª Etapa)</t>
  </si>
  <si>
    <t>Execução dos Programas Ambientais</t>
  </si>
  <si>
    <t>Programa de Afugentamento e Resgate de Fauna (2ª Etapa)</t>
  </si>
  <si>
    <t>Custos associados à execução da Obra serão apresentados no orçamento da engenharia(G2)</t>
  </si>
  <si>
    <t>Programa de Supressão de Vegetação (2ª Etapa)</t>
  </si>
  <si>
    <t>Programa de Resgate de Flora (2ª Etapa)</t>
  </si>
  <si>
    <t>Programa de Gestão e Controle Ambiental das Obras (2ª Etapa)</t>
  </si>
  <si>
    <t>Programa de Controle de Emissão de Material Particulado e Ruídos (2ª Etapa)</t>
  </si>
  <si>
    <t>Programa de Gerenciamento de Resíduos da Construção Civil (2ª Etapa)</t>
  </si>
  <si>
    <t>Programa de Controle de Processos Erosivos (1ª Etapa)</t>
  </si>
  <si>
    <t>Programa de Controle de Processos Erosivos (2ª Etapa)</t>
  </si>
  <si>
    <t>Programa de Monitoramento e Controle de Perdas de Água na Captação, Condução e Aplicação na Irrigação (1ª Etapa)</t>
  </si>
  <si>
    <t>Programa de Monitoramento e Controle de Perdas de Água na Captação, Condução e Aplicação na Irrigação (2ª Etapa)</t>
  </si>
  <si>
    <t>Programa de Monitoramento da Qualidade do Efluente de Irrigação (1ª Etapa)</t>
  </si>
  <si>
    <t>Programa de Monitoramento da Qualidade do Efluente de Irrigação (2ª Etapa)</t>
  </si>
  <si>
    <t>Programa de Monitoramento da Presença de Agroquímicos no Ambiente (1ª Etapa)</t>
  </si>
  <si>
    <t>Programa de Monitoramento da Presença de Agroquímicos no Ambiente (2ª Etapa)</t>
  </si>
  <si>
    <t>Programa de Recuperação de Áreas Degradadas (1ª Etapa)</t>
  </si>
  <si>
    <t>Programa de Recuperação de Áreas Degradadas (2ª Etapa)</t>
  </si>
  <si>
    <t>Custo contemplado nos estudos arqueológicos</t>
  </si>
  <si>
    <t>Programa de Avaliação de Impactos ao Patrimônio Arqueológico (2ª Etapa)</t>
  </si>
  <si>
    <t>Programa de Gestão ao Patrimônio Arqueológico (2ª Etapa)</t>
  </si>
  <si>
    <t>Programa de Monitoramento da Fauna Terrestre (2ª Etapa)</t>
  </si>
  <si>
    <t>Programa de Recomposição das APP (1ª Etapa)</t>
  </si>
  <si>
    <t>Programa de Recomposição das APP (2ª Etapa)</t>
  </si>
  <si>
    <t>Programa de Controle e Recuperação das Reservas Legais (1ª Etapa)</t>
  </si>
  <si>
    <t>Programa de Controle e Recuperação das Reservas Legais (2ª Etapa)</t>
  </si>
  <si>
    <t>Programa de Educação Ambiental e Comunicação (1ª Etapa)</t>
  </si>
  <si>
    <t>Programa de Educação Ambiental e Comunicação (2ª Etapa)</t>
  </si>
  <si>
    <t>Programa de Capacitação da Mão de Obra Local (1ª Etapa)</t>
  </si>
  <si>
    <t>Programa de Capacitação da Mão de Obra Local (2ª Etapa)</t>
  </si>
  <si>
    <t>Não estão contemplados neste orçamento aquisição de terras para relocação</t>
  </si>
  <si>
    <t>Programa de Realocação de Ocupantes (2ª Etapa)</t>
  </si>
  <si>
    <t>Total Geral</t>
  </si>
  <si>
    <t>Total Acumulado</t>
  </si>
  <si>
    <r>
      <rPr>
        <u/>
        <sz val="11"/>
        <color theme="1"/>
        <rFont val="Calibri"/>
        <family val="2"/>
        <scheme val="minor"/>
      </rPr>
      <t>Premissas consideradas para Orçamento em 09/11/2023:</t>
    </r>
    <r>
      <rPr>
        <sz val="11"/>
        <color theme="1"/>
        <rFont val="Calibri"/>
        <family val="2"/>
        <scheme val="minor"/>
      </rPr>
      <t xml:space="preserve">
 - Para a relação dos itens a serem executados no escopo ambiental foram consideradas as recomendações dos estudos realizados, condicionantes de licenças e anuências, bem como exigências das legislações estadual e federal pertinentes
 - Grande parte dos programas é aplicável às duas etapas uma vez que o processo de licenciamento ambiental é comum, para efeito de orçamento foram separados 
 - Apesar da outorga para a 2ª Etapa se constituir em um processo diferenciado, as ações associadas às condicionantes serão aplicadas às duas etapas, para efeito de orçamento os custos foram separados
  - Para composição dos custos utilizou-se como base planilha de preços do DNIT para consultoria - Abril/2023, já com encargos sociais, além de impostos, taxas e remuneração de escritório
</t>
    </r>
  </si>
  <si>
    <r>
      <rPr>
        <u/>
        <sz val="11"/>
        <color theme="1"/>
        <rFont val="Calibri"/>
        <family val="2"/>
        <scheme val="minor"/>
      </rPr>
      <t>Premissas consideradas para Orçamento em 09/11/2023:</t>
    </r>
    <r>
      <rPr>
        <sz val="11"/>
        <color theme="1"/>
        <rFont val="Calibri"/>
        <family val="2"/>
        <scheme val="minor"/>
      </rPr>
      <t xml:space="preserve">
 - Para a relação dos itens a serem executados no escopo ambiental, foram consideradas as recomendações dos estudos realizados, condicionantes de licenças e anuências, bem como exigências das legislações estadual e federal pertinentes
 - Grande parte dos programas é aplicável às duas etapas uma vez que o processo de licenciamento ambiental é comum, para efeito de orçamento foram separados 
 - Apesar da outorga para a 2ª Etapa se constituir em um processo diferenciado, as ações associadas às condicionantes serão aplicadas às duas etapas, para efeito de orçamento os custos foram separados
  - Para composição dos custos utilizou-se como base planilha de preços do DNIT para consultoria - Abril/2023, já com encargos sociais, além de impostos, taxas e remuneração de escritório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</si>
</sst>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43" fontId="0" fillId="3" borderId="6" xfId="0" applyNumberFormat="1" applyFill="1" applyBorder="1"/>
    <xf numFmtId="0" fontId="0" fillId="3" borderId="6" xfId="0" applyFill="1" applyBorder="1"/>
    <xf numFmtId="0" fontId="0" fillId="3" borderId="7" xfId="0" applyFill="1" applyBorder="1"/>
    <xf numFmtId="43" fontId="0" fillId="3" borderId="5" xfId="0" applyNumberFormat="1" applyFill="1" applyBorder="1"/>
    <xf numFmtId="0" fontId="0" fillId="3" borderId="8" xfId="0" applyFill="1" applyBorder="1"/>
    <xf numFmtId="43" fontId="0" fillId="3" borderId="5" xfId="1" applyFont="1" applyFill="1" applyBorder="1"/>
    <xf numFmtId="0" fontId="0" fillId="3" borderId="9" xfId="0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3" borderId="12" xfId="0" applyFill="1" applyBorder="1" applyAlignment="1">
      <alignment horizontal="center"/>
    </xf>
    <xf numFmtId="43" fontId="0" fillId="3" borderId="8" xfId="0" applyNumberFormat="1" applyFill="1" applyBorder="1"/>
    <xf numFmtId="0" fontId="0" fillId="3" borderId="5" xfId="0" applyFill="1" applyBorder="1" applyAlignment="1">
      <alignment wrapText="1"/>
    </xf>
    <xf numFmtId="0" fontId="4" fillId="3" borderId="5" xfId="0" applyFont="1" applyFill="1" applyBorder="1"/>
    <xf numFmtId="43" fontId="4" fillId="3" borderId="5" xfId="0" applyNumberFormat="1" applyFont="1" applyFill="1" applyBorder="1"/>
    <xf numFmtId="43" fontId="0" fillId="3" borderId="10" xfId="0" applyNumberForma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/>
    <xf numFmtId="43" fontId="2" fillId="4" borderId="14" xfId="0" applyNumberFormat="1" applyFont="1" applyFill="1" applyBorder="1"/>
    <xf numFmtId="43" fontId="5" fillId="4" borderId="14" xfId="0" applyNumberFormat="1" applyFont="1" applyFill="1" applyBorder="1"/>
    <xf numFmtId="43" fontId="2" fillId="4" borderId="15" xfId="0" applyNumberFormat="1" applyFont="1" applyFill="1" applyBorder="1"/>
    <xf numFmtId="43" fontId="5" fillId="4" borderId="15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/>
    <xf numFmtId="43" fontId="0" fillId="0" borderId="5" xfId="1" applyFont="1" applyFill="1" applyBorder="1" applyAlignment="1">
      <alignment horizontal="left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10" xfId="0" applyBorder="1"/>
    <xf numFmtId="0" fontId="0" fillId="0" borderId="6" xfId="0" applyBorder="1"/>
    <xf numFmtId="0" fontId="2" fillId="2" borderId="15" xfId="0" applyFont="1" applyFill="1" applyBorder="1"/>
    <xf numFmtId="43" fontId="0" fillId="0" borderId="6" xfId="1" applyFont="1" applyFill="1" applyBorder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7368-041E-433C-A759-F7A1F3E5F3C4}">
  <dimension ref="A2:AL26"/>
  <sheetViews>
    <sheetView tabSelected="1" workbookViewId="0"/>
  </sheetViews>
  <sheetFormatPr defaultRowHeight="15" x14ac:dyDescent="0.25"/>
  <cols>
    <col min="2" max="2" width="82" customWidth="1"/>
    <col min="3" max="3" width="13.28515625" customWidth="1"/>
    <col min="4" max="4" width="13.42578125" bestFit="1" customWidth="1"/>
    <col min="5" max="5" width="14.140625" customWidth="1"/>
    <col min="6" max="6" width="14" customWidth="1"/>
    <col min="7" max="7" width="13.85546875" customWidth="1"/>
    <col min="8" max="9" width="13.42578125" bestFit="1" customWidth="1"/>
    <col min="10" max="10" width="14" customWidth="1"/>
    <col min="11" max="14" width="13.42578125" bestFit="1" customWidth="1"/>
    <col min="15" max="15" width="13.140625" customWidth="1"/>
    <col min="16" max="18" width="12" bestFit="1" customWidth="1"/>
    <col min="19" max="19" width="12.85546875" customWidth="1"/>
    <col min="20" max="22" width="12" bestFit="1" customWidth="1"/>
    <col min="23" max="23" width="13.42578125" customWidth="1"/>
    <col min="24" max="26" width="12" bestFit="1" customWidth="1"/>
    <col min="27" max="27" width="13" customWidth="1"/>
    <col min="28" max="30" width="12" bestFit="1" customWidth="1"/>
    <col min="31" max="31" width="13.28515625" customWidth="1"/>
    <col min="32" max="34" width="12" bestFit="1" customWidth="1"/>
    <col min="35" max="35" width="13.42578125" customWidth="1"/>
    <col min="36" max="37" width="12" bestFit="1" customWidth="1"/>
    <col min="38" max="38" width="73.5703125" customWidth="1"/>
  </cols>
  <sheetData>
    <row r="2" spans="1:38" ht="15.75" thickBot="1" x14ac:dyDescent="0.3"/>
    <row r="3" spans="1:38" ht="15.75" thickTop="1" x14ac:dyDescent="0.25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11</v>
      </c>
      <c r="L3" s="31" t="s">
        <v>12</v>
      </c>
      <c r="M3" s="31" t="s">
        <v>13</v>
      </c>
      <c r="N3" s="31" t="s">
        <v>14</v>
      </c>
      <c r="O3" s="31" t="s">
        <v>15</v>
      </c>
      <c r="P3" s="31" t="s">
        <v>16</v>
      </c>
      <c r="Q3" s="31" t="s">
        <v>17</v>
      </c>
      <c r="R3" s="31" t="s">
        <v>18</v>
      </c>
      <c r="S3" s="31" t="s">
        <v>19</v>
      </c>
      <c r="T3" s="31" t="s">
        <v>20</v>
      </c>
      <c r="U3" s="31" t="s">
        <v>21</v>
      </c>
      <c r="V3" s="31" t="s">
        <v>22</v>
      </c>
      <c r="W3" s="31" t="s">
        <v>23</v>
      </c>
      <c r="X3" s="31" t="s">
        <v>24</v>
      </c>
      <c r="Y3" s="31" t="s">
        <v>25</v>
      </c>
      <c r="Z3" s="31" t="s">
        <v>26</v>
      </c>
      <c r="AA3" s="31" t="s">
        <v>27</v>
      </c>
      <c r="AB3" s="31" t="s">
        <v>28</v>
      </c>
      <c r="AC3" s="31" t="s">
        <v>29</v>
      </c>
      <c r="AD3" s="31" t="s">
        <v>30</v>
      </c>
      <c r="AE3" s="31" t="s">
        <v>31</v>
      </c>
      <c r="AF3" s="31" t="s">
        <v>32</v>
      </c>
      <c r="AG3" s="31" t="s">
        <v>33</v>
      </c>
      <c r="AH3" s="31" t="s">
        <v>34</v>
      </c>
      <c r="AI3" s="31" t="s">
        <v>35</v>
      </c>
      <c r="AJ3" s="31" t="s">
        <v>36</v>
      </c>
      <c r="AK3" s="31" t="s">
        <v>37</v>
      </c>
      <c r="AL3" s="33" t="s">
        <v>0</v>
      </c>
    </row>
    <row r="4" spans="1:38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4"/>
    </row>
    <row r="5" spans="1:38" ht="16.5" thickTop="1" thickBot="1" x14ac:dyDescent="0.3">
      <c r="A5" s="1">
        <v>1</v>
      </c>
      <c r="B5" s="2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35"/>
    </row>
    <row r="6" spans="1:38" ht="15.75" thickTop="1" x14ac:dyDescent="0.25">
      <c r="A6" s="3"/>
      <c r="B6" s="4" t="s">
        <v>40</v>
      </c>
      <c r="C6" s="5">
        <v>6410.88</v>
      </c>
      <c r="D6" s="6"/>
      <c r="E6" s="6"/>
      <c r="F6" s="6"/>
      <c r="G6" s="5">
        <v>6410.88</v>
      </c>
      <c r="H6" s="6"/>
      <c r="I6" s="6"/>
      <c r="J6" s="6"/>
      <c r="K6" s="5">
        <v>6410.88</v>
      </c>
      <c r="L6" s="6"/>
      <c r="M6" s="6"/>
      <c r="N6" s="6"/>
      <c r="O6" s="5">
        <v>6410.88</v>
      </c>
      <c r="P6" s="6"/>
      <c r="Q6" s="6"/>
      <c r="R6" s="6"/>
      <c r="S6" s="5">
        <v>6410.88</v>
      </c>
      <c r="T6" s="6"/>
      <c r="U6" s="6"/>
      <c r="V6" s="6"/>
      <c r="W6" s="5">
        <v>6410.88</v>
      </c>
      <c r="X6" s="6"/>
      <c r="Y6" s="6"/>
      <c r="Z6" s="6"/>
      <c r="AA6" s="5">
        <v>6410.88</v>
      </c>
      <c r="AB6" s="6"/>
      <c r="AC6" s="6"/>
      <c r="AD6" s="6"/>
      <c r="AE6" s="5">
        <v>6410.88</v>
      </c>
      <c r="AF6" s="6"/>
      <c r="AG6" s="6"/>
      <c r="AH6" s="6"/>
      <c r="AI6" s="5">
        <v>6410.88</v>
      </c>
      <c r="AJ6" s="6"/>
      <c r="AK6" s="7"/>
      <c r="AL6" s="42" t="s">
        <v>39</v>
      </c>
    </row>
    <row r="7" spans="1:38" x14ac:dyDescent="0.25">
      <c r="A7" s="3"/>
      <c r="B7" s="4" t="s">
        <v>45</v>
      </c>
      <c r="C7" s="10">
        <v>657.91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9"/>
      <c r="AL7" s="38" t="s">
        <v>44</v>
      </c>
    </row>
    <row r="8" spans="1:38" ht="15.75" thickBot="1" x14ac:dyDescent="0.3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3"/>
      <c r="AL8" s="39"/>
    </row>
    <row r="9" spans="1:38" ht="16.5" thickTop="1" thickBot="1" x14ac:dyDescent="0.3">
      <c r="A9" s="1">
        <v>2</v>
      </c>
      <c r="B9" s="2" t="s">
        <v>47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35"/>
    </row>
    <row r="10" spans="1:38" ht="15.75" thickTop="1" x14ac:dyDescent="0.25">
      <c r="A10" s="3"/>
      <c r="B10" s="4" t="s">
        <v>52</v>
      </c>
      <c r="C10" s="8">
        <v>28946.53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9"/>
      <c r="AL10" s="37"/>
    </row>
    <row r="11" spans="1:38" x14ac:dyDescent="0.25">
      <c r="A11" s="3"/>
      <c r="B11" s="4" t="s">
        <v>55</v>
      </c>
      <c r="C11" s="8">
        <v>15000</v>
      </c>
      <c r="D11" s="8">
        <v>15000</v>
      </c>
      <c r="E11" s="8">
        <v>15000</v>
      </c>
      <c r="F11" s="8">
        <v>15000</v>
      </c>
      <c r="G11" s="8">
        <v>15000</v>
      </c>
      <c r="H11" s="8">
        <v>15000</v>
      </c>
      <c r="I11" s="8">
        <v>15000</v>
      </c>
      <c r="J11" s="8">
        <v>15000</v>
      </c>
      <c r="K11" s="8">
        <v>15000</v>
      </c>
      <c r="L11" s="8">
        <v>15000</v>
      </c>
      <c r="M11" s="8">
        <v>15000</v>
      </c>
      <c r="N11" s="8">
        <v>15000</v>
      </c>
      <c r="O11" s="8">
        <v>15000</v>
      </c>
      <c r="P11" s="8">
        <v>15000</v>
      </c>
      <c r="Q11" s="8">
        <v>15000</v>
      </c>
      <c r="R11" s="8">
        <v>15000</v>
      </c>
      <c r="S11" s="8">
        <v>15000</v>
      </c>
      <c r="T11" s="8">
        <v>15000</v>
      </c>
      <c r="U11" s="8">
        <v>15000</v>
      </c>
      <c r="V11" s="8">
        <v>15000</v>
      </c>
      <c r="W11" s="8">
        <v>15000</v>
      </c>
      <c r="X11" s="8">
        <v>15000</v>
      </c>
      <c r="Y11" s="8">
        <v>15000</v>
      </c>
      <c r="Z11" s="8">
        <v>15000</v>
      </c>
      <c r="AA11" s="8">
        <v>15000</v>
      </c>
      <c r="AB11" s="8">
        <v>15000</v>
      </c>
      <c r="AC11" s="8">
        <v>15000</v>
      </c>
      <c r="AD11" s="8">
        <v>15000</v>
      </c>
      <c r="AE11" s="8">
        <v>15000</v>
      </c>
      <c r="AF11" s="8">
        <v>15000</v>
      </c>
      <c r="AG11" s="8">
        <v>15000</v>
      </c>
      <c r="AH11" s="8">
        <v>15000</v>
      </c>
      <c r="AI11" s="8">
        <v>15000</v>
      </c>
      <c r="AJ11" s="8">
        <v>15000</v>
      </c>
      <c r="AK11" s="17">
        <v>15000</v>
      </c>
      <c r="AL11" s="37"/>
    </row>
    <row r="12" spans="1:38" ht="15.75" thickBot="1" x14ac:dyDescent="0.3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3"/>
      <c r="AL12" s="39"/>
    </row>
    <row r="13" spans="1:38" ht="16.5" thickTop="1" thickBot="1" x14ac:dyDescent="0.3">
      <c r="A13" s="1">
        <v>3</v>
      </c>
      <c r="B13" s="2" t="s">
        <v>57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35"/>
    </row>
    <row r="14" spans="1:38" ht="15.75" thickTop="1" x14ac:dyDescent="0.25">
      <c r="A14" s="3"/>
      <c r="B14" s="4" t="s">
        <v>65</v>
      </c>
      <c r="C14" s="4"/>
      <c r="D14" s="8">
        <v>120160.41</v>
      </c>
      <c r="E14" s="8">
        <v>120160.41</v>
      </c>
      <c r="F14" s="8">
        <v>120160.41</v>
      </c>
      <c r="G14" s="8">
        <v>120160.41</v>
      </c>
      <c r="H14" s="8">
        <v>120160.41</v>
      </c>
      <c r="I14" s="8">
        <v>120160.41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9"/>
      <c r="AL14" s="37"/>
    </row>
    <row r="15" spans="1:38" ht="30" x14ac:dyDescent="0.25">
      <c r="A15" s="3"/>
      <c r="B15" s="18" t="s">
        <v>67</v>
      </c>
      <c r="C15" s="4"/>
      <c r="D15" s="4"/>
      <c r="E15" s="4"/>
      <c r="F15" s="8">
        <v>79887.360000000001</v>
      </c>
      <c r="G15" s="8">
        <v>79887.360000000001</v>
      </c>
      <c r="H15" s="8">
        <v>79887.360000000001</v>
      </c>
      <c r="I15" s="8">
        <v>79887.360000000001</v>
      </c>
      <c r="J15" s="8">
        <v>79887.360000000001</v>
      </c>
      <c r="K15" s="8">
        <v>79887.360000000001</v>
      </c>
      <c r="L15" s="8">
        <v>79887.360000000001</v>
      </c>
      <c r="M15" s="8">
        <v>79887.360000000001</v>
      </c>
      <c r="N15" s="8">
        <v>79887.360000000001</v>
      </c>
      <c r="O15" s="8">
        <v>79887.360000000001</v>
      </c>
      <c r="P15" s="8">
        <v>79887.360000000001</v>
      </c>
      <c r="Q15" s="8">
        <v>79887.360000000001</v>
      </c>
      <c r="R15" s="8">
        <v>79887.360000000001</v>
      </c>
      <c r="S15" s="8">
        <v>79887.360000000001</v>
      </c>
      <c r="T15" s="8">
        <v>79887.360000000001</v>
      </c>
      <c r="U15" s="8">
        <v>79887.360000000001</v>
      </c>
      <c r="V15" s="8">
        <v>79887.360000000001</v>
      </c>
      <c r="W15" s="8">
        <v>79887.360000000001</v>
      </c>
      <c r="X15" s="8">
        <v>79887.360000000001</v>
      </c>
      <c r="Y15" s="8">
        <v>79887.360000000001</v>
      </c>
      <c r="Z15" s="8">
        <v>79887.360000000001</v>
      </c>
      <c r="AA15" s="8">
        <v>79887.360000000001</v>
      </c>
      <c r="AB15" s="8">
        <v>79887.360000000001</v>
      </c>
      <c r="AC15" s="8">
        <v>79887.360000000001</v>
      </c>
      <c r="AD15" s="8">
        <v>79887.360000000001</v>
      </c>
      <c r="AE15" s="8">
        <v>79887.360000000001</v>
      </c>
      <c r="AF15" s="8">
        <v>79887.360000000001</v>
      </c>
      <c r="AG15" s="8">
        <v>79887.360000000001</v>
      </c>
      <c r="AH15" s="8">
        <v>79887.360000000001</v>
      </c>
      <c r="AI15" s="8">
        <v>79887.360000000001</v>
      </c>
      <c r="AJ15" s="8">
        <v>79887.360000000001</v>
      </c>
      <c r="AK15" s="17">
        <v>79887.360000000001</v>
      </c>
      <c r="AL15" s="37"/>
    </row>
    <row r="16" spans="1:38" x14ac:dyDescent="0.25">
      <c r="A16" s="3"/>
      <c r="B16" s="19" t="s">
        <v>69</v>
      </c>
      <c r="C16" s="4"/>
      <c r="D16" s="4"/>
      <c r="E16" s="20"/>
      <c r="F16" s="8">
        <v>86338.43</v>
      </c>
      <c r="G16" s="8">
        <v>86338.43</v>
      </c>
      <c r="H16" s="8">
        <v>86338.43</v>
      </c>
      <c r="I16" s="8">
        <v>86338.43</v>
      </c>
      <c r="J16" s="8">
        <v>86338.43</v>
      </c>
      <c r="K16" s="8">
        <v>86338.43</v>
      </c>
      <c r="L16" s="8">
        <v>86338.43</v>
      </c>
      <c r="M16" s="8">
        <v>86338.43</v>
      </c>
      <c r="N16" s="8">
        <v>86338.43</v>
      </c>
      <c r="O16" s="8">
        <v>86338.43</v>
      </c>
      <c r="P16" s="8">
        <v>86338.43</v>
      </c>
      <c r="Q16" s="8">
        <v>86338.43</v>
      </c>
      <c r="R16" s="8">
        <v>86338.43</v>
      </c>
      <c r="S16" s="8">
        <v>86338.43</v>
      </c>
      <c r="T16" s="8">
        <v>86338.43</v>
      </c>
      <c r="U16" s="8">
        <v>86338.43</v>
      </c>
      <c r="V16" s="8">
        <v>86338.43</v>
      </c>
      <c r="W16" s="8">
        <v>86338.43</v>
      </c>
      <c r="X16" s="8">
        <v>86338.43</v>
      </c>
      <c r="Y16" s="8">
        <v>86338.43</v>
      </c>
      <c r="Z16" s="8">
        <v>86338.43</v>
      </c>
      <c r="AA16" s="8">
        <v>86338.43</v>
      </c>
      <c r="AB16" s="8">
        <v>86338.43</v>
      </c>
      <c r="AC16" s="8">
        <v>86338.43</v>
      </c>
      <c r="AD16" s="8">
        <v>86338.43</v>
      </c>
      <c r="AE16" s="8">
        <v>86338.43</v>
      </c>
      <c r="AF16" s="8">
        <v>86338.43</v>
      </c>
      <c r="AG16" s="8">
        <v>86338.43</v>
      </c>
      <c r="AH16" s="8">
        <v>86338.43</v>
      </c>
      <c r="AI16" s="8">
        <v>86338.43</v>
      </c>
      <c r="AJ16" s="8">
        <v>86338.43</v>
      </c>
      <c r="AK16" s="17">
        <v>86338.43</v>
      </c>
      <c r="AL16" s="37"/>
    </row>
    <row r="17" spans="1:38" x14ac:dyDescent="0.25">
      <c r="A17" s="3"/>
      <c r="B17" s="4" t="s">
        <v>71</v>
      </c>
      <c r="C17" s="4"/>
      <c r="D17" s="4"/>
      <c r="E17" s="4"/>
      <c r="F17" s="4"/>
      <c r="G17" s="8">
        <v>87483.79</v>
      </c>
      <c r="H17" s="4"/>
      <c r="I17" s="4"/>
      <c r="J17" s="4"/>
      <c r="K17" s="8">
        <v>87483.79</v>
      </c>
      <c r="L17" s="4"/>
      <c r="M17" s="4"/>
      <c r="N17" s="4"/>
      <c r="O17" s="8">
        <v>87483.79</v>
      </c>
      <c r="P17" s="4"/>
      <c r="Q17" s="4"/>
      <c r="R17" s="4"/>
      <c r="S17" s="8">
        <v>87483.79</v>
      </c>
      <c r="T17" s="4"/>
      <c r="U17" s="4"/>
      <c r="V17" s="4"/>
      <c r="W17" s="8">
        <v>87483.79</v>
      </c>
      <c r="X17" s="4"/>
      <c r="Y17" s="4"/>
      <c r="Z17" s="4"/>
      <c r="AA17" s="8">
        <v>87483.79</v>
      </c>
      <c r="AB17" s="4"/>
      <c r="AC17" s="4"/>
      <c r="AD17" s="4"/>
      <c r="AE17" s="8">
        <v>87483.79</v>
      </c>
      <c r="AF17" s="4"/>
      <c r="AG17" s="4"/>
      <c r="AH17" s="4"/>
      <c r="AI17" s="8">
        <v>87483.79</v>
      </c>
      <c r="AJ17" s="4"/>
      <c r="AK17" s="9"/>
      <c r="AL17" s="37"/>
    </row>
    <row r="18" spans="1:38" x14ac:dyDescent="0.25">
      <c r="A18" s="3"/>
      <c r="B18" s="4" t="s">
        <v>73</v>
      </c>
      <c r="C18" s="4"/>
      <c r="D18" s="8">
        <v>407116.04</v>
      </c>
      <c r="E18" s="8">
        <v>407116.04</v>
      </c>
      <c r="F18" s="8">
        <v>407116.04</v>
      </c>
      <c r="G18" s="8">
        <v>407116.04</v>
      </c>
      <c r="H18" s="8">
        <v>407116.04</v>
      </c>
      <c r="I18" s="8">
        <v>407116.04</v>
      </c>
      <c r="J18" s="17">
        <v>48368.38</v>
      </c>
      <c r="K18" s="17">
        <v>48368.38</v>
      </c>
      <c r="L18" s="17">
        <v>48368.38</v>
      </c>
      <c r="M18" s="17">
        <v>48368.38</v>
      </c>
      <c r="N18" s="17">
        <v>48368.38</v>
      </c>
      <c r="O18" s="17">
        <v>48368.38</v>
      </c>
      <c r="P18" s="17">
        <v>48368.38</v>
      </c>
      <c r="Q18" s="17">
        <v>48368.38</v>
      </c>
      <c r="R18" s="17">
        <v>48368.38</v>
      </c>
      <c r="S18" s="17">
        <v>48368.38</v>
      </c>
      <c r="T18" s="17">
        <v>48368.38</v>
      </c>
      <c r="U18" s="17">
        <v>48368.38</v>
      </c>
      <c r="V18" s="17">
        <v>48368.38</v>
      </c>
      <c r="W18" s="17">
        <v>48368.38</v>
      </c>
      <c r="X18" s="17">
        <v>48368.38</v>
      </c>
      <c r="Y18" s="17">
        <v>48368.38</v>
      </c>
      <c r="Z18" s="17">
        <v>48368.38</v>
      </c>
      <c r="AA18" s="17">
        <v>48368.38</v>
      </c>
      <c r="AB18" s="17">
        <v>48368.38</v>
      </c>
      <c r="AC18" s="17">
        <v>48368.38</v>
      </c>
      <c r="AD18" s="17">
        <v>48368.38</v>
      </c>
      <c r="AE18" s="17">
        <v>48368.38</v>
      </c>
      <c r="AF18" s="17">
        <v>48368.38</v>
      </c>
      <c r="AG18" s="17">
        <v>48368.38</v>
      </c>
      <c r="AH18" s="17">
        <v>48368.38</v>
      </c>
      <c r="AI18" s="17">
        <v>48368.38</v>
      </c>
      <c r="AJ18" s="17">
        <v>48368.38</v>
      </c>
      <c r="AK18" s="17">
        <v>48368.38</v>
      </c>
      <c r="AL18" s="37"/>
    </row>
    <row r="19" spans="1:38" x14ac:dyDescent="0.25">
      <c r="A19" s="3"/>
      <c r="B19" s="4" t="s">
        <v>79</v>
      </c>
      <c r="C19" s="4"/>
      <c r="D19" s="4"/>
      <c r="E19" s="4"/>
      <c r="F19" s="4"/>
      <c r="G19" s="4"/>
      <c r="H19" s="4"/>
      <c r="I19" s="4"/>
      <c r="J19" s="8">
        <v>382023.88</v>
      </c>
      <c r="K19" s="8">
        <v>382023.88</v>
      </c>
      <c r="L19" s="8">
        <v>382023.88</v>
      </c>
      <c r="M19" s="8">
        <v>382023.88</v>
      </c>
      <c r="N19" s="8">
        <v>382023.88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9"/>
      <c r="AL19" s="37"/>
    </row>
    <row r="20" spans="1:38" x14ac:dyDescent="0.25">
      <c r="A20" s="3"/>
      <c r="B20" s="4" t="s">
        <v>81</v>
      </c>
      <c r="C20" s="4"/>
      <c r="D20" s="8">
        <v>245493.87</v>
      </c>
      <c r="E20" s="8">
        <v>245493.87</v>
      </c>
      <c r="F20" s="8">
        <v>245493.87</v>
      </c>
      <c r="G20" s="8">
        <v>245493.87</v>
      </c>
      <c r="H20" s="8">
        <v>245493.87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9"/>
      <c r="AL20" s="37"/>
    </row>
    <row r="21" spans="1:38" x14ac:dyDescent="0.25">
      <c r="A21" s="3"/>
      <c r="B21" s="4" t="s">
        <v>83</v>
      </c>
      <c r="C21" s="4"/>
      <c r="D21" s="8">
        <v>142685.03</v>
      </c>
      <c r="E21" s="8">
        <v>142685.03</v>
      </c>
      <c r="F21" s="8">
        <v>142685.03</v>
      </c>
      <c r="G21" s="8">
        <v>142685.03</v>
      </c>
      <c r="H21" s="8">
        <v>142685.03</v>
      </c>
      <c r="I21" s="8">
        <v>142685.03</v>
      </c>
      <c r="J21" s="8">
        <v>142685.03</v>
      </c>
      <c r="K21" s="8">
        <v>142685.03</v>
      </c>
      <c r="L21" s="8">
        <v>142685.03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9"/>
      <c r="AL21" s="37"/>
    </row>
    <row r="22" spans="1:38" ht="15.75" thickBot="1" x14ac:dyDescent="0.3">
      <c r="A22" s="3"/>
      <c r="B22" s="4" t="s">
        <v>85</v>
      </c>
      <c r="C22" s="4"/>
      <c r="D22" s="8">
        <v>97016.79</v>
      </c>
      <c r="E22" s="8">
        <v>97016.79</v>
      </c>
      <c r="F22" s="8">
        <v>97016.79</v>
      </c>
      <c r="G22" s="8">
        <v>97016.79</v>
      </c>
      <c r="H22" s="8">
        <v>97016.79</v>
      </c>
      <c r="I22" s="8">
        <v>97016.79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9"/>
      <c r="AL22" s="37"/>
    </row>
    <row r="23" spans="1:38" ht="16.5" thickTop="1" thickBot="1" x14ac:dyDescent="0.3">
      <c r="A23" s="22">
        <v>4</v>
      </c>
      <c r="B23" s="23" t="s">
        <v>89</v>
      </c>
      <c r="C23" s="24">
        <f t="shared" ref="C23:AK23" si="0">SUM(C6:C22)</f>
        <v>51015.32</v>
      </c>
      <c r="D23" s="24">
        <f t="shared" si="0"/>
        <v>1027472.14</v>
      </c>
      <c r="E23" s="24">
        <f t="shared" si="0"/>
        <v>1027472.14</v>
      </c>
      <c r="F23" s="24">
        <f t="shared" si="0"/>
        <v>1193697.93</v>
      </c>
      <c r="G23" s="24">
        <f t="shared" si="0"/>
        <v>1287592.5999999999</v>
      </c>
      <c r="H23" s="24">
        <f t="shared" si="0"/>
        <v>1193697.93</v>
      </c>
      <c r="I23" s="24">
        <f t="shared" si="0"/>
        <v>948204.06</v>
      </c>
      <c r="J23" s="24">
        <f t="shared" si="0"/>
        <v>754303.08000000007</v>
      </c>
      <c r="K23" s="24">
        <f t="shared" si="0"/>
        <v>848197.75</v>
      </c>
      <c r="L23" s="24">
        <f t="shared" si="0"/>
        <v>754303.08000000007</v>
      </c>
      <c r="M23" s="24">
        <f t="shared" si="0"/>
        <v>611618.05000000005</v>
      </c>
      <c r="N23" s="24">
        <f t="shared" si="0"/>
        <v>611618.05000000005</v>
      </c>
      <c r="O23" s="24">
        <f t="shared" si="0"/>
        <v>323488.83999999997</v>
      </c>
      <c r="P23" s="24">
        <f t="shared" si="0"/>
        <v>229594.16999999998</v>
      </c>
      <c r="Q23" s="24">
        <f t="shared" si="0"/>
        <v>229594.16999999998</v>
      </c>
      <c r="R23" s="24">
        <f t="shared" si="0"/>
        <v>229594.16999999998</v>
      </c>
      <c r="S23" s="24">
        <f t="shared" si="0"/>
        <v>323488.83999999997</v>
      </c>
      <c r="T23" s="24">
        <f t="shared" si="0"/>
        <v>229594.16999999998</v>
      </c>
      <c r="U23" s="24">
        <f t="shared" si="0"/>
        <v>229594.16999999998</v>
      </c>
      <c r="V23" s="24">
        <f t="shared" si="0"/>
        <v>229594.16999999998</v>
      </c>
      <c r="W23" s="24">
        <f t="shared" si="0"/>
        <v>323488.83999999997</v>
      </c>
      <c r="X23" s="24">
        <f t="shared" si="0"/>
        <v>229594.16999999998</v>
      </c>
      <c r="Y23" s="24">
        <f t="shared" si="0"/>
        <v>229594.16999999998</v>
      </c>
      <c r="Z23" s="24">
        <f t="shared" si="0"/>
        <v>229594.16999999998</v>
      </c>
      <c r="AA23" s="24">
        <f t="shared" si="0"/>
        <v>323488.83999999997</v>
      </c>
      <c r="AB23" s="24">
        <f t="shared" si="0"/>
        <v>229594.16999999998</v>
      </c>
      <c r="AC23" s="24">
        <f t="shared" si="0"/>
        <v>229594.16999999998</v>
      </c>
      <c r="AD23" s="24">
        <f t="shared" si="0"/>
        <v>229594.16999999998</v>
      </c>
      <c r="AE23" s="24">
        <f t="shared" si="0"/>
        <v>323488.83999999997</v>
      </c>
      <c r="AF23" s="24">
        <f t="shared" si="0"/>
        <v>229594.16999999998</v>
      </c>
      <c r="AG23" s="24">
        <f t="shared" si="0"/>
        <v>229594.16999999998</v>
      </c>
      <c r="AH23" s="24">
        <f t="shared" si="0"/>
        <v>229594.16999999998</v>
      </c>
      <c r="AI23" s="24">
        <f t="shared" si="0"/>
        <v>323488.83999999997</v>
      </c>
      <c r="AJ23" s="24">
        <f t="shared" si="0"/>
        <v>229594.16999999998</v>
      </c>
      <c r="AK23" s="26">
        <f t="shared" si="0"/>
        <v>229594.16999999998</v>
      </c>
      <c r="AL23" s="24"/>
    </row>
    <row r="24" spans="1:38" ht="16.5" thickTop="1" thickBot="1" x14ac:dyDescent="0.3">
      <c r="A24" s="22">
        <v>5</v>
      </c>
      <c r="B24" s="23" t="s">
        <v>90</v>
      </c>
      <c r="C24" s="25">
        <f>C23</f>
        <v>51015.32</v>
      </c>
      <c r="D24" s="25">
        <f>C24+D23</f>
        <v>1078487.46</v>
      </c>
      <c r="E24" s="25">
        <f>D24+E23</f>
        <v>2105959.6</v>
      </c>
      <c r="F24" s="25">
        <f t="shared" ref="F24:AK24" si="1">E24+F23</f>
        <v>3299657.5300000003</v>
      </c>
      <c r="G24" s="25">
        <f t="shared" si="1"/>
        <v>4587250.13</v>
      </c>
      <c r="H24" s="25">
        <f t="shared" si="1"/>
        <v>5780948.0599999996</v>
      </c>
      <c r="I24" s="25">
        <f t="shared" si="1"/>
        <v>6729152.1199999992</v>
      </c>
      <c r="J24" s="25">
        <f t="shared" si="1"/>
        <v>7483455.1999999993</v>
      </c>
      <c r="K24" s="25">
        <f t="shared" si="1"/>
        <v>8331652.9499999993</v>
      </c>
      <c r="L24" s="25">
        <f t="shared" si="1"/>
        <v>9085956.0299999993</v>
      </c>
      <c r="M24" s="25">
        <f t="shared" si="1"/>
        <v>9697574.0800000001</v>
      </c>
      <c r="N24" s="25">
        <f t="shared" si="1"/>
        <v>10309192.130000001</v>
      </c>
      <c r="O24" s="25">
        <f t="shared" si="1"/>
        <v>10632680.970000001</v>
      </c>
      <c r="P24" s="25">
        <f t="shared" si="1"/>
        <v>10862275.140000001</v>
      </c>
      <c r="Q24" s="25">
        <f t="shared" si="1"/>
        <v>11091869.310000001</v>
      </c>
      <c r="R24" s="25">
        <f t="shared" si="1"/>
        <v>11321463.48</v>
      </c>
      <c r="S24" s="25">
        <f t="shared" si="1"/>
        <v>11644952.32</v>
      </c>
      <c r="T24" s="25">
        <f t="shared" si="1"/>
        <v>11874546.49</v>
      </c>
      <c r="U24" s="25">
        <f t="shared" si="1"/>
        <v>12104140.66</v>
      </c>
      <c r="V24" s="25">
        <f t="shared" si="1"/>
        <v>12333734.83</v>
      </c>
      <c r="W24" s="25">
        <f t="shared" si="1"/>
        <v>12657223.67</v>
      </c>
      <c r="X24" s="25">
        <f t="shared" si="1"/>
        <v>12886817.84</v>
      </c>
      <c r="Y24" s="25">
        <f t="shared" si="1"/>
        <v>13116412.01</v>
      </c>
      <c r="Z24" s="25">
        <f t="shared" si="1"/>
        <v>13346006.18</v>
      </c>
      <c r="AA24" s="25">
        <f t="shared" si="1"/>
        <v>13669495.02</v>
      </c>
      <c r="AB24" s="25">
        <f t="shared" si="1"/>
        <v>13899089.189999999</v>
      </c>
      <c r="AC24" s="25">
        <f t="shared" si="1"/>
        <v>14128683.359999999</v>
      </c>
      <c r="AD24" s="25">
        <f t="shared" si="1"/>
        <v>14358277.529999999</v>
      </c>
      <c r="AE24" s="25">
        <f t="shared" si="1"/>
        <v>14681766.369999999</v>
      </c>
      <c r="AF24" s="25">
        <f t="shared" si="1"/>
        <v>14911360.539999999</v>
      </c>
      <c r="AG24" s="25">
        <f t="shared" si="1"/>
        <v>15140954.709999999</v>
      </c>
      <c r="AH24" s="25">
        <f t="shared" si="1"/>
        <v>15370548.879999999</v>
      </c>
      <c r="AI24" s="25">
        <f t="shared" si="1"/>
        <v>15694037.719999999</v>
      </c>
      <c r="AJ24" s="25">
        <f t="shared" si="1"/>
        <v>15923631.889999999</v>
      </c>
      <c r="AK24" s="27">
        <f t="shared" si="1"/>
        <v>16153226.059999999</v>
      </c>
      <c r="AL24" s="25"/>
    </row>
    <row r="25" spans="1:38" ht="15.75" thickTop="1" x14ac:dyDescent="0.25"/>
    <row r="26" spans="1:38" ht="140.25" customHeight="1" x14ac:dyDescent="0.25">
      <c r="A26" s="29" t="s">
        <v>91</v>
      </c>
      <c r="B26" s="30"/>
      <c r="C26" s="30"/>
      <c r="D26" s="30"/>
      <c r="E26" s="30"/>
      <c r="F26" s="30"/>
    </row>
  </sheetData>
  <mergeCells count="39">
    <mergeCell ref="AK3:AK4"/>
    <mergeCell ref="AE3:AE4"/>
    <mergeCell ref="AF3:AF4"/>
    <mergeCell ref="AG3:AG4"/>
    <mergeCell ref="AH3:AH4"/>
    <mergeCell ref="AI3:AI4"/>
    <mergeCell ref="AJ3:AJ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26:F26"/>
    <mergeCell ref="AL3:AL4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BBA48-626D-4C24-9065-8FDD2E8A4D6C}">
  <dimension ref="A2:AL81"/>
  <sheetViews>
    <sheetView topLeftCell="X1" workbookViewId="0">
      <selection activeCell="AL13" sqref="AL13"/>
    </sheetView>
  </sheetViews>
  <sheetFormatPr defaultRowHeight="15" x14ac:dyDescent="0.25"/>
  <cols>
    <col min="2" max="2" width="82" customWidth="1"/>
    <col min="3" max="3" width="13.28515625" customWidth="1"/>
    <col min="4" max="4" width="13.42578125" bestFit="1" customWidth="1"/>
    <col min="5" max="5" width="14.140625" customWidth="1"/>
    <col min="6" max="6" width="14" customWidth="1"/>
    <col min="7" max="7" width="13.85546875" customWidth="1"/>
    <col min="8" max="9" width="13.42578125" bestFit="1" customWidth="1"/>
    <col min="10" max="10" width="14" customWidth="1"/>
    <col min="11" max="14" width="13.42578125" bestFit="1" customWidth="1"/>
    <col min="15" max="15" width="13.140625" customWidth="1"/>
    <col min="16" max="18" width="12" bestFit="1" customWidth="1"/>
    <col min="19" max="19" width="12.85546875" customWidth="1"/>
    <col min="20" max="20" width="12" bestFit="1" customWidth="1"/>
    <col min="21" max="21" width="14.140625" customWidth="1"/>
    <col min="22" max="22" width="12" bestFit="1" customWidth="1"/>
    <col min="23" max="23" width="13.42578125" customWidth="1"/>
    <col min="24" max="26" width="12" bestFit="1" customWidth="1"/>
    <col min="27" max="27" width="13" customWidth="1"/>
    <col min="28" max="30" width="12" bestFit="1" customWidth="1"/>
    <col min="31" max="31" width="13.28515625" customWidth="1"/>
    <col min="32" max="34" width="12" bestFit="1" customWidth="1"/>
    <col min="35" max="35" width="13.42578125" customWidth="1"/>
    <col min="36" max="37" width="12" bestFit="1" customWidth="1"/>
    <col min="38" max="38" width="83.85546875" bestFit="1" customWidth="1"/>
  </cols>
  <sheetData>
    <row r="2" spans="1:38" ht="15.75" thickBot="1" x14ac:dyDescent="0.3"/>
    <row r="3" spans="1:38" ht="15.75" thickTop="1" x14ac:dyDescent="0.25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31" t="s">
        <v>11</v>
      </c>
      <c r="L3" s="31" t="s">
        <v>12</v>
      </c>
      <c r="M3" s="31" t="s">
        <v>13</v>
      </c>
      <c r="N3" s="31" t="s">
        <v>14</v>
      </c>
      <c r="O3" s="31" t="s">
        <v>15</v>
      </c>
      <c r="P3" s="31" t="s">
        <v>16</v>
      </c>
      <c r="Q3" s="31" t="s">
        <v>17</v>
      </c>
      <c r="R3" s="31" t="s">
        <v>18</v>
      </c>
      <c r="S3" s="31" t="s">
        <v>19</v>
      </c>
      <c r="T3" s="31" t="s">
        <v>20</v>
      </c>
      <c r="U3" s="31" t="s">
        <v>21</v>
      </c>
      <c r="V3" s="31" t="s">
        <v>22</v>
      </c>
      <c r="W3" s="31" t="s">
        <v>23</v>
      </c>
      <c r="X3" s="31" t="s">
        <v>24</v>
      </c>
      <c r="Y3" s="31" t="s">
        <v>25</v>
      </c>
      <c r="Z3" s="31" t="s">
        <v>26</v>
      </c>
      <c r="AA3" s="31" t="s">
        <v>27</v>
      </c>
      <c r="AB3" s="31" t="s">
        <v>28</v>
      </c>
      <c r="AC3" s="31" t="s">
        <v>29</v>
      </c>
      <c r="AD3" s="31" t="s">
        <v>30</v>
      </c>
      <c r="AE3" s="31" t="s">
        <v>31</v>
      </c>
      <c r="AF3" s="31" t="s">
        <v>32</v>
      </c>
      <c r="AG3" s="31" t="s">
        <v>33</v>
      </c>
      <c r="AH3" s="31" t="s">
        <v>34</v>
      </c>
      <c r="AI3" s="31" t="s">
        <v>35</v>
      </c>
      <c r="AJ3" s="31" t="s">
        <v>36</v>
      </c>
      <c r="AK3" s="31" t="s">
        <v>37</v>
      </c>
      <c r="AL3" s="33" t="s">
        <v>0</v>
      </c>
    </row>
    <row r="4" spans="1:38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4"/>
    </row>
    <row r="5" spans="1:38" ht="16.5" thickTop="1" thickBot="1" x14ac:dyDescent="0.3">
      <c r="A5" s="1">
        <v>1</v>
      </c>
      <c r="B5" s="2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35"/>
    </row>
    <row r="6" spans="1:38" ht="15.75" thickTop="1" x14ac:dyDescent="0.25">
      <c r="A6" s="3"/>
      <c r="B6" s="4" t="s">
        <v>41</v>
      </c>
      <c r="C6" s="8">
        <v>13649.04</v>
      </c>
      <c r="D6" s="4"/>
      <c r="E6" s="4"/>
      <c r="F6" s="4"/>
      <c r="G6" s="8">
        <v>13649.04</v>
      </c>
      <c r="H6" s="4"/>
      <c r="I6" s="4"/>
      <c r="J6" s="4"/>
      <c r="K6" s="8">
        <v>13649.04</v>
      </c>
      <c r="L6" s="4"/>
      <c r="M6" s="4"/>
      <c r="N6" s="4"/>
      <c r="O6" s="8">
        <v>13649.04</v>
      </c>
      <c r="P6" s="4"/>
      <c r="Q6" s="4"/>
      <c r="R6" s="4"/>
      <c r="S6" s="8">
        <v>13649.04</v>
      </c>
      <c r="T6" s="4"/>
      <c r="U6" s="4"/>
      <c r="V6" s="4"/>
      <c r="W6" s="8">
        <v>13649.04</v>
      </c>
      <c r="X6" s="4"/>
      <c r="Y6" s="4"/>
      <c r="Z6" s="4"/>
      <c r="AA6" s="8">
        <v>13649.04</v>
      </c>
      <c r="AB6" s="4"/>
      <c r="AC6" s="4"/>
      <c r="AD6" s="4"/>
      <c r="AE6" s="8">
        <v>13649.04</v>
      </c>
      <c r="AF6" s="4"/>
      <c r="AG6" s="4"/>
      <c r="AH6" s="4"/>
      <c r="AI6" s="8">
        <v>13649.04</v>
      </c>
      <c r="AJ6" s="4"/>
      <c r="AK6" s="9"/>
      <c r="AL6" s="36" t="s">
        <v>39</v>
      </c>
    </row>
    <row r="7" spans="1:38" x14ac:dyDescent="0.25">
      <c r="A7" s="3"/>
      <c r="B7" s="4" t="s">
        <v>43</v>
      </c>
      <c r="C7" s="10">
        <v>2530.41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9"/>
      <c r="AL7" s="37" t="s">
        <v>42</v>
      </c>
    </row>
    <row r="8" spans="1:38" x14ac:dyDescent="0.25">
      <c r="A8" s="3"/>
      <c r="B8" s="4" t="s">
        <v>46</v>
      </c>
      <c r="C8" s="10">
        <v>1872.51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9"/>
      <c r="AL8" s="38" t="s">
        <v>44</v>
      </c>
    </row>
    <row r="9" spans="1:38" ht="15.75" thickBot="1" x14ac:dyDescent="0.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3"/>
      <c r="AL9" s="39"/>
    </row>
    <row r="10" spans="1:38" ht="16.5" thickTop="1" thickBot="1" x14ac:dyDescent="0.3">
      <c r="A10" s="14">
        <v>2</v>
      </c>
      <c r="B10" s="15" t="s">
        <v>47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41"/>
    </row>
    <row r="11" spans="1:38" ht="15.75" thickTop="1" x14ac:dyDescent="0.25">
      <c r="A11" s="16"/>
      <c r="B11" s="6" t="s">
        <v>48</v>
      </c>
      <c r="C11" s="5">
        <v>1059500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7"/>
      <c r="AL11" s="40"/>
    </row>
    <row r="12" spans="1:38" x14ac:dyDescent="0.25">
      <c r="A12" s="3"/>
      <c r="B12" s="4" t="s">
        <v>49</v>
      </c>
      <c r="C12" s="8">
        <v>25000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9"/>
      <c r="AL12" s="37"/>
    </row>
    <row r="13" spans="1:38" x14ac:dyDescent="0.25">
      <c r="A13" s="3"/>
      <c r="B13" s="4" t="s">
        <v>50</v>
      </c>
      <c r="C13" s="8">
        <v>654157.16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9"/>
      <c r="AL13" s="37"/>
    </row>
    <row r="14" spans="1:38" x14ac:dyDescent="0.25">
      <c r="A14" s="3"/>
      <c r="B14" s="4" t="s">
        <v>51</v>
      </c>
      <c r="C14" s="8">
        <v>374020.87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9"/>
      <c r="AL14" s="37"/>
    </row>
    <row r="15" spans="1:38" x14ac:dyDescent="0.25">
      <c r="A15" s="3"/>
      <c r="B15" s="4" t="s">
        <v>53</v>
      </c>
      <c r="C15" s="8">
        <v>82386.289999999994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9"/>
      <c r="AL15" s="37"/>
    </row>
    <row r="16" spans="1:38" x14ac:dyDescent="0.25">
      <c r="A16" s="3"/>
      <c r="B16" s="4" t="s">
        <v>54</v>
      </c>
      <c r="C16" s="8">
        <v>160000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9"/>
      <c r="AL16" s="37"/>
    </row>
    <row r="17" spans="1:38" x14ac:dyDescent="0.25">
      <c r="A17" s="3"/>
      <c r="B17" s="4" t="s">
        <v>56</v>
      </c>
      <c r="C17" s="8"/>
      <c r="D17" s="4"/>
      <c r="E17" s="8">
        <v>15000</v>
      </c>
      <c r="F17" s="8">
        <v>15000</v>
      </c>
      <c r="G17" s="8">
        <v>15000</v>
      </c>
      <c r="H17" s="8">
        <v>15000</v>
      </c>
      <c r="I17" s="8">
        <v>15000</v>
      </c>
      <c r="J17" s="8">
        <v>15000</v>
      </c>
      <c r="K17" s="8">
        <v>15000</v>
      </c>
      <c r="L17" s="8">
        <v>15000</v>
      </c>
      <c r="M17" s="8">
        <v>15000</v>
      </c>
      <c r="N17" s="8">
        <v>15000</v>
      </c>
      <c r="O17" s="8">
        <v>15000</v>
      </c>
      <c r="P17" s="8">
        <v>15000</v>
      </c>
      <c r="Q17" s="8">
        <v>15000</v>
      </c>
      <c r="R17" s="8">
        <v>15000</v>
      </c>
      <c r="S17" s="8">
        <v>15000</v>
      </c>
      <c r="T17" s="8">
        <v>15000</v>
      </c>
      <c r="U17" s="8">
        <v>15000</v>
      </c>
      <c r="V17" s="8">
        <v>15000</v>
      </c>
      <c r="W17" s="8">
        <v>15000</v>
      </c>
      <c r="X17" s="8">
        <v>15000</v>
      </c>
      <c r="Y17" s="8">
        <v>15000</v>
      </c>
      <c r="Z17" s="8">
        <v>15000</v>
      </c>
      <c r="AA17" s="8">
        <v>15000</v>
      </c>
      <c r="AB17" s="8">
        <v>15000</v>
      </c>
      <c r="AC17" s="8">
        <v>15000</v>
      </c>
      <c r="AD17" s="8">
        <v>15000</v>
      </c>
      <c r="AE17" s="8">
        <v>15000</v>
      </c>
      <c r="AF17" s="8">
        <v>15000</v>
      </c>
      <c r="AG17" s="8">
        <v>15000</v>
      </c>
      <c r="AH17" s="8">
        <v>15000</v>
      </c>
      <c r="AI17" s="8">
        <v>15000</v>
      </c>
      <c r="AJ17" s="8">
        <v>15000</v>
      </c>
      <c r="AK17" s="17">
        <v>15000</v>
      </c>
      <c r="AL17" s="37"/>
    </row>
    <row r="18" spans="1:38" ht="15.75" thickBot="1" x14ac:dyDescent="0.3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L18" s="39"/>
    </row>
    <row r="19" spans="1:38" ht="16.5" thickTop="1" thickBot="1" x14ac:dyDescent="0.3">
      <c r="A19" s="1">
        <v>3</v>
      </c>
      <c r="B19" s="2" t="s">
        <v>57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41"/>
    </row>
    <row r="20" spans="1:38" ht="15.75" thickTop="1" x14ac:dyDescent="0.25">
      <c r="A20" s="3"/>
      <c r="B20" s="4" t="s">
        <v>58</v>
      </c>
      <c r="C20" s="6"/>
      <c r="D20" s="6"/>
      <c r="E20" s="5">
        <v>2828424.05</v>
      </c>
      <c r="F20" s="5">
        <v>2506504.69</v>
      </c>
      <c r="G20" s="5">
        <v>2506504.69</v>
      </c>
      <c r="H20" s="5">
        <v>1923031.8</v>
      </c>
      <c r="I20" s="5">
        <v>1923031.8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7"/>
      <c r="AL20" s="40"/>
    </row>
    <row r="21" spans="1:38" x14ac:dyDescent="0.25">
      <c r="A21" s="3"/>
      <c r="B21" s="4" t="s">
        <v>60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9"/>
      <c r="AL21" s="37" t="s">
        <v>59</v>
      </c>
    </row>
    <row r="22" spans="1:38" x14ac:dyDescent="0.25">
      <c r="A22" s="3"/>
      <c r="B22" s="4" t="s">
        <v>61</v>
      </c>
      <c r="C22" s="4"/>
      <c r="D22" s="8">
        <v>201219.51</v>
      </c>
      <c r="E22" s="8">
        <v>1881250.26</v>
      </c>
      <c r="F22" s="8">
        <v>1881250.26</v>
      </c>
      <c r="G22" s="8">
        <v>1881250.26</v>
      </c>
      <c r="H22" s="8">
        <v>1310521.28</v>
      </c>
      <c r="I22" s="8">
        <v>1310521.28</v>
      </c>
      <c r="J22" s="8">
        <v>514374.12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9"/>
      <c r="AL22" s="37"/>
    </row>
    <row r="23" spans="1:38" x14ac:dyDescent="0.25">
      <c r="A23" s="3"/>
      <c r="B23" s="4" t="s">
        <v>62</v>
      </c>
      <c r="C23" s="4"/>
      <c r="D23" s="8">
        <v>772196.18</v>
      </c>
      <c r="E23" s="8">
        <v>772196.18</v>
      </c>
      <c r="F23" s="8">
        <v>772196.18</v>
      </c>
      <c r="G23" s="8">
        <v>772196.18</v>
      </c>
      <c r="H23" s="8">
        <v>772196.18</v>
      </c>
      <c r="I23" s="8">
        <v>772196.18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9"/>
      <c r="AL23" s="37"/>
    </row>
    <row r="24" spans="1:38" x14ac:dyDescent="0.25">
      <c r="A24" s="3"/>
      <c r="B24" s="4" t="s">
        <v>63</v>
      </c>
      <c r="C24" s="4"/>
      <c r="D24" s="8">
        <v>412201.07</v>
      </c>
      <c r="E24" s="8">
        <v>412201.07</v>
      </c>
      <c r="F24" s="8">
        <v>412201.07</v>
      </c>
      <c r="G24" s="8">
        <v>412201.07</v>
      </c>
      <c r="H24" s="8">
        <v>412201.07</v>
      </c>
      <c r="I24" s="8">
        <v>412201.07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9"/>
      <c r="AL24" s="37"/>
    </row>
    <row r="25" spans="1:38" x14ac:dyDescent="0.25">
      <c r="A25" s="3"/>
      <c r="B25" s="4" t="s">
        <v>64</v>
      </c>
      <c r="C25" s="4"/>
      <c r="D25" s="8">
        <v>481671.73</v>
      </c>
      <c r="E25" s="8">
        <v>481671.73</v>
      </c>
      <c r="F25" s="8">
        <v>481671.73</v>
      </c>
      <c r="G25" s="8">
        <v>481671.73</v>
      </c>
      <c r="H25" s="8">
        <v>481671.73</v>
      </c>
      <c r="I25" s="8">
        <v>481671.73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9"/>
      <c r="AL25" s="37"/>
    </row>
    <row r="26" spans="1:38" x14ac:dyDescent="0.25">
      <c r="A26" s="3"/>
      <c r="B26" s="4" t="s">
        <v>66</v>
      </c>
      <c r="C26" s="4"/>
      <c r="D26" s="8">
        <v>341995.02</v>
      </c>
      <c r="E26" s="8">
        <v>341995.02</v>
      </c>
      <c r="F26" s="8">
        <v>341995.02</v>
      </c>
      <c r="G26" s="8">
        <v>341995.02</v>
      </c>
      <c r="H26" s="8">
        <v>341995.02</v>
      </c>
      <c r="I26" s="8">
        <v>341995.02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9"/>
      <c r="AL26" s="37"/>
    </row>
    <row r="27" spans="1:38" ht="30" x14ac:dyDescent="0.25">
      <c r="A27" s="3"/>
      <c r="B27" s="18" t="s">
        <v>68</v>
      </c>
      <c r="C27" s="4"/>
      <c r="D27" s="4"/>
      <c r="E27" s="4"/>
      <c r="F27" s="8">
        <v>227371.72</v>
      </c>
      <c r="G27" s="8">
        <v>227371.72</v>
      </c>
      <c r="H27" s="8">
        <v>227371.72</v>
      </c>
      <c r="I27" s="8">
        <v>227371.72</v>
      </c>
      <c r="J27" s="8">
        <v>227371.72</v>
      </c>
      <c r="K27" s="8">
        <v>227371.72</v>
      </c>
      <c r="L27" s="8">
        <v>227371.72</v>
      </c>
      <c r="M27" s="8">
        <v>227371.72</v>
      </c>
      <c r="N27" s="8">
        <v>227371.72</v>
      </c>
      <c r="O27" s="8">
        <v>227371.72</v>
      </c>
      <c r="P27" s="8">
        <v>227371.72</v>
      </c>
      <c r="Q27" s="8">
        <v>227371.72</v>
      </c>
      <c r="R27" s="8">
        <v>227371.72</v>
      </c>
      <c r="S27" s="8">
        <v>227371.72</v>
      </c>
      <c r="T27" s="8">
        <v>227371.72</v>
      </c>
      <c r="U27" s="8">
        <v>227371.72</v>
      </c>
      <c r="V27" s="8">
        <v>227371.72</v>
      </c>
      <c r="W27" s="8">
        <v>227371.72</v>
      </c>
      <c r="X27" s="8">
        <v>227371.72</v>
      </c>
      <c r="Y27" s="8">
        <v>227371.72</v>
      </c>
      <c r="Z27" s="8">
        <v>227371.72</v>
      </c>
      <c r="AA27" s="8">
        <v>227371.72</v>
      </c>
      <c r="AB27" s="8">
        <v>227371.72</v>
      </c>
      <c r="AC27" s="8">
        <v>227371.72</v>
      </c>
      <c r="AD27" s="8">
        <v>227371.72</v>
      </c>
      <c r="AE27" s="8">
        <v>227371.72</v>
      </c>
      <c r="AF27" s="8">
        <v>227371.72</v>
      </c>
      <c r="AG27" s="8">
        <v>227371.72</v>
      </c>
      <c r="AH27" s="8">
        <v>227371.72</v>
      </c>
      <c r="AI27" s="8">
        <v>227371.72</v>
      </c>
      <c r="AJ27" s="8">
        <v>227371.72</v>
      </c>
      <c r="AK27" s="17">
        <v>227371.72</v>
      </c>
      <c r="AL27" s="37"/>
    </row>
    <row r="28" spans="1:38" x14ac:dyDescent="0.25">
      <c r="A28" s="3"/>
      <c r="B28" s="4" t="s">
        <v>70</v>
      </c>
      <c r="C28" s="4"/>
      <c r="D28" s="4"/>
      <c r="E28" s="4"/>
      <c r="F28" s="17">
        <v>245732.45</v>
      </c>
      <c r="G28" s="17">
        <v>245732.45</v>
      </c>
      <c r="H28" s="17">
        <v>245732.45</v>
      </c>
      <c r="I28" s="17">
        <v>245732.45</v>
      </c>
      <c r="J28" s="17">
        <v>245732.45</v>
      </c>
      <c r="K28" s="17">
        <v>245732.45</v>
      </c>
      <c r="L28" s="17">
        <v>245732.45</v>
      </c>
      <c r="M28" s="17">
        <v>245732.45</v>
      </c>
      <c r="N28" s="17">
        <v>245732.45</v>
      </c>
      <c r="O28" s="17">
        <v>245732.45</v>
      </c>
      <c r="P28" s="17">
        <v>245732.45</v>
      </c>
      <c r="Q28" s="17">
        <v>245732.45</v>
      </c>
      <c r="R28" s="17">
        <v>245732.45</v>
      </c>
      <c r="S28" s="17">
        <v>245732.45</v>
      </c>
      <c r="T28" s="17">
        <v>245732.45</v>
      </c>
      <c r="U28" s="17">
        <v>245732.45</v>
      </c>
      <c r="V28" s="17">
        <v>245732.45</v>
      </c>
      <c r="W28" s="17">
        <v>245732.45</v>
      </c>
      <c r="X28" s="17">
        <v>245732.45</v>
      </c>
      <c r="Y28" s="17">
        <v>245732.45</v>
      </c>
      <c r="Z28" s="17">
        <v>245732.45</v>
      </c>
      <c r="AA28" s="17">
        <v>245732.45</v>
      </c>
      <c r="AB28" s="17">
        <v>245732.45</v>
      </c>
      <c r="AC28" s="17">
        <v>245732.45</v>
      </c>
      <c r="AD28" s="17">
        <v>245732.45</v>
      </c>
      <c r="AE28" s="17">
        <v>245732.45</v>
      </c>
      <c r="AF28" s="17">
        <v>245732.45</v>
      </c>
      <c r="AG28" s="17">
        <v>245732.45</v>
      </c>
      <c r="AH28" s="17">
        <v>245732.45</v>
      </c>
      <c r="AI28" s="17">
        <v>245732.45</v>
      </c>
      <c r="AJ28" s="17">
        <v>245732.45</v>
      </c>
      <c r="AK28" s="17">
        <v>245732.45</v>
      </c>
      <c r="AL28" s="37"/>
    </row>
    <row r="29" spans="1:38" x14ac:dyDescent="0.25">
      <c r="A29" s="3"/>
      <c r="B29" s="4" t="s">
        <v>72</v>
      </c>
      <c r="C29" s="4"/>
      <c r="D29" s="4"/>
      <c r="E29" s="4"/>
      <c r="F29" s="4"/>
      <c r="G29" s="8">
        <v>248992.32</v>
      </c>
      <c r="H29" s="4"/>
      <c r="I29" s="4"/>
      <c r="J29" s="4"/>
      <c r="K29" s="8">
        <v>248992.32</v>
      </c>
      <c r="L29" s="4"/>
      <c r="M29" s="4"/>
      <c r="N29" s="4"/>
      <c r="O29" s="8">
        <v>248992.32</v>
      </c>
      <c r="P29" s="4"/>
      <c r="Q29" s="4"/>
      <c r="R29" s="4"/>
      <c r="S29" s="8">
        <v>248992.32</v>
      </c>
      <c r="T29" s="4"/>
      <c r="U29" s="4"/>
      <c r="V29" s="4"/>
      <c r="W29" s="8">
        <v>248992.32</v>
      </c>
      <c r="X29" s="4"/>
      <c r="Y29" s="4"/>
      <c r="Z29" s="4"/>
      <c r="AA29" s="8">
        <v>248992.32</v>
      </c>
      <c r="AB29" s="4"/>
      <c r="AC29" s="4"/>
      <c r="AD29" s="4"/>
      <c r="AE29" s="8">
        <v>248992.32</v>
      </c>
      <c r="AF29" s="4"/>
      <c r="AG29" s="4"/>
      <c r="AH29" s="4"/>
      <c r="AI29" s="8">
        <v>248992.32</v>
      </c>
      <c r="AJ29" s="4"/>
      <c r="AK29" s="9"/>
      <c r="AL29" s="37"/>
    </row>
    <row r="30" spans="1:38" x14ac:dyDescent="0.25">
      <c r="A30" s="3"/>
      <c r="B30" s="4" t="s">
        <v>74</v>
      </c>
      <c r="C30" s="4"/>
      <c r="D30" s="8">
        <v>1158714.8899999999</v>
      </c>
      <c r="E30" s="8">
        <v>1158714.8899999999</v>
      </c>
      <c r="F30" s="8">
        <v>1158714.8899999999</v>
      </c>
      <c r="G30" s="8">
        <v>1158714.8899999999</v>
      </c>
      <c r="H30" s="8">
        <v>1158714.8899999999</v>
      </c>
      <c r="I30" s="8">
        <v>1158714.8899999999</v>
      </c>
      <c r="J30" s="8">
        <v>137663.85</v>
      </c>
      <c r="K30" s="8">
        <v>137663.85</v>
      </c>
      <c r="L30" s="8">
        <v>137663.85</v>
      </c>
      <c r="M30" s="8">
        <v>137663.85</v>
      </c>
      <c r="N30" s="8">
        <v>137663.85</v>
      </c>
      <c r="O30" s="8">
        <v>137663.85</v>
      </c>
      <c r="P30" s="8">
        <v>137663.85</v>
      </c>
      <c r="Q30" s="8">
        <v>137663.85</v>
      </c>
      <c r="R30" s="8">
        <v>137663.85</v>
      </c>
      <c r="S30" s="8">
        <v>137663.85</v>
      </c>
      <c r="T30" s="8">
        <v>137663.85</v>
      </c>
      <c r="U30" s="8">
        <v>137663.85</v>
      </c>
      <c r="V30" s="8">
        <v>137663.85</v>
      </c>
      <c r="W30" s="8">
        <v>137663.85</v>
      </c>
      <c r="X30" s="8">
        <v>137663.85</v>
      </c>
      <c r="Y30" s="8">
        <v>137663.85</v>
      </c>
      <c r="Z30" s="8">
        <v>137663.85</v>
      </c>
      <c r="AA30" s="8">
        <v>137663.8467707317</v>
      </c>
      <c r="AB30" s="8">
        <v>137663.8467707317</v>
      </c>
      <c r="AC30" s="8">
        <v>137663.8467707317</v>
      </c>
      <c r="AD30" s="8">
        <v>137663.8467707317</v>
      </c>
      <c r="AE30" s="8">
        <v>137663.8467707317</v>
      </c>
      <c r="AF30" s="8">
        <v>137663.8467707317</v>
      </c>
      <c r="AG30" s="8">
        <v>137663.8467707317</v>
      </c>
      <c r="AH30" s="8">
        <v>137663.8467707317</v>
      </c>
      <c r="AI30" s="8">
        <v>137663.8467707317</v>
      </c>
      <c r="AJ30" s="8">
        <v>137663.8467707317</v>
      </c>
      <c r="AK30" s="17">
        <v>137663.8467707317</v>
      </c>
      <c r="AL30" s="37"/>
    </row>
    <row r="31" spans="1:38" x14ac:dyDescent="0.25">
      <c r="A31" s="3"/>
      <c r="B31" s="4" t="s">
        <v>76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9"/>
      <c r="AL31" s="37" t="s">
        <v>75</v>
      </c>
    </row>
    <row r="32" spans="1:38" x14ac:dyDescent="0.25">
      <c r="A32" s="3"/>
      <c r="B32" s="4" t="s">
        <v>77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9"/>
      <c r="AL32" s="37" t="s">
        <v>75</v>
      </c>
    </row>
    <row r="33" spans="1:38" x14ac:dyDescent="0.25">
      <c r="A33" s="3"/>
      <c r="B33" s="4" t="s">
        <v>78</v>
      </c>
      <c r="C33" s="4"/>
      <c r="D33" s="8">
        <v>305047.26</v>
      </c>
      <c r="E33" s="8">
        <v>305047.26</v>
      </c>
      <c r="F33" s="8">
        <v>305047.26</v>
      </c>
      <c r="G33" s="8">
        <v>305047.26</v>
      </c>
      <c r="H33" s="8">
        <v>305047.26</v>
      </c>
      <c r="I33" s="8">
        <v>305047.26</v>
      </c>
      <c r="J33" s="8">
        <v>305047.26</v>
      </c>
      <c r="K33" s="8">
        <v>305047.26</v>
      </c>
      <c r="L33" s="8">
        <v>305047.26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9"/>
      <c r="AL33" s="37"/>
    </row>
    <row r="34" spans="1:38" x14ac:dyDescent="0.25">
      <c r="A34" s="3"/>
      <c r="B34" s="4" t="s">
        <v>80</v>
      </c>
      <c r="C34" s="4"/>
      <c r="D34" s="4"/>
      <c r="E34" s="4"/>
      <c r="F34" s="4"/>
      <c r="G34" s="4"/>
      <c r="H34" s="4"/>
      <c r="I34" s="4"/>
      <c r="J34" s="8">
        <v>1087298.74</v>
      </c>
      <c r="K34" s="8">
        <v>1087298.74</v>
      </c>
      <c r="L34" s="8">
        <v>1087298.74</v>
      </c>
      <c r="M34" s="8">
        <v>1087298.74</v>
      </c>
      <c r="N34" s="8">
        <v>1087298.74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9"/>
      <c r="AL34" s="37"/>
    </row>
    <row r="35" spans="1:38" x14ac:dyDescent="0.25">
      <c r="A35" s="3"/>
      <c r="B35" s="4" t="s">
        <v>82</v>
      </c>
      <c r="C35" s="4"/>
      <c r="D35" s="8">
        <v>698713.32</v>
      </c>
      <c r="E35" s="8">
        <v>698713.32</v>
      </c>
      <c r="F35" s="8">
        <v>698713.32</v>
      </c>
      <c r="G35" s="8">
        <v>698713.32</v>
      </c>
      <c r="H35" s="8">
        <v>698713.32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9"/>
      <c r="AL35" s="37"/>
    </row>
    <row r="36" spans="1:38" x14ac:dyDescent="0.25">
      <c r="A36" s="3"/>
      <c r="B36" s="4" t="s">
        <v>84</v>
      </c>
      <c r="C36" s="4"/>
      <c r="D36" s="8">
        <v>406103.56</v>
      </c>
      <c r="E36" s="8">
        <v>406103.56</v>
      </c>
      <c r="F36" s="8">
        <v>406103.56</v>
      </c>
      <c r="G36" s="8">
        <v>406103.56</v>
      </c>
      <c r="H36" s="8">
        <v>406103.56</v>
      </c>
      <c r="I36" s="8">
        <v>406103.56</v>
      </c>
      <c r="J36" s="8">
        <v>406103.56</v>
      </c>
      <c r="K36" s="8">
        <v>406103.56</v>
      </c>
      <c r="L36" s="8">
        <v>406103.56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9"/>
      <c r="AL36" s="37"/>
    </row>
    <row r="37" spans="1:38" x14ac:dyDescent="0.25">
      <c r="A37" s="3"/>
      <c r="B37" s="4" t="s">
        <v>86</v>
      </c>
      <c r="C37" s="4"/>
      <c r="D37" s="8">
        <v>276124.71000000002</v>
      </c>
      <c r="E37" s="8">
        <v>276124.71000000002</v>
      </c>
      <c r="F37" s="8">
        <v>276124.71000000002</v>
      </c>
      <c r="G37" s="8">
        <v>276124.71000000002</v>
      </c>
      <c r="H37" s="8">
        <v>276124.71000000002</v>
      </c>
      <c r="I37" s="8">
        <v>276124.71000000002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9"/>
      <c r="AL37" s="37"/>
    </row>
    <row r="38" spans="1:38" ht="15.75" thickBot="1" x14ac:dyDescent="0.3">
      <c r="A38" s="11"/>
      <c r="B38" s="12" t="s">
        <v>88</v>
      </c>
      <c r="C38" s="21">
        <v>784427.04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3"/>
      <c r="AL38" s="39" t="s">
        <v>87</v>
      </c>
    </row>
    <row r="39" spans="1:38" ht="16.5" thickTop="1" thickBot="1" x14ac:dyDescent="0.3">
      <c r="A39" s="22">
        <v>4</v>
      </c>
      <c r="B39" s="23" t="s">
        <v>89</v>
      </c>
      <c r="C39" s="24">
        <f t="shared" ref="C39:AK39" si="0">SUM(C6:C38)</f>
        <v>3157543.3200000003</v>
      </c>
      <c r="D39" s="24">
        <f t="shared" si="0"/>
        <v>5053987.2499999991</v>
      </c>
      <c r="E39" s="24">
        <f t="shared" si="0"/>
        <v>9577442.0499999989</v>
      </c>
      <c r="F39" s="24">
        <f t="shared" si="0"/>
        <v>9728626.8599999994</v>
      </c>
      <c r="G39" s="24">
        <f t="shared" si="0"/>
        <v>9991268.2200000025</v>
      </c>
      <c r="H39" s="24">
        <f t="shared" si="0"/>
        <v>8574424.9900000002</v>
      </c>
      <c r="I39" s="24">
        <f t="shared" si="0"/>
        <v>7875711.669999999</v>
      </c>
      <c r="J39" s="24">
        <f t="shared" si="0"/>
        <v>2938591.7</v>
      </c>
      <c r="K39" s="24">
        <f t="shared" si="0"/>
        <v>2686858.94</v>
      </c>
      <c r="L39" s="24">
        <f t="shared" si="0"/>
        <v>2424217.58</v>
      </c>
      <c r="M39" s="24">
        <f t="shared" si="0"/>
        <v>1713066.76</v>
      </c>
      <c r="N39" s="24">
        <f t="shared" si="0"/>
        <v>1713066.76</v>
      </c>
      <c r="O39" s="24">
        <f t="shared" si="0"/>
        <v>888409.38</v>
      </c>
      <c r="P39" s="24">
        <f t="shared" si="0"/>
        <v>625768.02</v>
      </c>
      <c r="Q39" s="24">
        <f t="shared" si="0"/>
        <v>625768.02</v>
      </c>
      <c r="R39" s="24">
        <f t="shared" si="0"/>
        <v>625768.02</v>
      </c>
      <c r="S39" s="24">
        <f t="shared" si="0"/>
        <v>888409.38</v>
      </c>
      <c r="T39" s="24">
        <f t="shared" si="0"/>
        <v>625768.02</v>
      </c>
      <c r="U39" s="24">
        <f t="shared" si="0"/>
        <v>625768.02</v>
      </c>
      <c r="V39" s="24">
        <f t="shared" si="0"/>
        <v>625768.02</v>
      </c>
      <c r="W39" s="24">
        <f t="shared" si="0"/>
        <v>888409.38</v>
      </c>
      <c r="X39" s="24">
        <f t="shared" si="0"/>
        <v>625768.02</v>
      </c>
      <c r="Y39" s="24">
        <f t="shared" si="0"/>
        <v>625768.02</v>
      </c>
      <c r="Z39" s="24">
        <f t="shared" si="0"/>
        <v>625768.02</v>
      </c>
      <c r="AA39" s="24">
        <f t="shared" si="0"/>
        <v>888409.37677073176</v>
      </c>
      <c r="AB39" s="24">
        <f t="shared" si="0"/>
        <v>625768.01677073177</v>
      </c>
      <c r="AC39" s="24">
        <f t="shared" si="0"/>
        <v>625768.01677073177</v>
      </c>
      <c r="AD39" s="24">
        <f t="shared" si="0"/>
        <v>625768.01677073177</v>
      </c>
      <c r="AE39" s="24">
        <f t="shared" si="0"/>
        <v>888409.37677073176</v>
      </c>
      <c r="AF39" s="24">
        <f t="shared" si="0"/>
        <v>625768.01677073177</v>
      </c>
      <c r="AG39" s="24">
        <f t="shared" si="0"/>
        <v>625768.01677073177</v>
      </c>
      <c r="AH39" s="24">
        <f t="shared" si="0"/>
        <v>625768.01677073177</v>
      </c>
      <c r="AI39" s="24">
        <f t="shared" si="0"/>
        <v>888409.37677073176</v>
      </c>
      <c r="AJ39" s="24">
        <f t="shared" si="0"/>
        <v>625768.01677073177</v>
      </c>
      <c r="AK39" s="26">
        <f t="shared" si="0"/>
        <v>625768.01677073177</v>
      </c>
      <c r="AL39" s="26"/>
    </row>
    <row r="40" spans="1:38" ht="16.5" thickTop="1" thickBot="1" x14ac:dyDescent="0.3">
      <c r="A40" s="22">
        <v>5</v>
      </c>
      <c r="B40" s="23" t="s">
        <v>90</v>
      </c>
      <c r="C40" s="25">
        <f>C39</f>
        <v>3157543.3200000003</v>
      </c>
      <c r="D40" s="25">
        <f>C40+D39</f>
        <v>8211530.5699999994</v>
      </c>
      <c r="E40" s="25">
        <f>D40+E39</f>
        <v>17788972.619999997</v>
      </c>
      <c r="F40" s="25">
        <f t="shared" ref="F40:AK40" si="1">E40+F39</f>
        <v>27517599.479999997</v>
      </c>
      <c r="G40" s="25">
        <f t="shared" si="1"/>
        <v>37508867.700000003</v>
      </c>
      <c r="H40" s="25">
        <f t="shared" si="1"/>
        <v>46083292.690000005</v>
      </c>
      <c r="I40" s="25">
        <f t="shared" si="1"/>
        <v>53959004.360000007</v>
      </c>
      <c r="J40" s="25">
        <f t="shared" si="1"/>
        <v>56897596.06000001</v>
      </c>
      <c r="K40" s="25">
        <f t="shared" si="1"/>
        <v>59584455.000000007</v>
      </c>
      <c r="L40" s="25">
        <f t="shared" si="1"/>
        <v>62008672.580000006</v>
      </c>
      <c r="M40" s="25">
        <f t="shared" si="1"/>
        <v>63721739.340000004</v>
      </c>
      <c r="N40" s="25">
        <f t="shared" si="1"/>
        <v>65434806.100000001</v>
      </c>
      <c r="O40" s="25">
        <f t="shared" si="1"/>
        <v>66323215.480000004</v>
      </c>
      <c r="P40" s="25">
        <f t="shared" si="1"/>
        <v>66948983.500000007</v>
      </c>
      <c r="Q40" s="25">
        <f t="shared" si="1"/>
        <v>67574751.520000011</v>
      </c>
      <c r="R40" s="25">
        <f t="shared" si="1"/>
        <v>68200519.540000007</v>
      </c>
      <c r="S40" s="25">
        <f t="shared" si="1"/>
        <v>69088928.920000002</v>
      </c>
      <c r="T40" s="25">
        <f t="shared" si="1"/>
        <v>69714696.939999998</v>
      </c>
      <c r="U40" s="25">
        <f t="shared" si="1"/>
        <v>70340464.959999993</v>
      </c>
      <c r="V40" s="25">
        <f t="shared" si="1"/>
        <v>70966232.979999989</v>
      </c>
      <c r="W40" s="25">
        <f t="shared" si="1"/>
        <v>71854642.359999985</v>
      </c>
      <c r="X40" s="25">
        <f t="shared" si="1"/>
        <v>72480410.37999998</v>
      </c>
      <c r="Y40" s="25">
        <f t="shared" si="1"/>
        <v>73106178.399999976</v>
      </c>
      <c r="Z40" s="25">
        <f t="shared" si="1"/>
        <v>73731946.419999972</v>
      </c>
      <c r="AA40" s="25">
        <f t="shared" si="1"/>
        <v>74620355.796770707</v>
      </c>
      <c r="AB40" s="25">
        <f t="shared" si="1"/>
        <v>75246123.813541442</v>
      </c>
      <c r="AC40" s="25">
        <f t="shared" si="1"/>
        <v>75871891.830312178</v>
      </c>
      <c r="AD40" s="25">
        <f t="shared" si="1"/>
        <v>76497659.847082913</v>
      </c>
      <c r="AE40" s="25">
        <f t="shared" si="1"/>
        <v>77386069.223853648</v>
      </c>
      <c r="AF40" s="25">
        <f t="shared" si="1"/>
        <v>78011837.240624383</v>
      </c>
      <c r="AG40" s="25">
        <f t="shared" si="1"/>
        <v>78637605.257395118</v>
      </c>
      <c r="AH40" s="25">
        <f t="shared" si="1"/>
        <v>79263373.274165854</v>
      </c>
      <c r="AI40" s="25">
        <f t="shared" si="1"/>
        <v>80151782.650936589</v>
      </c>
      <c r="AJ40" s="25">
        <f t="shared" si="1"/>
        <v>80777550.667707324</v>
      </c>
      <c r="AK40" s="27">
        <f t="shared" si="1"/>
        <v>81403318.684478059</v>
      </c>
      <c r="AL40" s="27"/>
    </row>
    <row r="41" spans="1:38" ht="15.75" thickTop="1" x14ac:dyDescent="0.25"/>
    <row r="42" spans="1:38" ht="140.25" customHeight="1" x14ac:dyDescent="0.25">
      <c r="A42" s="29" t="s">
        <v>92</v>
      </c>
      <c r="B42" s="30"/>
      <c r="C42" s="30"/>
      <c r="D42" s="30"/>
      <c r="E42" s="30"/>
      <c r="F42" s="30"/>
    </row>
    <row r="46" spans="1:38" x14ac:dyDescent="0.25">
      <c r="U46" s="28"/>
    </row>
    <row r="47" spans="1:38" x14ac:dyDescent="0.25">
      <c r="U47" s="28"/>
    </row>
    <row r="48" spans="1:38" x14ac:dyDescent="0.25">
      <c r="U48" s="28"/>
    </row>
    <row r="49" spans="21:21" x14ac:dyDescent="0.25">
      <c r="U49" s="28"/>
    </row>
    <row r="50" spans="21:21" x14ac:dyDescent="0.25">
      <c r="U50" s="28"/>
    </row>
    <row r="51" spans="21:21" x14ac:dyDescent="0.25">
      <c r="U51" s="28"/>
    </row>
    <row r="52" spans="21:21" x14ac:dyDescent="0.25">
      <c r="U52" s="28"/>
    </row>
    <row r="53" spans="21:21" x14ac:dyDescent="0.25">
      <c r="U53" s="28"/>
    </row>
    <row r="54" spans="21:21" x14ac:dyDescent="0.25">
      <c r="U54" s="28"/>
    </row>
    <row r="55" spans="21:21" x14ac:dyDescent="0.25">
      <c r="U55" s="28"/>
    </row>
    <row r="56" spans="21:21" x14ac:dyDescent="0.25">
      <c r="U56" s="28"/>
    </row>
    <row r="57" spans="21:21" x14ac:dyDescent="0.25">
      <c r="U57" s="28"/>
    </row>
    <row r="58" spans="21:21" x14ac:dyDescent="0.25">
      <c r="U58" s="28"/>
    </row>
    <row r="59" spans="21:21" x14ac:dyDescent="0.25">
      <c r="U59" s="28"/>
    </row>
    <row r="60" spans="21:21" x14ac:dyDescent="0.25">
      <c r="U60" s="28"/>
    </row>
    <row r="61" spans="21:21" x14ac:dyDescent="0.25">
      <c r="U61" s="28"/>
    </row>
    <row r="62" spans="21:21" x14ac:dyDescent="0.25">
      <c r="U62" s="28"/>
    </row>
    <row r="63" spans="21:21" x14ac:dyDescent="0.25">
      <c r="U63" s="28"/>
    </row>
    <row r="64" spans="21:21" x14ac:dyDescent="0.25">
      <c r="U64" s="28"/>
    </row>
    <row r="65" spans="21:21" x14ac:dyDescent="0.25">
      <c r="U65" s="28"/>
    </row>
    <row r="66" spans="21:21" x14ac:dyDescent="0.25">
      <c r="U66" s="28"/>
    </row>
    <row r="67" spans="21:21" x14ac:dyDescent="0.25">
      <c r="U67" s="28"/>
    </row>
    <row r="68" spans="21:21" x14ac:dyDescent="0.25">
      <c r="U68" s="28"/>
    </row>
    <row r="69" spans="21:21" x14ac:dyDescent="0.25">
      <c r="U69" s="28"/>
    </row>
    <row r="70" spans="21:21" x14ac:dyDescent="0.25">
      <c r="U70" s="28"/>
    </row>
    <row r="71" spans="21:21" x14ac:dyDescent="0.25">
      <c r="U71" s="28"/>
    </row>
    <row r="72" spans="21:21" x14ac:dyDescent="0.25">
      <c r="U72" s="28"/>
    </row>
    <row r="73" spans="21:21" x14ac:dyDescent="0.25">
      <c r="U73" s="28"/>
    </row>
    <row r="74" spans="21:21" x14ac:dyDescent="0.25">
      <c r="U74" s="28"/>
    </row>
    <row r="75" spans="21:21" x14ac:dyDescent="0.25">
      <c r="U75" s="28"/>
    </row>
    <row r="76" spans="21:21" x14ac:dyDescent="0.25">
      <c r="U76" s="28"/>
    </row>
    <row r="77" spans="21:21" x14ac:dyDescent="0.25">
      <c r="U77" s="28"/>
    </row>
    <row r="78" spans="21:21" x14ac:dyDescent="0.25">
      <c r="U78" s="28"/>
    </row>
    <row r="79" spans="21:21" x14ac:dyDescent="0.25">
      <c r="U79" s="28"/>
    </row>
    <row r="80" spans="21:21" x14ac:dyDescent="0.25">
      <c r="U80" s="28"/>
    </row>
    <row r="81" spans="21:21" x14ac:dyDescent="0.25">
      <c r="U81" s="28"/>
    </row>
  </sheetData>
  <mergeCells count="39">
    <mergeCell ref="AK3:AK4"/>
    <mergeCell ref="AE3:AE4"/>
    <mergeCell ref="AF3:AF4"/>
    <mergeCell ref="AG3:AG4"/>
    <mergeCell ref="AH3:AH4"/>
    <mergeCell ref="AI3:AI4"/>
    <mergeCell ref="AJ3:AJ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42:F42"/>
    <mergeCell ref="AL3:AL4"/>
    <mergeCell ref="A3:A4"/>
    <mergeCell ref="B3:B4"/>
    <mergeCell ref="C3:C4"/>
    <mergeCell ref="D3:D4"/>
    <mergeCell ref="E3:E4"/>
    <mergeCell ref="F3:F4"/>
  </mergeCells>
  <phoneticPr fontId="6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Orc_Ambiental 1a Etapa</vt:lpstr>
      <vt:lpstr>Orc_Ambiental 2a Etapa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BROCK</dc:creator>
  <cp:lastModifiedBy>Bruno Batista Melin</cp:lastModifiedBy>
  <dcterms:created xsi:type="dcterms:W3CDTF">2023-11-09T17:31:04Z</dcterms:created>
  <dcterms:modified xsi:type="dcterms:W3CDTF">2024-06-05T14:39:49Z</dcterms:modified>
</cp:coreProperties>
</file>