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EstaPastaDeTrabalho"/>
  <mc:AlternateContent xmlns:mc="http://schemas.openxmlformats.org/markup-compatibility/2006">
    <mc:Choice Requires="x15">
      <x15ac:absPath xmlns:x15ac="http://schemas.microsoft.com/office/spreadsheetml/2010/11/ac" url="/Users/user/Gadioli Dropbox/Gadioli Server/Clientes/Criação/Recepeti/20 08 Construa Brasil/22 04 Produtos/Meta Apoiar Ações de Estruturação do Setor Público para a Adoção do BIM/"/>
    </mc:Choice>
  </mc:AlternateContent>
  <xr:revisionPtr revIDLastSave="0" documentId="13_ncr:1_{6AA1F53A-D35F-0844-A5D4-F0FAB18966AF}" xr6:coauthVersionLast="47" xr6:coauthVersionMax="47" xr10:uidLastSave="{00000000-0000-0000-0000-000000000000}"/>
  <bookViews>
    <workbookView xWindow="0" yWindow="500" windowWidth="28800" windowHeight="15840" tabRatio="891" xr2:uid="{00000000-000D-0000-FFFF-FFFF00000000}"/>
  </bookViews>
  <sheets>
    <sheet name="Capa" sheetId="50" r:id="rId1"/>
    <sheet name="Hist.Sum." sheetId="51" r:id="rId2"/>
    <sheet name="1.Introdução" sheetId="52" r:id="rId3"/>
    <sheet name="2.Disc." sheetId="41" r:id="rId4"/>
    <sheet name="3.Tp.Proj." sheetId="49" r:id="rId5"/>
    <sheet name="4.Contrat." sheetId="42" r:id="rId6"/>
    <sheet name="5.Funções" sheetId="43" r:id="rId7"/>
    <sheet name="6.Entreg." sheetId="44" r:id="rId8"/>
    <sheet name="7.Usos" sheetId="46" r:id="rId9"/>
    <sheet name="8.Metas" sheetId="45" r:id="rId10"/>
    <sheet name="9.Analise" sheetId="12" r:id="rId11"/>
    <sheet name="10.Infra" sheetId="22" r:id="rId12"/>
    <sheet name="11.Pessoas" sheetId="23" r:id="rId13"/>
    <sheet name="12.Processos" sheetId="47" r:id="rId14"/>
    <sheet name="13.Grafico" sheetId="32" r:id="rId15"/>
    <sheet name="14.Obs." sheetId="40" r:id="rId16"/>
  </sheets>
  <definedNames>
    <definedName name="_xlnm.Print_Area" localSheetId="2">'1.Introdução'!$A$1:$F$161</definedName>
    <definedName name="_xlnm.Print_Area" localSheetId="11">'10.Infra'!$A$1:$D$44</definedName>
    <definedName name="_xlnm.Print_Area" localSheetId="12">'11.Pessoas'!$A$1:$G$137</definedName>
    <definedName name="_xlnm.Print_Area" localSheetId="13">'12.Processos'!$A$1:$G$62</definedName>
    <definedName name="_xlnm.Print_Area" localSheetId="14">'13.Grafico'!$A$1:$G$31</definedName>
    <definedName name="_xlnm.Print_Area" localSheetId="3">'2.Disc.'!$A$1:$E$32</definedName>
    <definedName name="_xlnm.Print_Area" localSheetId="5">'4.Contrat.'!$A$1:$AH$26</definedName>
    <definedName name="_xlnm.Print_Area" localSheetId="6">'5.Funções'!$A$1:$C$31</definedName>
    <definedName name="_xlnm.Print_Area" localSheetId="7">'6.Entreg.'!$A$1:$AE$31</definedName>
    <definedName name="_xlnm.Print_Area" localSheetId="8">'7.Usos'!$A$1:$B$49</definedName>
    <definedName name="_xlnm.Print_Area" localSheetId="9">'8.Metas'!$A$1:$G$65</definedName>
    <definedName name="_xlnm.Print_Area" localSheetId="10">'9.Analise'!$A$1:$H$62</definedName>
    <definedName name="_xlnm.Print_Area" localSheetId="0">Capa!$A$1:$O$36</definedName>
    <definedName name="_xlnm.Print_Area" localSheetId="1">'Hist.Sum.'!$A$1:$G$25</definedName>
    <definedName name="_xlnm.Print_Titles" localSheetId="13">'12.Processos'!$10:$10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0" i="22" l="1"/>
  <c r="B39" i="22"/>
  <c r="D37" i="22"/>
  <c r="B36" i="22"/>
  <c r="D34" i="22"/>
  <c r="B33" i="22"/>
  <c r="D25" i="22"/>
  <c r="D39" i="22" s="1"/>
  <c r="D41" i="22" s="1"/>
  <c r="D18" i="22"/>
  <c r="D36" i="22"/>
  <c r="D38" i="22" s="1"/>
  <c r="D9" i="22"/>
  <c r="D33" i="22" s="1"/>
  <c r="D35" i="22" s="1"/>
  <c r="E56" i="47"/>
  <c r="A11" i="42"/>
  <c r="A12" i="42"/>
  <c r="A13" i="42"/>
  <c r="A14" i="42"/>
  <c r="A15" i="42"/>
  <c r="A16" i="42"/>
  <c r="A17" i="42"/>
  <c r="A18" i="42"/>
  <c r="A19" i="42"/>
  <c r="A20" i="42"/>
  <c r="A21" i="42"/>
  <c r="A22" i="42"/>
  <c r="A23" i="42"/>
  <c r="A24" i="42"/>
  <c r="A25" i="42"/>
  <c r="A10" i="42"/>
  <c r="E16" i="23"/>
  <c r="E136" i="23"/>
  <c r="F118" i="23"/>
  <c r="G118" i="23" s="1"/>
  <c r="F112" i="23"/>
  <c r="G112" i="23"/>
  <c r="F106" i="23"/>
  <c r="G106" i="23" s="1"/>
  <c r="F100" i="23"/>
  <c r="G100" i="23"/>
  <c r="E58" i="47"/>
  <c r="E57" i="47"/>
  <c r="E55" i="47"/>
  <c r="E60" i="47" s="1"/>
  <c r="E61" i="47" s="1"/>
  <c r="C29" i="32" s="1"/>
  <c r="E54" i="47"/>
  <c r="E59" i="47" s="1"/>
  <c r="E53" i="47"/>
  <c r="E10" i="23"/>
  <c r="G10" i="23" s="1"/>
  <c r="F28" i="49"/>
  <c r="E28" i="49"/>
  <c r="E29" i="49"/>
  <c r="H22" i="49" s="1"/>
  <c r="C20" i="42" s="1"/>
  <c r="G23" i="49"/>
  <c r="B21" i="42" s="1"/>
  <c r="H17" i="49"/>
  <c r="C15" i="42" s="1"/>
  <c r="G13" i="49"/>
  <c r="B11" i="42" s="1"/>
  <c r="G12" i="49"/>
  <c r="B10" i="42" s="1"/>
  <c r="H16" i="49"/>
  <c r="C14" i="42"/>
  <c r="G17" i="49"/>
  <c r="B15" i="42" s="1"/>
  <c r="G25" i="49"/>
  <c r="B23" i="42"/>
  <c r="G18" i="49"/>
  <c r="B16" i="42"/>
  <c r="H13" i="49"/>
  <c r="C11" i="42" s="1"/>
  <c r="G24" i="49"/>
  <c r="B22" i="42"/>
  <c r="D22" i="42" s="1"/>
  <c r="H25" i="49"/>
  <c r="C23" i="42" s="1"/>
  <c r="H15" i="49"/>
  <c r="C13" i="42"/>
  <c r="H19" i="49"/>
  <c r="C17" i="42" s="1"/>
  <c r="G14" i="49"/>
  <c r="B12" i="42"/>
  <c r="H14" i="49"/>
  <c r="C12" i="42"/>
  <c r="H26" i="49"/>
  <c r="C24" i="42"/>
  <c r="G15" i="49"/>
  <c r="B13" i="42"/>
  <c r="D13" i="42"/>
  <c r="H18" i="49"/>
  <c r="C16" i="42"/>
  <c r="G22" i="49"/>
  <c r="B20" i="42" s="1"/>
  <c r="H24" i="49"/>
  <c r="C22" i="42"/>
  <c r="H12" i="49"/>
  <c r="G26" i="49"/>
  <c r="B24" i="42"/>
  <c r="D24" i="42" s="1"/>
  <c r="D12" i="42"/>
  <c r="D16" i="42"/>
  <c r="C55" i="47"/>
  <c r="C54" i="47"/>
  <c r="C56" i="47"/>
  <c r="C57" i="47"/>
  <c r="C53" i="47"/>
  <c r="C61" i="47" s="1"/>
  <c r="C28" i="32" s="1"/>
  <c r="C51" i="47"/>
  <c r="B11" i="44"/>
  <c r="C11" i="44"/>
  <c r="D11" i="44"/>
  <c r="E11" i="44"/>
  <c r="F11" i="44"/>
  <c r="G11" i="44"/>
  <c r="H11" i="44"/>
  <c r="I11" i="44"/>
  <c r="J11" i="44"/>
  <c r="K11" i="44"/>
  <c r="L11" i="44"/>
  <c r="M11" i="44"/>
  <c r="N11" i="44"/>
  <c r="O11" i="44"/>
  <c r="P11" i="44"/>
  <c r="Q11" i="44"/>
  <c r="R11" i="44"/>
  <c r="S11" i="44"/>
  <c r="T11" i="44"/>
  <c r="U11" i="44"/>
  <c r="V11" i="44"/>
  <c r="W11" i="44"/>
  <c r="X11" i="44"/>
  <c r="Y11" i="44"/>
  <c r="Z11" i="44"/>
  <c r="AA11" i="44"/>
  <c r="AB11" i="44"/>
  <c r="AC11" i="44"/>
  <c r="AD11" i="44"/>
  <c r="AE11" i="44"/>
  <c r="E9" i="42"/>
  <c r="F9" i="42"/>
  <c r="G9" i="42"/>
  <c r="H9" i="42"/>
  <c r="I9" i="42"/>
  <c r="J9" i="42"/>
  <c r="K9" i="42"/>
  <c r="L9" i="42"/>
  <c r="M9" i="42"/>
  <c r="N9" i="42"/>
  <c r="O9" i="42"/>
  <c r="P9" i="42"/>
  <c r="Q9" i="42"/>
  <c r="R9" i="42"/>
  <c r="S9" i="42"/>
  <c r="T9" i="42"/>
  <c r="U9" i="42"/>
  <c r="V9" i="42"/>
  <c r="W9" i="42"/>
  <c r="X9" i="42"/>
  <c r="Y9" i="42"/>
  <c r="Z9" i="42"/>
  <c r="AA9" i="42"/>
  <c r="AB9" i="42"/>
  <c r="AC9" i="42"/>
  <c r="AD9" i="42"/>
  <c r="AE9" i="42"/>
  <c r="AF9" i="42"/>
  <c r="AG9" i="42"/>
  <c r="AH9" i="42"/>
  <c r="F10" i="23"/>
  <c r="F28" i="23"/>
  <c r="F16" i="23"/>
  <c r="G16" i="23" s="1"/>
  <c r="G137" i="23" s="1"/>
  <c r="F76" i="23"/>
  <c r="F70" i="23"/>
  <c r="G70" i="23" s="1"/>
  <c r="F88" i="23"/>
  <c r="F82" i="23"/>
  <c r="G82" i="23" s="1"/>
  <c r="F124" i="23"/>
  <c r="G124" i="23" s="1"/>
  <c r="F94" i="23"/>
  <c r="G94" i="23" s="1"/>
  <c r="F64" i="23"/>
  <c r="F58" i="23"/>
  <c r="F130" i="23"/>
  <c r="F52" i="23"/>
  <c r="G52" i="23" s="1"/>
  <c r="F40" i="23"/>
  <c r="F34" i="23"/>
  <c r="G34" i="23"/>
  <c r="G58" i="23"/>
  <c r="G64" i="23"/>
  <c r="G88" i="23"/>
  <c r="G76" i="23"/>
  <c r="G130" i="23"/>
  <c r="G40" i="23"/>
  <c r="F46" i="23"/>
  <c r="G46" i="23" s="1"/>
  <c r="F22" i="23"/>
  <c r="G22" i="23" s="1"/>
  <c r="G28" i="23"/>
  <c r="D15" i="42" l="1"/>
  <c r="D11" i="42"/>
  <c r="D42" i="22"/>
  <c r="D44" i="22" s="1"/>
  <c r="C30" i="32" s="1"/>
  <c r="D20" i="42"/>
  <c r="D23" i="42"/>
  <c r="C10" i="42"/>
  <c r="H20" i="49"/>
  <c r="C18" i="42" s="1"/>
  <c r="G19" i="49"/>
  <c r="B17" i="42" s="1"/>
  <c r="D17" i="42" s="1"/>
  <c r="H23" i="49"/>
  <c r="C21" i="42" s="1"/>
  <c r="D21" i="42" s="1"/>
  <c r="F136" i="23"/>
  <c r="G136" i="23" s="1"/>
  <c r="C27" i="32" s="1"/>
  <c r="G27" i="49"/>
  <c r="B25" i="42" s="1"/>
  <c r="D25" i="42" s="1"/>
  <c r="G21" i="49"/>
  <c r="B19" i="42" s="1"/>
  <c r="G16" i="49"/>
  <c r="B14" i="42" s="1"/>
  <c r="D14" i="42" s="1"/>
  <c r="H27" i="49"/>
  <c r="C25" i="42" s="1"/>
  <c r="H21" i="49"/>
  <c r="C19" i="42" s="1"/>
  <c r="G20" i="49"/>
  <c r="B18" i="42" s="1"/>
  <c r="D18" i="42" s="1"/>
  <c r="G30" i="49" l="1"/>
  <c r="H30" i="49"/>
  <c r="C26" i="42"/>
  <c r="B26" i="42"/>
  <c r="D19" i="42"/>
  <c r="D10" i="42"/>
  <c r="D26"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tc={DA4463F8-965B-4012-9988-E146174DC94E}</author>
    <author>tc={EA1681A4-AB86-4869-8925-4F39BEF46F94}</author>
  </authors>
  <commentList>
    <comment ref="A8" authorId="0" shapeId="0" xr:uid="{00000000-0006-0000-0B00-000001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Verificar  se prevê aplicativos para todos os usos pretendidos</t>
        </r>
      </text>
    </comment>
    <comment ref="A10" authorId="1" shapeId="0" xr:uid="{00000000-0006-0000-0B00-000002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Por exemplo , para transcrever a nuvem de pontos para um modelo BIM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Emilly Hirt</author>
  </authors>
  <commentList>
    <comment ref="A10" authorId="0" shapeId="0" xr:uid="{00000000-0006-0000-0C00-000001000000}">
      <text>
        <r>
          <rPr>
            <b/>
            <sz val="9"/>
            <color indexed="81"/>
            <rFont val="Segoe UI"/>
            <family val="2"/>
          </rPr>
          <t>Emilly Hirt:</t>
        </r>
        <r>
          <rPr>
            <sz val="9"/>
            <color indexed="81"/>
            <rFont val="Segoe UI"/>
            <family val="2"/>
          </rPr>
          <t xml:space="preserve">
Exemplo. Não entra na soma.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tc={838502E9-97C0-47AC-9572-BA84D43B34A1}</author>
    <author>tc={892391AF-5A88-4064-9BEA-8AE4BDDFC35F}</author>
    <author>tc={6671D320-BE46-4650-9F7F-881A1CB7D81C}</author>
    <author>tc={43601C8E-63E1-4B1A-BB80-906CE4C8E14D}</author>
    <author>tc={D952C0FC-4E0A-4248-B542-C1088C3EFB42}</author>
    <author>tc={EA4FB372-D9B1-41B8-BA32-EB9E896C9180}</author>
    <author>tc={212D7907-9936-4B43-9888-E158F0C58F82}</author>
    <author>tc={FDB371B5-7CF3-47B9-9E03-5984EB775FB0}</author>
    <author>tc={7C8C7EA5-9264-4CCC-A163-34256FBDB7EB}</author>
    <author>tc={A9B04E93-D383-4467-A420-8CF6D2FF3049}</author>
    <author>tc={F71D2C82-FB00-40F5-A67E-A9A90E38C2A1}</author>
    <author>tc={133E5577-8B89-43FA-AC3B-920D7880A399}</author>
    <author>tc={86889ECF-0912-411C-8169-C5CC99A2DC10}</author>
    <author>tc={8F5956BB-61B3-459B-B6C1-9EA6DDE9005F}</author>
  </authors>
  <commentList>
    <comment ref="D17" authorId="0" shapeId="0" xr:uid="{00000000-0006-0000-0D00-000001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Deve ser defnida a codificação de status , por exemplo: aceito para compartilhar, aprovado para publicação, aprovado para orçamento etc.</t>
        </r>
      </text>
    </comment>
    <comment ref="A19" authorId="1" shapeId="0" xr:uid="{00000000-0006-0000-0D00-000002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Em uma organização que não subcontrate essa etapa será voltada à seleção interna dos participantes.</t>
        </r>
      </text>
    </comment>
    <comment ref="D20" authorId="2" shapeId="0" xr:uid="{00000000-0006-0000-0D00-000003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Construir a base de dados (inclusive documentos) inicial para uso da equipe</t>
        </r>
      </text>
    </comment>
    <comment ref="C21" authorId="3" shapeId="0" xr:uid="{00000000-0006-0000-0D00-000004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No caso de designação, definir as competências necessárias a cda função.</t>
        </r>
      </text>
    </comment>
    <comment ref="D21" authorId="4" shapeId="0" xr:uid="{00000000-0006-0000-0D00-000005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Elaborar edital</t>
        </r>
      </text>
    </comment>
    <comment ref="D22" authorId="5" shapeId="0" xr:uid="{00000000-0006-0000-0D00-000006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Publicar Edital</t>
        </r>
      </text>
    </comment>
    <comment ref="A23" authorId="6" shapeId="0" xr:uid="{00000000-0006-0000-0D00-000007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Responsabilidade dos licitantes ou designados.</t>
        </r>
      </text>
    </comment>
    <comment ref="D23" authorId="7" shapeId="0" xr:uid="{00000000-0006-0000-0D00-000008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Montar  proposta / organizar a equipe interna;
No caso de contratação externa estas atividades são executadas pelas empresas licitantes.</t>
        </r>
      </text>
    </comment>
    <comment ref="D33" authorId="8" shapeId="0" xr:uid="{00000000-0006-0000-0D00-000009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O Cronograma de entrega de tarefas - CET (Task Information Delivery Plan - TIDP) deve informar para
cada pacote de dados estruturado a ser entregue, o:
 nome e título;
 predecessores e dependências;
 O nível de informação necessário;
 tempo (estimado) de duração da sua produção;
 informação do autor responsável pela sua produção; e
 datas marco de entrega.</t>
        </r>
      </text>
    </comment>
    <comment ref="C41" authorId="9" shapeId="0" xr:uid="{00000000-0006-0000-0D00-00000A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Gerar informações de acordo com seus respectivos Planos e Entrega de Informações da Tarefa . 
Coordenar e cruzar todas as informações com informações compartilhadas
Coordenar espacialmente modelos geométricos com outros modelos geométricos compartilhados.
Em caso de identificação de uma interferência na coordenação, as equipes relevantes devem colaborar para identificar uma possível solução.
Essas atividades indicadas ocorrem ao longo de cada etapa do projeto em cada disciplina.</t>
        </r>
      </text>
    </comment>
    <comment ref="B42" authorId="10" shapeId="0" xr:uid="{00000000-0006-0000-0D00-00000B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Essa atividade  se repete cada upload do modelo.</t>
        </r>
      </text>
    </comment>
    <comment ref="B43" authorId="11" shapeId="0" xr:uid="{00000000-0006-0000-0D00-00000C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Essas atividades  se repetem a cada upload das informações para o ACD .</t>
        </r>
      </text>
    </comment>
    <comment ref="C47" authorId="12" shapeId="0" xr:uid="{00000000-0006-0000-0D00-00000D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Upload de documentação, modelos etc. para o ACD.</t>
        </r>
      </text>
    </comment>
    <comment ref="D49" authorId="13" shapeId="0" xr:uid="{00000000-0006-0000-0D00-00000E00000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Por exemplo,considerar se os formatos de arquivos entregues são compatívies com usos de longo prazo</t>
        </r>
      </text>
    </comment>
  </commentList>
</comments>
</file>

<file path=xl/sharedStrings.xml><?xml version="1.0" encoding="utf-8"?>
<sst xmlns="http://schemas.openxmlformats.org/spreadsheetml/2006/main" count="2152" uniqueCount="521">
  <si>
    <t>Obs.</t>
  </si>
  <si>
    <t>C- Validação de códigos e normas</t>
  </si>
  <si>
    <t>-</t>
  </si>
  <si>
    <t>Microcomputadores</t>
  </si>
  <si>
    <t>Sistema de comunicação e coordenação</t>
  </si>
  <si>
    <t>Sistemas de armazenamento de arquivos</t>
  </si>
  <si>
    <t>Item</t>
  </si>
  <si>
    <t>Função</t>
  </si>
  <si>
    <t>Sistemas de controle de acesso e distribuição de arquivos internos</t>
  </si>
  <si>
    <t>C - Orçamentos com recursos BIM</t>
  </si>
  <si>
    <t>Alto</t>
  </si>
  <si>
    <t>Médio</t>
  </si>
  <si>
    <t>Prazo</t>
  </si>
  <si>
    <t>Curto, médio, longo, N.A.</t>
  </si>
  <si>
    <t>Curto</t>
  </si>
  <si>
    <t>Nº de técnicos</t>
  </si>
  <si>
    <t>Capacitados atuais</t>
  </si>
  <si>
    <t>%</t>
  </si>
  <si>
    <t>Qualificação em usos /competências desejadas para a função</t>
  </si>
  <si>
    <t>Pontos totais</t>
  </si>
  <si>
    <t>Percentual</t>
  </si>
  <si>
    <t>Processos</t>
  </si>
  <si>
    <t>Situação</t>
  </si>
  <si>
    <t>Dimensões</t>
  </si>
  <si>
    <t>Pessoas</t>
  </si>
  <si>
    <t>Avaliação</t>
  </si>
  <si>
    <t>Infraestrutura técnica</t>
  </si>
  <si>
    <t>Procedimentos e normas</t>
  </si>
  <si>
    <t>C - Coordenar e colaborar através de sistema WEB/BCF</t>
  </si>
  <si>
    <t>...</t>
  </si>
  <si>
    <t>Recursos e competências adicionais pretendidos</t>
  </si>
  <si>
    <t>Usos do BIM</t>
  </si>
  <si>
    <t>Alto / Med / Baixo</t>
  </si>
  <si>
    <t>Em implant.</t>
  </si>
  <si>
    <t>Totais e % total</t>
  </si>
  <si>
    <t>Média das %</t>
  </si>
  <si>
    <t>Função  Responsável
(FR)</t>
  </si>
  <si>
    <t>Uso</t>
  </si>
  <si>
    <t>Rede interna (cabeamento, roteadores, switches, wifi, sistemas de segurança e manutenção, firewall etc.)</t>
  </si>
  <si>
    <t xml:space="preserve">Sistema de backup </t>
  </si>
  <si>
    <t>Máximo de pontos</t>
  </si>
  <si>
    <t>Relevância para a organização</t>
  </si>
  <si>
    <t>Necessidades futuras de acordo com usos BIM previstos</t>
  </si>
  <si>
    <t xml:space="preserve">Avaliação </t>
  </si>
  <si>
    <t>C - Criação e concepção com modelos BIM</t>
  </si>
  <si>
    <t>C - Verificação de qualidade de modelo com model checker</t>
  </si>
  <si>
    <t>C - Coordenação 3D com verificação de conflitos</t>
  </si>
  <si>
    <t>C - Definição do Programa de Necessidades</t>
  </si>
  <si>
    <t>C - Design Review – Revisão Crítica</t>
  </si>
  <si>
    <t>C - Quantitativos de materiais</t>
  </si>
  <si>
    <t>Gerencia de projeto.</t>
  </si>
  <si>
    <t>Experiência em proj.</t>
  </si>
  <si>
    <t>Sistemas de controle e distribuição de arquivos para público externo</t>
  </si>
  <si>
    <t>Servidores</t>
  </si>
  <si>
    <t>Exemplo de preenchimento:</t>
  </si>
  <si>
    <t>Gostaria de incluir alguma observação? Inclua no campo abaixo:</t>
  </si>
  <si>
    <t>Relevância para a FR</t>
  </si>
  <si>
    <t>Descritivo da situação atual</t>
  </si>
  <si>
    <t>Pontuação máx..</t>
  </si>
  <si>
    <t xml:space="preserve">C - Utilizar o aplicativo de projeto ou visualizador  para verificações simples </t>
  </si>
  <si>
    <t>Exemplo de preenchimento: BIM Manager</t>
  </si>
  <si>
    <t>C - Modelagem de condições existentes</t>
  </si>
  <si>
    <t>Análise energética</t>
  </si>
  <si>
    <t>Orçamentação</t>
  </si>
  <si>
    <t>Planejamento</t>
  </si>
  <si>
    <t>SPDA</t>
  </si>
  <si>
    <t>Inst. Elétricas</t>
  </si>
  <si>
    <t>Inst. Hidrossan.</t>
  </si>
  <si>
    <t>AVAC</t>
  </si>
  <si>
    <t>Prev. Incêndio</t>
  </si>
  <si>
    <t>Estrutura Conc.</t>
  </si>
  <si>
    <t>Estrutura Met.</t>
  </si>
  <si>
    <t>Arquitetura</t>
  </si>
  <si>
    <t>Gerenciamento</t>
  </si>
  <si>
    <t>Disciplinas</t>
  </si>
  <si>
    <t>Nº</t>
  </si>
  <si>
    <t>Relação BIM/CAD</t>
  </si>
  <si>
    <t>Obras de arte especiais (pontes, viadutos etc.)</t>
  </si>
  <si>
    <t>Ferrovias</t>
  </si>
  <si>
    <t>Aeroportos (prédios e  pistas)</t>
  </si>
  <si>
    <t xml:space="preserve">Rodovias </t>
  </si>
  <si>
    <t>Edificações  Industriais e Logísticas  acima de  10.000m²</t>
  </si>
  <si>
    <t>Edificações  Industriais e Logística.  entre 1.000 m² e  10.000 m²</t>
  </si>
  <si>
    <t>Edificações Industriais e Logísticas  até 1.000 m²</t>
  </si>
  <si>
    <t>Edificações para Saúde acima de  10.000 m²</t>
  </si>
  <si>
    <t>Edificações para Saúde entre 1.000 m² e  10.000 m²</t>
  </si>
  <si>
    <t>Edificações para Saúde  até 1.000 m²</t>
  </si>
  <si>
    <t>Edificações Residenciais e Administrativa. acima de  10.000 m²</t>
  </si>
  <si>
    <t>Edificações Residenciais e Adminis. entre 1.000 m² e 10.000 m²</t>
  </si>
  <si>
    <t>Edificações Residenciais e Administrativas até 1.000 m²</t>
  </si>
  <si>
    <t>BIM</t>
  </si>
  <si>
    <t>CAD</t>
  </si>
  <si>
    <t>Modo de contratação</t>
  </si>
  <si>
    <t>% de projetos</t>
  </si>
  <si>
    <t>Tipologia de projetos</t>
  </si>
  <si>
    <t>Monta o planejamento da obra</t>
  </si>
  <si>
    <t>Planejamento de Obra</t>
  </si>
  <si>
    <t>Realiza a montagem do orçamento do projeto; fornece diretrizes para modelagem para o orçamento</t>
  </si>
  <si>
    <t>Orçamentista</t>
  </si>
  <si>
    <t>Desenvolve atividades de projeto da disciplina</t>
  </si>
  <si>
    <t>Projetista Trainee</t>
  </si>
  <si>
    <t>Desenvolve o projeto da disciplina</t>
  </si>
  <si>
    <t>Projetista Nível Avançado</t>
  </si>
  <si>
    <t>Gerencia o desenvolvimento do projeta da disciplina; verifica atendimento dos requisitos</t>
  </si>
  <si>
    <t>Coordenador da disciplina</t>
  </si>
  <si>
    <t>Organiza a comunicação; coordena interfaces; gerencia informação</t>
  </si>
  <si>
    <t>BIM Manager</t>
  </si>
  <si>
    <t>Verificar o atendimento de premissas de projeto nos entregáveis; coordena as atividades; ger. a informação</t>
  </si>
  <si>
    <t>Coordenador de Projeto</t>
  </si>
  <si>
    <t>Coordena os contratos de projeto; verifica e valido os entregáveis</t>
  </si>
  <si>
    <t>Gerente de projeto do Contratante</t>
  </si>
  <si>
    <t>Patrocinador, cliente</t>
  </si>
  <si>
    <t>Contratante</t>
  </si>
  <si>
    <t>Exemplos de atividades relativas à função</t>
  </si>
  <si>
    <t>Quantitativos de serviços por critério de medição</t>
  </si>
  <si>
    <t>Plano de execução BIM</t>
  </si>
  <si>
    <t xml:space="preserve">Estimativa de custos </t>
  </si>
  <si>
    <t>Quantitativos de materiais</t>
  </si>
  <si>
    <t>Documentação: folhas gráf. e memoriais</t>
  </si>
  <si>
    <t>Modelo BIM como construído (As built)</t>
  </si>
  <si>
    <t>Modelo BIM de autoria</t>
  </si>
  <si>
    <t>Modelo BIM de coordenação</t>
  </si>
  <si>
    <t>Marcos e Entregáveis 
(contratuais e de desenvolvimento)</t>
  </si>
  <si>
    <t xml:space="preserve">Prioridade    (1-3)       </t>
  </si>
  <si>
    <t>Descrição da Meta</t>
  </si>
  <si>
    <t>Indicador</t>
  </si>
  <si>
    <t>Meta</t>
  </si>
  <si>
    <t xml:space="preserve">Usos BIM </t>
  </si>
  <si>
    <t>Melhor acurácia nos orçamentos de projeto</t>
  </si>
  <si>
    <t>% COCC  (custo orçado/custo contratado)</t>
  </si>
  <si>
    <t>Variação entre custo orçado para a obra e valor contratado</t>
  </si>
  <si>
    <t>C - Análise de implantação</t>
  </si>
  <si>
    <t>Melhor acurácia nos orçamentos de obra</t>
  </si>
  <si>
    <t>% CCCR (custo contratado/custo realizado)</t>
  </si>
  <si>
    <t>Variação entre custo contratado para a obra e custo realizado, inclusive aditivos</t>
  </si>
  <si>
    <t>Melhor qualidade de informação no projeto</t>
  </si>
  <si>
    <t>Redução de custo de obra</t>
  </si>
  <si>
    <t>Redução de prazo médio de obra</t>
  </si>
  <si>
    <t>Melhoria da rentabilidade/ produtividade</t>
  </si>
  <si>
    <t>Observações</t>
  </si>
  <si>
    <t>Verificação da qualidade da informação do modelo BIM e com uso de regras no model checker, por exemplo, com  Navisworks ou Solibri.</t>
  </si>
  <si>
    <t>Verificar se a  solução  de projeto atende aos requisitos e metas e coordena os ajustes por meio de sistema WEB? BCF.</t>
  </si>
  <si>
    <t>Operação básica do aplicativo para checagem de arquivos e soluções.</t>
  </si>
  <si>
    <t>C - Análise Energética</t>
  </si>
  <si>
    <t>C - Análise Estrutural</t>
  </si>
  <si>
    <t>C - Análise Luminotécnica</t>
  </si>
  <si>
    <t>C-  Análise de Climatização e similares</t>
  </si>
  <si>
    <t>C - Avaliação de Sustentabilidade – LEED</t>
  </si>
  <si>
    <t>Analisar as necessidades, suas restrições  e possibilidades com apoio de modelo BIM para estabelecer metas e requisitos do empreendimento.</t>
  </si>
  <si>
    <t>Utilizar aplicativos de projeto, simulação e model checker para verificar se as soluções atendem aos requisitos e metas do empreendimento.</t>
  </si>
  <si>
    <t xml:space="preserve">Extrair quantitativos de materiais, equipamentos e serviços do modelo BIM, organizados conforme planejado </t>
  </si>
  <si>
    <t>E - Planejamento e gestão do canteiro</t>
  </si>
  <si>
    <t>E - Projetos de sistemas construtivos</t>
  </si>
  <si>
    <t>E - Fabricação digital</t>
  </si>
  <si>
    <t>E - Controle de execução 4D</t>
  </si>
  <si>
    <t>E - Planejamento de etapas de construção / implantação – 4D</t>
  </si>
  <si>
    <t>E - As built Modelo Final Consolidado</t>
  </si>
  <si>
    <t>O - Programação de manutenção preventiva do edifício</t>
  </si>
  <si>
    <t>O -Comissionamento</t>
  </si>
  <si>
    <t>O - Análises dos sistemas do edifício</t>
  </si>
  <si>
    <t>O - Gestão do edifício</t>
  </si>
  <si>
    <t>O - Gerenciamento dos espaços</t>
  </si>
  <si>
    <t>O - Planejamento de abandono do edifício</t>
  </si>
  <si>
    <t>Macro processo</t>
  </si>
  <si>
    <t>Processos  incluídos /itens ISO 19650</t>
  </si>
  <si>
    <t>Descritivo</t>
  </si>
  <si>
    <t>Pontos e atividades a considerar</t>
  </si>
  <si>
    <t>Obs. Complementares</t>
  </si>
  <si>
    <t>1. Avaliação  e Necessidade 
item 5.1 da ISO 19650</t>
  </si>
  <si>
    <t>5.1.1 Indicar os profissionais responsáveis pelo gerenciamento das informações</t>
  </si>
  <si>
    <t xml:space="preserve">5.1.2 Definir os requisitos de informação do projeto </t>
  </si>
  <si>
    <t>Especificar objetivos do empreendimento e como suas informações devem ser definidas.</t>
  </si>
  <si>
    <t>Considerar:
- o escopo do projeto;
- o propósito para o qual as informações serão usadas pelo próprio contratante;
- o plano de trabalho do projeto;
- o sistema de contratação a ser utilizado;
a quantidade de pontos de decisão chave no decorrer do projeto;
as decisões que o contratante precisa fazer em cada ponto de decisão chave do projeto; e
as questões que o contratante precisa ter respostas em cada ponto de decisão chave do projeto</t>
  </si>
  <si>
    <t>Parte do PExBIM fase 1</t>
  </si>
  <si>
    <t>5.1.3 Definir as datas marco de entrega das informações</t>
  </si>
  <si>
    <t>Definir um cronograma macro de contratações e prazos estimados.</t>
  </si>
  <si>
    <t>Considerar:
 - os pontos de decisão chave a serem tomadas pelo contratante;
 - as obrigações de entrega de informação do contratante;
- a natureza e a substância da informação a ser entregue a cada data marco; e as datas relativas a cada ponto de decisão chave nas quais haverão entregas, parciais ou final, do
modelo de informação.</t>
  </si>
  <si>
    <t>5.1.4 Definir os padrões da informação do projeto</t>
  </si>
  <si>
    <t>Estipular norma ou padrão específico de informação requeridos pela sua organização no padrão de informações do projeto a ser seguido.</t>
  </si>
  <si>
    <t>a) Na troca de informações;
b) qual sistema de classificação da informação será utilizado;
c) qual método de definição de nível de informação será utilizado; e
d) qual uso será dado a informação na fase operacional do empreendimento.</t>
  </si>
  <si>
    <t>5.1.5 Definir os métodos e procedimentos de produção da informação do projeto</t>
  </si>
  <si>
    <t>Estipular os métodos e procedimentos de produção da informação específicos que  sejam requeridos pela sua organização, os quais deverão ser detalhados nos métodos e procedimentos de produção da informação do projeto.</t>
  </si>
  <si>
    <t>a) captura da informação dos ativos existentes e relevantes ao empreendimento;
b) a criação, revisão e aprovação de nova informação;
c) a segurança e a distribuição da informação; e
d) o método e procedimento de entrega da informação ao contratante.</t>
  </si>
  <si>
    <t>5.1.6 Definir as informações de referência e recursos compartilhados</t>
  </si>
  <si>
    <t>Estipular quais as informações de referência e os recursos compartilhados que  pretende abrir ao uso por parte dos licitantes durante o processo de licitação, sempre usando padrões.</t>
  </si>
  <si>
    <t>5.1.7 Estabelecer o Ambiente de Comum de Dados</t>
  </si>
  <si>
    <t>Estabelecer (implementar, configurar e dar suporte) um - ACD que sirva aos propósitos do projeto e que dê suporte a produção colaborativa  da informação.</t>
  </si>
  <si>
    <t>5.1.8 Estabelecer os protocolos de informações do projeto</t>
  </si>
  <si>
    <t>Estabelecer o protocolo de troca de informações do projeto, e especificar qualquer tipo de licença comercial necessária para o processo, que será incorporado a todos os acordos comerciais e legais do projeto.</t>
  </si>
  <si>
    <t>Considerar:
- obrigações específicas do próprio contratante, do contratado e seus subcontratados com relação à gestão e/ou produção da informação, incluindo o uso do ACD;
- qualquer garantia ou definição de responsabilidade legal associada ao modelo de informação do projeto;
- informação acerca de quaisquer direitos de propriedade intelectual aplicáveis ao projeto;
- uso de informação acerca de ativos existentes, que tenham relação com projeto; 
- uso de recursos compartilhados;
- uso de informação e termos de licenciamento associados a ela durante o projeto; e
- o reuso de informação após a contratação e no evento de término de contrato.</t>
  </si>
  <si>
    <t>2. Convite para licitação                
item 5.2 ISO 19650-2</t>
  </si>
  <si>
    <t>Definir:
a) os requisitos de informação do contratante a serem atendidos durante o contrato;
b) o nível de informação requerido para atender cada requisito de informação;
c) os critérios para aprovação de cada requisito de informação;
d) as informações de suporte que os licitantes possam necessitar para compreender os requisitos de informação, seus processos e critérios de aprovação;
e) as datas relativas aos pontos de decisão, de entrega e de tomada de decisões.</t>
  </si>
  <si>
    <t>5.2.2 Reunir as informações de referência e recursos compartilhados</t>
  </si>
  <si>
    <t>Reunir as informações de referência e recursos a serem compartilhados com os licitantes.</t>
  </si>
  <si>
    <t>Considerar:
a) informação de referência e recursos compartilhados necessários identificados na fase inicial de projeto;
b) informação gerada em fases anteriores do projeto; e
c) o uso adequado a ser dado às informações pelos licitantes.</t>
  </si>
  <si>
    <t>Definir os requisitos que os licitantes devem atender em suas respostas técnicas e comerciais.</t>
  </si>
  <si>
    <t>Considerar:
- o conteúdo necessário mínimo do Plano de execução BIM (PEB) pré-contratual -FASE1;
- as competências técnicas que os profissionais de cada atribuição e função na gestão da informação das equipes de entrega devem ter;
- avaliação do licitante quanto à competência e condição técnica da equipe de entrega;
- o plano de mobilização proposto pela equipe de entrega; e
- a avaliação de risco feita pela equipe de entrega sobre o seu plano de trabalho.</t>
  </si>
  <si>
    <t>Considerar:
- os requisitos de troca da informação;
- as informações de referência relevantes e os recursos compartilhados, acessíveis no  ACD;
- os requisitos de resposta da licitação e critérios de avaliação (quando aplicável);
- as datas marco dos pontos de decisão chave do projeto;
- o modelo padrão de informação do projeto;
- os métodos e procedimentos de produção e gestão da informação do projeto; e
- o protocolo de informação do projeto.</t>
  </si>
  <si>
    <t>3. Resposta a licitação
item 5.3 da 19650-2</t>
  </si>
  <si>
    <t>5.3.1 Definir os profissionais que conduzirão as atribuições e funções de gerenciamento da
informação</t>
  </si>
  <si>
    <t>Considerar:
- os requisitos de informação do contratante;
- as tarefas pelas quais o(s) licitante(s) e seu(s) subcontratados serão responsáveis;
- a autoridade que o(s) licitante(s) irá delegar ao(s) subcontratado(s) 
- a competência (conhecimentos e habilidades técnicas) que os indivíduos com responsabilidades perante a gestão da informação precisam ter; e
- acordos de probidade no caso de conflitos de interesse surjam.</t>
  </si>
  <si>
    <t>Caso a empresa opte por terceirizar esta função deve elaborar um escopo detalhado.</t>
  </si>
  <si>
    <t>Detalhar o Plano de execução BIM - PEB  pré-contrato o qual deverá ser incluído na resposta oficial da licitação.</t>
  </si>
  <si>
    <t>O licitante deve considerar:
a) os nomes e currículos dos indivíduos propostos que irão exercer cada uma das funções de gerenciamento da informação da equipe de entrega;
b) a estratégia de gestão da informação da equipe de entrega;
c) a estratégia de federação (junção dos modelos da informação e análise das informações em conjunto) a ser adotada pela equipe de entrega;
d) a matriz de responsabilidades da equipe de entrega identificando quem é responsável por cada elemento do modelo de informação e os entregáveis chave ligados a cada elemento;
e) qualquer adição ou correções propostas pela equipe de entrega ao processo e gestão da informação;
f) qualquer adição ou correções propostas pela equipe de entrega aos padrões de informação do projeto que a equipe de entrega proponha;
g) uma tabela completa de programas (software) incluindo suas versões, computadores (hardware) e infraestrutura de TI.</t>
  </si>
  <si>
    <t>5.3.3 Avaliar a competência e a condição técnica das equipes de tarefas.</t>
  </si>
  <si>
    <t>Cada equipe de tarefas deve realizar uma avaliação de suas competências técnicas e a sua capacidade atual de atender os requisitos de entrega da informação do contratante e o Plano de execução BIM  pré-contrato da equipe de entrega.</t>
  </si>
  <si>
    <t>Cada equipe de tarefa deve considerar:
a) a competência técnica e capacidade atual da equipe de entrega de gerenciar a informação;
b) a competência técnica e condição atual da equipe de entrega de produção de informação;
c) a disponibilidade de itens de tecnologia da informação (TI) para a equipe de tarefas.</t>
  </si>
  <si>
    <t>5.3.4 Avaliar a competência e condição técnica atual da equipe de entrega</t>
  </si>
  <si>
    <t>A empresa licitante deverá avaliar a capacidade e condição técnica atual da equipe de entrega agregando as avaliações conduzidas por cada equipe de tarefa.</t>
  </si>
  <si>
    <t>5.3.5 Definir o plano de mobilização da equipe de entrega</t>
  </si>
  <si>
    <t>A empresa licitante deverá definir o plano de mobilização da equipe de entrega que será implementado na fase de mobilização.</t>
  </si>
  <si>
    <t>5.3.6 Definir a matriz de riscos da equipe de entrega</t>
  </si>
  <si>
    <t>Considerar os seguintes riscos associados com: 
- conjecturas e estimativas que a equipe de entrega tenha feito com relação aos Requisitos de troca da informação  do contratante;
- atender as datas marco de entrega de informações do contratante;
- o conteúdo do protocolo de informação do projeto;
- atendimento ao plano de entrega das informações;
- adoção dos métodos e procedimentos de produção da informação propostos;
- inclusão (ou não-inclusão) de modificações aos requisitos de padronização da informação;
- a mobilização da equipe de entrega para alcançar o nível necessário de competência e capacidade técnica da equipes de entrega.</t>
  </si>
  <si>
    <t>5.3.7 Compilar a proposta da equipe de entrega a licitação</t>
  </si>
  <si>
    <t>4. Processo de gestão da informação - contratação
Item 5.4 ISO 19650-2</t>
  </si>
  <si>
    <t>5.4.1 Confirmar o Plano de execução BIM - PEB  da equipe de entrega</t>
  </si>
  <si>
    <t>A contratada deve atualizar e confirmar o Plano de Execução BIM - PEB alinhando-o com as demais empresas subcontratadas.</t>
  </si>
  <si>
    <t>a contratada deve:
a) confirmar os nomes dos profissionais que irão executar cada papel e função na gestão da informação da(s) equipe(s) de entrega(s);
b) atualizar a estratégia de entrega das informações da(s) equipe(s) de entrega(s) (conforme necessário);
c) atualizar a matriz de responsabilidades sintética da(s) equipe(s) de entrega(s) (conforme necessário);
d) confirmar e documentar os métodos e procedimentos de produção da informação propostos pela(s) equipe(s) de entrega(s);
e) atualizar os requisitos de padronização da informação do projeto com ajustes e correções acordados com o contratante; e
f) confirmar o planejamento proposto de software, hardware e infraestrutura de TI.</t>
  </si>
  <si>
    <t>PExBIM Fase 2</t>
  </si>
  <si>
    <t>5.4.2 Definir a matriz de responsabilidades detalhada da equipe de entrega</t>
  </si>
  <si>
    <t>Refinar a matriz de responsabilidades sintética para construir a matriz de responsabilidades detalhada, que deve identificar:  que informação será produzida;  quando a informação deve ser compartilhada e entregue; e  qual equipe de tarefa é responsável pela sua produção.</t>
  </si>
  <si>
    <t>Considerar:
- as datas marco de entrega da informação; 
- o conteúdo da matriz de responsabilidades sintética; 
- os métodos e procedimentos de produção da informação;
- os elementos que constituem o pacote de dados estruturado alocados para cada equipe de tarefas; e
- as dependências no processo de produção da informação.</t>
  </si>
  <si>
    <t>5.4.3 Definir os requisitos de troca da informação - RTI  a serem seguidos pela contratada</t>
  </si>
  <si>
    <t xml:space="preserve">Estabelecer o seu Requisitos de troca da informação - RTI (Exchange Information Requirements – EIR) a ser seguido por cada um de seus subcontratados. </t>
  </si>
  <si>
    <t>A contratada deve:
a) definir cada requisito de informação;
b) estabelecer o nível de informação necessária para atender cada requisito de informação;
c) descrever os critérios de aceitação para cada requisito de informação;
d) definir as datas relativas às datas marco de entrega de informações, que cada requisito precisa atender;
e) estabelecer a informação de suporte que a contratada e os subcontratados podem necessitar.</t>
  </si>
  <si>
    <t xml:space="preserve">5.4.4 Determinar o Cronograma de Entrega de Tarefas - CET </t>
  </si>
  <si>
    <t>Cada equipe de tarefas deve estabelecer e manter por todo o projeto um Cronograma de entrega de tarefas - CET.</t>
  </si>
  <si>
    <t>Cada equipe de tarefas deve considerar:
- as datas marco de entrega das informações do projeto;
- as responsabilidades da equipe de tarefas conforme expressas na matriz de responsabilidades detalhada;
- os requisitos de informação do contratado;
- a disponibilidade dos recursos compartilhados na equipe de entrega; e
- o tempo necessário para que a equipe de tarefas crie, coordene, revise e aprove a informação.</t>
  </si>
  <si>
    <t>5.4.5 Formular o Planejamento de Entrega da Informação - PEI</t>
  </si>
  <si>
    <t>O contratado deve combinar o Cronograma de entrega de tarefas - CET (Task Information Delivery Plan - TIDP) de cada equipe de tarefas para definir o Planejamento de Entrega da Informação - PEI (Master Information Delivery Plan - MIDP) da equipe de entrega.</t>
  </si>
  <si>
    <t>O contratado deve considerar:
- as responsabilidades definidas na matriz de responsabilidades detalhada;
- os predecessores e/ou dependências de informação entre as diversas equipes de tarefas;
- o tempo necessário para que o contratante revise e aprove o compartilhamento e o uso do modelo de informação; e
- o tempo necessário para que o contratante revise e aceite o modelo de informação.</t>
  </si>
  <si>
    <t>5.4.6 Completar os documentos de contratação fornecidos pelo contratado</t>
  </si>
  <si>
    <t>O contratante deve se certificar que os documentos a seguir estejam incluídos no conjunto de documentos de contratação a serem fornecidos pelo contratado e sejam gerenciados por um processo de controle de mudança formal durante toda a duração do projeto</t>
  </si>
  <si>
    <t>- Requisitos de troca da informação - RTI (Exchange Information Requirements – EIR) do contratante;
- Requisitos de padronização da informação do projeto (incluindo qualquer adição ou ajuste acordados);
- O protocolo de informação do projeto (incluindo qualquer adição ou ajuste acordados);
- O Plano de Execução BIM - PEB  da equipe de entrega; e
- O  Planejamento de Entrega da Informação - PEI da equipe de entrega.</t>
  </si>
  <si>
    <t>5.4.7 Completar os documentos de contratação fornecidos pelos subcontratados.</t>
  </si>
  <si>
    <t>O contratado deve se certificar que os documentos a seguir sejam incluídos nos documentos de contratação de cada subcontratado e sejam gerenciados por um processo de controle de mudança formal durante toda a duração do projeto.</t>
  </si>
  <si>
    <t xml:space="preserve">5. Mobilização 
Item 5.5  ISO 19650 </t>
  </si>
  <si>
    <t>5.5.1 Mobilização dos recursos</t>
  </si>
  <si>
    <t>A contratada deve mobilizar os recursos, conforme definido no plano de mobilização da equipe de entrega.</t>
  </si>
  <si>
    <t>A contratada deve:
- confirmar a disponibilidade dos recursos de cada equipe de tarefas;
- desenvolver e executar treinamentos e alinhamento de conhecimento teórico aos membros da  equipe de entrega com o escopo, os requisitos de informação e as datas chave de entrega de informação o projeto; e
- desenvolver e executar treinamentos técnicos específicos aos membros da equipe de entrega.</t>
  </si>
  <si>
    <t>5.5.2 Mobilização da tecnologia da informação (TI)</t>
  </si>
  <si>
    <t>O contratado deve mobilizar os recursos de tecnologia da informação (TI), conforme definido no plano de mobilização da equipe de entrega.</t>
  </si>
  <si>
    <t>A contratada deve:
- adquirir, implementar, configurar e testar software, hardware e infraestrutura de tecnologia da informação (TI) conforme necessário;
- configurar e testar o Ambiente Comum de Dados - ACD do projeto ;
- configurar e testar o Ambiente Comum de Dados - ACD (Common Data Environment - CDE) da equipe de entrega e sua conexão com o Ambiente Comum de Dados - ACD ( do projeto (se aplicável) e de acordo com a subseção 5.1.7;
- testar a troca de informações entre as equipes de tarefas; e
- testar a entrega de informação ao contratante.</t>
  </si>
  <si>
    <t>Liberar os sistemas, definir perfis</t>
  </si>
  <si>
    <t>5.5.3 Teste dos métodos e processos de produção da informação acordados</t>
  </si>
  <si>
    <t>O contratado deve testar os métodos e procedimentos de produção de informação acordados, como definido no plano de mobilização da equipe de entrega.</t>
  </si>
  <si>
    <t>A contratada deve:
- testar e documentar os métodos e procedimentos de produção de informação acordados;
- verificar a estratégia de uso dos pacotes de dados estruturados acordada funciona e refina-la se necessário;
- desenvolver recursos compartilhados a serem utilizados pela equipe de entrega; e
- comunicar os métodos e procedimentos de produção de informação acordados a todas as equipes de tarefas.</t>
  </si>
  <si>
    <t xml:space="preserve">6. Produção da informação
Item 5.6 da ISO 19650
</t>
  </si>
  <si>
    <t>5.6.1 Checar a disponibilidade de recursos compartilhados e informações de referência.</t>
  </si>
  <si>
    <t>Cada equipe de tarefas deve checar se tem acesso às informações de referência e recursos compartilhados relevantes no Ambiente Comum de Dados - ACD.</t>
  </si>
  <si>
    <t>5.6.2  Gerar informação</t>
  </si>
  <si>
    <t>Cada equipe de tarefas deve gerar informação de acordo com o seu respectivo Cronograma de Entrega de Tarefas - CET.</t>
  </si>
  <si>
    <t>Folhas gráficas  na maioria devem ser extraídas  do modelo BIM para a documentação ser um processo BIM.</t>
  </si>
  <si>
    <t>5.6.3 Completar o controle de qualidade da informação produzida</t>
  </si>
  <si>
    <t>Cada equipe de tarefas deve se certificar que cada pacote de dados estruturado entregável que produzir está de acordo com os padrões de informação do projeto.</t>
  </si>
  <si>
    <t>Responsabilidade do responsável da disciplina
a) se a verificação for bem-sucedida:
— marcar que o contêiner de informações como verificado;
— registre o resultado da verificação; ou
b) se a verificação não for bem-sucedido:
— rejeitar o contêiner de informações e
— informe ao autor das informações do resultado e a ação corretiva necessária.
NOTA 1: É possível que as verificações sejam automatizadas no Ambiente Comum de Dados do projeto;
NOTA 2: Uma verificação de conformidade não verifica a precisão ou a adequação das informações dentro do contêiner de informações e, portanto, não pode ser vista como um substituto para revisão e aprovação.</t>
  </si>
  <si>
    <t>5.6.4 Revisar a informação e aprovar para compartilhamento</t>
  </si>
  <si>
    <t>Cada equipe de tarefas deve executar uma revisão da informação produzida antes de seu compartilhamento no Ambiente Comum de Dados - ACD.</t>
  </si>
  <si>
    <t>Cada  equipe de tarefa deve considerar:
— os requisitos de informações do coordenador do contratado;
— o nível de informação necessário; e
— informações necessárias para coordenação por outras equipes de tarefa.
Uma vez com a revisão completa, a equipe de tarefas deve:
a) se a revisão for bem sucedida:
    - definir o estado de conformidade no qual a informação contida no pacote de dados estruturado poderá ser usada, e
    - aprovar o compartilhamento do pacote de dados estruturado;
b) se a revisão não for bem sucedida:
  - armazenar um relatório do porquê a revisão foi mal sucedida,
  - armazenar um relatório indicando quaisquer correções a serem feitas pela equipe de tarefas, e
  - rejeitar o pacote de dados estruturado.</t>
  </si>
  <si>
    <t>Esses processos são  a cargo do responsável da disciplina.</t>
  </si>
  <si>
    <t>5.6.5 Revisão do modelo de informação</t>
  </si>
  <si>
    <t>A equipe de entrega deve executar a revisão do modelo de informação, de acordo com os métodos e procedimentos de produção da informação do projeto acordados.</t>
  </si>
  <si>
    <t xml:space="preserve"> A equipe de entrega deve considerar:
-  os requisitos de informação e critérios de aceitação do contratante; e
- a lista de pacote de dados estruturado entregáveis contida no Planejamento de Entrega da Informação - PEI.</t>
  </si>
  <si>
    <t>7. Entrega do modelo de informação
5.7 da ISO 19650</t>
  </si>
  <si>
    <t>5.7.1 Submeter o modelo de informação para revisão e aceite do contratado.</t>
  </si>
  <si>
    <t>Antes da entrega do modelo de informação ao contratante, cada equipe de tarefas deve submeter a sua informação ao contratado para revisão e aceite no Ambiente Comum de Dados - ACD.</t>
  </si>
  <si>
    <t>Publicar modelo no ACD.</t>
  </si>
  <si>
    <t>Esse processo é a cargo do coordenador da disciplina.</t>
  </si>
  <si>
    <t>5.7.2 Revisar e autorizar o modelo de informação.</t>
  </si>
  <si>
    <t>A contratada deverá revisar o modelo de informação de acordo com os métodos e procedimentos de produção da informação acordados do projeto.</t>
  </si>
  <si>
    <t>Considerar:
- a lista de entregáveis constante no Planejamento de Entrega da Informação - PEI;
- os requisitos de informação do contratante;
- os requisitos de informação do contratado;
- os critérios de aceitação para cada requisito de informação; e
- o nível de informação necessários para atender satisfatoriamente cada requisito de informação.</t>
  </si>
  <si>
    <t>Esses processos são a cargo do coordenador do contratado</t>
  </si>
  <si>
    <t>5.7.3 Submeter modelo de informação para contratante aceitar</t>
  </si>
  <si>
    <t>Cada equipe de tarefas deve submeter a sua informação para revisão e aceite do contratante no sistema do Ambiente Comum de Dados - ACD.</t>
  </si>
  <si>
    <t>5.7.4 Revisar e aceitar modelo de informação</t>
  </si>
  <si>
    <t>O contratante deve realizar uma revisão do modelo de informação seguindo o método e procedimentos de produção de informação acordados.</t>
  </si>
  <si>
    <t>Considerar:
- a lista de entregáveis constante no Planejamento de Entrega da Informação - PEI;
- os requisitos de informação do contratante;
- os critérios de aceitação para cada requisito de informação; e
- o nível de informação necessários para cada requisito de informação.
Se a revisão for bem sucedida, o contratante aceitará o modelo de informação como um entregável válido e aprovado no Ambiente Comum de Dados - ACD (Common Data Environment - CDE) do projeto.
Se a revisão não for bem sucedida, o contratante rejeitará o modelo de informação e instruirá o contratado a corrigir a informação e submetê-la novamente para nova avaliação do contratante. 
O  contratante deve ou aceitar ou rejeitar o modelo de informação na sua totalidade.</t>
  </si>
  <si>
    <t>Esse processo é de responsabilidade do gerente do  projeto do contratante.</t>
  </si>
  <si>
    <t>8. Encerramento do projeto (design)</t>
  </si>
  <si>
    <t>5.8.1 Arquivamento do modelo de informação de projeto</t>
  </si>
  <si>
    <t>Após a aceitação do modelo de informação completo do projeto o contratante deve arquivar todos os pacotes de dados estruturados entregues no Ambiente Comum de Dados - ACD seguindo os métodos e procedimentos de produção de informação acordados.</t>
  </si>
  <si>
    <t>Considerar:
- quais pacotes de dados estruturados serão necessários para uso no modelo de informação do ativo;
- futuras necessidades de acesso às informações;
- futuro reuso das informações; e
 - políticas de retenção e armazenamento da informação a serem aplicadas.</t>
  </si>
  <si>
    <t>Esses processos são de responsabilidade do gerente do  projeto no contratante.</t>
  </si>
  <si>
    <t>5.8.2 Capturar lições aprendidas para projetos futuros</t>
  </si>
  <si>
    <t>Em colaboração com a contratada, o contratante deve capturar e guardar as lições aprendidas durante
o projeto em um repositório de conhecimento adequado que permita ser utilizado em futuros projetos.</t>
  </si>
  <si>
    <t>É recomendado que as lições aprendidas sejam capturadas durante todo o ciclo do projeto.</t>
  </si>
  <si>
    <t>Sem Preenchimento</t>
  </si>
  <si>
    <t>PROCESSO BIM Implantados</t>
  </si>
  <si>
    <t>Processos onde BIM N. A.</t>
  </si>
  <si>
    <t>PROCESSO em implantação</t>
  </si>
  <si>
    <t>Total (-N.A.)</t>
  </si>
  <si>
    <t>Índice de adoção de processos BIM</t>
  </si>
  <si>
    <t>S.N. - Sem normalização</t>
  </si>
  <si>
    <t>N.A. - Não se aplica</t>
  </si>
  <si>
    <t>N.Ext -  Norma externa</t>
  </si>
  <si>
    <t>Total  exclusive N.A.</t>
  </si>
  <si>
    <t>Índice</t>
  </si>
  <si>
    <t>De verificação de modelos</t>
  </si>
  <si>
    <t>Planejamento 4D</t>
  </si>
  <si>
    <t>Planejamento 5D</t>
  </si>
  <si>
    <t>Aplicativos  de projeto de arquitetura</t>
  </si>
  <si>
    <t>Aplicativos de projeto estrutural</t>
  </si>
  <si>
    <t xml:space="preserve">Modelagem de condições existentes </t>
  </si>
  <si>
    <t>Redução da variabilidade de propostas nas licitações</t>
  </si>
  <si>
    <t>Número de conflitos ao longo do projeto, por disciplina</t>
  </si>
  <si>
    <t>Valor média da obra / valor média histórica do tipo de obra</t>
  </si>
  <si>
    <t>A def.</t>
  </si>
  <si>
    <t>Pontos Obtidos</t>
  </si>
  <si>
    <t>Valor inteiro por tipo de obra</t>
  </si>
  <si>
    <t>Faturamento médio/posto de trabalho</t>
  </si>
  <si>
    <t>volume</t>
  </si>
  <si>
    <t>Total do tipo de processo</t>
  </si>
  <si>
    <t>Participação de cada tipo de processo</t>
  </si>
  <si>
    <t>Total geral</t>
  </si>
  <si>
    <t>Perc. do  tipo</t>
  </si>
  <si>
    <t>% do tipo</t>
  </si>
  <si>
    <t>Métrica considerada</t>
  </si>
  <si>
    <t>Procedimento</t>
  </si>
  <si>
    <t>Situação do processo</t>
  </si>
  <si>
    <t>Versão</t>
  </si>
  <si>
    <t>Data</t>
  </si>
  <si>
    <t>Descrição</t>
  </si>
  <si>
    <t>00</t>
  </si>
  <si>
    <t>Organização</t>
  </si>
  <si>
    <t>HISTÓRICO DE PREENCHIMENTO</t>
  </si>
  <si>
    <t>SUMÁRIO</t>
  </si>
  <si>
    <t>3. Tipos de projeto</t>
  </si>
  <si>
    <t>1.</t>
  </si>
  <si>
    <t>2.</t>
  </si>
  <si>
    <t>3.</t>
  </si>
  <si>
    <t>4.</t>
  </si>
  <si>
    <t>5.</t>
  </si>
  <si>
    <t>Funções</t>
  </si>
  <si>
    <t>Entregáveis</t>
  </si>
  <si>
    <t>Usos</t>
  </si>
  <si>
    <t>Metas</t>
  </si>
  <si>
    <t>Análide de usos BIM</t>
  </si>
  <si>
    <t>Infraestrutura Tecnológica</t>
  </si>
  <si>
    <t>Processos e procedimentos</t>
  </si>
  <si>
    <t>Gráfico de resultados</t>
  </si>
  <si>
    <t>6.</t>
  </si>
  <si>
    <t>7.</t>
  </si>
  <si>
    <t>8.</t>
  </si>
  <si>
    <t>9.</t>
  </si>
  <si>
    <t>10.</t>
  </si>
  <si>
    <t>11.</t>
  </si>
  <si>
    <t>12.</t>
  </si>
  <si>
    <t>13.</t>
  </si>
  <si>
    <t>14.</t>
  </si>
  <si>
    <t>Responsável</t>
  </si>
  <si>
    <t>Maria Silva</t>
  </si>
  <si>
    <t>RECEPETi</t>
  </si>
  <si>
    <t>Preenchimento inicial.</t>
  </si>
  <si>
    <t>2. DISCIPLINAS</t>
  </si>
  <si>
    <t>Liste as principais disciplinas que sua organização executa e remova os itens que não são usuais.</t>
  </si>
  <si>
    <t>Tipo de projeto</t>
  </si>
  <si>
    <t>Visa identificar o tipo de projeto executado pelo organização, desenvolvimento em CAD ou BIM.</t>
  </si>
  <si>
    <t>4. Tipo de contratação dos projetos</t>
  </si>
  <si>
    <t>Tipo de contratação dos projetos</t>
  </si>
  <si>
    <t>Tem o objetivo de identificar o tipo de contratação.</t>
  </si>
  <si>
    <t>5. Funções</t>
  </si>
  <si>
    <t>6. Entregáveis</t>
  </si>
  <si>
    <r>
      <t xml:space="preserve">Visa identificar os entregáveis </t>
    </r>
    <r>
      <rPr>
        <b/>
        <u/>
        <sz val="16"/>
        <color rgb="FF114161"/>
        <rFont val="Gotham Book"/>
      </rPr>
      <t>contratuais e/ou marcos de projeto</t>
    </r>
    <r>
      <rPr>
        <b/>
        <sz val="16"/>
        <color rgb="FF114161"/>
        <rFont val="Gotham Book"/>
      </rPr>
      <t xml:space="preserve"> referentes à cada disciplina. </t>
    </r>
  </si>
  <si>
    <t>7. Usos BIM</t>
  </si>
  <si>
    <t>São processos que podem ser necessários aos objetivos da organização.</t>
  </si>
  <si>
    <t>13. GRÁFICO DE RESULTADOS</t>
  </si>
  <si>
    <t>14. OBSERVAÇÕES FINAIS</t>
  </si>
  <si>
    <t>Instruções para preenchimento da planilha de diagnóstico e avaliação de conformidade com ISO 19650-2</t>
  </si>
  <si>
    <t>À guisa de prefácio</t>
  </si>
  <si>
    <t>Essa planilha e seus fluxogramas é um conjunto que vem sendo desenvolvido nos últimos anos ao longo de diversos trabalhos, com participação de muitos colegas que considero como coautores e que compõem uma lista extensa que não caberia apresentar agora, por isso peço compreensão a todos. Esse sentimento de que este trabalho não é uma criação exclusiva que levou a publicação desse material nas redes sociais, visando principalmente receber críticas e sugestões para seu aperfeiçoamento.</t>
  </si>
  <si>
    <t>Afinal a colaboração é a essência do BIM!</t>
  </si>
  <si>
    <t>Boas práticas BIM a todos.</t>
  </si>
  <si>
    <t>Sergio Leusin</t>
  </si>
  <si>
    <t xml:space="preserve">sergio.leusin@gdp.arq.br </t>
  </si>
  <si>
    <t xml:space="preserve">Ao definir que processos e requisitos deve ser atendidos para a correta gestão da informação este conjunto normativo se revela um excelente roteiro para o planejamento e monitoramento da implantação de BIM em qualquer tipo de organização, independente da forma que ele adota para o desenvolvimento de projetos e obras, se os subcontrata ou desenvolve internamente. </t>
  </si>
  <si>
    <t>8. METAS</t>
  </si>
  <si>
    <t>Objetiva identificar as metas, sua situação atual e os usos BIM vinculados.
Recomendamos utilizar metas definidas no Planejamento Estratégico da organização. A lista de USOS pretendidos  deve ser editada na aba respectiva para ficar coerente com esta.</t>
  </si>
  <si>
    <t>9. Análise de usos BIM</t>
  </si>
  <si>
    <t>Objetiva identificar os usos, sua situação atual, valor para o projeto, competências atuais, recursos e prazo.</t>
  </si>
  <si>
    <t>10. INFRAESTRUTURA TECNOLÓGICA</t>
  </si>
  <si>
    <t>9. ANÁLISE DE USOS BIM</t>
  </si>
  <si>
    <t>Objetiva identificar a estrutura tecnológica disponível na organização.</t>
  </si>
  <si>
    <t>11. PESSOAS</t>
  </si>
  <si>
    <t>Levantamento das pessoas e suas funções.</t>
  </si>
  <si>
    <t>12. PROCESSOS E PROCEDIMENTOS</t>
  </si>
  <si>
    <t>Avalia a conformidade dos processos da organização com a ISO 19650-2 e identifica os procedimentos e normas aplicados.</t>
  </si>
  <si>
    <r>
      <t>Apontar indivíduos em sua organização (</t>
    </r>
    <r>
      <rPr>
        <i/>
        <sz val="10"/>
        <rFont val="Gotham Book"/>
      </rPr>
      <t>ou subcontratar externamente</t>
    </r>
    <r>
      <rPr>
        <sz val="10"/>
        <rFont val="Gotham Book"/>
      </rPr>
      <t>)  que assumam as atribuições e funções de gestão da informação em nome do contratante.</t>
    </r>
  </si>
  <si>
    <r>
      <t>Definir os requisitos de informação a serem atendidos, pelos participantes durante o contrato (</t>
    </r>
    <r>
      <rPr>
        <i/>
        <sz val="10"/>
        <rFont val="Gotham Book"/>
      </rPr>
      <t>projeto</t>
    </r>
    <r>
      <rPr>
        <sz val="10"/>
        <rFont val="Gotham Book"/>
      </rPr>
      <t>).</t>
    </r>
  </si>
  <si>
    <r>
      <t>5.2.3 Definir os requisitos e critérios de avaliação das respostas ao convite comercial ou licitação (</t>
    </r>
    <r>
      <rPr>
        <i/>
        <sz val="10"/>
        <rFont val="Gotham Book"/>
      </rPr>
      <t>ou designação</t>
    </r>
    <r>
      <rPr>
        <sz val="10"/>
        <rFont val="Gotham Book"/>
      </rPr>
      <t>)</t>
    </r>
  </si>
  <si>
    <r>
      <t>5.2.4 Compilar toda informação para o convite comercial ou licitação (</t>
    </r>
    <r>
      <rPr>
        <i/>
        <sz val="10"/>
        <rFont val="Gotham Book"/>
      </rPr>
      <t>ou designação</t>
    </r>
    <r>
      <rPr>
        <sz val="10"/>
        <rFont val="Gotham Book"/>
      </rPr>
      <t>)</t>
    </r>
  </si>
  <si>
    <r>
      <t xml:space="preserve">Compilar as informações a serem incluídas no pacote de convite a licitação ou carta convite comercial </t>
    </r>
    <r>
      <rPr>
        <i/>
        <sz val="10"/>
        <rFont val="Gotham Book"/>
      </rPr>
      <t>(ou designação).</t>
    </r>
  </si>
  <si>
    <r>
      <t>5.3.2 Conceber o Plano de Execução BIM - PEB  pré-contrato (</t>
    </r>
    <r>
      <rPr>
        <i/>
        <sz val="10"/>
        <rFont val="Gotham Book"/>
      </rPr>
      <t>FASE 1</t>
    </r>
    <r>
      <rPr>
        <sz val="10"/>
        <rFont val="Gotham Book"/>
      </rPr>
      <t>) da
equipe de entrega</t>
    </r>
  </si>
  <si>
    <r>
      <t xml:space="preserve"> A equipe de tarefas deve se certificar que:
a) informação é gerada:
    - de acordo com os requisitos de padronização da informação do projeto, e
    - de acordo com os métodos e procedimentos de produção de informação acordados;
b) a informação gerada:
    - não possui um nível de desenvolvimento maior do que necessário,
    - não ultrapassa os limites do pacote de dados estruturados definido,
    - não duplica informação gerada por outras equipes de tarefas, e
    - não contém detalhes supérfluos.
c) toda informação é continuamente coordenada e referenciada com a informação compartilhada no Ambiente Comum de Dados - ACD;
d) modelos geométricos são coordenados espacialmente com outros modelos geométricos, que estejam compartilhados com o código de conformidade (</t>
    </r>
    <r>
      <rPr>
        <i/>
        <sz val="10"/>
        <rFont val="Gotham Book"/>
      </rPr>
      <t>status</t>
    </r>
    <r>
      <rPr>
        <sz val="10"/>
        <rFont val="Gotham Book"/>
      </rPr>
      <t>) adequado e acessíveis no Ambiente Comum de Dados - ACD (Common Data Environment - CDE) do projeto.</t>
    </r>
  </si>
  <si>
    <t>Considerar:
- as tarefas que os licitantes ou terceiros serão responsáveis por;
- a autoridade que o contratante irá delegar aos licitantes ou terceiros; e
- a competência (conhecimento e habilidades) que cada atribuição e função necessita.</t>
  </si>
  <si>
    <t>a) informação dos ativos existentes pertinentes ao empreendimento;
b) recursos compartilhados, como padrões de documentos, bibliotecas;
c) objetos definidos em padrões nacionais aplicáveis.</t>
  </si>
  <si>
    <t>O ACD  deve permitir:
a) cada pacote de dados estruturados deve possuir um identificador único, baseado em convenção acordada e documentada composta por um número de campos separados por um limitador;
b) cada campo deve ter um valor aplicado a partir de um sistema de codificação documentado e acordado;
c) cada arquivo deve possuir os atributos de código de conformidade (status)  revisão (e versão) e classificação em consonância com a ISO 12006-2.
d) a capacidade dos arquivos de transitar entre diversos estados de conformidade;
e) capturar e manter o histórico do nome de usuários e datas nas quais cada revisão de arquivo transitou entre estados de conformidade; e
f) fornecer acesso seguro aos arquivos digitais.</t>
  </si>
  <si>
    <t>5.2.1 Definir os requisitos de informação pelo contratante</t>
  </si>
  <si>
    <t>Pode ser pessoal próprio ou terceirizado.</t>
  </si>
  <si>
    <t>Análise e ajuste do PExBIM pela equipe proponente</t>
  </si>
  <si>
    <t>Considerar os prazos para:
- testar e documentar os métodos e processos de produção da informação;
- testar a troca de informações entre as equipes de tarefas;
- testar a entrega de informação ao contratante; configurar e testar o Ambiente Comum de Dados - ACD
etc.</t>
  </si>
  <si>
    <t>Definir a matriz de riscos associados com a entrega das informações nos prazos e na forma correta, de acordo com os requisitos de troca da informação, e como a equipe de entrega pretende gerenciar estes riscos.</t>
  </si>
  <si>
    <t>A empresa licitante deve compilar os itens abaixo a sua proposta oficial a licitação:
- plano de execução BIM - PEB  pré-contrato;
- sumário da avaliação de competência e condição técnica;
- plano de mobilização;
- matriz de riscos da entrega de informação.</t>
  </si>
  <si>
    <t>Relacionar os entregáveis por etapa do projeto e por disciplina, indicar os predecessores, nível de informação etc.</t>
  </si>
  <si>
    <t>mobilizar, verificar capacitação</t>
  </si>
  <si>
    <t>Por exemplo, definir procedimentos de modelagem e conteúdo de objetos BIM</t>
  </si>
  <si>
    <t>PRO - Com procedimento formal</t>
  </si>
  <si>
    <t>B.P. -  Boa prática</t>
  </si>
  <si>
    <t>IMP - Em implantação</t>
  </si>
  <si>
    <t>Total PRO + B.P. + N.Ext + 0,5 IMP</t>
  </si>
  <si>
    <t>PROCESSOS BIM ainda não desenvolv.</t>
  </si>
  <si>
    <t>Índice de dispersão das propostas</t>
  </si>
  <si>
    <t xml:space="preserve">Efetuar a verificação de conflitos com aplicativo model checker, como Navisworks, Solibri ou similares. </t>
  </si>
  <si>
    <t>Liste as principais funções atuantes nos projetos na sua organização, considerando que um cargo ou uma pessoa pode exercer diversas funções, e exclua as  que não estejam presentes.</t>
  </si>
  <si>
    <t>1.1. BREVE INTRODUÇÃO À ISO 19650</t>
  </si>
  <si>
    <t>1.2. OBJETIVOS E APLICAÇÃO DA PLANILHA</t>
  </si>
  <si>
    <t>1.3. VISÃO GERAL</t>
  </si>
  <si>
    <t>Nesse espírito solicitamos a todos que aplicarem este material, que nos enviem uma cópia dos resultados, se for ocaso de modo anônimo, sem identificação da organização analisada, bem como críticas e sugestões a respeito. Nos comprometemos a não divulgar nenhum dado de respostas individualizadas, sendo o material utilizados somente para estabelecer referencias gerais.</t>
  </si>
  <si>
    <t xml:space="preserve">Esta planilha foi elaborada com vistas a embasar a elaboração de um plano de implantação de BIM e posteriormente, ao longo da implantação, ser uma ferramenta de monitoramento da implantação, pois o conjunto de abas de avaliação pode ser reaplicado a intervalos predefinidos, em geral a cada trimestre ou semestre, e vão refletir o andamento de implantação, com novos processos implantados, capacitação efetivada etc. </t>
  </si>
  <si>
    <t>Ela pode ser utilizada por uma organização que ainda esteja em planejamento usar BIM ou por aquelas que já iniciaram seu uso mas ainda não completaram a implantação, pois a comparação dos resultados da aplicação da planilha ao longo do período de implantação auxilia o seu monitoramento e torna possível elaborar gráficos que representem o avanço da organização nas diferentes dimensões do BIM, assim como o progresso de sua aplicação nos diferentes projetos em execução.</t>
  </si>
  <si>
    <t>A análise da planilha não é algo automático, pois diversas interferências cruzadas podem ocorrer e uma certa experiência prévia em casos de implantação é recomendável, mas ela tem se mostrado útil para embasar as decisões e pode colaborar para reduzir os riscos do processo de inovação que a implantação de BIM consiste. Em particular ela contribui para que a equipe responsável compreenda essas interferências cruzadas entre as decisões e as necessidades do processo de implantação.</t>
  </si>
  <si>
    <t>A planilha deve ser utilizada em conjunto com o Fluxograma ISO 19650-2, disponibilizado em formato PDF e Visio. Ele contém instruções sobre a análise dos processos definidos por essa norma e recomendamos que seja utilizado antes de preencher os dados das abas PROCESSOS e PROCEDIMENTOS.</t>
  </si>
  <si>
    <t>1. INTRODUÇÃO</t>
  </si>
  <si>
    <t>7. USOS BIM</t>
  </si>
  <si>
    <t>No início de cada aba consta instruções de preenchimento, que podem ser excluídas.</t>
  </si>
  <si>
    <t>Introdução</t>
  </si>
  <si>
    <t>Breve introdução a ISO 19650</t>
  </si>
  <si>
    <t>Objetivos e aplicação da planilha</t>
  </si>
  <si>
    <t>1.2.</t>
  </si>
  <si>
    <t>1.1.</t>
  </si>
  <si>
    <t>Visão geral</t>
  </si>
  <si>
    <t>1.3.</t>
  </si>
  <si>
    <t>No histórico de preenchimento deve ser descrito a versão de preenchimento do arquivo, a data, o responsável pelo preenchimento, a organização a que se refere e uma descrição.</t>
  </si>
  <si>
    <t>O restante da planilha está dividida em 3 conjuntos de abas, cada um correspondendo a um momento de preenchimento:</t>
  </si>
  <si>
    <t>2. Disciplinas</t>
  </si>
  <si>
    <r>
      <t xml:space="preserve">As primeiras abas compreendem a </t>
    </r>
    <r>
      <rPr>
        <b/>
        <sz val="11"/>
        <color theme="1"/>
        <rFont val="Gotham Book"/>
      </rPr>
      <t>capa,</t>
    </r>
    <r>
      <rPr>
        <sz val="11"/>
        <color theme="1"/>
        <rFont val="Gotham Book"/>
      </rPr>
      <t xml:space="preserve"> o </t>
    </r>
    <r>
      <rPr>
        <b/>
        <sz val="11"/>
        <color theme="1"/>
        <rFont val="Gotham Book"/>
      </rPr>
      <t>histórico de preenchimento</t>
    </r>
    <r>
      <rPr>
        <sz val="11"/>
        <color theme="1"/>
        <rFont val="Gotham Book"/>
      </rPr>
      <t xml:space="preserve"> juntamente com o </t>
    </r>
    <r>
      <rPr>
        <b/>
        <sz val="11"/>
        <color theme="1"/>
        <rFont val="Gotham Book"/>
      </rPr>
      <t xml:space="preserve">sumário </t>
    </r>
    <r>
      <rPr>
        <sz val="11"/>
        <color theme="1"/>
        <rFont val="Gotham Book"/>
      </rPr>
      <t>e esta</t>
    </r>
    <r>
      <rPr>
        <b/>
        <sz val="11"/>
        <color theme="1"/>
        <rFont val="Gotham Book"/>
      </rPr>
      <t xml:space="preserve"> introdução.</t>
    </r>
  </si>
  <si>
    <r>
      <rPr>
        <b/>
        <sz val="11"/>
        <color theme="1"/>
        <rFont val="Gotham Book"/>
      </rPr>
      <t>As abas de dados básicos da organização compreendem:</t>
    </r>
    <r>
      <rPr>
        <sz val="11"/>
        <color theme="1"/>
        <rFont val="Gotham Book"/>
      </rPr>
      <t xml:space="preserve">
2. Disciplinas;
3. Tipos de projeto;
4. Tipo de contratação dos projetos;
5. Funções; e
6. Entregáveis.</t>
    </r>
  </si>
  <si>
    <r>
      <rPr>
        <b/>
        <sz val="11"/>
        <color theme="1"/>
        <rFont val="Gotham Book"/>
      </rPr>
      <t>As abas de metas e usos compreendem:</t>
    </r>
    <r>
      <rPr>
        <sz val="11"/>
        <color theme="1"/>
        <rFont val="Gotham Book"/>
      </rPr>
      <t xml:space="preserve">
7. Usos BIM;
8. Metas; e
9. Análise de usos BIM.</t>
    </r>
  </si>
  <si>
    <r>
      <rPr>
        <b/>
        <sz val="11"/>
        <color theme="1"/>
        <rFont val="Gotham Book"/>
      </rPr>
      <t>As abas de avaliação compreendem:</t>
    </r>
    <r>
      <rPr>
        <sz val="11"/>
        <color theme="1"/>
        <rFont val="Gotham Book"/>
      </rPr>
      <t xml:space="preserve">
10. Infraestrutura tecnol[ogica;
11. Pessoas;
12. Processos e procedimentos;
13. Gráfico de resultados; e
14. Observações.
Sendo estas as abas de análise de processos com fluxograma ISO 19650-2.</t>
    </r>
  </si>
  <si>
    <r>
      <t>São documentos muito recentes e ainda com pequeno histórico e exemplos de aplicação, mas já reconhecidos como uma referência fundamental para a implantação e operação de processos BIM. A parte 1 estabelece uma referência incontroversa sobre termos e conceitos, e reduz substancialmente os conflitos decorrentes de sua má interpretação. A parte 2 tem por objetivo “</t>
    </r>
    <r>
      <rPr>
        <i/>
        <sz val="11"/>
        <color theme="1"/>
        <rFont val="Gotham Book"/>
      </rPr>
      <t>dar suporte a um contratante na definição dos requisitos de informação para as fases de entrega de um ativo imobiliário e estruturar o ambiente comercial e colaborativo adequado no qual um ou mais contratados possam produzir, compartilhar e validar informação de forma efetiva e eficiente"(1)</t>
    </r>
    <r>
      <rPr>
        <sz val="11"/>
        <color theme="1"/>
        <rFont val="Gotham Book"/>
      </rPr>
      <t>. "Podemos entender que a “definição dos requisitos de informação” contempla necessariamente as definições básicas do processo de projeto, pois deve estipular não só requisitos de informação de processo, como de produto, para que o processo possa ser adequadamente orientado. Não é evidentemente uma norma para o processo de projeto como um todo, mas contribui para que ele seja corretamente planejado e desenvolvido.</t>
    </r>
  </si>
  <si>
    <r>
      <t xml:space="preserve">Para a elaboração dessa metodologia e planilha de trabalho foram consultados diversos documentos, de vários autores, destacando-se o material pioneiro da </t>
    </r>
    <r>
      <rPr>
        <i/>
        <sz val="11"/>
        <color theme="1"/>
        <rFont val="Gotham Book"/>
      </rPr>
      <t>PENN University</t>
    </r>
    <r>
      <rPr>
        <sz val="11"/>
        <color theme="1"/>
        <rFont val="Gotham Book"/>
      </rPr>
      <t xml:space="preserve">, </t>
    </r>
    <r>
      <rPr>
        <i/>
        <sz val="11"/>
        <color theme="1"/>
        <rFont val="Gotham Book"/>
      </rPr>
      <t>BIM</t>
    </r>
    <r>
      <rPr>
        <sz val="11"/>
        <color theme="1"/>
        <rFont val="Gotham Book"/>
      </rPr>
      <t xml:space="preserve"> </t>
    </r>
    <r>
      <rPr>
        <i/>
        <sz val="11"/>
        <color theme="1"/>
        <rFont val="Gotham Book"/>
      </rPr>
      <t>Project</t>
    </r>
    <r>
      <rPr>
        <sz val="11"/>
        <color theme="1"/>
        <rFont val="Gotham Book"/>
      </rPr>
      <t xml:space="preserve"> </t>
    </r>
    <r>
      <rPr>
        <i/>
        <sz val="11"/>
        <color theme="1"/>
        <rFont val="Gotham Book"/>
      </rPr>
      <t>Execution Planning Guide</t>
    </r>
    <r>
      <rPr>
        <sz val="11"/>
        <color theme="1"/>
        <rFont val="Gotham Book"/>
      </rPr>
      <t xml:space="preserve"> e seus anexos, disponível em </t>
    </r>
    <r>
      <rPr>
        <i/>
        <sz val="11"/>
        <color theme="1"/>
        <rFont val="Gotham Book"/>
      </rPr>
      <t>https://www.bim.psu.edu/</t>
    </r>
    <r>
      <rPr>
        <sz val="11"/>
        <color theme="1"/>
        <rFont val="Gotham Book"/>
      </rPr>
      <t>, além de muitos outros que por serem uma lista extensa não vamos citar aqui. A metodologia aqui apresentada tem por base as duas primeiras partes da Norma</t>
    </r>
    <r>
      <rPr>
        <i/>
        <sz val="11"/>
        <color theme="1"/>
        <rFont val="Gotham Book"/>
      </rPr>
      <t xml:space="preserve"> ISO 19650 Organization and digitization of information about buildings and civil engineering works, including building information modelling (BIM)</t>
    </r>
    <r>
      <rPr>
        <sz val="11"/>
        <color theme="1"/>
        <rFont val="Gotham Book"/>
      </rPr>
      <t>, cuja tradução deve ser publicada em breve pela ABNT.</t>
    </r>
  </si>
  <si>
    <t>Esta aba é utilizada como referência de dados para outras abas.</t>
  </si>
  <si>
    <t>Consiste na lista de disciplinas usuais dos projetos da organização, seja em CAD ou desenvolvidas em BIM. A lista apresenta uma série de sugestões que deve ser adequada com inserção ou edição das linhas.</t>
  </si>
  <si>
    <t xml:space="preserve">A tipologia deve caracterizar também se são obras novas ou reforma, um aspecto particularmente importante para a definição de usos BIM e outros pontos de um processo de implantação BIM. </t>
  </si>
  <si>
    <t>Nela deve ser estabelecida uma classificação das tipologias de projeto mais usuais na organização, o pecentual executado em cada tipo (relevância), bem como se são executados em processo BIM ou CAD. Para avaliar a relevância podem ser adotados um dos critérios a seguir, sempre com base no ano anterior:</t>
  </si>
  <si>
    <t xml:space="preserve">Deve ser indicado como cada disciplina é executada, se internamente, se é contratada externamente, se podem ocorrer ambos os casos ou se a disciplina não se aplica ao tipo de projeto em questão, com a utilização da lista de opções (dropdown). </t>
  </si>
  <si>
    <t>Como a aba de DISCIPLINAS esta também é utilizada como referência de dados para outras abas.</t>
  </si>
  <si>
    <t>Apresenta uma lista de funções, que não devem ser confundidas com cargos, presentes na organização, com uma breve descrição de suas atividades mais relevantes. A lista sugerida deve ser editada para se adequar à organização.</t>
  </si>
  <si>
    <t>Nesta aba devem ser listados os entregáveis contratuais ou que usualmente constituam um marco de andamento do projeto, mesmo que não sejam, por exemplo, objeto de remuneração. Podem ser incluídos novos entregáveis nas linhas em branco. Também deve ser especificado se o entregável é pertinente ou não para cada disciplina.</t>
  </si>
  <si>
    <t xml:space="preserve">Com esta aba encerra-se o preenchimento de dados básicos da organização, o que permite passar para o conjunto de abas relativos a metas e usos BIM. </t>
  </si>
  <si>
    <t>1.5. CONJUNTO DE ABAS METAS E USOS BIM</t>
  </si>
  <si>
    <t>1.4. CONJUNTO DE ABAS DE DADOS BÁSICOS</t>
  </si>
  <si>
    <t>8. Metas</t>
  </si>
  <si>
    <t>1.6. CONJUNTO DE ABAS DE AVALIAÇÃO</t>
  </si>
  <si>
    <t>10. Infraestrutura tecnológica</t>
  </si>
  <si>
    <t>11. Pessoas</t>
  </si>
  <si>
    <t>12. Processos e procedimentos</t>
  </si>
  <si>
    <t>13. Gráfico de resultados</t>
  </si>
  <si>
    <t>14. Observações</t>
  </si>
  <si>
    <t>1.4.</t>
  </si>
  <si>
    <t>1.5.</t>
  </si>
  <si>
    <t>1.6</t>
  </si>
  <si>
    <t>Conjunto de abas de dados básicos</t>
  </si>
  <si>
    <t>Conjunto de abas de metas e usos BIM</t>
  </si>
  <si>
    <t>Esta aba é apenas uma lista de usos pretendidos pela organização e que será utilizada como referência na aba de METAS. Na planilha original ela lista os usos mais comuns, porém novos usos podem ser inseridos nas linhas com marcação de pontos, assim como podem ser editados os existentes. Após, e mesmo durante, o preenchimento da aba de Metas pode ser feita uma revisão e as linhas que não interessam podem ser eliminadas, para facilitar a navegação ao selecionar os usos, mas recomendamos manter aqueles que possam ser de interesse futuro.</t>
  </si>
  <si>
    <t>Por exemplo, o tipo de projeto que seja considerado prioritário para ser desenvolvido em BIM impacta fortemente nas estratégias de implantação, nas necessidades de treinamento etc.</t>
  </si>
  <si>
    <t>A meta deve ser descrita e obrigatoriamente associada a um indicador mensurável, bem como a um prazo. Para efeito de facilidade de uso da planilha ele foi estipulado em curto, médio e longo, mas a organização deve definir em que cada um consiste, por exemplo curto prazo significa três meses, o médio um ano e o longo dois anos.</t>
  </si>
  <si>
    <t>A prioridade é a relevância da meta para a organização, uma avaliação subjetiva, mas que implica na importância maior ou menor de cada uso BIM.</t>
  </si>
  <si>
    <t>A relevância está derivada dos benefícios esperados, seja em rentabilidade ou qualidade, ou mesmo resultados de participação no mercado. Ainda que seja possível estabelecer indicadores de relevância, isso depende de dados em geral com certa complexidade de obtenção, pois se trata de usos futuros, para os quais não vão existir resultados disponíveis. Vincular a relevância a recursos em geral não é conveniente, pois o consumo de recursos, como pessoal qualificado, depende de múltiplos fatores e o resultado muitas vezes pouco varia conforme o volume de recursos alocados. Destacamos que a vinculação de usos é múltipla, um mesmo uso pode ser necessário para mais de uma meta, e por conseguinte a relevância dos usos será a soma dessas vinculações.</t>
  </si>
  <si>
    <t>No preenchimento é possível que se perceba a necessidade de um novo uso, não previsto na lista da aba respectiva. Nesse caso é preciso incluir este uso na listagem da aba de USOS, pois eles não devem ser incluídos diretamente na aba de METAS.</t>
  </si>
  <si>
    <t>Esta aba auxilia avaliar a relevância do uso para a organização, seu impacto nas demandas de capacitação e a definição de um prazo esperado para sua efetiva aplicação. Após seu preenchimento ela auxilia a definição do cronograma do plano de implantação BIM.</t>
  </si>
  <si>
    <t>Embora as avaliações de relevância sejam subjetivas, sua valoração pode auxiliar na definição da estratégia de implantação.</t>
  </si>
  <si>
    <t>Já os microcomputadores devem ser corretamente dimensionados face ao tipo de projetos, seu porte e complexidade, os aplicativos definidos conforme os usos pretendidos, e sua distribuição entre os membros da equipe, pois nem todos cumprem as mesmas tarefas. Opcionalmente esta linha pode ser subdividida em opções de tipos.</t>
  </si>
  <si>
    <t>Trata-se de uma avaliação simplificada e caso seja de interesse pode ser considerado o custo de investimento necessário para a adequação, porém isso implicaria em estudos adicionais que aumentam muito a complexidade da avaliação.</t>
  </si>
  <si>
    <t>Os usos BIM, devem ser derivados das metas estratégicas da organização, pois conforme as metas, usos específicos serão necessários e alguns serão mais relevantes que outros. Num quadro ideal essas metas já estão definidas no seu planejamento estratégico, ainda que possa ser necessário uma adequação aos objetivos da implantação de BIM.</t>
  </si>
  <si>
    <t>Caso elas não estejam estabelecidas, é necessário definir um conjunto de metas, o que depende da participação da direção da organização.</t>
  </si>
  <si>
    <t>A planilha apresenta uma lista relativamente extensa de metas, mas é conveniente que sejam poucas, havendo autores que recomendam um máximo de três.</t>
  </si>
  <si>
    <t>Foram listados exemplos diversos devido à variabilidade de situações que podem ocorrer.</t>
  </si>
  <si>
    <t>Já a avaliação de relevância para a função, colabora com a definição da estratégia de capacitação, não só em termos de prioridade de investimento como, às  vezes, no próprio tipo de capacitação necessária, pois se para uma determinada função a relevância for baixa significa que a capacitação talvez possa ser simplificada, em nível apenas fundamental. Já se a relevância para a função for elevada é provável que seja necessária uma formação aprofundada.</t>
  </si>
  <si>
    <r>
      <rPr>
        <b/>
        <sz val="11"/>
        <rFont val="Gotham Book"/>
      </rPr>
      <t>Obs:</t>
    </r>
    <r>
      <rPr>
        <sz val="11"/>
        <rFont val="Gotham Book"/>
      </rPr>
      <t xml:space="preserve"> Deve ser verificado se todos os usos pretendidos indicados na aba de METAS estão atendidos nessa avaliação, não foi possível estabelecer uma rotina na planilha que evitasse erros neste cruzamento.</t>
    </r>
  </si>
  <si>
    <t>Apresenta uma aba para análise de cada uma das dimensões do BIM (1): INFRAESTRUTURA, PESSOAS, PROCESSOS e PROCEDIMENTOS. Antes de preencher estas duas últimas deve ser efetuada a análise dos processos BIM com apoio do FLUXOGRAMA ISO 19650-2.</t>
  </si>
  <si>
    <r>
      <rPr>
        <b/>
        <sz val="11"/>
        <rFont val="Gotham Book"/>
      </rPr>
      <t>Obs.(1):</t>
    </r>
    <r>
      <rPr>
        <sz val="11"/>
        <rFont val="Gotham Book"/>
      </rPr>
      <t xml:space="preserve">  Para conceituação das Dimensões BIM ver os Guias BIM da ABDI, disponíveis em http://www.mdic.gov.br/index.php/competitividade-industrial/ce-bim/guias-bim.</t>
    </r>
  </si>
  <si>
    <r>
      <rPr>
        <b/>
        <sz val="11"/>
        <rFont val="Gotham Book"/>
      </rPr>
      <t>Obs. (1):</t>
    </r>
    <r>
      <rPr>
        <sz val="11"/>
        <rFont val="Gotham Book"/>
      </rPr>
      <t xml:space="preserve"> Tex</t>
    </r>
    <r>
      <rPr>
        <sz val="11"/>
        <color theme="1"/>
        <rFont val="Gotham Book"/>
      </rPr>
      <t xml:space="preserve">to extraído do documento interno de trabalho da ABNT CEE-134, uma vez que a norma ainda não foi publicada no momento dessa redação. </t>
    </r>
  </si>
  <si>
    <t>Após a definição dos aplicativos, deve ser avaliada as condições dos demais componentes da infraestrutura, sempre tendo em conta a capacidade atual e a demanda decorrente dos usos pretendidos e o modelo de operação. Por exemplo, uso de sistemas em nuvem implicam em maior demanda de conexão. Já a opção por servidores locais, exige redes locais de maior velocidade em todos os seus componentes, inclusive cabos, switches, roteadores, firewalls etc.  Os arquivos BIM são grandes e com necessidade de manter muitas versões, o que resulta na exigência de grande capacidade de armazenamento.</t>
  </si>
  <si>
    <t>O cálculo de adequação da infraestrutura contempla apenas o número de itens, cada um correspondendo a uma linha, e a avaliação de adequação se a infraestrutura disponível atende as necessidades, sendo atribuída a nota:</t>
  </si>
  <si>
    <t>Esta aba tem por objetivo verificar que capacitação será necessária em decorrência dos usos e aplicativos pretendidos para cada função.</t>
  </si>
  <si>
    <t>Ela correlaciona cada função a seu número de membros de equipe, verificando quantos dessa equipe atendem a todas competências de operação de aplicativos para os usos projetados. Disso resulta uma pontuação proporcional ao volume de esforço de capacitação que será necessário.</t>
  </si>
  <si>
    <t>Como cada função pode ter um número variável de usos associados, é necessário o cálculo manual da pontuação máxima possível multiplicando o número de técnicos pelo número de qualificações pretendidas.</t>
  </si>
  <si>
    <t>A avaliação dos processos na planilha deve ser precedida pela análise do Fluxograma ISO 19650-2, que contém as instruções respectivas para a comparação entre os processos propostos pela norma e os existentes (ou não) na organização.</t>
  </si>
  <si>
    <t>Os resultados da análise do fluxograma extrapolam as questões apresentadas nessa aba, pois envolvem o fluxo do processo, que tem aplicação no redesenho do processo de projeto, fora do objetivo imediato do diagnóstico, mas que deve ser oportunamente desenvolvido durante o processo de implantação de BIM.</t>
  </si>
  <si>
    <t>Na planilha deve ser informado o estágio de cada um dos processos listados na ISO 19650-2, conforme sua situação atual:</t>
  </si>
  <si>
    <t>Neste último caso deve ser apresentada uma justificativa de não aplicação, uma vez que na verdade é uma hipótese pouco provável.</t>
  </si>
  <si>
    <t>No cálculo final os processos em implantação terão valor de 50% dos formalizados.</t>
  </si>
  <si>
    <t>Processos:</t>
  </si>
  <si>
    <r>
      <rPr>
        <b/>
        <sz val="11"/>
        <rFont val="Gotham Book"/>
      </rPr>
      <t>• 0</t>
    </r>
    <r>
      <rPr>
        <sz val="11"/>
        <rFont val="Gotham Book"/>
      </rPr>
      <t xml:space="preserve"> - Está completamente em desacordo com as necessidades futuras para o uso previsto;
• </t>
    </r>
    <r>
      <rPr>
        <b/>
        <sz val="11"/>
        <rFont val="Gotham Book"/>
      </rPr>
      <t>1</t>
    </r>
    <r>
      <rPr>
        <sz val="11"/>
        <rFont val="Gotham Book"/>
      </rPr>
      <t xml:space="preserve"> - Atende parcialmente as necessidades futuras: 
• </t>
    </r>
    <r>
      <rPr>
        <b/>
        <sz val="11"/>
        <rFont val="Gotham Book"/>
      </rPr>
      <t>2</t>
    </r>
    <r>
      <rPr>
        <sz val="11"/>
        <rFont val="Gotham Book"/>
      </rPr>
      <t xml:space="preserve"> - Atende razoavelmente as necessidades futuras;
• </t>
    </r>
    <r>
      <rPr>
        <b/>
        <sz val="11"/>
        <rFont val="Gotham Book"/>
      </rPr>
      <t>3</t>
    </r>
    <r>
      <rPr>
        <sz val="11"/>
        <rFont val="Gotham Book"/>
      </rPr>
      <t xml:space="preserve"> - Atende 100% das necessidades futuras.</t>
    </r>
  </si>
  <si>
    <r>
      <rPr>
        <b/>
        <sz val="11"/>
        <color theme="1"/>
        <rFont val="Gotham Book"/>
      </rPr>
      <t xml:space="preserve">• BIM: </t>
    </r>
    <r>
      <rPr>
        <sz val="11"/>
        <color theme="1"/>
        <rFont val="Gotham Book"/>
      </rPr>
      <t xml:space="preserve">O processo existe e é realizado conforme diretrizes da ISO 19650;
</t>
    </r>
    <r>
      <rPr>
        <b/>
        <sz val="11"/>
        <color theme="1"/>
        <rFont val="Gotham Book"/>
      </rPr>
      <t>• IMP:</t>
    </r>
    <r>
      <rPr>
        <sz val="11"/>
        <color theme="1"/>
        <rFont val="Gotham Book"/>
      </rPr>
      <t xml:space="preserve"> O processo está em implementação;
</t>
    </r>
    <r>
      <rPr>
        <b/>
        <sz val="11"/>
        <color theme="1"/>
        <rFont val="Gotham Book"/>
      </rPr>
      <t>• N.D.:</t>
    </r>
    <r>
      <rPr>
        <sz val="11"/>
        <color theme="1"/>
        <rFont val="Gotham Book"/>
      </rPr>
      <t xml:space="preserve"> O processo BIM não está disponível ou em uso;
</t>
    </r>
    <r>
      <rPr>
        <b/>
        <sz val="11"/>
        <color theme="1"/>
        <rFont val="Gotham Book"/>
      </rPr>
      <t xml:space="preserve">• N.A.: </t>
    </r>
    <r>
      <rPr>
        <sz val="11"/>
        <color theme="1"/>
        <rFont val="Gotham Book"/>
      </rPr>
      <t>O processo não se aplica no caso da organização avaliada.</t>
    </r>
  </si>
  <si>
    <t>Procedimentos:</t>
  </si>
  <si>
    <t>Este item identifica o estágio de formalização dos processos, aspecto fundamental para que possam ser difundidos em toda a organização.</t>
  </si>
  <si>
    <t>Na quarta deve ser informado o estágio relativo do procedimento:</t>
  </si>
  <si>
    <r>
      <rPr>
        <b/>
        <sz val="11"/>
        <color theme="1"/>
        <rFont val="Gotham Book"/>
      </rPr>
      <t>• B.P:</t>
    </r>
    <r>
      <rPr>
        <sz val="11"/>
        <color theme="1"/>
        <rFont val="Gotham Book"/>
      </rPr>
      <t xml:space="preserve"> Existe uma boa prática consolidada e disseminada (como regra geral boas práticas são aceitáveis em pequenas organizações, mas não são recomendadas para as de médio ou grande porte);
</t>
    </r>
    <r>
      <rPr>
        <b/>
        <sz val="11"/>
        <color theme="1"/>
        <rFont val="Gotham Book"/>
      </rPr>
      <t>• PRO:</t>
    </r>
    <r>
      <rPr>
        <sz val="11"/>
        <color theme="1"/>
        <rFont val="Gotham Book"/>
      </rPr>
      <t xml:space="preserve"> Existe um procedimento documentado, que deve ser indicado nas observações complementares;
</t>
    </r>
    <r>
      <rPr>
        <b/>
        <sz val="11"/>
        <color theme="1"/>
        <rFont val="Gotham Book"/>
      </rPr>
      <t>• IMP</t>
    </r>
    <r>
      <rPr>
        <sz val="11"/>
        <color theme="1"/>
        <rFont val="Gotham Book"/>
      </rPr>
      <t xml:space="preserve">: Existe um procedimento em implantação;
</t>
    </r>
    <r>
      <rPr>
        <b/>
        <sz val="11"/>
        <color theme="1"/>
        <rFont val="Gotham Book"/>
      </rPr>
      <t xml:space="preserve">• N.ext.: </t>
    </r>
    <r>
      <rPr>
        <sz val="11"/>
        <color theme="1"/>
        <rFont val="Gotham Book"/>
      </rPr>
      <t>Adotada uma norma externa (por exemplo, uma ABNT NBR, ISO ou SEAP), que deve ser indicado nas observações complementares;</t>
    </r>
    <r>
      <rPr>
        <b/>
        <sz val="11"/>
        <color theme="1"/>
        <rFont val="Gotham Book"/>
      </rPr>
      <t xml:space="preserve">
• N.A.: </t>
    </r>
    <r>
      <rPr>
        <sz val="11"/>
        <color theme="1"/>
        <rFont val="Gotham Book"/>
      </rPr>
      <t>Não se aplica. A organização julga que o processo não se aplica a seu campo de atuação, mas isto deve ser justificado nas observações complementares;</t>
    </r>
    <r>
      <rPr>
        <b/>
        <sz val="11"/>
        <color theme="1"/>
        <rFont val="Gotham Book"/>
      </rPr>
      <t xml:space="preserve">
• S.N.:</t>
    </r>
    <r>
      <rPr>
        <sz val="11"/>
        <color theme="1"/>
        <rFont val="Gotham Book"/>
      </rPr>
      <t xml:space="preserve"> Sem Norma. O processo existe ou deve existir, mas não tem norma ou procedimento definido para ele. </t>
    </r>
  </si>
  <si>
    <t>Quando um processo já está implantado, mas ainda em processo de documentação ou consolidação deve ser informado como procedimento em implantação.</t>
  </si>
  <si>
    <t>Outra possibilidade é adoção de texto externo, que pode ser uma norma ou regulamento de terceiros, devendo também ser indicado a referência.</t>
  </si>
  <si>
    <t>Do mesmo modo que em processos, para a indicação de N.A. (não se aplica) deve ser apresentada uma justificativa, uma vez que na verdade é uma hipótese pouco provável. Destacamos que a mesma situação deve ocorrer simultaneamente em PROCESSO e PROCEDIMENTOS.</t>
  </si>
  <si>
    <t>No cálculo final os procedimentos em implantação terão valor de 50% dos formalizados.</t>
  </si>
  <si>
    <t>Boas práticas são comuns em pequenos escritórios, onde ainda que não haja uma regra escrita existe um método de execução do processo consolidado por aqueles que o executam. Nesses casos é comum que haja uma dependência da capacitação pessoal e a transferência de conhecimento ocorre por aprendizagem.</t>
  </si>
  <si>
    <t>Apresenta um resumo visual da situação atual da organização em relação ao percentual relativo de projetos desenvolvidos em BIM e uma avaliação das dimensões de BIM em relação às demandas derivadas dos processos BIM pretendidos e a conformidade de seus processos aos requisitos da ISO 19650-2.</t>
  </si>
  <si>
    <t>O gráfico é um retrato instantâneo da organização e deve ser atualizado à medida que a implantação de BIM seja desenvolvida.</t>
  </si>
  <si>
    <t>Evidentemente, que nas organizações que iniciam a implantação a avaliação será bastante reduzida, mas muitas vezes processos existentes podem ser adaptados ou mesmo permanecem válidos, resultando em percentuais mais elevados. Em todos os casos fica evidente os pontos críticos para melhora.</t>
  </si>
  <si>
    <t>Está última aba é destinada a observações complementares que a organização deseja registrar. Trata-se de um campo aberto para preenchimento.</t>
  </si>
  <si>
    <t xml:space="preserve">• o investimento anual em cada tipo;
• a área construída de cada tipo; ou 
• a carga de horas técnicas aplicada a cada tipo. </t>
  </si>
  <si>
    <t>Conjunto de abas de avaliação</t>
  </si>
  <si>
    <t>Softwares de projeto</t>
  </si>
  <si>
    <t>Softwares de gerenciamento e sistemas de colaboração</t>
  </si>
  <si>
    <t>Hardware (servidores, rede e computadores)</t>
  </si>
  <si>
    <t>Software de projetos apresenta uma listagem de tipos de aplicativos considerados necessários para os usos pretendidos. Como um mesmo aplicativo pode ser utilizado para diversos usos a relação USOS com aplicativos não é unívoca e pode tanto ocorrer que um uso pretendido exija mais de um aplicativo, como ao contrário, um aplicativo corresponder a diversos usos. Por isso, essa lista de aplicativos deve ser estabelecida antes do preenchimento dessa aba. Sugerimos elaborar uma lista de usos com os respectivos aplicativos pretendidos. Ao longo do processo de implantação é provável que surjam novos aplicativos, pois a evolução tecnológica tem sido muito rápida. Por isso além de nomear o aplicativo pela sua marca comercial ou versão é importante que seja verificado o tipo de aplicativo, sendo essa a informação lançada no campo item. Já nos campos descritivos da situação atual e das necessidades futuras pode ser inserido o nome comercial do software.</t>
  </si>
  <si>
    <r>
      <rPr>
        <b/>
        <sz val="11"/>
        <rFont val="Gotham Book"/>
      </rPr>
      <t xml:space="preserve">Obs: </t>
    </r>
    <r>
      <rPr>
        <sz val="11"/>
        <rFont val="Gotham Book"/>
      </rPr>
      <t>Caso não utilize, deixe o campo em branco para não alterar a fórmula.</t>
    </r>
  </si>
  <si>
    <r>
      <t xml:space="preserve">Está composta por tês grupos: </t>
    </r>
    <r>
      <rPr>
        <b/>
        <sz val="11"/>
        <rFont val="Gotham Book"/>
      </rPr>
      <t>software de projetos</t>
    </r>
    <r>
      <rPr>
        <sz val="11"/>
        <rFont val="Gotham Book"/>
      </rPr>
      <t xml:space="preserve">, um de </t>
    </r>
    <r>
      <rPr>
        <b/>
        <sz val="11"/>
        <rFont val="Gotham Book"/>
      </rPr>
      <t xml:space="preserve">gerenciamento e sistemas de colaboração </t>
    </r>
    <r>
      <rPr>
        <sz val="11"/>
        <rFont val="Gotham Book"/>
      </rPr>
      <t xml:space="preserve">e outro de </t>
    </r>
    <r>
      <rPr>
        <b/>
        <sz val="11"/>
        <rFont val="Gotham Book"/>
      </rPr>
      <t>hardware</t>
    </r>
    <r>
      <rPr>
        <sz val="11"/>
        <rFont val="Gotham Book"/>
      </rPr>
      <t xml:space="preserve"> envolvendo servidores, rede e computadores.</t>
    </r>
  </si>
  <si>
    <t>Após a definição dos aplicativos de projeto, deve ser avaliada as necessidades de gerenciamento e sistemas de colaboração. Lembre-se de considerar o controle e distribuição de arquivos internos quanto a necessidade de se comunicar com agentes externos.</t>
  </si>
  <si>
    <t>% total</t>
  </si>
  <si>
    <t>Categorias</t>
  </si>
  <si>
    <t xml:space="preserve">A norma ISO 19650 teve suas duas primeiras partes publicadas em dezembro de 2018, sendo a primeira voltada a terminologia e conceitos e a segunda dedicada à “Gestão da informação utilizando a modelagem da informação da construção — Fase de entrega de ativos. A parte 3, com foco na gestão de ativos foi publicada em julho de 2020. As partes  1 e 2 já foram publicadasNBR  como norma ABNT-ISO . </t>
  </si>
  <si>
    <t>m² ou ht/ano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</si>
</sst>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b/>
      <sz val="11"/>
      <color theme="0"/>
      <name val="Calibri"/>
      <family val="2"/>
      <scheme val="minor"/>
    </font>
    <font>
      <b/>
      <sz val="12"/>
      <color rgb="FFFFFFFF"/>
      <name val="Fira Sans Extra Condensed"/>
      <family val="2"/>
    </font>
    <font>
      <sz val="11"/>
      <name val="Calibri"/>
      <family val="2"/>
      <scheme val="minor"/>
    </font>
    <font>
      <sz val="11"/>
      <color theme="1"/>
      <name val="Calibri"/>
      <family val="2"/>
      <scheme val="minor"/>
    </font>
    <font>
      <sz val="11"/>
      <color rgb="FFFF0000"/>
      <name val="Calibri"/>
      <family val="2"/>
      <scheme val="minor"/>
    </font>
    <font>
      <sz val="11"/>
      <color rgb="FF0B744D"/>
      <name val="Calibri"/>
      <family val="2"/>
      <scheme val="minor"/>
    </font>
    <font>
      <sz val="10"/>
      <color theme="1"/>
      <name val="Calibri"/>
      <family val="2"/>
      <scheme val="minor"/>
    </font>
    <font>
      <sz val="10"/>
      <name val="Calibri"/>
      <family val="2"/>
      <scheme val="minor"/>
    </font>
    <font>
      <sz val="9"/>
      <color theme="1"/>
      <name val="Calibri"/>
      <family val="2"/>
      <scheme val="minor"/>
    </font>
    <font>
      <sz val="15"/>
      <color theme="2" tint="-0.749992370372631"/>
      <name val="Segoe UI Light"/>
      <family val="2"/>
    </font>
    <font>
      <sz val="15"/>
      <color theme="2" tint="-0.749992370372631"/>
      <name val="Segoe UI Semibold"/>
      <family val="2"/>
    </font>
    <font>
      <b/>
      <sz val="10"/>
      <color theme="1"/>
      <name val="Calibri"/>
      <family val="2"/>
      <scheme val="minor"/>
    </font>
    <font>
      <b/>
      <sz val="10"/>
      <color rgb="FFFF0000"/>
      <name val="Calibri"/>
      <family val="2"/>
      <scheme val="minor"/>
    </font>
    <font>
      <sz val="9"/>
      <color indexed="81"/>
      <name val="Segoe UI"/>
      <family val="2"/>
    </font>
    <font>
      <b/>
      <sz val="9"/>
      <color indexed="81"/>
      <name val="Segoe UI"/>
      <family val="2"/>
    </font>
    <font>
      <sz val="11"/>
      <color theme="2" tint="-0.749992370372631"/>
      <name val="Calibri"/>
      <family val="2"/>
      <scheme val="minor"/>
    </font>
    <font>
      <sz val="9"/>
      <color rgb="FFFF0000"/>
      <name val="Calibri"/>
      <family val="2"/>
      <scheme val="minor"/>
    </font>
    <font>
      <sz val="16"/>
      <name val="Gotham Book"/>
    </font>
    <font>
      <b/>
      <sz val="16"/>
      <color rgb="FF114161"/>
      <name val="Gotham Book"/>
    </font>
    <font>
      <b/>
      <sz val="16"/>
      <color rgb="FF1A94C4"/>
      <name val="Gotham Book"/>
    </font>
    <font>
      <sz val="11"/>
      <color theme="1"/>
      <name val="Gotham Book"/>
    </font>
    <font>
      <b/>
      <sz val="28"/>
      <color rgb="FF1A94C4"/>
      <name val="GothAN"/>
    </font>
    <font>
      <b/>
      <sz val="12"/>
      <color theme="0"/>
      <name val="GothAN BOOK"/>
    </font>
    <font>
      <sz val="10"/>
      <color theme="1"/>
      <name val="GothAN BOOK"/>
    </font>
    <font>
      <sz val="10"/>
      <name val="GothAN BOOK"/>
    </font>
    <font>
      <b/>
      <sz val="11"/>
      <color theme="0"/>
      <name val="GothAN BOOK"/>
    </font>
    <font>
      <sz val="11"/>
      <color theme="1"/>
      <name val="Gothan book"/>
    </font>
    <font>
      <sz val="9"/>
      <color theme="1"/>
      <name val="Gothan book"/>
    </font>
    <font>
      <b/>
      <sz val="12"/>
      <color theme="0"/>
      <name val="Ghotan book"/>
    </font>
    <font>
      <sz val="10"/>
      <color theme="1"/>
      <name val="Ghotan book"/>
    </font>
    <font>
      <sz val="10"/>
      <color rgb="FFFF0000"/>
      <name val="Ghotan book"/>
    </font>
    <font>
      <sz val="10"/>
      <name val="Ghotan book"/>
    </font>
    <font>
      <b/>
      <u/>
      <sz val="16"/>
      <color rgb="FF114161"/>
      <name val="Gotham Book"/>
    </font>
    <font>
      <b/>
      <sz val="12"/>
      <color theme="0"/>
      <name val="Gotham Book"/>
    </font>
    <font>
      <sz val="10"/>
      <color theme="1"/>
      <name val="Gotham Book"/>
    </font>
    <font>
      <sz val="9"/>
      <color theme="1"/>
      <name val="Gotham Book"/>
    </font>
    <font>
      <b/>
      <sz val="11"/>
      <color theme="0"/>
      <name val="Gotham Book"/>
    </font>
    <font>
      <sz val="10"/>
      <name val="Gotham Book"/>
    </font>
    <font>
      <sz val="10"/>
      <color rgb="FFFF0000"/>
      <name val="Gotham Book"/>
    </font>
    <font>
      <b/>
      <sz val="10"/>
      <color theme="0"/>
      <name val="GothAN BOOK"/>
    </font>
    <font>
      <b/>
      <sz val="10"/>
      <color theme="0"/>
      <name val="Gotham Book"/>
    </font>
    <font>
      <b/>
      <sz val="11"/>
      <color theme="1"/>
      <name val="Gotham Book"/>
    </font>
    <font>
      <b/>
      <sz val="10"/>
      <color rgb="FFFF0000"/>
      <name val="Gotham Book"/>
    </font>
    <font>
      <b/>
      <sz val="11"/>
      <name val="Gotham Book"/>
    </font>
    <font>
      <i/>
      <sz val="10"/>
      <name val="Gotham Book"/>
    </font>
    <font>
      <sz val="11"/>
      <color theme="0" tint="-0.249977111117893"/>
      <name val="Gotham Book"/>
    </font>
    <font>
      <sz val="11"/>
      <color rgb="FFFF0000"/>
      <name val="Gotham Book"/>
    </font>
    <font>
      <sz val="16"/>
      <color rgb="FF1A94C4"/>
      <name val="Gotham Book"/>
    </font>
    <font>
      <i/>
      <sz val="11"/>
      <color theme="1"/>
      <name val="Gotham Book"/>
    </font>
    <font>
      <sz val="11"/>
      <name val="Gotham Book"/>
    </font>
    <font>
      <sz val="8"/>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rgb="FFFFFF99"/>
        <bgColor indexed="64"/>
      </patternFill>
    </fill>
    <fill>
      <patternFill patternType="solid">
        <fgColor rgb="FFDCE6F1"/>
        <bgColor indexed="64"/>
      </patternFill>
    </fill>
    <fill>
      <patternFill patternType="solid">
        <fgColor rgb="FFDCE6F1"/>
        <bgColor theme="4" tint="0.59999389629810485"/>
      </patternFill>
    </fill>
    <fill>
      <patternFill patternType="solid">
        <fgColor theme="0" tint="-0.14999847407452621"/>
        <bgColor indexed="64"/>
      </patternFill>
    </fill>
    <fill>
      <patternFill patternType="solid">
        <fgColor theme="0" tint="-0.14999847407452621"/>
        <bgColor theme="4" tint="0.59999389629810485"/>
      </patternFill>
    </fill>
    <fill>
      <patternFill patternType="solid">
        <fgColor theme="4" tint="0.59999389629810485"/>
        <bgColor theme="4" tint="0.79998168889431442"/>
      </patternFill>
    </fill>
    <fill>
      <patternFill patternType="solid">
        <fgColor theme="0" tint="-0.499984740745262"/>
        <bgColor theme="4"/>
      </patternFill>
    </fill>
    <fill>
      <patternFill patternType="solid">
        <fgColor theme="0" tint="-0.14999847407452621"/>
        <bgColor theme="4" tint="0.79998168889431442"/>
      </patternFill>
    </fill>
    <fill>
      <patternFill patternType="solid">
        <fgColor theme="0"/>
        <bgColor indexed="64"/>
      </patternFill>
    </fill>
    <fill>
      <patternFill patternType="solid">
        <fgColor theme="4" tint="0.79998168889431442"/>
        <bgColor theme="4" tint="0.59999389629810485"/>
      </patternFill>
    </fill>
    <fill>
      <patternFill patternType="solid">
        <fgColor theme="0" tint="-0.34998626667073579"/>
        <bgColor theme="4"/>
      </patternFill>
    </fill>
    <fill>
      <patternFill patternType="solid">
        <fgColor rgb="FFFFFF00"/>
        <bgColor theme="4"/>
      </patternFill>
    </fill>
    <fill>
      <patternFill patternType="solid">
        <fgColor theme="4" tint="0.79998168889431442"/>
        <bgColor indexed="64"/>
      </patternFill>
    </fill>
    <fill>
      <patternFill patternType="solid">
        <fgColor theme="0" tint="-4.9989318521683403E-2"/>
        <bgColor theme="4" tint="0.59999389629810485"/>
      </patternFill>
    </fill>
    <fill>
      <patternFill patternType="solid">
        <fgColor theme="0" tint="-4.9989318521683403E-2"/>
        <bgColor theme="4" tint="0.79998168889431442"/>
      </patternFill>
    </fill>
    <fill>
      <patternFill patternType="solid">
        <fgColor theme="4" tint="0.59999389629810485"/>
        <bgColor theme="4"/>
      </patternFill>
    </fill>
    <fill>
      <patternFill patternType="solid">
        <fgColor theme="4" tint="0.79998168889431442"/>
        <bgColor theme="4"/>
      </patternFill>
    </fill>
  </fills>
  <borders count="6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bottom/>
      <diagonal/>
    </border>
    <border>
      <left style="thin">
        <color theme="0"/>
      </left>
      <right style="medium">
        <color theme="0"/>
      </right>
      <top style="thin">
        <color theme="0"/>
      </top>
      <bottom style="thin">
        <color theme="0"/>
      </bottom>
      <diagonal/>
    </border>
    <border>
      <left style="medium">
        <color theme="0"/>
      </left>
      <right style="thin">
        <color theme="0"/>
      </right>
      <top/>
      <bottom style="medium">
        <color theme="0"/>
      </bottom>
      <diagonal/>
    </border>
    <border>
      <left style="thin">
        <color theme="0"/>
      </left>
      <right style="thin">
        <color theme="0"/>
      </right>
      <top style="thin">
        <color theme="0"/>
      </top>
      <bottom style="medium">
        <color theme="0"/>
      </bottom>
      <diagonal/>
    </border>
    <border>
      <left style="thin">
        <color theme="0"/>
      </left>
      <right style="thin">
        <color theme="0"/>
      </right>
      <top/>
      <bottom style="medium">
        <color theme="0"/>
      </bottom>
      <diagonal/>
    </border>
    <border>
      <left style="thin">
        <color theme="0"/>
      </left>
      <right style="medium">
        <color theme="0"/>
      </right>
      <top style="thin">
        <color theme="0"/>
      </top>
      <bottom style="medium">
        <color theme="0"/>
      </bottom>
      <diagonal/>
    </border>
    <border>
      <left/>
      <right/>
      <top/>
      <bottom style="thick">
        <color theme="0"/>
      </bottom>
      <diagonal/>
    </border>
    <border>
      <left style="thin">
        <color theme="0"/>
      </left>
      <right/>
      <top/>
      <bottom style="thick">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medium">
        <color theme="0"/>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right/>
      <top style="medium">
        <color theme="0"/>
      </top>
      <bottom style="medium">
        <color theme="0"/>
      </bottom>
      <diagonal/>
    </border>
    <border>
      <left style="medium">
        <color theme="0"/>
      </left>
      <right/>
      <top style="medium">
        <color theme="0"/>
      </top>
      <bottom style="thin">
        <color theme="0"/>
      </bottom>
      <diagonal/>
    </border>
    <border>
      <left/>
      <right style="thin">
        <color theme="0"/>
      </right>
      <top style="medium">
        <color theme="0"/>
      </top>
      <bottom style="thin">
        <color theme="0"/>
      </bottom>
      <diagonal/>
    </border>
    <border>
      <left style="medium">
        <color theme="0"/>
      </left>
      <right/>
      <top style="thin">
        <color theme="0"/>
      </top>
      <bottom style="thin">
        <color theme="0"/>
      </bottom>
      <diagonal/>
    </border>
    <border>
      <left/>
      <right style="thin">
        <color theme="0"/>
      </right>
      <top style="thin">
        <color theme="0"/>
      </top>
      <bottom style="medium">
        <color theme="0"/>
      </bottom>
      <diagonal/>
    </border>
    <border>
      <left/>
      <right style="thin">
        <color theme="0"/>
      </right>
      <top style="medium">
        <color theme="0"/>
      </top>
      <bottom style="medium">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rgb="FF1A94C4"/>
      </top>
      <bottom style="thin">
        <color rgb="FF1A94C4"/>
      </bottom>
      <diagonal/>
    </border>
    <border>
      <left style="thin">
        <color theme="0" tint="-0.14999847407452621"/>
      </left>
      <right style="thin">
        <color theme="0" tint="-0.14999847407452621"/>
      </right>
      <top style="thin">
        <color rgb="FF1A94C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rgb="FF1A94C4"/>
      </bottom>
      <diagonal/>
    </border>
    <border>
      <left/>
      <right/>
      <top/>
      <bottom style="thin">
        <color rgb="FF1A94C4"/>
      </bottom>
      <diagonal/>
    </border>
    <border>
      <left style="thin">
        <color theme="0" tint="-0.14999847407452621"/>
      </left>
      <right/>
      <top style="thin">
        <color rgb="FF1A94C4"/>
      </top>
      <bottom style="thin">
        <color theme="0" tint="-0.14999847407452621"/>
      </bottom>
      <diagonal/>
    </border>
    <border>
      <left/>
      <right style="thin">
        <color theme="0" tint="-0.14999847407452621"/>
      </right>
      <top style="thin">
        <color rgb="FF1A94C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rgb="FF1A94C4"/>
      </bottom>
      <diagonal/>
    </border>
    <border>
      <left/>
      <right style="thin">
        <color theme="0" tint="-0.14999847407452621"/>
      </right>
      <top style="thin">
        <color theme="0" tint="-0.14999847407452621"/>
      </top>
      <bottom style="thin">
        <color rgb="FF1A94C4"/>
      </bottom>
      <diagonal/>
    </border>
    <border>
      <left style="thin">
        <color theme="0"/>
      </left>
      <right/>
      <top style="thick">
        <color theme="0"/>
      </top>
      <bottom style="thick">
        <color theme="0"/>
      </bottom>
      <diagonal/>
    </border>
    <border>
      <left/>
      <right style="thin">
        <color theme="0"/>
      </right>
      <top style="thick">
        <color theme="0"/>
      </top>
      <bottom style="thick">
        <color theme="0"/>
      </bottom>
      <diagonal/>
    </border>
    <border>
      <left/>
      <right/>
      <top style="thin">
        <color rgb="FF1A94C4"/>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rgb="FF1A94C4"/>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medium">
        <color theme="0"/>
      </right>
      <top style="thin">
        <color theme="0"/>
      </top>
      <bottom/>
      <diagonal/>
    </border>
  </borders>
  <cellStyleXfs count="5">
    <xf numFmtId="0" fontId="0" fillId="0" borderId="0"/>
    <xf numFmtId="9" fontId="4" fillId="0" borderId="0" applyFont="0" applyFill="0" applyBorder="0" applyAlignment="0" applyProtection="0"/>
    <xf numFmtId="0" fontId="6" fillId="0" borderId="0" applyFill="0" applyBorder="0">
      <alignment wrapText="1"/>
    </xf>
    <xf numFmtId="0" fontId="4" fillId="0" borderId="0"/>
    <xf numFmtId="0" fontId="4" fillId="8" borderId="3"/>
  </cellStyleXfs>
  <cellXfs count="327">
    <xf numFmtId="0" fontId="0" fillId="0" borderId="0" xfId="0"/>
    <xf numFmtId="0" fontId="0" fillId="0" borderId="0" xfId="0" applyAlignment="1">
      <alignment horizontal="center"/>
    </xf>
    <xf numFmtId="0" fontId="0" fillId="0" borderId="0" xfId="0" applyAlignment="1">
      <alignment wrapText="1"/>
    </xf>
    <xf numFmtId="0" fontId="5" fillId="0" borderId="0" xfId="0" applyFont="1"/>
    <xf numFmtId="0" fontId="0" fillId="0" borderId="0" xfId="0" applyAlignment="1">
      <alignment horizontal="center" vertical="center"/>
    </xf>
    <xf numFmtId="0" fontId="4" fillId="0" borderId="0" xfId="0" applyFont="1"/>
    <xf numFmtId="0" fontId="0" fillId="0" borderId="0" xfId="0" applyAlignment="1">
      <alignment horizontal="left"/>
    </xf>
    <xf numFmtId="0" fontId="2" fillId="0" borderId="0" xfId="0" applyFont="1" applyAlignment="1">
      <alignment horizontal="center" vertical="top" wrapText="1"/>
    </xf>
    <xf numFmtId="0" fontId="0" fillId="0" borderId="0" xfId="0" applyProtection="1">
      <protection locked="0"/>
    </xf>
    <xf numFmtId="0" fontId="1" fillId="6" borderId="6" xfId="0" applyFont="1" applyFill="1" applyBorder="1" applyAlignment="1">
      <alignment horizontal="center" vertical="center" wrapText="1"/>
    </xf>
    <xf numFmtId="0" fontId="8" fillId="5" borderId="6" xfId="0" applyFont="1" applyFill="1" applyBorder="1" applyAlignment="1" applyProtection="1">
      <alignment horizontal="center" vertical="center"/>
      <protection locked="0"/>
    </xf>
    <xf numFmtId="0" fontId="7" fillId="9" borderId="6" xfId="0" applyFont="1" applyFill="1" applyBorder="1" applyAlignment="1" applyProtection="1">
      <alignment horizontal="center" vertical="center"/>
      <protection locked="0"/>
    </xf>
    <xf numFmtId="0" fontId="0" fillId="0" borderId="0" xfId="0" applyAlignment="1">
      <alignment horizontal="left" vertical="center"/>
    </xf>
    <xf numFmtId="0" fontId="16"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5"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16" borderId="0" xfId="0" applyFill="1"/>
    <xf numFmtId="0" fontId="10" fillId="16" borderId="0" xfId="0" applyFont="1" applyFill="1" applyAlignment="1">
      <alignment horizontal="left" vertical="center" wrapText="1"/>
    </xf>
    <xf numFmtId="0" fontId="0" fillId="0" borderId="0" xfId="0" applyAlignment="1">
      <alignment vertical="center"/>
    </xf>
    <xf numFmtId="0" fontId="10" fillId="0" borderId="0" xfId="0" applyFont="1" applyAlignment="1">
      <alignment horizontal="left" vertical="center" wrapText="1"/>
    </xf>
    <xf numFmtId="0" fontId="0" fillId="16" borderId="0" xfId="0" applyFill="1" applyAlignment="1">
      <alignment vertical="center"/>
    </xf>
    <xf numFmtId="0" fontId="0" fillId="0" borderId="0" xfId="0" applyAlignment="1" applyProtection="1">
      <alignment vertical="center"/>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5" fillId="0" borderId="0" xfId="0" applyFont="1" applyAlignment="1">
      <alignment wrapText="1"/>
    </xf>
    <xf numFmtId="0" fontId="3" fillId="0" borderId="0" xfId="0" applyFont="1" applyAlignment="1">
      <alignment horizontal="left" wrapText="1"/>
    </xf>
    <xf numFmtId="0" fontId="11" fillId="16" borderId="0" xfId="0" applyFont="1" applyFill="1" applyAlignment="1" applyProtection="1">
      <alignment vertical="center" wrapText="1"/>
      <protection locked="0"/>
    </xf>
    <xf numFmtId="0" fontId="0" fillId="16" borderId="0" xfId="0" applyFill="1" applyProtection="1">
      <protection locked="0"/>
    </xf>
    <xf numFmtId="0" fontId="19" fillId="0" borderId="0" xfId="2" applyFont="1" applyFill="1" applyAlignment="1">
      <alignment horizontal="center" vertical="center" wrapText="1"/>
    </xf>
    <xf numFmtId="49" fontId="20" fillId="0" borderId="47" xfId="2" applyNumberFormat="1" applyFont="1" applyFill="1" applyBorder="1" applyAlignment="1" applyProtection="1">
      <alignment horizontal="center" wrapText="1"/>
      <protection locked="0"/>
    </xf>
    <xf numFmtId="14" fontId="18" fillId="0" borderId="47" xfId="2" applyNumberFormat="1" applyFont="1" applyFill="1" applyBorder="1" applyAlignment="1" applyProtection="1">
      <alignment horizontal="center" wrapText="1"/>
      <protection locked="0"/>
    </xf>
    <xf numFmtId="49" fontId="20" fillId="0" borderId="49" xfId="2" applyNumberFormat="1" applyFont="1" applyFill="1" applyBorder="1" applyAlignment="1" applyProtection="1">
      <alignment horizontal="center" wrapText="1"/>
      <protection locked="0"/>
    </xf>
    <xf numFmtId="14" fontId="18" fillId="0" borderId="49" xfId="2" applyNumberFormat="1" applyFont="1" applyFill="1" applyBorder="1" applyAlignment="1" applyProtection="1">
      <alignment horizontal="center" wrapText="1"/>
      <protection locked="0"/>
    </xf>
    <xf numFmtId="49" fontId="20" fillId="0" borderId="50" xfId="2" applyNumberFormat="1" applyFont="1" applyFill="1" applyBorder="1" applyAlignment="1" applyProtection="1">
      <alignment horizontal="center" wrapText="1"/>
      <protection locked="0"/>
    </xf>
    <xf numFmtId="14" fontId="18" fillId="0" borderId="50" xfId="2" applyNumberFormat="1" applyFont="1" applyFill="1" applyBorder="1" applyAlignment="1" applyProtection="1">
      <alignment horizontal="center" wrapText="1"/>
      <protection locked="0"/>
    </xf>
    <xf numFmtId="0" fontId="19" fillId="0" borderId="0" xfId="2" applyFont="1" applyFill="1" applyBorder="1" applyAlignment="1">
      <alignment horizontal="center" vertical="center" wrapText="1"/>
    </xf>
    <xf numFmtId="49" fontId="18" fillId="0" borderId="49" xfId="2" applyNumberFormat="1" applyFont="1" applyFill="1" applyBorder="1" applyAlignment="1" applyProtection="1">
      <alignment horizontal="center" wrapText="1"/>
      <protection locked="0"/>
    </xf>
    <xf numFmtId="49" fontId="18" fillId="0" borderId="47" xfId="2" applyNumberFormat="1" applyFont="1" applyFill="1" applyBorder="1" applyAlignment="1" applyProtection="1">
      <alignment horizontal="center" wrapText="1"/>
      <protection locked="0"/>
    </xf>
    <xf numFmtId="49" fontId="18" fillId="0" borderId="50" xfId="2" applyNumberFormat="1" applyFont="1" applyFill="1" applyBorder="1" applyAlignment="1" applyProtection="1">
      <alignment horizontal="center" wrapText="1"/>
      <protection locked="0"/>
    </xf>
    <xf numFmtId="0" fontId="22" fillId="0" borderId="0" xfId="0" applyFont="1" applyAlignment="1">
      <alignment horizontal="left"/>
    </xf>
    <xf numFmtId="0" fontId="4" fillId="0" borderId="0" xfId="0" applyFont="1" applyAlignment="1">
      <alignment horizontal="left"/>
    </xf>
    <xf numFmtId="0" fontId="19" fillId="0" borderId="0" xfId="0" applyFont="1" applyAlignment="1">
      <alignment horizontal="right"/>
    </xf>
    <xf numFmtId="0" fontId="19" fillId="0" borderId="0" xfId="0" applyFont="1" applyAlignment="1">
      <alignment horizontal="left"/>
    </xf>
    <xf numFmtId="0" fontId="19" fillId="0" borderId="0" xfId="0" applyFont="1" applyAlignment="1">
      <alignment vertical="center" wrapText="1"/>
    </xf>
    <xf numFmtId="0" fontId="22" fillId="0" borderId="0" xfId="0" applyFont="1"/>
    <xf numFmtId="0" fontId="22" fillId="0" borderId="0" xfId="0" applyFont="1" applyAlignment="1">
      <alignment horizontal="center"/>
    </xf>
    <xf numFmtId="0" fontId="23" fillId="6" borderId="5" xfId="0" applyFont="1" applyFill="1" applyBorder="1" applyAlignment="1">
      <alignment horizontal="center" vertical="center"/>
    </xf>
    <xf numFmtId="0" fontId="24" fillId="7" borderId="9" xfId="0" applyFont="1" applyFill="1" applyBorder="1" applyAlignment="1">
      <alignment horizontal="center" vertical="center" wrapText="1"/>
    </xf>
    <xf numFmtId="0" fontId="24" fillId="7" borderId="9" xfId="0" applyFont="1" applyFill="1" applyBorder="1" applyAlignment="1">
      <alignment vertical="center" wrapText="1"/>
    </xf>
    <xf numFmtId="0" fontId="25" fillId="5" borderId="13" xfId="0" applyFont="1" applyFill="1" applyBorder="1" applyAlignment="1" applyProtection="1">
      <alignment horizontal="center" vertical="center"/>
      <protection locked="0"/>
    </xf>
    <xf numFmtId="0" fontId="25" fillId="5" borderId="14" xfId="0" applyFont="1" applyFill="1" applyBorder="1" applyAlignment="1" applyProtection="1">
      <alignment horizontal="left" vertical="center"/>
      <protection locked="0"/>
    </xf>
    <xf numFmtId="0" fontId="24" fillId="7" borderId="9" xfId="0" applyFont="1" applyFill="1" applyBorder="1" applyAlignment="1" applyProtection="1">
      <alignment horizontal="center" vertical="center" wrapText="1"/>
      <protection locked="0"/>
    </xf>
    <xf numFmtId="0" fontId="24" fillId="7" borderId="9" xfId="0" applyFont="1" applyFill="1" applyBorder="1" applyAlignment="1" applyProtection="1">
      <alignment horizontal="left" vertical="center" wrapText="1"/>
      <protection locked="0"/>
    </xf>
    <xf numFmtId="0" fontId="26" fillId="6" borderId="5" xfId="0" applyFont="1" applyFill="1" applyBorder="1" applyAlignment="1">
      <alignment horizontal="center" vertical="center"/>
    </xf>
    <xf numFmtId="9" fontId="26" fillId="6" borderId="5" xfId="1" applyFont="1" applyFill="1" applyBorder="1" applyAlignment="1">
      <alignment horizontal="center" vertical="center"/>
    </xf>
    <xf numFmtId="0" fontId="26" fillId="6" borderId="27" xfId="0" applyFont="1" applyFill="1" applyBorder="1" applyAlignment="1">
      <alignment horizontal="center" vertical="center" textRotation="90" wrapText="1"/>
    </xf>
    <xf numFmtId="0" fontId="26" fillId="6" borderId="26" xfId="0" applyFont="1" applyFill="1" applyBorder="1" applyAlignment="1">
      <alignment horizontal="center" vertical="center" textRotation="90" wrapText="1"/>
    </xf>
    <xf numFmtId="0" fontId="24" fillId="7" borderId="9" xfId="0" applyFont="1" applyFill="1" applyBorder="1" applyAlignment="1">
      <alignment horizontal="left" vertical="center" wrapText="1"/>
    </xf>
    <xf numFmtId="0" fontId="25" fillId="5" borderId="13" xfId="0" applyFont="1" applyFill="1" applyBorder="1" applyAlignment="1" applyProtection="1">
      <alignment horizontal="left" vertical="center" wrapText="1"/>
      <protection locked="0"/>
    </xf>
    <xf numFmtId="9" fontId="24" fillId="7" borderId="9" xfId="1" applyFont="1" applyFill="1" applyBorder="1" applyAlignment="1">
      <alignment horizontal="center" vertical="center" wrapText="1"/>
    </xf>
    <xf numFmtId="0" fontId="24" fillId="17" borderId="9" xfId="0" applyFont="1" applyFill="1" applyBorder="1" applyAlignment="1">
      <alignment horizontal="center" vertical="center" wrapText="1"/>
    </xf>
    <xf numFmtId="9" fontId="24" fillId="17" borderId="9" xfId="1" applyFont="1" applyFill="1" applyBorder="1" applyAlignment="1">
      <alignment horizontal="center" vertical="center" wrapText="1"/>
    </xf>
    <xf numFmtId="0" fontId="19" fillId="0" borderId="0" xfId="0" applyFont="1" applyAlignment="1">
      <alignment horizontal="left" vertical="center" wrapText="1"/>
    </xf>
    <xf numFmtId="0" fontId="27" fillId="0" borderId="0" xfId="0" applyFont="1"/>
    <xf numFmtId="0" fontId="28" fillId="7" borderId="6"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wrapText="1"/>
      <protection locked="0"/>
    </xf>
    <xf numFmtId="9" fontId="26" fillId="6" borderId="5" xfId="1" applyFont="1" applyFill="1" applyBorder="1" applyAlignment="1" applyProtection="1">
      <alignment horizontal="center" vertical="center"/>
    </xf>
    <xf numFmtId="9" fontId="26" fillId="6" borderId="24" xfId="1" applyFont="1" applyFill="1" applyBorder="1" applyAlignment="1" applyProtection="1">
      <alignment horizontal="center" vertical="center"/>
    </xf>
    <xf numFmtId="0" fontId="28" fillId="12" borderId="6" xfId="0" applyFont="1" applyFill="1" applyBorder="1" applyAlignment="1" applyProtection="1">
      <alignment horizontal="left" vertical="center" wrapText="1"/>
      <protection locked="0"/>
    </xf>
    <xf numFmtId="9" fontId="28" fillId="12" borderId="6" xfId="1" applyFont="1" applyFill="1" applyBorder="1" applyAlignment="1" applyProtection="1">
      <alignment horizontal="center" vertical="center"/>
      <protection locked="0"/>
    </xf>
    <xf numFmtId="0" fontId="28" fillId="21" borderId="6" xfId="0" applyFont="1" applyFill="1" applyBorder="1" applyAlignment="1" applyProtection="1">
      <alignment horizontal="left" vertical="center" wrapText="1"/>
      <protection locked="0"/>
    </xf>
    <xf numFmtId="9" fontId="28" fillId="21" borderId="6" xfId="1" applyFont="1" applyFill="1" applyBorder="1" applyAlignment="1" applyProtection="1">
      <alignment horizontal="center" vertical="center"/>
      <protection locked="0"/>
    </xf>
    <xf numFmtId="0" fontId="29" fillId="6" borderId="5" xfId="0" applyFont="1" applyFill="1" applyBorder="1" applyAlignment="1">
      <alignment horizontal="center" vertical="center"/>
    </xf>
    <xf numFmtId="0" fontId="30" fillId="7" borderId="9" xfId="0" applyFont="1" applyFill="1" applyBorder="1" applyAlignment="1">
      <alignment horizontal="center" vertical="center" wrapText="1"/>
    </xf>
    <xf numFmtId="0" fontId="30" fillId="7" borderId="9" xfId="0" applyFont="1" applyFill="1" applyBorder="1" applyAlignment="1">
      <alignment vertical="center" wrapText="1"/>
    </xf>
    <xf numFmtId="0" fontId="31" fillId="7" borderId="9" xfId="0" applyFont="1" applyFill="1" applyBorder="1" applyAlignment="1">
      <alignment vertical="center" wrapText="1"/>
    </xf>
    <xf numFmtId="0" fontId="32" fillId="5" borderId="13" xfId="0" applyFont="1" applyFill="1" applyBorder="1" applyAlignment="1" applyProtection="1">
      <alignment horizontal="center" vertical="center"/>
      <protection locked="0"/>
    </xf>
    <xf numFmtId="0" fontId="32" fillId="5" borderId="14" xfId="0" applyFont="1" applyFill="1" applyBorder="1" applyAlignment="1" applyProtection="1">
      <alignment horizontal="left" vertical="center"/>
      <protection locked="0"/>
    </xf>
    <xf numFmtId="0" fontId="31" fillId="5" borderId="14" xfId="0" applyFont="1" applyFill="1" applyBorder="1" applyAlignment="1" applyProtection="1">
      <alignment horizontal="left" vertical="center"/>
      <protection locked="0"/>
    </xf>
    <xf numFmtId="0" fontId="30" fillId="7" borderId="9" xfId="0" applyFont="1" applyFill="1" applyBorder="1" applyAlignment="1" applyProtection="1">
      <alignment horizontal="center" vertical="center" wrapText="1"/>
      <protection locked="0"/>
    </xf>
    <xf numFmtId="0" fontId="30" fillId="7" borderId="9" xfId="0" applyFont="1" applyFill="1" applyBorder="1" applyAlignment="1" applyProtection="1">
      <alignment vertical="center" wrapText="1"/>
      <protection locked="0"/>
    </xf>
    <xf numFmtId="0" fontId="31" fillId="7" borderId="9" xfId="0" applyFont="1" applyFill="1" applyBorder="1" applyAlignment="1" applyProtection="1">
      <alignment vertical="center" wrapText="1"/>
      <protection locked="0"/>
    </xf>
    <xf numFmtId="0" fontId="31" fillId="5" borderId="14" xfId="0" applyFont="1" applyFill="1" applyBorder="1" applyAlignment="1" applyProtection="1">
      <alignment horizontal="left" vertical="center" wrapText="1"/>
      <protection locked="0"/>
    </xf>
    <xf numFmtId="0" fontId="34" fillId="6" borderId="0" xfId="0" applyFont="1" applyFill="1" applyAlignment="1">
      <alignment horizontal="center" vertical="center" wrapText="1"/>
    </xf>
    <xf numFmtId="0" fontId="35" fillId="7" borderId="6" xfId="0" applyFont="1" applyFill="1" applyBorder="1" applyAlignment="1" applyProtection="1">
      <alignment horizontal="left"/>
      <protection locked="0"/>
    </xf>
    <xf numFmtId="0" fontId="36" fillId="0" borderId="6" xfId="0" applyFont="1" applyBorder="1" applyAlignment="1" applyProtection="1">
      <alignment horizontal="center" vertical="center"/>
      <protection locked="0"/>
    </xf>
    <xf numFmtId="0" fontId="35" fillId="5" borderId="6" xfId="0" applyFont="1" applyFill="1" applyBorder="1" applyAlignment="1" applyProtection="1">
      <alignment horizontal="left"/>
      <protection locked="0"/>
    </xf>
    <xf numFmtId="0" fontId="35" fillId="5" borderId="6" xfId="0" applyFont="1" applyFill="1" applyBorder="1" applyAlignment="1" applyProtection="1">
      <alignment horizontal="left" wrapText="1"/>
      <protection locked="0"/>
    </xf>
    <xf numFmtId="0" fontId="37" fillId="6" borderId="26" xfId="0" applyFont="1" applyFill="1" applyBorder="1" applyAlignment="1">
      <alignment horizontal="center" vertical="center"/>
    </xf>
    <xf numFmtId="0" fontId="35" fillId="7" borderId="9" xfId="0" applyFont="1" applyFill="1" applyBorder="1" applyAlignment="1" applyProtection="1">
      <alignment horizontal="left" vertical="center" wrapText="1"/>
      <protection locked="0"/>
    </xf>
    <xf numFmtId="0" fontId="35" fillId="7" borderId="9" xfId="0" applyFont="1" applyFill="1" applyBorder="1" applyAlignment="1" applyProtection="1">
      <alignment horizontal="left" vertical="center"/>
      <protection locked="0"/>
    </xf>
    <xf numFmtId="0" fontId="38" fillId="5" borderId="13" xfId="0" applyFont="1" applyFill="1" applyBorder="1" applyAlignment="1" applyProtection="1">
      <alignment horizontal="left" vertical="center" wrapText="1"/>
      <protection locked="0"/>
    </xf>
    <xf numFmtId="0" fontId="38" fillId="5" borderId="14" xfId="0"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protection locked="0"/>
    </xf>
    <xf numFmtId="0" fontId="39" fillId="7" borderId="9" xfId="0" applyFont="1" applyFill="1" applyBorder="1" applyAlignment="1" applyProtection="1">
      <alignment horizontal="left" vertical="center" wrapText="1"/>
      <protection locked="0"/>
    </xf>
    <xf numFmtId="0" fontId="38" fillId="5" borderId="13" xfId="0" applyFont="1" applyFill="1" applyBorder="1" applyAlignment="1" applyProtection="1">
      <alignment horizontal="left" vertical="center"/>
      <protection locked="0"/>
    </xf>
    <xf numFmtId="0" fontId="40" fillId="6" borderId="27" xfId="0" applyFont="1" applyFill="1" applyBorder="1" applyAlignment="1">
      <alignment horizontal="center" vertical="center" textRotation="90" wrapText="1"/>
    </xf>
    <xf numFmtId="0" fontId="40" fillId="6" borderId="26" xfId="0" applyFont="1" applyFill="1" applyBorder="1" applyAlignment="1">
      <alignment horizontal="center" vertical="center" textRotation="90" wrapText="1"/>
    </xf>
    <xf numFmtId="0" fontId="40" fillId="6" borderId="5" xfId="0" applyFont="1" applyFill="1" applyBorder="1" applyAlignment="1">
      <alignment horizontal="center" vertical="center"/>
    </xf>
    <xf numFmtId="0" fontId="37" fillId="6" borderId="26" xfId="0" applyFont="1" applyFill="1" applyBorder="1" applyAlignment="1">
      <alignment horizontal="center" vertical="center" wrapText="1"/>
    </xf>
    <xf numFmtId="0" fontId="38" fillId="7" borderId="6" xfId="0" applyFont="1" applyFill="1" applyBorder="1" applyAlignment="1" applyProtection="1">
      <alignment horizontal="left" vertical="center" wrapText="1"/>
      <protection locked="0"/>
    </xf>
    <xf numFmtId="0" fontId="38" fillId="17" borderId="6" xfId="0" applyFont="1" applyFill="1" applyBorder="1" applyAlignment="1" applyProtection="1">
      <alignment horizontal="left" vertical="center" wrapText="1"/>
      <protection locked="0"/>
    </xf>
    <xf numFmtId="14" fontId="18" fillId="0" borderId="48" xfId="2" applyNumberFormat="1" applyFont="1" applyFill="1" applyBorder="1" applyAlignment="1" applyProtection="1">
      <alignment horizontal="left" vertical="top" wrapText="1"/>
      <protection locked="0"/>
    </xf>
    <xf numFmtId="0" fontId="19" fillId="0" borderId="0" xfId="2" applyFont="1" applyFill="1" applyAlignment="1">
      <alignment horizontal="left" vertical="center" wrapText="1"/>
    </xf>
    <xf numFmtId="0" fontId="37" fillId="14" borderId="10" xfId="0" applyFont="1" applyFill="1" applyBorder="1" applyAlignment="1" applyProtection="1">
      <alignment horizontal="center" vertical="center" wrapText="1"/>
      <protection locked="0"/>
    </xf>
    <xf numFmtId="0" fontId="21" fillId="11" borderId="10" xfId="0" applyFont="1" applyFill="1" applyBorder="1" applyAlignment="1" applyProtection="1">
      <alignment horizontal="left" vertical="center" wrapText="1"/>
      <protection locked="0"/>
    </xf>
    <xf numFmtId="9" fontId="21" fillId="11" borderId="10" xfId="1" applyFont="1" applyFill="1" applyBorder="1" applyAlignment="1" applyProtection="1">
      <alignment horizontal="center" vertical="center" wrapText="1"/>
      <protection locked="0"/>
    </xf>
    <xf numFmtId="9" fontId="21" fillId="11" borderId="10"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37" fillId="6" borderId="11" xfId="0" applyFont="1" applyFill="1" applyBorder="1" applyAlignment="1">
      <alignment horizontal="center" vertical="center" wrapText="1"/>
    </xf>
    <xf numFmtId="0" fontId="35" fillId="5" borderId="33" xfId="0" applyFont="1" applyFill="1" applyBorder="1" applyAlignment="1" applyProtection="1">
      <alignment horizontal="left" vertical="center" wrapText="1"/>
      <protection locked="0"/>
    </xf>
    <xf numFmtId="0" fontId="35" fillId="5" borderId="16" xfId="0" applyFont="1" applyFill="1" applyBorder="1" applyAlignment="1" applyProtection="1">
      <alignment horizontal="center" vertical="center" wrapText="1"/>
      <protection locked="0"/>
    </xf>
    <xf numFmtId="0" fontId="35" fillId="5" borderId="17" xfId="0" applyFont="1" applyFill="1" applyBorder="1" applyAlignment="1" applyProtection="1">
      <alignment horizontal="center" vertical="center" wrapText="1"/>
      <protection locked="0"/>
    </xf>
    <xf numFmtId="0" fontId="35" fillId="5" borderId="34" xfId="0" applyFont="1" applyFill="1" applyBorder="1" applyAlignment="1" applyProtection="1">
      <alignment horizontal="left" vertical="center" wrapText="1"/>
      <protection locked="0"/>
    </xf>
    <xf numFmtId="0" fontId="35" fillId="5" borderId="6"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35" fillId="7" borderId="34" xfId="0" applyFont="1" applyFill="1" applyBorder="1" applyAlignment="1" applyProtection="1">
      <alignment horizontal="left" vertical="center" wrapText="1"/>
      <protection locked="0"/>
    </xf>
    <xf numFmtId="0" fontId="35" fillId="7" borderId="6" xfId="0" applyFont="1" applyFill="1" applyBorder="1" applyAlignment="1" applyProtection="1">
      <alignment horizontal="center" vertical="center"/>
      <protection locked="0"/>
    </xf>
    <xf numFmtId="0" fontId="35" fillId="13" borderId="19" xfId="0" applyFont="1" applyFill="1" applyBorder="1" applyAlignment="1" applyProtection="1">
      <alignment horizontal="center" vertical="center" wrapText="1"/>
      <protection locked="0"/>
    </xf>
    <xf numFmtId="0" fontId="21" fillId="0" borderId="0" xfId="0" applyFont="1"/>
    <xf numFmtId="0" fontId="37" fillId="6" borderId="12"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42" fillId="3" borderId="1" xfId="0" applyFont="1" applyFill="1" applyBorder="1" applyAlignment="1">
      <alignment horizontal="center" vertical="center"/>
    </xf>
    <xf numFmtId="0" fontId="37" fillId="6" borderId="4" xfId="0" applyFont="1" applyFill="1" applyBorder="1" applyAlignment="1">
      <alignment horizontal="center" vertical="center" wrapText="1"/>
    </xf>
    <xf numFmtId="0" fontId="39" fillId="4" borderId="16" xfId="0" applyFont="1" applyFill="1" applyBorder="1" applyAlignment="1" applyProtection="1">
      <alignment horizontal="center" vertical="center" wrapText="1"/>
      <protection locked="0"/>
    </xf>
    <xf numFmtId="0" fontId="39" fillId="7" borderId="16" xfId="0" applyFont="1" applyFill="1" applyBorder="1" applyAlignment="1" applyProtection="1">
      <alignment horizontal="center" vertical="center"/>
      <protection locked="0"/>
    </xf>
    <xf numFmtId="0" fontId="39" fillId="7" borderId="6" xfId="0" applyFont="1" applyFill="1" applyBorder="1" applyAlignment="1" applyProtection="1">
      <alignment horizontal="center" vertical="center"/>
      <protection locked="0"/>
    </xf>
    <xf numFmtId="0" fontId="39" fillId="7" borderId="21" xfId="0" applyFont="1" applyFill="1" applyBorder="1" applyAlignment="1" applyProtection="1">
      <alignment horizontal="center" vertical="center"/>
      <protection locked="0"/>
    </xf>
    <xf numFmtId="0" fontId="38" fillId="20" borderId="16" xfId="0" applyFont="1" applyFill="1" applyBorder="1" applyAlignment="1" applyProtection="1">
      <alignment horizontal="center" vertical="center" wrapText="1"/>
      <protection locked="0"/>
    </xf>
    <xf numFmtId="0" fontId="38" fillId="9" borderId="8" xfId="0" applyFont="1" applyFill="1" applyBorder="1" applyAlignment="1" applyProtection="1">
      <alignment horizontal="center" vertical="center"/>
      <protection locked="0"/>
    </xf>
    <xf numFmtId="0" fontId="38" fillId="9" borderId="6" xfId="0" applyFont="1" applyFill="1" applyBorder="1" applyAlignment="1" applyProtection="1">
      <alignment horizontal="center" vertical="center"/>
      <protection locked="0"/>
    </xf>
    <xf numFmtId="0" fontId="38" fillId="4" borderId="16" xfId="0" applyFont="1" applyFill="1" applyBorder="1" applyAlignment="1" applyProtection="1">
      <alignment horizontal="center" vertical="center" wrapText="1"/>
      <protection locked="0"/>
    </xf>
    <xf numFmtId="0" fontId="38" fillId="7" borderId="6" xfId="0" applyFont="1" applyFill="1" applyBorder="1" applyAlignment="1" applyProtection="1">
      <alignment horizontal="center" vertical="center"/>
      <protection locked="0"/>
    </xf>
    <xf numFmtId="0" fontId="38" fillId="4" borderId="6" xfId="0" applyFont="1" applyFill="1" applyBorder="1" applyAlignment="1" applyProtection="1">
      <alignment horizontal="center" vertical="center" wrapText="1"/>
      <protection locked="0"/>
    </xf>
    <xf numFmtId="0" fontId="35" fillId="4" borderId="6" xfId="0" applyFont="1" applyFill="1" applyBorder="1" applyAlignment="1" applyProtection="1">
      <alignment horizontal="center" vertical="center" wrapText="1"/>
      <protection locked="0"/>
    </xf>
    <xf numFmtId="9" fontId="44" fillId="19" borderId="4" xfId="1" applyFont="1" applyFill="1" applyBorder="1" applyAlignment="1">
      <alignment horizontal="center" vertical="center" wrapText="1"/>
    </xf>
    <xf numFmtId="0" fontId="21" fillId="0" borderId="0" xfId="0" applyFont="1" applyAlignment="1">
      <alignment horizontal="center"/>
    </xf>
    <xf numFmtId="0" fontId="21" fillId="0" borderId="0" xfId="0" applyFont="1" applyAlignment="1">
      <alignment wrapText="1"/>
    </xf>
    <xf numFmtId="0" fontId="35" fillId="0" borderId="0" xfId="0" applyFont="1" applyAlignment="1">
      <alignment horizontal="center" vertical="center"/>
    </xf>
    <xf numFmtId="0" fontId="35" fillId="0" borderId="0" xfId="0" applyFont="1" applyAlignment="1">
      <alignment vertical="center"/>
    </xf>
    <xf numFmtId="9" fontId="35" fillId="0" borderId="0" xfId="0" applyNumberFormat="1" applyFont="1" applyAlignment="1">
      <alignment horizontal="center" vertical="center"/>
    </xf>
    <xf numFmtId="0" fontId="38" fillId="2" borderId="10" xfId="0" applyFont="1" applyFill="1" applyBorder="1" applyAlignment="1" applyProtection="1">
      <alignment horizontal="left" vertical="center" wrapText="1"/>
      <protection locked="0"/>
    </xf>
    <xf numFmtId="0" fontId="38" fillId="9" borderId="10" xfId="0" applyFont="1" applyFill="1" applyBorder="1" applyAlignment="1" applyProtection="1">
      <alignment horizontal="center" vertical="center" wrapText="1"/>
      <protection locked="0"/>
    </xf>
    <xf numFmtId="0" fontId="38" fillId="9" borderId="10" xfId="0" applyFont="1" applyFill="1" applyBorder="1" applyAlignment="1" applyProtection="1">
      <alignment horizontal="left" vertical="center" wrapText="1"/>
      <protection locked="0"/>
    </xf>
    <xf numFmtId="0" fontId="38" fillId="2" borderId="11" xfId="0" applyFont="1" applyFill="1" applyBorder="1" applyAlignment="1" applyProtection="1">
      <alignment horizontal="left" vertical="center" wrapText="1"/>
      <protection locked="0"/>
    </xf>
    <xf numFmtId="0" fontId="38" fillId="12" borderId="10" xfId="0" applyFont="1" applyFill="1" applyBorder="1" applyAlignment="1" applyProtection="1">
      <alignment horizontal="left" vertical="center" wrapText="1"/>
      <protection locked="0"/>
    </xf>
    <xf numFmtId="0" fontId="38" fillId="4" borderId="10" xfId="0" applyFont="1" applyFill="1" applyBorder="1" applyAlignment="1" applyProtection="1">
      <alignment horizontal="center" vertical="center" wrapText="1"/>
      <protection locked="0"/>
    </xf>
    <xf numFmtId="0" fontId="38" fillId="7" borderId="10" xfId="0" applyFont="1" applyFill="1" applyBorder="1" applyAlignment="1" applyProtection="1">
      <alignment horizontal="left" vertical="center" wrapText="1"/>
      <protection locked="0"/>
    </xf>
    <xf numFmtId="0" fontId="38" fillId="12" borderId="11" xfId="0" applyFont="1" applyFill="1" applyBorder="1" applyAlignment="1" applyProtection="1">
      <alignment horizontal="left" vertical="center" wrapText="1"/>
      <protection locked="0"/>
    </xf>
    <xf numFmtId="0" fontId="38" fillId="9" borderId="11" xfId="0" applyFont="1" applyFill="1" applyBorder="1" applyAlignment="1" applyProtection="1">
      <alignment vertical="center" wrapText="1"/>
      <protection locked="0"/>
    </xf>
    <xf numFmtId="49" fontId="38" fillId="12" borderId="10" xfId="0" applyNumberFormat="1" applyFont="1" applyFill="1" applyBorder="1" applyAlignment="1" applyProtection="1">
      <alignment horizontal="left" vertical="center" wrapText="1"/>
      <protection locked="0"/>
    </xf>
    <xf numFmtId="0" fontId="38" fillId="12" borderId="11" xfId="0" applyFont="1" applyFill="1" applyBorder="1" applyAlignment="1" applyProtection="1">
      <alignment horizontal="center" vertical="center" wrapText="1"/>
      <protection locked="0"/>
    </xf>
    <xf numFmtId="0" fontId="38" fillId="12" borderId="11" xfId="0" applyFont="1" applyFill="1" applyBorder="1" applyAlignment="1" applyProtection="1">
      <alignment vertical="center" wrapText="1"/>
      <protection locked="0"/>
    </xf>
    <xf numFmtId="0" fontId="38" fillId="12" borderId="30" xfId="0" applyFont="1" applyFill="1" applyBorder="1" applyAlignment="1" applyProtection="1">
      <alignment horizontal="left" vertical="center" wrapText="1"/>
      <protection locked="0"/>
    </xf>
    <xf numFmtId="0" fontId="38" fillId="9" borderId="11" xfId="0" applyFont="1" applyFill="1" applyBorder="1" applyAlignment="1" applyProtection="1">
      <alignment horizontal="left" vertical="center" wrapText="1"/>
      <protection locked="0"/>
    </xf>
    <xf numFmtId="0" fontId="46" fillId="0" borderId="0" xfId="0" applyFont="1" applyAlignment="1">
      <alignment horizontal="center"/>
    </xf>
    <xf numFmtId="0" fontId="21" fillId="11" borderId="36" xfId="0" applyFont="1" applyFill="1" applyBorder="1" applyAlignment="1">
      <alignment horizontal="center" vertical="center" wrapText="1"/>
    </xf>
    <xf numFmtId="0" fontId="37" fillId="18" borderId="35" xfId="0" applyFont="1" applyFill="1" applyBorder="1" applyAlignment="1">
      <alignment horizontal="center" vertical="center" wrapText="1"/>
    </xf>
    <xf numFmtId="0" fontId="21" fillId="0" borderId="0" xfId="0" applyFont="1" applyAlignment="1">
      <alignment horizontal="center" vertical="center" wrapText="1"/>
    </xf>
    <xf numFmtId="0" fontId="21" fillId="11" borderId="19" xfId="0" applyFont="1" applyFill="1" applyBorder="1" applyAlignment="1">
      <alignment horizontal="center" vertical="center" wrapText="1"/>
    </xf>
    <xf numFmtId="0" fontId="37" fillId="18" borderId="34" xfId="0" applyFont="1" applyFill="1" applyBorder="1" applyAlignment="1">
      <alignment horizontal="center" vertical="center" wrapText="1"/>
    </xf>
    <xf numFmtId="0" fontId="42" fillId="0" borderId="0" xfId="0" applyFont="1" applyAlignment="1">
      <alignment horizontal="center" vertical="center" wrapText="1"/>
    </xf>
    <xf numFmtId="0" fontId="42" fillId="11" borderId="19" xfId="0" applyFont="1" applyFill="1" applyBorder="1" applyAlignment="1">
      <alignment horizontal="center" vertical="center" wrapText="1"/>
    </xf>
    <xf numFmtId="0" fontId="21" fillId="11" borderId="40" xfId="0" applyFont="1" applyFill="1" applyBorder="1" applyAlignment="1">
      <alignment horizontal="center" vertical="center" wrapText="1"/>
    </xf>
    <xf numFmtId="0" fontId="37" fillId="18" borderId="39" xfId="0" applyFont="1" applyFill="1" applyBorder="1" applyAlignment="1">
      <alignment horizontal="center" vertical="center" wrapText="1"/>
    </xf>
    <xf numFmtId="9" fontId="42" fillId="3" borderId="38" xfId="1" applyFont="1" applyFill="1" applyBorder="1" applyAlignment="1" applyProtection="1">
      <alignment horizontal="center" vertical="center"/>
    </xf>
    <xf numFmtId="0" fontId="44" fillId="19" borderId="37" xfId="0" applyFont="1" applyFill="1" applyBorder="1" applyAlignment="1">
      <alignment horizontal="center" vertical="center" wrapText="1"/>
    </xf>
    <xf numFmtId="9" fontId="44" fillId="3" borderId="38" xfId="1" applyFont="1" applyFill="1" applyBorder="1" applyAlignment="1" applyProtection="1">
      <alignment horizontal="center" vertical="center" wrapText="1"/>
    </xf>
    <xf numFmtId="0" fontId="21" fillId="0" borderId="0" xfId="0" applyFont="1" applyAlignment="1">
      <alignment horizontal="center" vertical="center"/>
    </xf>
    <xf numFmtId="0" fontId="19" fillId="0" borderId="0" xfId="0" applyFont="1" applyAlignment="1">
      <alignment vertical="top" wrapText="1"/>
    </xf>
    <xf numFmtId="0" fontId="4"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13" borderId="6"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41" fillId="6" borderId="7" xfId="0" applyFont="1" applyFill="1" applyBorder="1" applyAlignment="1">
      <alignment horizontal="center" textRotation="90" wrapText="1"/>
    </xf>
    <xf numFmtId="0" fontId="48" fillId="0" borderId="0" xfId="0" applyFont="1" applyAlignment="1">
      <alignment horizontal="right"/>
    </xf>
    <xf numFmtId="0" fontId="48" fillId="0" borderId="0" xfId="0" applyFont="1" applyAlignment="1">
      <alignment horizontal="left"/>
    </xf>
    <xf numFmtId="0" fontId="21" fillId="0" borderId="0" xfId="0" applyFont="1" applyAlignment="1">
      <alignment horizontal="left" vertical="center" wrapText="1"/>
    </xf>
    <xf numFmtId="0" fontId="21" fillId="0" borderId="0" xfId="0" applyFont="1" applyAlignment="1">
      <alignment vertical="center" wrapText="1"/>
    </xf>
    <xf numFmtId="0" fontId="47" fillId="0" borderId="0" xfId="0" applyFont="1" applyAlignment="1">
      <alignment vertical="center" wrapText="1"/>
    </xf>
    <xf numFmtId="0" fontId="3" fillId="0" borderId="0" xfId="0" applyFont="1"/>
    <xf numFmtId="0" fontId="42" fillId="0" borderId="0" xfId="0" applyFont="1" applyAlignment="1">
      <alignment horizontal="left" vertical="center" wrapText="1"/>
    </xf>
    <xf numFmtId="49" fontId="21" fillId="0" borderId="0" xfId="0" applyNumberFormat="1" applyFont="1" applyAlignment="1">
      <alignment vertical="center" wrapText="1"/>
    </xf>
    <xf numFmtId="0" fontId="35" fillId="13" borderId="34" xfId="0" applyFont="1" applyFill="1" applyBorder="1" applyAlignment="1" applyProtection="1">
      <alignment horizontal="left" vertical="center" wrapText="1"/>
      <protection locked="0"/>
    </xf>
    <xf numFmtId="0" fontId="35" fillId="13" borderId="6" xfId="0" applyFont="1" applyFill="1" applyBorder="1" applyAlignment="1" applyProtection="1">
      <alignment horizontal="center" vertical="center" wrapText="1"/>
      <protection locked="0"/>
    </xf>
    <xf numFmtId="9" fontId="37" fillId="6" borderId="12" xfId="0" applyNumberFormat="1" applyFont="1" applyFill="1" applyBorder="1" applyAlignment="1">
      <alignment horizontal="center" vertical="center" wrapText="1"/>
    </xf>
    <xf numFmtId="9" fontId="42" fillId="3" borderId="2" xfId="1" applyFont="1" applyFill="1" applyBorder="1" applyAlignment="1">
      <alignment horizontal="center" vertical="center"/>
    </xf>
    <xf numFmtId="0" fontId="50" fillId="23" borderId="12" xfId="0" applyFont="1" applyFill="1" applyBorder="1" applyAlignment="1">
      <alignment horizontal="center" vertical="center" wrapText="1"/>
    </xf>
    <xf numFmtId="9" fontId="44" fillId="23" borderId="12" xfId="1" applyFont="1" applyFill="1" applyBorder="1" applyAlignment="1">
      <alignment horizontal="center" vertical="center" wrapText="1"/>
    </xf>
    <xf numFmtId="0" fontId="50" fillId="24" borderId="12" xfId="0" applyFont="1" applyFill="1" applyBorder="1" applyAlignment="1">
      <alignment horizontal="center" vertical="center" wrapText="1"/>
    </xf>
    <xf numFmtId="9" fontId="44" fillId="24" borderId="12" xfId="1" applyFont="1" applyFill="1" applyBorder="1" applyAlignment="1">
      <alignment horizontal="center" vertical="center" wrapText="1"/>
    </xf>
    <xf numFmtId="0" fontId="22" fillId="0" borderId="0" xfId="0" applyFont="1" applyAlignment="1">
      <alignment horizontal="left" vertical="center"/>
    </xf>
    <xf numFmtId="0" fontId="4" fillId="0" borderId="0" xfId="0" applyFont="1" applyAlignment="1">
      <alignment horizontal="left" vertical="center"/>
    </xf>
    <xf numFmtId="0" fontId="19" fillId="0" borderId="51" xfId="2" applyFont="1" applyFill="1" applyBorder="1" applyAlignment="1">
      <alignment horizontal="center" vertical="center" wrapText="1"/>
    </xf>
    <xf numFmtId="49" fontId="18" fillId="0" borderId="52" xfId="2" applyNumberFormat="1" applyFont="1" applyFill="1" applyBorder="1" applyAlignment="1" applyProtection="1">
      <alignment horizontal="center" wrapText="1"/>
      <protection locked="0"/>
    </xf>
    <xf numFmtId="49" fontId="18" fillId="0" borderId="60" xfId="2" applyNumberFormat="1" applyFont="1" applyFill="1" applyBorder="1" applyAlignment="1" applyProtection="1">
      <alignment horizontal="center" wrapText="1"/>
      <protection locked="0"/>
    </xf>
    <xf numFmtId="49" fontId="18" fillId="0" borderId="53" xfId="2" applyNumberFormat="1" applyFont="1" applyFill="1" applyBorder="1" applyAlignment="1" applyProtection="1">
      <alignment horizontal="center" wrapText="1"/>
      <protection locked="0"/>
    </xf>
    <xf numFmtId="49" fontId="18" fillId="0" borderId="54" xfId="2" applyNumberFormat="1" applyFont="1" applyFill="1" applyBorder="1" applyAlignment="1" applyProtection="1">
      <alignment horizontal="center" wrapText="1"/>
      <protection locked="0"/>
    </xf>
    <xf numFmtId="49" fontId="18" fillId="0" borderId="61" xfId="2" applyNumberFormat="1" applyFont="1" applyFill="1" applyBorder="1" applyAlignment="1" applyProtection="1">
      <alignment horizontal="center" wrapText="1"/>
      <protection locked="0"/>
    </xf>
    <xf numFmtId="49" fontId="18" fillId="0" borderId="55" xfId="2" applyNumberFormat="1" applyFont="1" applyFill="1" applyBorder="1" applyAlignment="1" applyProtection="1">
      <alignment horizontal="center" wrapText="1"/>
      <protection locked="0"/>
    </xf>
    <xf numFmtId="49" fontId="18" fillId="0" borderId="56" xfId="2" applyNumberFormat="1" applyFont="1" applyFill="1" applyBorder="1" applyAlignment="1" applyProtection="1">
      <alignment horizontal="center" wrapText="1"/>
      <protection locked="0"/>
    </xf>
    <xf numFmtId="49" fontId="18" fillId="0" borderId="62" xfId="2" applyNumberFormat="1" applyFont="1" applyFill="1" applyBorder="1" applyAlignment="1" applyProtection="1">
      <alignment horizontal="center" wrapText="1"/>
      <protection locked="0"/>
    </xf>
    <xf numFmtId="49" fontId="18" fillId="0" borderId="57" xfId="2" applyNumberFormat="1" applyFont="1" applyFill="1" applyBorder="1" applyAlignment="1" applyProtection="1">
      <alignment horizontal="center" wrapText="1"/>
      <protection locked="0"/>
    </xf>
    <xf numFmtId="0" fontId="19" fillId="0" borderId="0" xfId="0" applyFont="1" applyAlignment="1">
      <alignment horizontal="left"/>
    </xf>
    <xf numFmtId="0" fontId="21" fillId="0" borderId="0" xfId="0" applyFont="1" applyAlignment="1">
      <alignment horizontal="left" vertical="center" wrapText="1"/>
    </xf>
    <xf numFmtId="0" fontId="50"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42" fillId="0" borderId="0" xfId="0" applyFont="1" applyAlignment="1">
      <alignment horizontal="left" vertical="center" wrapText="1"/>
    </xf>
    <xf numFmtId="0" fontId="21" fillId="0" borderId="0" xfId="0" applyFont="1" applyAlignment="1">
      <alignment horizontal="left" vertical="top" wrapText="1"/>
    </xf>
    <xf numFmtId="0" fontId="47" fillId="0" borderId="0" xfId="0" applyFont="1" applyAlignment="1">
      <alignment horizontal="left" vertical="center" wrapText="1"/>
    </xf>
    <xf numFmtId="0" fontId="22" fillId="0" borderId="0" xfId="0" applyFont="1" applyAlignment="1">
      <alignment horizontal="left"/>
    </xf>
    <xf numFmtId="0" fontId="4" fillId="0" borderId="0" xfId="0" applyFont="1" applyAlignment="1">
      <alignment horizontal="left"/>
    </xf>
    <xf numFmtId="0" fontId="19" fillId="0" borderId="0" xfId="0" applyFont="1" applyAlignment="1">
      <alignment horizontal="right" vertical="center" wrapText="1"/>
    </xf>
    <xf numFmtId="49" fontId="21" fillId="0" borderId="0" xfId="0" applyNumberFormat="1" applyFont="1" applyAlignment="1">
      <alignment horizontal="left" vertical="center" wrapText="1"/>
    </xf>
    <xf numFmtId="0" fontId="40" fillId="6" borderId="58" xfId="0" applyFont="1" applyFill="1" applyBorder="1" applyAlignment="1">
      <alignment horizontal="center" vertical="center"/>
    </xf>
    <xf numFmtId="0" fontId="40" fillId="6" borderId="59" xfId="0" applyFont="1" applyFill="1" applyBorder="1" applyAlignment="1">
      <alignment horizontal="center" vertical="center"/>
    </xf>
    <xf numFmtId="0" fontId="27" fillId="0" borderId="0" xfId="0" applyFont="1" applyAlignment="1">
      <alignment horizontal="center"/>
    </xf>
    <xf numFmtId="0" fontId="26" fillId="6" borderId="26"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26" fillId="6" borderId="28" xfId="0" applyFont="1" applyFill="1" applyBorder="1" applyAlignment="1">
      <alignment horizontal="center" vertical="center" wrapText="1"/>
    </xf>
    <xf numFmtId="0" fontId="23" fillId="6" borderId="25"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5" xfId="0" applyFont="1" applyFill="1" applyBorder="1" applyAlignment="1">
      <alignment horizontal="center" vertical="center"/>
    </xf>
    <xf numFmtId="9" fontId="38" fillId="7" borderId="4" xfId="1" applyFont="1" applyFill="1" applyBorder="1" applyAlignment="1" applyProtection="1">
      <alignment horizontal="center" vertical="center"/>
      <protection locked="0"/>
    </xf>
    <xf numFmtId="9" fontId="38" fillId="7" borderId="7" xfId="1" applyFont="1" applyFill="1" applyBorder="1" applyAlignment="1" applyProtection="1">
      <alignment horizontal="center" vertical="center"/>
      <protection locked="0"/>
    </xf>
    <xf numFmtId="9" fontId="38" fillId="7" borderId="8" xfId="1" applyFont="1" applyFill="1" applyBorder="1" applyAlignment="1" applyProtection="1">
      <alignment horizontal="center" vertical="center"/>
      <protection locked="0"/>
    </xf>
    <xf numFmtId="0" fontId="38" fillId="17" borderId="6" xfId="0" applyFont="1" applyFill="1" applyBorder="1" applyAlignment="1" applyProtection="1">
      <alignment horizontal="center" vertical="center" wrapText="1"/>
      <protection locked="0"/>
    </xf>
    <xf numFmtId="0" fontId="39" fillId="17" borderId="4" xfId="0" applyFont="1" applyFill="1" applyBorder="1" applyAlignment="1" applyProtection="1">
      <alignment horizontal="center" vertical="center" wrapText="1"/>
      <protection locked="0"/>
    </xf>
    <xf numFmtId="0" fontId="39" fillId="17" borderId="7" xfId="0" applyFont="1" applyFill="1" applyBorder="1" applyAlignment="1" applyProtection="1">
      <alignment horizontal="center" vertical="center" wrapText="1"/>
      <protection locked="0"/>
    </xf>
    <xf numFmtId="0" fontId="39" fillId="17" borderId="8" xfId="0" applyFont="1" applyFill="1" applyBorder="1" applyAlignment="1" applyProtection="1">
      <alignment horizontal="center" vertical="center" wrapText="1"/>
      <protection locked="0"/>
    </xf>
    <xf numFmtId="9" fontId="38" fillId="17" borderId="6" xfId="1" applyFont="1" applyFill="1" applyBorder="1" applyAlignment="1" applyProtection="1">
      <alignment horizontal="center" vertical="center" wrapText="1"/>
      <protection locked="0"/>
    </xf>
    <xf numFmtId="0" fontId="38" fillId="7" borderId="4" xfId="0" applyFont="1" applyFill="1" applyBorder="1" applyAlignment="1" applyProtection="1">
      <alignment horizontal="center" vertical="center" wrapText="1"/>
      <protection locked="0"/>
    </xf>
    <xf numFmtId="0" fontId="38" fillId="7" borderId="7" xfId="0" applyFont="1" applyFill="1" applyBorder="1" applyAlignment="1" applyProtection="1">
      <alignment horizontal="center" vertical="center" wrapText="1"/>
      <protection locked="0"/>
    </xf>
    <xf numFmtId="0" fontId="38" fillId="7" borderId="8" xfId="0" applyFont="1" applyFill="1" applyBorder="1" applyAlignment="1" applyProtection="1">
      <alignment horizontal="center" vertical="center" wrapText="1"/>
      <protection locked="0"/>
    </xf>
    <xf numFmtId="0" fontId="39" fillId="17" borderId="6" xfId="0" applyFont="1" applyFill="1" applyBorder="1" applyAlignment="1" applyProtection="1">
      <alignment horizontal="center" vertical="center" wrapText="1"/>
      <protection locked="0"/>
    </xf>
    <xf numFmtId="0" fontId="38" fillId="7" borderId="6" xfId="0" applyFont="1" applyFill="1" applyBorder="1" applyAlignment="1" applyProtection="1">
      <alignment horizontal="center" vertical="center" wrapText="1"/>
      <protection locked="0"/>
    </xf>
    <xf numFmtId="9" fontId="38" fillId="7" borderId="6" xfId="1" applyFont="1" applyFill="1" applyBorder="1" applyAlignment="1" applyProtection="1">
      <alignment horizontal="center" vertical="center"/>
      <protection locked="0"/>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2" fillId="9"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7" fillId="15" borderId="4"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22" borderId="4" xfId="0" applyFont="1" applyFill="1" applyBorder="1" applyAlignment="1">
      <alignment horizontal="center" vertical="center" wrapText="1"/>
    </xf>
    <xf numFmtId="0" fontId="7" fillId="22" borderId="7"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4" borderId="6" xfId="0" applyFont="1" applyFill="1" applyBorder="1" applyAlignment="1" applyProtection="1">
      <alignment horizontal="center" vertical="center" wrapText="1"/>
      <protection locked="0"/>
    </xf>
    <xf numFmtId="0" fontId="7" fillId="9" borderId="6" xfId="0" applyFont="1" applyFill="1" applyBorder="1" applyAlignment="1" applyProtection="1">
      <alignment horizontal="center" vertical="center" wrapText="1"/>
      <protection locked="0"/>
    </xf>
    <xf numFmtId="0" fontId="7" fillId="9" borderId="6"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13" fillId="22" borderId="6" xfId="0" applyFont="1" applyFill="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37" fillId="6" borderId="65" xfId="0" applyFont="1" applyFill="1" applyBorder="1" applyAlignment="1">
      <alignment horizontal="center" vertical="center" wrapText="1"/>
    </xf>
    <xf numFmtId="0" fontId="37" fillId="6" borderId="30"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7" fillId="6" borderId="31" xfId="0" applyFont="1" applyFill="1" applyBorder="1" applyAlignment="1">
      <alignment horizontal="left" vertical="center" wrapText="1"/>
    </xf>
    <xf numFmtId="0" fontId="37" fillId="6" borderId="41" xfId="0" applyFont="1" applyFill="1" applyBorder="1" applyAlignment="1">
      <alignment horizontal="left" vertical="center" wrapText="1"/>
    </xf>
    <xf numFmtId="0" fontId="37" fillId="6" borderId="32" xfId="0" applyFont="1" applyFill="1" applyBorder="1" applyAlignment="1">
      <alignment horizontal="left" vertical="center" wrapText="1"/>
    </xf>
    <xf numFmtId="0" fontId="37" fillId="6" borderId="42" xfId="0" applyFont="1" applyFill="1" applyBorder="1" applyAlignment="1">
      <alignment horizontal="left" vertical="center" wrapText="1"/>
    </xf>
    <xf numFmtId="0" fontId="37" fillId="6" borderId="63" xfId="0" applyFont="1" applyFill="1" applyBorder="1" applyAlignment="1">
      <alignment horizontal="left" vertical="center" wrapText="1"/>
    </xf>
    <xf numFmtId="0" fontId="37" fillId="6" borderId="64" xfId="0" applyFont="1" applyFill="1" applyBorder="1" applyAlignment="1">
      <alignment horizontal="left" vertical="center" wrapText="1"/>
    </xf>
    <xf numFmtId="9" fontId="35" fillId="2" borderId="8" xfId="1" applyFont="1" applyFill="1" applyBorder="1" applyAlignment="1" applyProtection="1">
      <alignment horizontal="center" vertical="center"/>
    </xf>
    <xf numFmtId="9" fontId="35" fillId="2" borderId="6" xfId="1" applyFont="1" applyFill="1" applyBorder="1" applyAlignment="1" applyProtection="1">
      <alignment horizontal="center" vertical="center"/>
    </xf>
    <xf numFmtId="0" fontId="38" fillId="7" borderId="6" xfId="0" applyFont="1" applyFill="1" applyBorder="1" applyAlignment="1" applyProtection="1">
      <alignment horizontal="center" vertical="center"/>
      <protection locked="0"/>
    </xf>
    <xf numFmtId="0" fontId="35" fillId="7" borderId="6"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8" xfId="0" applyFont="1" applyFill="1" applyBorder="1" applyAlignment="1">
      <alignment horizontal="center" vertical="center"/>
    </xf>
    <xf numFmtId="0" fontId="35" fillId="12" borderId="6" xfId="0" applyFont="1" applyFill="1" applyBorder="1" applyAlignment="1">
      <alignment horizontal="center" vertical="center"/>
    </xf>
    <xf numFmtId="9" fontId="35" fillId="12" borderId="6" xfId="1" applyFont="1" applyFill="1" applyBorder="1" applyAlignment="1" applyProtection="1">
      <alignment horizontal="center" vertical="center"/>
    </xf>
    <xf numFmtId="0" fontId="35" fillId="2" borderId="8"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9" fillId="12" borderId="16" xfId="0" applyFont="1" applyFill="1" applyBorder="1" applyAlignment="1">
      <alignment horizontal="center" vertical="center"/>
    </xf>
    <xf numFmtId="0" fontId="39" fillId="12" borderId="6" xfId="0" applyFont="1" applyFill="1" applyBorder="1" applyAlignment="1">
      <alignment horizontal="center" vertical="center"/>
    </xf>
    <xf numFmtId="0" fontId="39" fillId="12" borderId="21" xfId="0" applyFont="1" applyFill="1" applyBorder="1" applyAlignment="1">
      <alignment horizontal="center" vertical="center"/>
    </xf>
    <xf numFmtId="9" fontId="39" fillId="12" borderId="17" xfId="1" applyFont="1" applyFill="1" applyBorder="1" applyAlignment="1" applyProtection="1">
      <alignment horizontal="center" vertical="center"/>
    </xf>
    <xf numFmtId="9" fontId="39" fillId="12" borderId="19" xfId="1" applyFont="1" applyFill="1" applyBorder="1" applyAlignment="1" applyProtection="1">
      <alignment horizontal="center" vertical="center"/>
    </xf>
    <xf numFmtId="9" fontId="39" fillId="12" borderId="23" xfId="1" applyFont="1" applyFill="1" applyBorder="1" applyAlignment="1" applyProtection="1">
      <alignment horizontal="center" vertical="center"/>
    </xf>
    <xf numFmtId="0" fontId="38" fillId="10" borderId="7" xfId="0" applyFont="1" applyFill="1" applyBorder="1" applyAlignment="1" applyProtection="1">
      <alignment horizontal="center" vertical="center" wrapText="1"/>
      <protection locked="0"/>
    </xf>
    <xf numFmtId="0" fontId="38" fillId="10" borderId="8" xfId="0" applyFont="1" applyFill="1" applyBorder="1" applyAlignment="1" applyProtection="1">
      <alignment horizontal="center" vertical="center" wrapText="1"/>
      <protection locked="0"/>
    </xf>
    <xf numFmtId="0" fontId="43" fillId="12" borderId="15" xfId="0" applyFont="1" applyFill="1" applyBorder="1" applyAlignment="1">
      <alignment horizontal="center" vertical="center" wrapText="1"/>
    </xf>
    <xf numFmtId="0" fontId="43" fillId="12" borderId="18"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39" fillId="7" borderId="16" xfId="0" applyFont="1" applyFill="1" applyBorder="1" applyAlignment="1" applyProtection="1">
      <alignment horizontal="center" vertical="center"/>
      <protection locked="0"/>
    </xf>
    <xf numFmtId="0" fontId="39" fillId="7" borderId="6" xfId="0" applyFont="1" applyFill="1" applyBorder="1" applyAlignment="1" applyProtection="1">
      <alignment horizontal="center" vertical="center"/>
      <protection locked="0"/>
    </xf>
    <xf numFmtId="0" fontId="39" fillId="7" borderId="21" xfId="0" applyFont="1" applyFill="1" applyBorder="1" applyAlignment="1" applyProtection="1">
      <alignment horizontal="center" vertical="center"/>
      <protection locked="0"/>
    </xf>
    <xf numFmtId="0" fontId="39" fillId="7" borderId="16" xfId="0" applyFont="1" applyFill="1" applyBorder="1" applyAlignment="1">
      <alignment horizontal="center" vertical="center"/>
    </xf>
    <xf numFmtId="0" fontId="39" fillId="7" borderId="7" xfId="0" applyFont="1" applyFill="1" applyBorder="1" applyAlignment="1">
      <alignment horizontal="center" vertical="center"/>
    </xf>
    <xf numFmtId="0" fontId="39" fillId="7" borderId="22" xfId="0" applyFont="1" applyFill="1" applyBorder="1" applyAlignment="1">
      <alignment horizontal="center" vertical="center"/>
    </xf>
    <xf numFmtId="0" fontId="38" fillId="9" borderId="6" xfId="0" applyFont="1" applyFill="1" applyBorder="1" applyAlignment="1" applyProtection="1">
      <alignment horizontal="center" vertical="center" wrapText="1"/>
      <protection locked="0"/>
    </xf>
    <xf numFmtId="0" fontId="35" fillId="11" borderId="8"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35" fillId="20" borderId="8" xfId="0" applyFont="1" applyFill="1" applyBorder="1" applyAlignment="1">
      <alignment horizontal="center" vertical="center"/>
    </xf>
    <xf numFmtId="0" fontId="35" fillId="20" borderId="6"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19" fillId="0" borderId="0" xfId="0" applyFont="1" applyAlignment="1">
      <alignment horizontal="left" vertical="top" wrapText="1"/>
    </xf>
    <xf numFmtId="0" fontId="37" fillId="6" borderId="37" xfId="0" applyFont="1" applyFill="1" applyBorder="1" applyAlignment="1">
      <alignment horizontal="center" vertical="center" wrapText="1"/>
    </xf>
    <xf numFmtId="0" fontId="37" fillId="6" borderId="38" xfId="0" applyFont="1" applyFill="1" applyBorder="1" applyAlignment="1">
      <alignment horizontal="center" vertical="center" wrapText="1"/>
    </xf>
    <xf numFmtId="0" fontId="38" fillId="12" borderId="10" xfId="0" applyFont="1" applyFill="1" applyBorder="1" applyAlignment="1" applyProtection="1">
      <alignment horizontal="center" vertical="center" wrapText="1"/>
      <protection locked="0"/>
    </xf>
    <xf numFmtId="0" fontId="38" fillId="2" borderId="10" xfId="0" applyFont="1" applyFill="1" applyBorder="1" applyAlignment="1" applyProtection="1">
      <alignment horizontal="center" vertical="center" wrapText="1"/>
      <protection locked="0"/>
    </xf>
    <xf numFmtId="0" fontId="38" fillId="9" borderId="11" xfId="0" applyFont="1" applyFill="1" applyBorder="1" applyAlignment="1" applyProtection="1">
      <alignment horizontal="left" vertical="center" wrapText="1"/>
      <protection locked="0"/>
    </xf>
    <xf numFmtId="0" fontId="38" fillId="9" borderId="12" xfId="0" applyFont="1" applyFill="1" applyBorder="1" applyAlignment="1" applyProtection="1">
      <alignment horizontal="left" vertical="center" wrapText="1"/>
      <protection locked="0"/>
    </xf>
    <xf numFmtId="0" fontId="38" fillId="7" borderId="11" xfId="0" applyFont="1" applyFill="1" applyBorder="1" applyAlignment="1" applyProtection="1">
      <alignment horizontal="left" vertical="center" wrapText="1"/>
      <protection locked="0"/>
    </xf>
    <xf numFmtId="0" fontId="38" fillId="7" borderId="12" xfId="0" applyFont="1" applyFill="1" applyBorder="1" applyAlignment="1" applyProtection="1">
      <alignment horizontal="left" vertical="center" wrapText="1"/>
      <protection locked="0"/>
    </xf>
    <xf numFmtId="0" fontId="37" fillId="6" borderId="31" xfId="0" applyFont="1" applyFill="1" applyBorder="1" applyAlignment="1">
      <alignment horizontal="center" vertical="center" wrapText="1"/>
    </xf>
    <xf numFmtId="0" fontId="37" fillId="6" borderId="41" xfId="0" applyFont="1" applyFill="1" applyBorder="1" applyAlignment="1">
      <alignment horizontal="center" vertical="center" wrapText="1"/>
    </xf>
    <xf numFmtId="0" fontId="37" fillId="6" borderId="32" xfId="0" applyFont="1" applyFill="1" applyBorder="1" applyAlignment="1">
      <alignment horizontal="center" vertical="center" wrapText="1"/>
    </xf>
    <xf numFmtId="0" fontId="38" fillId="2" borderId="11" xfId="0" applyFont="1" applyFill="1" applyBorder="1" applyAlignment="1" applyProtection="1">
      <alignment horizontal="center" vertical="center" wrapText="1"/>
      <protection locked="0"/>
    </xf>
    <xf numFmtId="0" fontId="38" fillId="2" borderId="30" xfId="0" applyFont="1" applyFill="1" applyBorder="1" applyAlignment="1" applyProtection="1">
      <alignment horizontal="center" vertical="center" wrapText="1"/>
      <protection locked="0"/>
    </xf>
    <xf numFmtId="0" fontId="37" fillId="18" borderId="44"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39" xfId="0" applyFont="1" applyFill="1" applyBorder="1" applyAlignment="1">
      <alignment horizontal="center" vertical="center" wrapText="1"/>
    </xf>
    <xf numFmtId="0" fontId="37" fillId="18" borderId="45" xfId="0" applyFont="1" applyFill="1" applyBorder="1" applyAlignment="1">
      <alignment horizontal="center" vertical="center" wrapText="1"/>
    </xf>
    <xf numFmtId="0" fontId="42" fillId="3" borderId="31" xfId="0" applyFont="1" applyFill="1" applyBorder="1" applyAlignment="1">
      <alignment horizontal="center" vertical="center" wrapText="1"/>
    </xf>
    <xf numFmtId="0" fontId="42" fillId="3" borderId="46" xfId="0" applyFont="1" applyFill="1" applyBorder="1" applyAlignment="1">
      <alignment horizontal="center" vertical="center" wrapText="1"/>
    </xf>
    <xf numFmtId="0" fontId="37" fillId="18" borderId="42" xfId="0" applyFont="1" applyFill="1" applyBorder="1" applyAlignment="1">
      <alignment horizontal="center" vertical="center" wrapText="1"/>
    </xf>
    <xf numFmtId="0" fontId="37" fillId="18" borderId="43" xfId="0" applyFont="1" applyFill="1" applyBorder="1" applyAlignment="1">
      <alignment horizontal="center" vertical="center" wrapText="1"/>
    </xf>
  </cellXfs>
  <cellStyles count="5">
    <cellStyle name="CélulaAmarela" xfId="4" xr:uid="{00000000-0005-0000-0000-000000000000}"/>
    <cellStyle name="Normal" xfId="0" builtinId="0"/>
    <cellStyle name="Normal 2" xfId="3" xr:uid="{00000000-0005-0000-0000-000002000000}"/>
    <cellStyle name="Porcentagem" xfId="1" builtinId="5"/>
    <cellStyle name="Texto Inicial" xfId="2" xr:uid="{00000000-0005-0000-0000-000004000000}"/>
  </cellStyles>
  <dxfs count="31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3"/>
      </font>
      <fill>
        <patternFill>
          <bgColor theme="8" tint="0.39994506668294322"/>
        </patternFill>
      </fill>
    </dxf>
    <dxf>
      <font>
        <color theme="3"/>
      </font>
      <fill>
        <patternFill>
          <bgColor theme="8"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strike val="0"/>
        <color theme="3" tint="0.39994506668294322"/>
      </font>
      <fill>
        <patternFill>
          <bgColor theme="0" tint="-0.14996795556505021"/>
        </patternFill>
      </fill>
    </dxf>
    <dxf>
      <font>
        <color rgb="FF9C0006"/>
      </font>
      <fill>
        <patternFill>
          <bgColor rgb="FFFFC7CE"/>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70C0"/>
      </font>
      <fill>
        <patternFill>
          <bgColor theme="3"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2" tint="-0.499984740745262"/>
      </font>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9"/>
        <color theme="1"/>
        <name val="Gotham Book"/>
        <scheme val="none"/>
      </font>
      <fill>
        <patternFill patternType="none">
          <fgColor theme="4" tint="0.59999389629810485"/>
          <bgColor auto="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theme="4"/>
          <bgColor auto="1"/>
        </patternFill>
      </fill>
      <alignment horizontal="center" vertical="bottom" textRotation="9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font>
        <b val="0"/>
        <i val="0"/>
        <strike val="0"/>
        <condense val="0"/>
        <extend val="0"/>
        <outline val="0"/>
        <shadow val="0"/>
        <u val="none"/>
        <vertAlign val="baseline"/>
        <sz val="9"/>
        <color theme="1"/>
        <name val="Gotham Book"/>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bottom" textRotation="90" wrapText="0" indent="0" justifyLastLine="0" shrinkToFit="0" readingOrder="0"/>
      <border diagonalUp="0" diagonalDown="0" outline="0">
        <left style="thin">
          <color theme="0"/>
        </left>
        <right style="thin">
          <color theme="0"/>
        </right>
        <top/>
        <bottom style="thick">
          <color theme="0"/>
        </bottom>
      </border>
    </dxf>
    <dxf>
      <border outline="0">
        <top style="thin">
          <color theme="0"/>
        </top>
      </border>
    </dxf>
    <dxf>
      <border outline="0">
        <right style="thin">
          <color theme="0"/>
        </right>
        <bottom style="thin">
          <color theme="0"/>
        </bottom>
      </border>
    </dxf>
    <dxf>
      <font>
        <b val="0"/>
        <i val="0"/>
        <strike val="0"/>
        <condense val="0"/>
        <extend val="0"/>
        <outline val="0"/>
        <shadow val="0"/>
        <u val="none"/>
        <vertAlign val="baseline"/>
        <sz val="9"/>
        <color theme="1"/>
        <name val="Gotham Book"/>
        <scheme val="none"/>
      </font>
      <fill>
        <patternFill patternType="none">
          <fgColor theme="4" tint="0.59999389629810485"/>
          <bgColor auto="1"/>
        </patternFill>
      </fill>
      <alignment horizontal="center" vertical="center" textRotation="0" wrapText="0" indent="0" justifyLastLine="0" shrinkToFit="0" readingOrder="0"/>
      <protection locked="0" hidden="0"/>
    </dxf>
    <dxf>
      <border outline="0">
        <bottom style="thick">
          <color theme="0"/>
        </bottom>
      </border>
    </dxf>
    <dxf>
      <font>
        <b/>
        <i val="0"/>
        <strike val="0"/>
        <condense val="0"/>
        <extend val="0"/>
        <outline val="0"/>
        <shadow val="0"/>
        <u val="none"/>
        <vertAlign val="baseline"/>
        <sz val="9"/>
        <color theme="1"/>
        <name val="Gotham Book"/>
        <scheme val="none"/>
      </font>
      <fill>
        <patternFill patternType="none">
          <fgColor theme="4"/>
          <bgColor auto="1"/>
        </patternFill>
      </fill>
      <alignment horizontal="center" vertical="bottom" textRotation="90" wrapText="0"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0"/>
        <color theme="1"/>
        <name val="Gotham Book"/>
        <scheme val="none"/>
      </font>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border outline="0">
        <right style="thin">
          <color theme="0"/>
        </right>
      </border>
    </dxf>
    <dxf>
      <font>
        <b val="0"/>
        <i val="0"/>
        <strike val="0"/>
        <condense val="0"/>
        <extend val="0"/>
        <outline val="0"/>
        <shadow val="0"/>
        <u val="none"/>
        <vertAlign val="baseline"/>
        <sz val="10"/>
        <color theme="1"/>
        <name val="Gotham Book"/>
        <scheme val="none"/>
      </font>
      <fill>
        <patternFill patternType="solid">
          <fgColor theme="4" tint="0.59999389629810485"/>
          <bgColor theme="4" tint="0.59999389629810485"/>
        </patternFill>
      </fill>
      <alignment horizontal="left" vertical="bottom" textRotation="0" wrapText="0" indent="0" justifyLastLine="0" shrinkToFit="0" readingOrder="0"/>
      <protection locked="0" hidden="0"/>
    </dxf>
    <dxf>
      <border outline="0">
        <bottom style="thick">
          <color theme="0"/>
        </bottom>
      </border>
    </dxf>
    <dxf>
      <font>
        <b/>
        <i val="0"/>
        <strike val="0"/>
        <condense val="0"/>
        <extend val="0"/>
        <outline val="0"/>
        <shadow val="0"/>
        <u val="none"/>
        <vertAlign val="baseline"/>
        <sz val="12"/>
        <color theme="0"/>
        <name val="Gotham Book"/>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9" defaultPivotStyle="PivotStyleLight16"/>
  <colors>
    <mruColors>
      <color rgb="FF1A94C4"/>
      <color rgb="FF114161"/>
      <color rgb="FF217346"/>
      <color rgb="FFDCE6F1"/>
      <color rgb="FFFEF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114161"/>
                </a:solidFill>
                <a:latin typeface="Gotham-Book"/>
                <a:ea typeface="+mn-ea"/>
                <a:cs typeface="+mn-cs"/>
              </a:defRPr>
            </a:pPr>
            <a:r>
              <a:rPr lang="pt-BR">
                <a:solidFill>
                  <a:srgbClr val="114161"/>
                </a:solidFill>
              </a:rPr>
              <a:t>Conformidade BIM </a:t>
            </a:r>
          </a:p>
        </c:rich>
      </c:tx>
      <c:layout>
        <c:manualLayout>
          <c:xMode val="edge"/>
          <c:yMode val="edge"/>
          <c:x val="0.33803163391683899"/>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rgbClr val="114161"/>
              </a:solidFill>
              <a:latin typeface="Gotham-Book"/>
              <a:ea typeface="+mn-ea"/>
              <a:cs typeface="+mn-cs"/>
            </a:defRPr>
          </a:pPr>
          <a:endParaRPr lang="pt-BR"/>
        </a:p>
      </c:txPr>
    </c:title>
    <c:autoTitleDeleted val="0"/>
    <c:plotArea>
      <c:layout/>
      <c:radarChart>
        <c:radarStyle val="marker"/>
        <c:varyColors val="0"/>
        <c:ser>
          <c:idx val="0"/>
          <c:order val="0"/>
          <c:spPr>
            <a:ln w="34925" cap="rnd">
              <a:solidFill>
                <a:srgbClr val="1A94C4"/>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otham-Book"/>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'13.Grafico'!$B$27:$B$30</c:f>
              <c:strCache>
                <c:ptCount val="4"/>
                <c:pt idx="0">
                  <c:v>Pessoas</c:v>
                </c:pt>
                <c:pt idx="1">
                  <c:v>Processos</c:v>
                </c:pt>
                <c:pt idx="2">
                  <c:v>Procedimentos e normas</c:v>
                </c:pt>
                <c:pt idx="3">
                  <c:v>Infraestrutura técnica</c:v>
                </c:pt>
              </c:strCache>
            </c:strRef>
          </c:cat>
          <c:val>
            <c:numRef>
              <c:f>'13.Grafico'!$C$27:$C$30</c:f>
              <c:numCache>
                <c:formatCode>0%</c:formatCode>
                <c:ptCount val="4"/>
                <c:pt idx="0">
                  <c:v>0.5</c:v>
                </c:pt>
                <c:pt idx="1">
                  <c:v>2.5000000000000001E-2</c:v>
                </c:pt>
                <c:pt idx="2">
                  <c:v>0</c:v>
                </c:pt>
                <c:pt idx="3">
                  <c:v>0.61111111111111105</c:v>
                </c:pt>
              </c:numCache>
            </c:numRef>
          </c:val>
          <c:extLst>
            <c:ext xmlns:c16="http://schemas.microsoft.com/office/drawing/2014/chart" uri="{C3380CC4-5D6E-409C-BE32-E72D297353CC}">
              <c16:uniqueId val="{00000000-094C-4FEF-BE6F-C6E24120B1DF}"/>
            </c:ext>
          </c:extLst>
        </c:ser>
        <c:dLbls>
          <c:showLegendKey val="0"/>
          <c:showVal val="1"/>
          <c:showCatName val="0"/>
          <c:showSerName val="0"/>
          <c:showPercent val="0"/>
          <c:showBubbleSize val="0"/>
        </c:dLbls>
        <c:axId val="1304703712"/>
        <c:axId val="1304706608"/>
      </c:radarChart>
      <c:catAx>
        <c:axId val="1304703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otham-Book"/>
                <a:ea typeface="+mn-ea"/>
                <a:cs typeface="+mn-cs"/>
              </a:defRPr>
            </a:pPr>
            <a:endParaRPr lang="pt-BR"/>
          </a:p>
        </c:txPr>
        <c:crossAx val="1304706608"/>
        <c:crosses val="autoZero"/>
        <c:auto val="1"/>
        <c:lblAlgn val="ctr"/>
        <c:lblOffset val="100"/>
        <c:noMultiLvlLbl val="0"/>
      </c:catAx>
      <c:valAx>
        <c:axId val="1304706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Gotham-Book"/>
                <a:ea typeface="+mn-ea"/>
                <a:cs typeface="+mn-cs"/>
              </a:defRPr>
            </a:pPr>
            <a:endParaRPr lang="pt-BR"/>
          </a:p>
        </c:txPr>
        <c:crossAx val="1304703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Book"/>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114161"/>
                </a:solidFill>
                <a:latin typeface="Gotham-Book"/>
                <a:ea typeface="+mn-ea"/>
                <a:cs typeface="+mn-cs"/>
              </a:defRPr>
            </a:pPr>
            <a:r>
              <a:rPr lang="pt-BR" b="1">
                <a:solidFill>
                  <a:srgbClr val="114161"/>
                </a:solidFill>
              </a:rPr>
              <a:t>% de projetos BIM</a:t>
            </a:r>
          </a:p>
        </c:rich>
      </c:tx>
      <c:layout>
        <c:manualLayout>
          <c:xMode val="edge"/>
          <c:yMode val="edge"/>
          <c:x val="0.27629235024867199"/>
          <c:y val="4.924618293681030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114161"/>
              </a:solidFill>
              <a:latin typeface="Gotham-Book"/>
              <a:ea typeface="+mn-ea"/>
              <a:cs typeface="+mn-cs"/>
            </a:defRPr>
          </a:pPr>
          <a:endParaRPr lang="pt-BR"/>
        </a:p>
      </c:txPr>
    </c:title>
    <c:autoTitleDeleted val="0"/>
    <c:plotArea>
      <c:layout>
        <c:manualLayout>
          <c:layoutTarget val="inner"/>
          <c:xMode val="edge"/>
          <c:yMode val="edge"/>
          <c:x val="0.119364136086763"/>
          <c:y val="0.18982252451454401"/>
          <c:w val="0.78823453672064603"/>
          <c:h val="0.67381339429345499"/>
        </c:manualLayout>
      </c:layout>
      <c:pieChart>
        <c:varyColors val="1"/>
        <c:ser>
          <c:idx val="0"/>
          <c:order val="0"/>
          <c:spPr>
            <a:solidFill>
              <a:srgbClr val="1A94C4"/>
            </a:solidFill>
          </c:spPr>
          <c:dPt>
            <c:idx val="0"/>
            <c:bubble3D val="0"/>
            <c:spPr>
              <a:solidFill>
                <a:srgbClr val="114161"/>
              </a:solidFill>
              <a:ln w="19050">
                <a:solidFill>
                  <a:schemeClr val="lt1"/>
                </a:solidFill>
              </a:ln>
              <a:effectLst/>
            </c:spPr>
            <c:extLst>
              <c:ext xmlns:c16="http://schemas.microsoft.com/office/drawing/2014/chart" uri="{C3380CC4-5D6E-409C-BE32-E72D297353CC}">
                <c16:uniqueId val="{00000001-1BA0-41D1-B37C-9B05ADAC3EB0}"/>
              </c:ext>
            </c:extLst>
          </c:dPt>
          <c:dPt>
            <c:idx val="1"/>
            <c:bubble3D val="0"/>
            <c:spPr>
              <a:solidFill>
                <a:srgbClr val="1A94C4"/>
              </a:solidFill>
              <a:ln w="19050">
                <a:solidFill>
                  <a:schemeClr val="lt1"/>
                </a:solidFill>
              </a:ln>
              <a:effectLst/>
            </c:spPr>
            <c:extLst>
              <c:ext xmlns:c16="http://schemas.microsoft.com/office/drawing/2014/chart" uri="{C3380CC4-5D6E-409C-BE32-E72D297353CC}">
                <c16:uniqueId val="{00000003-1BA0-41D1-B37C-9B05ADAC3EB0}"/>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Gotham-Book"/>
                    <a:ea typeface="+mn-ea"/>
                    <a:cs typeface="+mn-cs"/>
                  </a:defRPr>
                </a:pPr>
                <a:endParaRPr lang="pt-B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'4.Contrat.'!$B$9:$C$9</c:f>
              <c:strCache>
                <c:ptCount val="2"/>
                <c:pt idx="0">
                  <c:v>CAD</c:v>
                </c:pt>
                <c:pt idx="1">
                  <c:v>BIM</c:v>
                </c:pt>
              </c:strCache>
            </c:strRef>
          </c:cat>
          <c:val>
            <c:numRef>
              <c:f>'4.Contrat.'!$B$26:$C$26</c:f>
              <c:numCache>
                <c:formatCode>0%</c:formatCode>
                <c:ptCount val="2"/>
                <c:pt idx="0">
                  <c:v>0.63702359346642468</c:v>
                </c:pt>
                <c:pt idx="1">
                  <c:v>0.36297640653357532</c:v>
                </c:pt>
              </c:numCache>
            </c:numRef>
          </c:val>
          <c:extLst>
            <c:ext xmlns:c16="http://schemas.microsoft.com/office/drawing/2014/chart" uri="{C3380CC4-5D6E-409C-BE32-E72D297353CC}">
              <c16:uniqueId val="{00000004-1BA0-41D1-B37C-9B05ADAC3EB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ysClr val="windowText" lastClr="000000"/>
                </a:solidFill>
                <a:latin typeface="Gotham-Book"/>
                <a:ea typeface="+mn-ea"/>
                <a:cs typeface="+mn-cs"/>
              </a:defRPr>
            </a:pPr>
            <a:endParaRPr lang="pt-BR"/>
          </a:p>
        </c:txPr>
      </c:legendEntry>
      <c:legendEntry>
        <c:idx val="1"/>
        <c:txPr>
          <a:bodyPr rot="0" spcFirstLastPara="1" vertOverflow="ellipsis" vert="horz" wrap="square" anchor="ctr" anchorCtr="1"/>
          <a:lstStyle/>
          <a:p>
            <a:pPr rtl="0">
              <a:defRPr sz="900" b="0" i="0" u="none" strike="noStrike" kern="1200" baseline="0">
                <a:solidFill>
                  <a:sysClr val="windowText" lastClr="000000"/>
                </a:solidFill>
                <a:latin typeface="Gotham-Book"/>
                <a:ea typeface="+mn-ea"/>
                <a:cs typeface="+mn-cs"/>
              </a:defRPr>
            </a:pPr>
            <a:endParaRPr lang="pt-BR"/>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Gotham-Book"/>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Book"/>
        </a:defRPr>
      </a:pPr>
      <a:endParaRPr lang="pt-BR"/>
    </a:p>
  </c:txPr>
  <c:printSettings>
    <c:headerFooter/>
    <c:pageMargins b="0.78740157480314898" l="0.511811023622047" r="0.511811023622047" t="0.78740157480314898" header="0.31496062992126" footer="0.3149606299212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svg"/><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5.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2.sv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2.sv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svg"/><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600075</xdr:colOff>
      <xdr:row>36</xdr:row>
      <xdr:rowOff>0</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5475"/>
        <a:stretch/>
      </xdr:blipFill>
      <xdr:spPr>
        <a:xfrm>
          <a:off x="1" y="0"/>
          <a:ext cx="9813347" cy="6858000"/>
        </a:xfrm>
        <a:prstGeom prst="rect">
          <a:avLst/>
        </a:prstGeom>
        <a:ln>
          <a:noFill/>
        </a:ln>
      </xdr:spPr>
    </xdr:pic>
    <xdr:clientData/>
  </xdr:twoCellAnchor>
  <xdr:twoCellAnchor editAs="oneCell">
    <xdr:from>
      <xdr:col>9</xdr:col>
      <xdr:colOff>87025</xdr:colOff>
      <xdr:row>0</xdr:row>
      <xdr:rowOff>0</xdr:rowOff>
    </xdr:from>
    <xdr:to>
      <xdr:col>15</xdr:col>
      <xdr:colOff>0</xdr:colOff>
      <xdr:row>35</xdr:row>
      <xdr:rowOff>190498</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 r="46187"/>
        <a:stretch/>
      </xdr:blipFill>
      <xdr:spPr>
        <a:xfrm>
          <a:off x="6009843" y="0"/>
          <a:ext cx="3861521" cy="6857998"/>
        </a:xfrm>
        <a:prstGeom prst="rect">
          <a:avLst/>
        </a:prstGeom>
      </xdr:spPr>
    </xdr:pic>
    <xdr:clientData/>
  </xdr:twoCellAnchor>
  <xdr:twoCellAnchor editAs="oneCell">
    <xdr:from>
      <xdr:col>0</xdr:col>
      <xdr:colOff>0</xdr:colOff>
      <xdr:row>0</xdr:row>
      <xdr:rowOff>0</xdr:rowOff>
    </xdr:from>
    <xdr:to>
      <xdr:col>14</xdr:col>
      <xdr:colOff>71437</xdr:colOff>
      <xdr:row>36</xdr:row>
      <xdr:rowOff>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9134"/>
        <a:stretch/>
      </xdr:blipFill>
      <xdr:spPr>
        <a:xfrm>
          <a:off x="0" y="0"/>
          <a:ext cx="9284710" cy="6858000"/>
        </a:xfrm>
        <a:prstGeom prst="rect">
          <a:avLst/>
        </a:prstGeom>
      </xdr:spPr>
    </xdr:pic>
    <xdr:clientData/>
  </xdr:twoCellAnchor>
  <xdr:twoCellAnchor editAs="oneCell">
    <xdr:from>
      <xdr:col>7</xdr:col>
      <xdr:colOff>651919</xdr:colOff>
      <xdr:row>0</xdr:row>
      <xdr:rowOff>0</xdr:rowOff>
    </xdr:from>
    <xdr:to>
      <xdr:col>14</xdr:col>
      <xdr:colOff>231323</xdr:colOff>
      <xdr:row>36</xdr:row>
      <xdr:rowOff>0</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258555" y="0"/>
          <a:ext cx="4186041" cy="6858000"/>
        </a:xfrm>
        <a:prstGeom prst="rect">
          <a:avLst/>
        </a:prstGeom>
      </xdr:spPr>
    </xdr:pic>
    <xdr:clientData/>
  </xdr:twoCellAnchor>
  <xdr:twoCellAnchor>
    <xdr:from>
      <xdr:col>0</xdr:col>
      <xdr:colOff>238125</xdr:colOff>
      <xdr:row>17</xdr:row>
      <xdr:rowOff>111125</xdr:rowOff>
    </xdr:from>
    <xdr:to>
      <xdr:col>8</xdr:col>
      <xdr:colOff>364776</xdr:colOff>
      <xdr:row>18</xdr:row>
      <xdr:rowOff>10331</xdr:rowOff>
    </xdr:to>
    <xdr:grpSp>
      <xdr:nvGrpSpPr>
        <xdr:cNvPr id="7" name="Grupo 20">
          <a:extLst>
            <a:ext uri="{FF2B5EF4-FFF2-40B4-BE49-F238E27FC236}">
              <a16:creationId xmlns:a16="http://schemas.microsoft.com/office/drawing/2014/main" id="{00000000-0008-0000-0000-000007000000}"/>
            </a:ext>
          </a:extLst>
        </xdr:cNvPr>
        <xdr:cNvGrpSpPr/>
      </xdr:nvGrpSpPr>
      <xdr:grpSpPr>
        <a:xfrm>
          <a:off x="238125" y="3251489"/>
          <a:ext cx="5483742" cy="83933"/>
          <a:chOff x="276054" y="3350029"/>
          <a:chExt cx="4952651" cy="89706"/>
        </a:xfrm>
      </xdr:grpSpPr>
      <xdr:sp macro="" textlink="">
        <xdr:nvSpPr>
          <xdr:cNvPr id="8" name="Oval 16">
            <a:extLst>
              <a:ext uri="{FF2B5EF4-FFF2-40B4-BE49-F238E27FC236}">
                <a16:creationId xmlns:a16="http://schemas.microsoft.com/office/drawing/2014/main" id="{00000000-0008-0000-0000-000008000000}"/>
              </a:ext>
            </a:extLst>
          </xdr:cNvPr>
          <xdr:cNvSpPr/>
        </xdr:nvSpPr>
        <xdr:spPr>
          <a:xfrm>
            <a:off x="276054" y="3350029"/>
            <a:ext cx="89706" cy="89706"/>
          </a:xfrm>
          <a:prstGeom prst="ellipse">
            <a:avLst/>
          </a:prstGeom>
          <a:solidFill>
            <a:srgbClr val="00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xnSp macro="">
        <xdr:nvCxnSpPr>
          <xdr:cNvPr id="9" name="Conector Reto 18">
            <a:extLst>
              <a:ext uri="{FF2B5EF4-FFF2-40B4-BE49-F238E27FC236}">
                <a16:creationId xmlns:a16="http://schemas.microsoft.com/office/drawing/2014/main" id="{00000000-0008-0000-0000-000009000000}"/>
              </a:ext>
            </a:extLst>
          </xdr:cNvPr>
          <xdr:cNvCxnSpPr/>
        </xdr:nvCxnSpPr>
        <xdr:spPr>
          <a:xfrm>
            <a:off x="317616" y="3389815"/>
            <a:ext cx="4911089" cy="0"/>
          </a:xfrm>
          <a:prstGeom prst="line">
            <a:avLst/>
          </a:prstGeom>
          <a:ln w="3175">
            <a:solidFill>
              <a:srgbClr val="00FF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254000</xdr:colOff>
      <xdr:row>10</xdr:row>
      <xdr:rowOff>47625</xdr:rowOff>
    </xdr:from>
    <xdr:to>
      <xdr:col>8</xdr:col>
      <xdr:colOff>63500</xdr:colOff>
      <xdr:row>17</xdr:row>
      <xdr:rowOff>46028</xdr:rowOff>
    </xdr:to>
    <xdr:sp macro="" textlink="">
      <xdr:nvSpPr>
        <xdr:cNvPr id="10" name="CaixaDeTexto 12">
          <a:extLst>
            <a:ext uri="{FF2B5EF4-FFF2-40B4-BE49-F238E27FC236}">
              <a16:creationId xmlns:a16="http://schemas.microsoft.com/office/drawing/2014/main" id="{00000000-0008-0000-0000-00000A000000}"/>
            </a:ext>
          </a:extLst>
        </xdr:cNvPr>
        <xdr:cNvSpPr txBox="1"/>
      </xdr:nvSpPr>
      <xdr:spPr>
        <a:xfrm>
          <a:off x="254000" y="1952625"/>
          <a:ext cx="4635500" cy="1331903"/>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3300"/>
            </a:lnSpc>
          </a:pPr>
          <a:r>
            <a:rPr lang="pt-BR" sz="2200" b="1">
              <a:solidFill>
                <a:srgbClr val="00FFFF"/>
              </a:solidFill>
              <a:latin typeface="Gotham Black" charset="0"/>
              <a:ea typeface="Gotham Black" charset="0"/>
              <a:cs typeface="Gotham Black" charset="0"/>
            </a:rPr>
            <a:t>DIAGNÓSTICO</a:t>
          </a:r>
          <a:r>
            <a:rPr lang="pt-BR" sz="2200" b="1" baseline="0">
              <a:solidFill>
                <a:srgbClr val="00FFFF"/>
              </a:solidFill>
              <a:latin typeface="Gotham Black" charset="0"/>
              <a:ea typeface="Gotham Black" charset="0"/>
              <a:cs typeface="Gotham Black" charset="0"/>
            </a:rPr>
            <a:t> BIM</a:t>
          </a:r>
        </a:p>
        <a:p>
          <a:pPr>
            <a:lnSpc>
              <a:spcPts val="3300"/>
            </a:lnSpc>
          </a:pPr>
          <a:r>
            <a:rPr lang="pt-BR" sz="2200" b="1" baseline="0">
              <a:solidFill>
                <a:srgbClr val="00FFFF"/>
              </a:solidFill>
              <a:latin typeface="Gotham Black" charset="0"/>
              <a:ea typeface="Gotham Black" charset="0"/>
              <a:cs typeface="Gotham Black" charset="0"/>
            </a:rPr>
            <a:t>Avaliação de conformidade com processos da ISO 19650-2</a:t>
          </a:r>
          <a:endParaRPr lang="pt-BR" sz="2200" b="1">
            <a:solidFill>
              <a:srgbClr val="00FFFF"/>
            </a:solidFill>
            <a:latin typeface="Gotham Black" charset="0"/>
            <a:ea typeface="Gotham Black" charset="0"/>
            <a:cs typeface="Gotham Black" charset="0"/>
          </a:endParaRPr>
        </a:p>
      </xdr:txBody>
    </xdr:sp>
    <xdr:clientData/>
  </xdr:twoCellAnchor>
  <xdr:twoCellAnchor>
    <xdr:from>
      <xdr:col>0</xdr:col>
      <xdr:colOff>269875</xdr:colOff>
      <xdr:row>17</xdr:row>
      <xdr:rowOff>127000</xdr:rowOff>
    </xdr:from>
    <xdr:to>
      <xdr:col>7</xdr:col>
      <xdr:colOff>302324</xdr:colOff>
      <xdr:row>24</xdr:row>
      <xdr:rowOff>155411</xdr:rowOff>
    </xdr:to>
    <xdr:sp macro="" textlink="">
      <xdr:nvSpPr>
        <xdr:cNvPr id="11" name="CaixaDeTexto 15">
          <a:extLst>
            <a:ext uri="{FF2B5EF4-FFF2-40B4-BE49-F238E27FC236}">
              <a16:creationId xmlns:a16="http://schemas.microsoft.com/office/drawing/2014/main" id="{00000000-0008-0000-0000-00000B000000}"/>
            </a:ext>
          </a:extLst>
        </xdr:cNvPr>
        <xdr:cNvSpPr txBox="1"/>
      </xdr:nvSpPr>
      <xdr:spPr>
        <a:xfrm>
          <a:off x="269875" y="3365500"/>
          <a:ext cx="4255199" cy="1361911"/>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3300"/>
            </a:lnSpc>
          </a:pPr>
          <a:r>
            <a:rPr lang="pt-BR" sz="2200">
              <a:solidFill>
                <a:schemeClr val="bg1"/>
              </a:solidFill>
              <a:latin typeface="Gotham-Light" charset="0"/>
              <a:ea typeface="Gotham-Light" charset="0"/>
              <a:cs typeface="Gotham-Light" charset="0"/>
            </a:rPr>
            <a:t>TERMO DE COLABORAÇÃO</a:t>
          </a:r>
        </a:p>
        <a:p>
          <a:pPr>
            <a:lnSpc>
              <a:spcPts val="3300"/>
            </a:lnSpc>
          </a:pPr>
          <a:r>
            <a:rPr lang="pt-BR" sz="2200">
              <a:solidFill>
                <a:schemeClr val="bg1"/>
              </a:solidFill>
              <a:latin typeface="Gotham-Light" charset="0"/>
              <a:ea typeface="Gotham-Light" charset="0"/>
              <a:cs typeface="Gotham-Light" charset="0"/>
            </a:rPr>
            <a:t>RECEPETI E MINISTÉRIO </a:t>
          </a:r>
        </a:p>
        <a:p>
          <a:pPr>
            <a:lnSpc>
              <a:spcPts val="3300"/>
            </a:lnSpc>
          </a:pPr>
          <a:r>
            <a:rPr lang="pt-BR" sz="2200">
              <a:solidFill>
                <a:schemeClr val="bg1"/>
              </a:solidFill>
              <a:latin typeface="Gotham-Light" charset="0"/>
              <a:ea typeface="Gotham-Light" charset="0"/>
              <a:cs typeface="Gotham-Light" charset="0"/>
            </a:rPr>
            <a:t>DA ECONOMIA</a:t>
          </a:r>
        </a:p>
      </xdr:txBody>
    </xdr:sp>
    <xdr:clientData/>
  </xdr:twoCellAnchor>
  <xdr:twoCellAnchor editAs="oneCell">
    <xdr:from>
      <xdr:col>0</xdr:col>
      <xdr:colOff>261192</xdr:colOff>
      <xdr:row>31</xdr:row>
      <xdr:rowOff>44665</xdr:rowOff>
    </xdr:from>
    <xdr:to>
      <xdr:col>7</xdr:col>
      <xdr:colOff>328793</xdr:colOff>
      <xdr:row>34</xdr:row>
      <xdr:rowOff>158328</xdr:rowOff>
    </xdr:to>
    <xdr:pic>
      <xdr:nvPicPr>
        <xdr:cNvPr id="12" name="Imagem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61192" y="5771210"/>
          <a:ext cx="4755056" cy="6678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91586</xdr:colOff>
      <xdr:row>8</xdr:row>
      <xdr:rowOff>98836</xdr:rowOff>
    </xdr:from>
    <xdr:to>
      <xdr:col>1</xdr:col>
      <xdr:colOff>1057275</xdr:colOff>
      <xdr:row>8</xdr:row>
      <xdr:rowOff>885824</xdr:rowOff>
    </xdr:to>
    <xdr:grpSp>
      <xdr:nvGrpSpPr>
        <xdr:cNvPr id="3" name="Grupo de Texto de dica 14" descr="O texto de dica &quot;Este campo contém valores numéricos...&quot; tem uma seta apontando para a coluna Montante da tabela Despesas8">
          <a:extLst>
            <a:ext uri="{FF2B5EF4-FFF2-40B4-BE49-F238E27FC236}">
              <a16:creationId xmlns:a16="http://schemas.microsoft.com/office/drawing/2014/main" id="{00000000-0008-0000-0900-000003000000}"/>
            </a:ext>
          </a:extLst>
        </xdr:cNvPr>
        <xdr:cNvGrpSpPr/>
      </xdr:nvGrpSpPr>
      <xdr:grpSpPr>
        <a:xfrm>
          <a:off x="91586" y="2194336"/>
          <a:ext cx="1854689" cy="786988"/>
          <a:chOff x="641340" y="1773559"/>
          <a:chExt cx="1818674" cy="744532"/>
        </a:xfrm>
      </xdr:grpSpPr>
      <xdr:sp macro="" textlink="">
        <xdr:nvSpPr>
          <xdr:cNvPr id="4" name="Texto de dica 14" descr="Texto de dica &quot;Este campo contém valores numéricos...&quot;&#10;">
            <a:extLst>
              <a:ext uri="{FF2B5EF4-FFF2-40B4-BE49-F238E27FC236}">
                <a16:creationId xmlns:a16="http://schemas.microsoft.com/office/drawing/2014/main" id="{00000000-0008-0000-0900-000004000000}"/>
              </a:ext>
            </a:extLst>
          </xdr:cNvPr>
          <xdr:cNvSpPr txBox="1"/>
        </xdr:nvSpPr>
        <xdr:spPr>
          <a:xfrm>
            <a:off x="641340" y="1773559"/>
            <a:ext cx="1818674" cy="50367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Book"/>
                <a:ea typeface="+mn-ea"/>
                <a:cs typeface="+mn-cs"/>
              </a:rPr>
              <a:t>Avalie as prioridades para sua organização (1 à 3), sendo o 3 mais importante.</a:t>
            </a:r>
          </a:p>
        </xdr:txBody>
      </xdr:sp>
      <xdr:cxnSp macro="">
        <xdr:nvCxnSpPr>
          <xdr:cNvPr id="5" name="Conector de Seta em Linha Reta 1" descr="Seta">
            <a:extLst>
              <a:ext uri="{FF2B5EF4-FFF2-40B4-BE49-F238E27FC236}">
                <a16:creationId xmlns:a16="http://schemas.microsoft.com/office/drawing/2014/main" id="{00000000-0008-0000-0900-000005000000}"/>
              </a:ext>
            </a:extLst>
          </xdr:cNvPr>
          <xdr:cNvCxnSpPr/>
        </xdr:nvCxnSpPr>
        <xdr:spPr>
          <a:xfrm flipV="1">
            <a:off x="883169" y="2292813"/>
            <a:ext cx="0" cy="225278"/>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1238251</xdr:colOff>
      <xdr:row>8</xdr:row>
      <xdr:rowOff>104775</xdr:rowOff>
    </xdr:from>
    <xdr:to>
      <xdr:col>3</xdr:col>
      <xdr:colOff>133351</xdr:colOff>
      <xdr:row>8</xdr:row>
      <xdr:rowOff>637173</xdr:rowOff>
    </xdr:to>
    <xdr:sp macro="" textlink="">
      <xdr:nvSpPr>
        <xdr:cNvPr id="10" name="Texto de dica 14" descr="Texto de dica &quot;Este campo contém valores numéricos...&quot;&#10;">
          <a:extLst>
            <a:ext uri="{FF2B5EF4-FFF2-40B4-BE49-F238E27FC236}">
              <a16:creationId xmlns:a16="http://schemas.microsoft.com/office/drawing/2014/main" id="{00000000-0008-0000-0900-00000A000000}"/>
            </a:ext>
          </a:extLst>
        </xdr:cNvPr>
        <xdr:cNvSpPr txBox="1"/>
      </xdr:nvSpPr>
      <xdr:spPr>
        <a:xfrm>
          <a:off x="2019301" y="2181225"/>
          <a:ext cx="1790700" cy="532398"/>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Book"/>
              <a:ea typeface="+mn-ea"/>
              <a:cs typeface="+mn-cs"/>
            </a:rPr>
            <a:t>Estes são apenas exemplos de metas possíveis e respectivos indicadores.</a:t>
          </a:r>
        </a:p>
      </xdr:txBody>
    </xdr:sp>
    <xdr:clientData/>
  </xdr:twoCellAnchor>
  <xdr:twoCellAnchor>
    <xdr:from>
      <xdr:col>1</xdr:col>
      <xdr:colOff>1438275</xdr:colOff>
      <xdr:row>8</xdr:row>
      <xdr:rowOff>637173</xdr:rowOff>
    </xdr:from>
    <xdr:to>
      <xdr:col>2</xdr:col>
      <xdr:colOff>619126</xdr:colOff>
      <xdr:row>9</xdr:row>
      <xdr:rowOff>2</xdr:rowOff>
    </xdr:to>
    <xdr:cxnSp macro="">
      <xdr:nvCxnSpPr>
        <xdr:cNvPr id="11" name="Conector de Seta em Linha Reta 1" descr="Seta">
          <a:extLst>
            <a:ext uri="{FF2B5EF4-FFF2-40B4-BE49-F238E27FC236}">
              <a16:creationId xmlns:a16="http://schemas.microsoft.com/office/drawing/2014/main" id="{00000000-0008-0000-0900-00000B000000}"/>
            </a:ext>
          </a:extLst>
        </xdr:cNvPr>
        <xdr:cNvCxnSpPr>
          <a:endCxn id="10" idx="2"/>
        </xdr:cNvCxnSpPr>
      </xdr:nvCxnSpPr>
      <xdr:spPr>
        <a:xfrm flipV="1">
          <a:off x="2219325" y="2713623"/>
          <a:ext cx="695326" cy="248654"/>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609600</xdr:colOff>
      <xdr:row>8</xdr:row>
      <xdr:rowOff>637173</xdr:rowOff>
    </xdr:from>
    <xdr:to>
      <xdr:col>2</xdr:col>
      <xdr:colOff>619126</xdr:colOff>
      <xdr:row>9</xdr:row>
      <xdr:rowOff>9525</xdr:rowOff>
    </xdr:to>
    <xdr:cxnSp macro="">
      <xdr:nvCxnSpPr>
        <xdr:cNvPr id="14" name="Conector de Seta em Linha Reta 1" descr="Seta">
          <a:extLst>
            <a:ext uri="{FF2B5EF4-FFF2-40B4-BE49-F238E27FC236}">
              <a16:creationId xmlns:a16="http://schemas.microsoft.com/office/drawing/2014/main" id="{00000000-0008-0000-0900-00000E000000}"/>
            </a:ext>
          </a:extLst>
        </xdr:cNvPr>
        <xdr:cNvCxnSpPr>
          <a:endCxn id="10" idx="2"/>
        </xdr:cNvCxnSpPr>
      </xdr:nvCxnSpPr>
      <xdr:spPr>
        <a:xfrm flipV="1">
          <a:off x="2905125" y="2713623"/>
          <a:ext cx="9526" cy="25817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1154048</xdr:colOff>
      <xdr:row>66</xdr:row>
      <xdr:rowOff>76200</xdr:rowOff>
    </xdr:from>
    <xdr:to>
      <xdr:col>5</xdr:col>
      <xdr:colOff>76150</xdr:colOff>
      <xdr:row>69</xdr:row>
      <xdr:rowOff>109602</xdr:rowOff>
    </xdr:to>
    <xdr:pic>
      <xdr:nvPicPr>
        <xdr:cNvPr id="8" name="Imagem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43048" y="13881100"/>
          <a:ext cx="4306902" cy="6049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75248</xdr:colOff>
      <xdr:row>8</xdr:row>
      <xdr:rowOff>67432</xdr:rowOff>
    </xdr:from>
    <xdr:to>
      <xdr:col>1</xdr:col>
      <xdr:colOff>529434</xdr:colOff>
      <xdr:row>8</xdr:row>
      <xdr:rowOff>1066605</xdr:rowOff>
    </xdr:to>
    <xdr:sp macro="" textlink="">
      <xdr:nvSpPr>
        <xdr:cNvPr id="10" name="txt_GuieMeBalão2" descr="O que a Mãe comprou que foi tão caro?">
          <a:extLst>
            <a:ext uri="{FF2B5EF4-FFF2-40B4-BE49-F238E27FC236}">
              <a16:creationId xmlns:a16="http://schemas.microsoft.com/office/drawing/2014/main" id="{00000000-0008-0000-0A00-00000A000000}"/>
            </a:ext>
          </a:extLst>
        </xdr:cNvPr>
        <xdr:cNvSpPr txBox="1"/>
      </xdr:nvSpPr>
      <xdr:spPr>
        <a:xfrm>
          <a:off x="75248" y="1810507"/>
          <a:ext cx="1498126" cy="1008698"/>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mn-lt"/>
              <a:ea typeface="+mn-ea"/>
              <a:cs typeface="+mn-cs"/>
            </a:rPr>
            <a:t>Todos os usos BIM indicados na planilha de metas devem estar presentes nessa lista.</a:t>
          </a:r>
          <a:endParaRPr lang="pt-BR">
            <a:effectLst/>
          </a:endParaRPr>
        </a:p>
      </xdr:txBody>
    </xdr:sp>
    <xdr:clientData/>
  </xdr:twoCellAnchor>
  <xdr:twoCellAnchor editAs="absolute">
    <xdr:from>
      <xdr:col>1</xdr:col>
      <xdr:colOff>606486</xdr:colOff>
      <xdr:row>6</xdr:row>
      <xdr:rowOff>145712</xdr:rowOff>
    </xdr:from>
    <xdr:to>
      <xdr:col>3</xdr:col>
      <xdr:colOff>1444803</xdr:colOff>
      <xdr:row>8</xdr:row>
      <xdr:rowOff>797962</xdr:rowOff>
    </xdr:to>
    <xdr:grpSp>
      <xdr:nvGrpSpPr>
        <xdr:cNvPr id="13" name="Grupo de Texto de dica 31" descr="Etapa 1. Texto de dica &quot;Abaixo e à direita é a área da Tabela Dinâmica. Clique em qualquer lugar nessa área&quot;">
          <a:extLst>
            <a:ext uri="{FF2B5EF4-FFF2-40B4-BE49-F238E27FC236}">
              <a16:creationId xmlns:a16="http://schemas.microsoft.com/office/drawing/2014/main" id="{00000000-0008-0000-0A00-00000D000000}"/>
            </a:ext>
          </a:extLst>
        </xdr:cNvPr>
        <xdr:cNvGrpSpPr/>
      </xdr:nvGrpSpPr>
      <xdr:grpSpPr>
        <a:xfrm>
          <a:off x="1800286" y="1542712"/>
          <a:ext cx="2540117" cy="1033250"/>
          <a:chOff x="76200" y="556237"/>
          <a:chExt cx="1877630" cy="816246"/>
        </a:xfrm>
      </xdr:grpSpPr>
      <xdr:sp macro="" textlink="">
        <xdr:nvSpPr>
          <xdr:cNvPr id="14" name="Texto de dica 31" descr="Texto de dica &quot;Abaixo e à direita é a área da Tabela Dinâmica. Clique em qualquer lugar nessa área&quot;">
            <a:extLst>
              <a:ext uri="{FF2B5EF4-FFF2-40B4-BE49-F238E27FC236}">
                <a16:creationId xmlns:a16="http://schemas.microsoft.com/office/drawing/2014/main" id="{00000000-0008-0000-0A00-00000E000000}"/>
              </a:ext>
            </a:extLst>
          </xdr:cNvPr>
          <xdr:cNvSpPr txBox="1"/>
        </xdr:nvSpPr>
        <xdr:spPr>
          <a:xfrm>
            <a:off x="383354" y="556237"/>
            <a:ext cx="1570476"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Para cada Uso BIM pretendido defina a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situação</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em que se encontra (</a:t>
            </a:r>
            <a:r>
              <a:rPr lang="x-none" sz="1050" b="0" i="0" u="none" strike="noStrike" kern="0" cap="none" spc="0" normalizeH="0" baseline="0">
                <a:ln>
                  <a:noFill/>
                </a:ln>
                <a:solidFill>
                  <a:sysClr val="windowText" lastClr="000000"/>
                </a:solidFill>
                <a:effectLst/>
                <a:uLnTx/>
                <a:uFillTx/>
                <a:latin typeface="+mn-lt"/>
                <a:ea typeface="Segoe UI" pitchFamily="34" charset="0"/>
                <a:cs typeface="Segoe UI" panose="020B0502040204020203" pitchFamily="34" charset="0"/>
              </a:rPr>
              <a:t>Em uso, em implant., Preten., S/ prev</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 a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relevância</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para a organização (Alto, Médio, Baixo).</a:t>
            </a:r>
          </a:p>
        </xdr:txBody>
      </xdr:sp>
      <xdr:sp macro="" textlink="">
        <xdr:nvSpPr>
          <xdr:cNvPr id="15" name="Oval 1" descr="1">
            <a:extLst>
              <a:ext uri="{FF2B5EF4-FFF2-40B4-BE49-F238E27FC236}">
                <a16:creationId xmlns:a16="http://schemas.microsoft.com/office/drawing/2014/main" id="{00000000-0008-0000-0A00-00000F000000}"/>
              </a:ext>
            </a:extLst>
          </xdr:cNvPr>
          <xdr:cNvSpPr/>
        </xdr:nvSpPr>
        <xdr:spPr>
          <a:xfrm>
            <a:off x="76200" y="596900"/>
            <a:ext cx="290076" cy="28147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grpSp>
    <xdr:clientData/>
  </xdr:twoCellAnchor>
  <xdr:twoCellAnchor>
    <xdr:from>
      <xdr:col>1</xdr:col>
      <xdr:colOff>316230</xdr:colOff>
      <xdr:row>8</xdr:row>
      <xdr:rowOff>1183005</xdr:rowOff>
    </xdr:from>
    <xdr:to>
      <xdr:col>1</xdr:col>
      <xdr:colOff>591945</xdr:colOff>
      <xdr:row>9</xdr:row>
      <xdr:rowOff>170940</xdr:rowOff>
    </xdr:to>
    <xdr:sp macro="" textlink="">
      <xdr:nvSpPr>
        <xdr:cNvPr id="16" name="Oval 1" descr="1">
          <a:extLst>
            <a:ext uri="{FF2B5EF4-FFF2-40B4-BE49-F238E27FC236}">
              <a16:creationId xmlns:a16="http://schemas.microsoft.com/office/drawing/2014/main" id="{00000000-0008-0000-0A00-000010000000}"/>
            </a:ext>
          </a:extLst>
        </xdr:cNvPr>
        <xdr:cNvSpPr/>
      </xdr:nvSpPr>
      <xdr:spPr>
        <a:xfrm>
          <a:off x="1744980" y="1811655"/>
          <a:ext cx="275715" cy="25476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1489592</xdr:colOff>
      <xdr:row>6</xdr:row>
      <xdr:rowOff>142290</xdr:rowOff>
    </xdr:from>
    <xdr:to>
      <xdr:col>4</xdr:col>
      <xdr:colOff>577060</xdr:colOff>
      <xdr:row>8</xdr:row>
      <xdr:rowOff>455450</xdr:rowOff>
    </xdr:to>
    <xdr:grpSp>
      <xdr:nvGrpSpPr>
        <xdr:cNvPr id="17" name="Grupo de Texto de dica 31" descr="Etapa 1. Texto de dica &quot;Abaixo e à direita é a área da Tabela Dinâmica. Clique em qualquer lugar nessa área&quot;">
          <a:extLst>
            <a:ext uri="{FF2B5EF4-FFF2-40B4-BE49-F238E27FC236}">
              <a16:creationId xmlns:a16="http://schemas.microsoft.com/office/drawing/2014/main" id="{00000000-0008-0000-0A00-000011000000}"/>
            </a:ext>
          </a:extLst>
        </xdr:cNvPr>
        <xdr:cNvGrpSpPr/>
      </xdr:nvGrpSpPr>
      <xdr:grpSpPr>
        <a:xfrm>
          <a:off x="4385192" y="1539290"/>
          <a:ext cx="1805268" cy="694160"/>
          <a:chOff x="76200" y="525905"/>
          <a:chExt cx="1327697" cy="549976"/>
        </a:xfrm>
      </xdr:grpSpPr>
      <xdr:sp macro="" textlink="">
        <xdr:nvSpPr>
          <xdr:cNvPr id="18" name="Texto de dica 31" descr="Texto de dica &quot;Abaixo e à direita é a área da Tabela Dinâmica. Clique em qualquer lugar nessa área&quot;">
            <a:extLst>
              <a:ext uri="{FF2B5EF4-FFF2-40B4-BE49-F238E27FC236}">
                <a16:creationId xmlns:a16="http://schemas.microsoft.com/office/drawing/2014/main" id="{00000000-0008-0000-0A00-000012000000}"/>
              </a:ext>
            </a:extLst>
          </xdr:cNvPr>
          <xdr:cNvSpPr txBox="1"/>
        </xdr:nvSpPr>
        <xdr:spPr>
          <a:xfrm>
            <a:off x="418247" y="525905"/>
            <a:ext cx="985650" cy="549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Defina as função responsáveis por desenvolver o uso. </a:t>
            </a:r>
          </a:p>
        </xdr:txBody>
      </xdr:sp>
      <xdr:sp macro="" textlink="">
        <xdr:nvSpPr>
          <xdr:cNvPr id="19" name="Oval 1" descr="1">
            <a:extLst>
              <a:ext uri="{FF2B5EF4-FFF2-40B4-BE49-F238E27FC236}">
                <a16:creationId xmlns:a16="http://schemas.microsoft.com/office/drawing/2014/main" id="{00000000-0008-0000-0A00-000013000000}"/>
              </a:ext>
            </a:extLst>
          </xdr:cNvPr>
          <xdr:cNvSpPr/>
        </xdr:nvSpPr>
        <xdr:spPr>
          <a:xfrm>
            <a:off x="76200" y="596900"/>
            <a:ext cx="323108" cy="280883"/>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2</a:t>
            </a:r>
          </a:p>
        </xdr:txBody>
      </xdr:sp>
    </xdr:grpSp>
    <xdr:clientData/>
  </xdr:twoCellAnchor>
  <xdr:twoCellAnchor>
    <xdr:from>
      <xdr:col>2</xdr:col>
      <xdr:colOff>280035</xdr:colOff>
      <xdr:row>8</xdr:row>
      <xdr:rowOff>1169670</xdr:rowOff>
    </xdr:from>
    <xdr:to>
      <xdr:col>2</xdr:col>
      <xdr:colOff>551940</xdr:colOff>
      <xdr:row>9</xdr:row>
      <xdr:rowOff>172845</xdr:rowOff>
    </xdr:to>
    <xdr:sp macro="" textlink="">
      <xdr:nvSpPr>
        <xdr:cNvPr id="20" name="Oval 1" descr="1">
          <a:extLst>
            <a:ext uri="{FF2B5EF4-FFF2-40B4-BE49-F238E27FC236}">
              <a16:creationId xmlns:a16="http://schemas.microsoft.com/office/drawing/2014/main" id="{00000000-0008-0000-0A00-000014000000}"/>
            </a:ext>
          </a:extLst>
        </xdr:cNvPr>
        <xdr:cNvSpPr/>
      </xdr:nvSpPr>
      <xdr:spPr>
        <a:xfrm>
          <a:off x="2428875" y="2434590"/>
          <a:ext cx="271905" cy="275715"/>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1</a:t>
          </a:r>
        </a:p>
      </xdr:txBody>
    </xdr:sp>
    <xdr:clientData/>
  </xdr:twoCellAnchor>
  <xdr:twoCellAnchor>
    <xdr:from>
      <xdr:col>3</xdr:col>
      <xdr:colOff>1374671</xdr:colOff>
      <xdr:row>8</xdr:row>
      <xdr:rowOff>1159757</xdr:rowOff>
    </xdr:from>
    <xdr:to>
      <xdr:col>3</xdr:col>
      <xdr:colOff>1642766</xdr:colOff>
      <xdr:row>9</xdr:row>
      <xdr:rowOff>151502</xdr:rowOff>
    </xdr:to>
    <xdr:sp macro="" textlink="">
      <xdr:nvSpPr>
        <xdr:cNvPr id="21" name="Oval 1" descr="1">
          <a:extLst>
            <a:ext uri="{FF2B5EF4-FFF2-40B4-BE49-F238E27FC236}">
              <a16:creationId xmlns:a16="http://schemas.microsoft.com/office/drawing/2014/main" id="{00000000-0008-0000-0A00-000015000000}"/>
            </a:ext>
          </a:extLst>
        </xdr:cNvPr>
        <xdr:cNvSpPr/>
      </xdr:nvSpPr>
      <xdr:spPr>
        <a:xfrm>
          <a:off x="4251610" y="2423277"/>
          <a:ext cx="268095" cy="255266"/>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1481750</xdr:colOff>
      <xdr:row>8</xdr:row>
      <xdr:rowOff>536702</xdr:rowOff>
    </xdr:from>
    <xdr:to>
      <xdr:col>5</xdr:col>
      <xdr:colOff>114300</xdr:colOff>
      <xdr:row>8</xdr:row>
      <xdr:rowOff>1171029</xdr:rowOff>
    </xdr:to>
    <xdr:grpSp>
      <xdr:nvGrpSpPr>
        <xdr:cNvPr id="22" name="Grupo de Texto de dica 31" descr="Etapa 1. Texto de dica &quot;Abaixo e à direita é a área da Tabela Dinâmica. Clique em qualquer lugar nessa área&quot;">
          <a:extLst>
            <a:ext uri="{FF2B5EF4-FFF2-40B4-BE49-F238E27FC236}">
              <a16:creationId xmlns:a16="http://schemas.microsoft.com/office/drawing/2014/main" id="{00000000-0008-0000-0A00-000016000000}"/>
            </a:ext>
          </a:extLst>
        </xdr:cNvPr>
        <xdr:cNvGrpSpPr/>
      </xdr:nvGrpSpPr>
      <xdr:grpSpPr>
        <a:xfrm>
          <a:off x="4377350" y="2314702"/>
          <a:ext cx="2163150" cy="634327"/>
          <a:chOff x="76200" y="556237"/>
          <a:chExt cx="1389021" cy="486731"/>
        </a:xfrm>
      </xdr:grpSpPr>
      <xdr:sp macro="" textlink="">
        <xdr:nvSpPr>
          <xdr:cNvPr id="23" name="Texto de dica 31" descr="Texto de dica &quot;Abaixo e à direita é a área da Tabela Dinâmica. Clique em qualquer lugar nessa área&quot;">
            <a:extLst>
              <a:ext uri="{FF2B5EF4-FFF2-40B4-BE49-F238E27FC236}">
                <a16:creationId xmlns:a16="http://schemas.microsoft.com/office/drawing/2014/main" id="{00000000-0008-0000-0A00-000017000000}"/>
              </a:ext>
            </a:extLst>
          </xdr:cNvPr>
          <xdr:cNvSpPr txBox="1"/>
        </xdr:nvSpPr>
        <xdr:spPr>
          <a:xfrm>
            <a:off x="383354" y="556237"/>
            <a:ext cx="1081867" cy="486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Avalie a r</a:t>
            </a:r>
            <a:r>
              <a:rPr lang="pt-BR"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elevância (Alto, Médio, Baixo) do uso para função.</a:t>
            </a:r>
            <a:endParaRPr lang="x-none" sz="1050" b="0" i="0" u="none" strike="noStrike" kern="0" cap="none" spc="0" normalizeH="0" baseline="0">
              <a:ln>
                <a:noFill/>
              </a:ln>
              <a:solidFill>
                <a:sysClr val="windowText" lastClr="000000"/>
              </a:solidFill>
              <a:effectLst/>
              <a:uLnTx/>
              <a:uFillTx/>
              <a:latin typeface="+mn-lt"/>
              <a:ea typeface="Segoe UI" pitchFamily="34" charset="0"/>
              <a:cs typeface="Segoe UI" panose="020B0502040204020203" pitchFamily="34" charset="0"/>
            </a:endParaRPr>
          </a:p>
        </xdr:txBody>
      </xdr:sp>
      <xdr:sp macro="" textlink="">
        <xdr:nvSpPr>
          <xdr:cNvPr id="24" name="Oval 1" descr="1">
            <a:extLst>
              <a:ext uri="{FF2B5EF4-FFF2-40B4-BE49-F238E27FC236}">
                <a16:creationId xmlns:a16="http://schemas.microsoft.com/office/drawing/2014/main" id="{00000000-0008-0000-0A00-000018000000}"/>
              </a:ext>
            </a:extLst>
          </xdr:cNvPr>
          <xdr:cNvSpPr/>
        </xdr:nvSpPr>
        <xdr:spPr>
          <a:xfrm>
            <a:off x="76200" y="596900"/>
            <a:ext cx="288396" cy="280446"/>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3</a:t>
            </a:r>
          </a:p>
        </xdr:txBody>
      </xdr:sp>
    </xdr:grpSp>
    <xdr:clientData/>
  </xdr:twoCellAnchor>
  <xdr:twoCellAnchor>
    <xdr:from>
      <xdr:col>4</xdr:col>
      <xdr:colOff>125730</xdr:colOff>
      <xdr:row>8</xdr:row>
      <xdr:rowOff>1179195</xdr:rowOff>
    </xdr:from>
    <xdr:to>
      <xdr:col>4</xdr:col>
      <xdr:colOff>401445</xdr:colOff>
      <xdr:row>9</xdr:row>
      <xdr:rowOff>169035</xdr:rowOff>
    </xdr:to>
    <xdr:sp macro="" textlink="">
      <xdr:nvSpPr>
        <xdr:cNvPr id="25" name="Oval 1" descr="1">
          <a:extLst>
            <a:ext uri="{FF2B5EF4-FFF2-40B4-BE49-F238E27FC236}">
              <a16:creationId xmlns:a16="http://schemas.microsoft.com/office/drawing/2014/main" id="{00000000-0008-0000-0A00-000019000000}"/>
            </a:ext>
          </a:extLst>
        </xdr:cNvPr>
        <xdr:cNvSpPr/>
      </xdr:nvSpPr>
      <xdr:spPr>
        <a:xfrm>
          <a:off x="4040505" y="1807845"/>
          <a:ext cx="275715" cy="256665"/>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5</xdr:col>
      <xdr:colOff>141630</xdr:colOff>
      <xdr:row>6</xdr:row>
      <xdr:rowOff>120558</xdr:rowOff>
    </xdr:from>
    <xdr:to>
      <xdr:col>6</xdr:col>
      <xdr:colOff>311331</xdr:colOff>
      <xdr:row>8</xdr:row>
      <xdr:rowOff>791858</xdr:rowOff>
    </xdr:to>
    <xdr:grpSp>
      <xdr:nvGrpSpPr>
        <xdr:cNvPr id="27" name="Grupo de Texto de dica 31" descr="Etapa 1. Texto de dica &quot;Abaixo e à direita é a área da Tabela Dinâmica. Clique em qualquer lugar nessa área&quot;">
          <a:extLst>
            <a:ext uri="{FF2B5EF4-FFF2-40B4-BE49-F238E27FC236}">
              <a16:creationId xmlns:a16="http://schemas.microsoft.com/office/drawing/2014/main" id="{00000000-0008-0000-0A00-00001B000000}"/>
            </a:ext>
          </a:extLst>
        </xdr:cNvPr>
        <xdr:cNvGrpSpPr/>
      </xdr:nvGrpSpPr>
      <xdr:grpSpPr>
        <a:xfrm>
          <a:off x="6567830" y="1517558"/>
          <a:ext cx="1744501" cy="1052300"/>
          <a:chOff x="76199" y="556237"/>
          <a:chExt cx="1515440" cy="816246"/>
        </a:xfrm>
      </xdr:grpSpPr>
      <xdr:sp macro="" textlink="">
        <xdr:nvSpPr>
          <xdr:cNvPr id="28" name="Texto de dica 31" descr="Texto de dica &quot;Abaixo e à direita é a área da Tabela Dinâmica. Clique em qualquer lugar nessa área&quot;">
            <a:extLst>
              <a:ext uri="{FF2B5EF4-FFF2-40B4-BE49-F238E27FC236}">
                <a16:creationId xmlns:a16="http://schemas.microsoft.com/office/drawing/2014/main" id="{00000000-0008-0000-0A00-00001C000000}"/>
              </a:ext>
            </a:extLst>
          </xdr:cNvPr>
          <xdr:cNvSpPr txBox="1"/>
        </xdr:nvSpPr>
        <xdr:spPr>
          <a:xfrm>
            <a:off x="383355" y="556237"/>
            <a:ext cx="1208284"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Descreva os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recursos e competências adicionais pretendidos</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e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observações</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a:t>
            </a:r>
          </a:p>
        </xdr:txBody>
      </xdr:sp>
      <xdr:sp macro="" textlink="">
        <xdr:nvSpPr>
          <xdr:cNvPr id="29" name="Oval 1" descr="1">
            <a:extLst>
              <a:ext uri="{FF2B5EF4-FFF2-40B4-BE49-F238E27FC236}">
                <a16:creationId xmlns:a16="http://schemas.microsoft.com/office/drawing/2014/main" id="{00000000-0008-0000-0A00-00001D000000}"/>
              </a:ext>
            </a:extLst>
          </xdr:cNvPr>
          <xdr:cNvSpPr/>
        </xdr:nvSpPr>
        <xdr:spPr>
          <a:xfrm>
            <a:off x="76199" y="596900"/>
            <a:ext cx="348579" cy="281984"/>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38487</xdr:colOff>
      <xdr:row>6</xdr:row>
      <xdr:rowOff>120830</xdr:rowOff>
    </xdr:from>
    <xdr:to>
      <xdr:col>7</xdr:col>
      <xdr:colOff>538181</xdr:colOff>
      <xdr:row>8</xdr:row>
      <xdr:rowOff>1030836</xdr:rowOff>
    </xdr:to>
    <xdr:grpSp>
      <xdr:nvGrpSpPr>
        <xdr:cNvPr id="30" name="Grupo de Texto de dica 31" descr="Etapa 1. Texto de dica &quot;Abaixo e à direita é a área da Tabela Dinâmica. Clique em qualquer lugar nessa área&quot;">
          <a:extLst>
            <a:ext uri="{FF2B5EF4-FFF2-40B4-BE49-F238E27FC236}">
              <a16:creationId xmlns:a16="http://schemas.microsoft.com/office/drawing/2014/main" id="{00000000-0008-0000-0A00-00001E000000}"/>
            </a:ext>
          </a:extLst>
        </xdr:cNvPr>
        <xdr:cNvGrpSpPr/>
      </xdr:nvGrpSpPr>
      <xdr:grpSpPr>
        <a:xfrm>
          <a:off x="8039487" y="1517830"/>
          <a:ext cx="1922094" cy="1291006"/>
          <a:chOff x="167295" y="556237"/>
          <a:chExt cx="1195705" cy="816246"/>
        </a:xfrm>
      </xdr:grpSpPr>
      <xdr:sp macro="" textlink="">
        <xdr:nvSpPr>
          <xdr:cNvPr id="31" name="Texto de dica 31" descr="Texto de dica &quot;Abaixo e à direita é a área da Tabela Dinâmica. Clique em qualquer lugar nessa área&quot;">
            <a:extLst>
              <a:ext uri="{FF2B5EF4-FFF2-40B4-BE49-F238E27FC236}">
                <a16:creationId xmlns:a16="http://schemas.microsoft.com/office/drawing/2014/main" id="{00000000-0008-0000-0A00-00001F000000}"/>
              </a:ext>
            </a:extLst>
          </xdr:cNvPr>
          <xdr:cNvSpPr txBox="1"/>
        </xdr:nvSpPr>
        <xdr:spPr>
          <a:xfrm>
            <a:off x="383355" y="556237"/>
            <a:ext cx="979645" cy="816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O </a:t>
            </a:r>
            <a:r>
              <a:rPr lang="x-none" sz="1050" b="1"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prazo</a:t>
            </a:r>
            <a:r>
              <a:rPr lang="x-none" sz="1050" b="0" i="0" u="none" strike="noStrike" kern="0" cap="none" spc="0" normalizeH="0" baseline="0">
                <a:ln>
                  <a:noFill/>
                </a:ln>
                <a:solidFill>
                  <a:schemeClr val="tx1">
                    <a:lumMod val="75000"/>
                    <a:lumOff val="25000"/>
                  </a:schemeClr>
                </a:solidFill>
                <a:effectLst/>
                <a:uLnTx/>
                <a:uFillTx/>
                <a:latin typeface="+mn-lt"/>
                <a:ea typeface="Segoe UI" pitchFamily="34" charset="0"/>
                <a:cs typeface="Segoe UI" panose="020B0502040204020203" pitchFamily="34" charset="0"/>
              </a:rPr>
              <a:t> para aplicação do uso do BIM (curto, médio, longo ou não se aplica), deve ser igual ao menor prazo declarado na aba de Metas que inclua o uso em questão.</a:t>
            </a:r>
          </a:p>
        </xdr:txBody>
      </xdr:sp>
      <xdr:sp macro="" textlink="">
        <xdr:nvSpPr>
          <xdr:cNvPr id="32" name="Oval 1" descr="1">
            <a:extLst>
              <a:ext uri="{FF2B5EF4-FFF2-40B4-BE49-F238E27FC236}">
                <a16:creationId xmlns:a16="http://schemas.microsoft.com/office/drawing/2014/main" id="{00000000-0008-0000-0A00-000020000000}"/>
              </a:ext>
            </a:extLst>
          </xdr:cNvPr>
          <xdr:cNvSpPr/>
        </xdr:nvSpPr>
        <xdr:spPr>
          <a:xfrm>
            <a:off x="167295" y="572269"/>
            <a:ext cx="246045" cy="228072"/>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5</a:t>
            </a:r>
          </a:p>
        </xdr:txBody>
      </xdr:sp>
    </xdr:grpSp>
    <xdr:clientData/>
  </xdr:twoCellAnchor>
  <xdr:twoCellAnchor>
    <xdr:from>
      <xdr:col>5</xdr:col>
      <xdr:colOff>581025</xdr:colOff>
      <xdr:row>8</xdr:row>
      <xdr:rowOff>1181100</xdr:rowOff>
    </xdr:from>
    <xdr:to>
      <xdr:col>5</xdr:col>
      <xdr:colOff>845310</xdr:colOff>
      <xdr:row>9</xdr:row>
      <xdr:rowOff>180465</xdr:rowOff>
    </xdr:to>
    <xdr:sp macro="" textlink="">
      <xdr:nvSpPr>
        <xdr:cNvPr id="33" name="Oval 1" descr="1">
          <a:extLst>
            <a:ext uri="{FF2B5EF4-FFF2-40B4-BE49-F238E27FC236}">
              <a16:creationId xmlns:a16="http://schemas.microsoft.com/office/drawing/2014/main" id="{00000000-0008-0000-0A00-000021000000}"/>
            </a:ext>
          </a:extLst>
        </xdr:cNvPr>
        <xdr:cNvSpPr/>
      </xdr:nvSpPr>
      <xdr:spPr>
        <a:xfrm>
          <a:off x="6057900" y="1809750"/>
          <a:ext cx="26428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clientData/>
  </xdr:twoCellAnchor>
  <xdr:twoCellAnchor>
    <xdr:from>
      <xdr:col>6</xdr:col>
      <xdr:colOff>582930</xdr:colOff>
      <xdr:row>8</xdr:row>
      <xdr:rowOff>1181100</xdr:rowOff>
    </xdr:from>
    <xdr:to>
      <xdr:col>6</xdr:col>
      <xdr:colOff>851025</xdr:colOff>
      <xdr:row>9</xdr:row>
      <xdr:rowOff>180465</xdr:rowOff>
    </xdr:to>
    <xdr:sp macro="" textlink="">
      <xdr:nvSpPr>
        <xdr:cNvPr id="34" name="Oval 1" descr="1">
          <a:extLst>
            <a:ext uri="{FF2B5EF4-FFF2-40B4-BE49-F238E27FC236}">
              <a16:creationId xmlns:a16="http://schemas.microsoft.com/office/drawing/2014/main" id="{00000000-0008-0000-0A00-000022000000}"/>
            </a:ext>
          </a:extLst>
        </xdr:cNvPr>
        <xdr:cNvSpPr/>
      </xdr:nvSpPr>
      <xdr:spPr>
        <a:xfrm>
          <a:off x="7488555" y="1809750"/>
          <a:ext cx="26809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4</a:t>
          </a:r>
        </a:p>
      </xdr:txBody>
    </xdr:sp>
    <xdr:clientData/>
  </xdr:twoCellAnchor>
  <xdr:twoCellAnchor>
    <xdr:from>
      <xdr:col>7</xdr:col>
      <xdr:colOff>234315</xdr:colOff>
      <xdr:row>8</xdr:row>
      <xdr:rowOff>1190625</xdr:rowOff>
    </xdr:from>
    <xdr:to>
      <xdr:col>7</xdr:col>
      <xdr:colOff>502410</xdr:colOff>
      <xdr:row>9</xdr:row>
      <xdr:rowOff>189990</xdr:rowOff>
    </xdr:to>
    <xdr:sp macro="" textlink="">
      <xdr:nvSpPr>
        <xdr:cNvPr id="35" name="Oval 1" descr="1">
          <a:extLst>
            <a:ext uri="{FF2B5EF4-FFF2-40B4-BE49-F238E27FC236}">
              <a16:creationId xmlns:a16="http://schemas.microsoft.com/office/drawing/2014/main" id="{00000000-0008-0000-0A00-000023000000}"/>
            </a:ext>
          </a:extLst>
        </xdr:cNvPr>
        <xdr:cNvSpPr/>
      </xdr:nvSpPr>
      <xdr:spPr>
        <a:xfrm>
          <a:off x="8568690" y="1819275"/>
          <a:ext cx="268095" cy="26619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x-none" sz="1600">
              <a:latin typeface="Segoe UI Semibold" panose="020B0702040204020203" pitchFamily="34" charset="0"/>
              <a:cs typeface="Segoe UI Semibold" panose="020B0702040204020203" pitchFamily="34" charset="0"/>
            </a:rPr>
            <a:t>5</a:t>
          </a:r>
        </a:p>
      </xdr:txBody>
    </xdr:sp>
    <xdr:clientData/>
  </xdr:twoCellAnchor>
  <xdr:twoCellAnchor>
    <xdr:from>
      <xdr:col>0</xdr:col>
      <xdr:colOff>301301</xdr:colOff>
      <xdr:row>8</xdr:row>
      <xdr:rowOff>1069133</xdr:rowOff>
    </xdr:from>
    <xdr:to>
      <xdr:col>0</xdr:col>
      <xdr:colOff>301301</xdr:colOff>
      <xdr:row>9</xdr:row>
      <xdr:rowOff>184669</xdr:rowOff>
    </xdr:to>
    <xdr:cxnSp macro="">
      <xdr:nvCxnSpPr>
        <xdr:cNvPr id="36" name="Conector de Seta em Linha Reta 1" descr="Seta">
          <a:extLst>
            <a:ext uri="{FF2B5EF4-FFF2-40B4-BE49-F238E27FC236}">
              <a16:creationId xmlns:a16="http://schemas.microsoft.com/office/drawing/2014/main" id="{00000000-0008-0000-0A00-000024000000}"/>
            </a:ext>
          </a:extLst>
        </xdr:cNvPr>
        <xdr:cNvCxnSpPr/>
      </xdr:nvCxnSpPr>
      <xdr:spPr>
        <a:xfrm flipV="1">
          <a:off x="301301" y="2721429"/>
          <a:ext cx="0" cy="37905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61848</xdr:colOff>
      <xdr:row>63</xdr:row>
      <xdr:rowOff>0</xdr:rowOff>
    </xdr:from>
    <xdr:to>
      <xdr:col>4</xdr:col>
      <xdr:colOff>761950</xdr:colOff>
      <xdr:row>66</xdr:row>
      <xdr:rowOff>33402</xdr:rowOff>
    </xdr:to>
    <xdr:pic>
      <xdr:nvPicPr>
        <xdr:cNvPr id="26" name="Imagem 25">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68448" y="13970000"/>
          <a:ext cx="4306902" cy="6049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192406</xdr:colOff>
      <xdr:row>6</xdr:row>
      <xdr:rowOff>80010</xdr:rowOff>
    </xdr:from>
    <xdr:to>
      <xdr:col>3</xdr:col>
      <xdr:colOff>681991</xdr:colOff>
      <xdr:row>6</xdr:row>
      <xdr:rowOff>1062990</xdr:rowOff>
    </xdr:to>
    <xdr:sp macro="" textlink="">
      <xdr:nvSpPr>
        <xdr:cNvPr id="5" name="txt_GuieMeBalão2" descr="O que a Mãe comprou que foi tão caro?">
          <a:extLst>
            <a:ext uri="{FF2B5EF4-FFF2-40B4-BE49-F238E27FC236}">
              <a16:creationId xmlns:a16="http://schemas.microsoft.com/office/drawing/2014/main" id="{00000000-0008-0000-0B00-000005000000}"/>
            </a:ext>
          </a:extLst>
        </xdr:cNvPr>
        <xdr:cNvSpPr txBox="1"/>
      </xdr:nvSpPr>
      <xdr:spPr>
        <a:xfrm>
          <a:off x="3573781" y="1344930"/>
          <a:ext cx="5246370" cy="97536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BookItalic"/>
              <a:ea typeface="+mn-ea"/>
              <a:cs typeface="+mn-cs"/>
            </a:rPr>
            <a:t>Critérios para a Avaliação":</a:t>
          </a:r>
        </a:p>
        <a:p>
          <a:pPr algn="l" rtl="0" eaLnBrk="1" fontAlgn="auto" latinLnBrk="0" hangingPunct="1"/>
          <a:r>
            <a:rPr lang="pt-BR" sz="1100" b="0" i="0" baseline="0">
              <a:effectLst/>
              <a:latin typeface="Gotham-Book"/>
              <a:ea typeface="+mn-ea"/>
              <a:cs typeface="+mn-cs"/>
            </a:rPr>
            <a:t>0 - Está completamente em desacordo com as necessidades futuras para o uso previsto;</a:t>
          </a:r>
        </a:p>
        <a:p>
          <a:pPr algn="l" rtl="0" eaLnBrk="1" fontAlgn="auto" latinLnBrk="0" hangingPunct="1"/>
          <a:r>
            <a:rPr lang="pt-BR" sz="1100" b="0" i="0" baseline="0">
              <a:effectLst/>
              <a:latin typeface="Gotham-Book"/>
              <a:ea typeface="+mn-ea"/>
              <a:cs typeface="+mn-cs"/>
            </a:rPr>
            <a:t>1 - Atende parcialmente as necessidades futuras: </a:t>
          </a:r>
          <a:endParaRPr lang="pt-BR" sz="1100" b="0" i="0" baseline="0">
            <a:solidFill>
              <a:srgbClr val="FF0000"/>
            </a:solidFill>
            <a:effectLst/>
            <a:latin typeface="Gotham-Book"/>
            <a:ea typeface="+mn-ea"/>
            <a:cs typeface="+mn-cs"/>
          </a:endParaRPr>
        </a:p>
        <a:p>
          <a:pPr algn="l" rtl="0" eaLnBrk="1" fontAlgn="auto" latinLnBrk="0" hangingPunct="1"/>
          <a:r>
            <a:rPr lang="pt-BR" sz="1100" b="0" i="0" baseline="0">
              <a:effectLst/>
              <a:latin typeface="Gotham-Book"/>
              <a:ea typeface="+mn-ea"/>
              <a:cs typeface="+mn-cs"/>
            </a:rPr>
            <a:t>2 - Atende razoavelmente as necessidades futuras;</a:t>
          </a:r>
        </a:p>
        <a:p>
          <a:pPr algn="l" rtl="0" eaLnBrk="1" fontAlgn="auto" latinLnBrk="0" hangingPunct="1"/>
          <a:r>
            <a:rPr lang="pt-BR" sz="1100" b="0" i="0" baseline="0">
              <a:effectLst/>
              <a:latin typeface="Gotham-Book"/>
              <a:ea typeface="+mn-ea"/>
              <a:cs typeface="+mn-cs"/>
            </a:rPr>
            <a:t>3 - Atende 100% das necessidades futuras.</a:t>
          </a:r>
        </a:p>
        <a:p>
          <a:pPr algn="l" rtl="0" eaLnBrk="1" fontAlgn="auto" latinLnBrk="0" hangingPunct="1"/>
          <a:r>
            <a:rPr lang="pt-BR" sz="1100" b="1" i="0" baseline="0">
              <a:solidFill>
                <a:srgbClr val="FF0000"/>
              </a:solidFill>
              <a:effectLst/>
              <a:latin typeface="Gotham-BookItalic"/>
              <a:ea typeface="+mn-ea"/>
              <a:cs typeface="+mn-cs"/>
            </a:rPr>
            <a:t>Obs: Caso não utilize, deixe o campo em branco.</a:t>
          </a:r>
        </a:p>
      </xdr:txBody>
    </xdr:sp>
    <xdr:clientData/>
  </xdr:twoCellAnchor>
  <xdr:twoCellAnchor editAs="absolute">
    <xdr:from>
      <xdr:col>1</xdr:col>
      <xdr:colOff>72390</xdr:colOff>
      <xdr:row>6</xdr:row>
      <xdr:rowOff>1143000</xdr:rowOff>
    </xdr:from>
    <xdr:to>
      <xdr:col>1</xdr:col>
      <xdr:colOff>1977391</xdr:colOff>
      <xdr:row>6</xdr:row>
      <xdr:rowOff>1756410</xdr:rowOff>
    </xdr:to>
    <xdr:sp macro="" textlink="">
      <xdr:nvSpPr>
        <xdr:cNvPr id="9" name="txt_GuieMeBalão2" descr="O que a Mãe comprou que foi tão caro?">
          <a:extLst>
            <a:ext uri="{FF2B5EF4-FFF2-40B4-BE49-F238E27FC236}">
              <a16:creationId xmlns:a16="http://schemas.microsoft.com/office/drawing/2014/main" id="{00000000-0008-0000-0B00-000009000000}"/>
            </a:ext>
          </a:extLst>
        </xdr:cNvPr>
        <xdr:cNvSpPr txBox="1"/>
      </xdr:nvSpPr>
      <xdr:spPr>
        <a:xfrm>
          <a:off x="3448050" y="2400300"/>
          <a:ext cx="1895476" cy="6134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0" i="0" baseline="0">
              <a:effectLst/>
              <a:latin typeface="Gotham-Book"/>
              <a:ea typeface="+mn-ea"/>
              <a:cs typeface="+mn-cs"/>
            </a:rPr>
            <a:t>Listar tipos e quantidades de licenças de software pretendidos já existentes</a:t>
          </a:r>
        </a:p>
      </xdr:txBody>
    </xdr:sp>
    <xdr:clientData/>
  </xdr:twoCellAnchor>
  <xdr:twoCellAnchor editAs="absolute">
    <xdr:from>
      <xdr:col>1</xdr:col>
      <xdr:colOff>2091689</xdr:colOff>
      <xdr:row>6</xdr:row>
      <xdr:rowOff>1139190</xdr:rowOff>
    </xdr:from>
    <xdr:to>
      <xdr:col>2</xdr:col>
      <xdr:colOff>1680209</xdr:colOff>
      <xdr:row>6</xdr:row>
      <xdr:rowOff>1786890</xdr:rowOff>
    </xdr:to>
    <xdr:sp macro="" textlink="">
      <xdr:nvSpPr>
        <xdr:cNvPr id="11" name="txt_GuieMeBalão2" descr="O que a Mãe comprou que foi tão caro?">
          <a:extLst>
            <a:ext uri="{FF2B5EF4-FFF2-40B4-BE49-F238E27FC236}">
              <a16:creationId xmlns:a16="http://schemas.microsoft.com/office/drawing/2014/main" id="{00000000-0008-0000-0B00-00000B000000}"/>
            </a:ext>
          </a:extLst>
        </xdr:cNvPr>
        <xdr:cNvSpPr txBox="1"/>
      </xdr:nvSpPr>
      <xdr:spPr>
        <a:xfrm>
          <a:off x="5457824" y="2381250"/>
          <a:ext cx="1990725" cy="6515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0" i="0" baseline="0">
              <a:effectLst/>
              <a:latin typeface="Gotham-Book"/>
              <a:ea typeface="+mn-ea"/>
              <a:cs typeface="+mn-cs"/>
            </a:rPr>
            <a:t>Considerar os aplicativos necessários para cada uso BIM pretendido</a:t>
          </a:r>
        </a:p>
      </xdr:txBody>
    </xdr:sp>
    <xdr:clientData/>
  </xdr:twoCellAnchor>
  <xdr:twoCellAnchor editAs="absolute">
    <xdr:from>
      <xdr:col>0</xdr:col>
      <xdr:colOff>342900</xdr:colOff>
      <xdr:row>6</xdr:row>
      <xdr:rowOff>1089660</xdr:rowOff>
    </xdr:from>
    <xdr:to>
      <xdr:col>0</xdr:col>
      <xdr:colOff>2042160</xdr:colOff>
      <xdr:row>6</xdr:row>
      <xdr:rowOff>1558290</xdr:rowOff>
    </xdr:to>
    <xdr:sp macro="" textlink="">
      <xdr:nvSpPr>
        <xdr:cNvPr id="13" name="txt_GuieMeBalão2" descr="O que a Mãe comprou que foi tão caro?">
          <a:extLst>
            <a:ext uri="{FF2B5EF4-FFF2-40B4-BE49-F238E27FC236}">
              <a16:creationId xmlns:a16="http://schemas.microsoft.com/office/drawing/2014/main" id="{00000000-0008-0000-0B00-00000D000000}"/>
            </a:ext>
          </a:extLst>
        </xdr:cNvPr>
        <xdr:cNvSpPr txBox="1"/>
      </xdr:nvSpPr>
      <xdr:spPr>
        <a:xfrm>
          <a:off x="342900" y="2354580"/>
          <a:ext cx="1699260" cy="46863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1">
              <a:solidFill>
                <a:srgbClr val="FF0000"/>
              </a:solidFill>
              <a:effectLst/>
              <a:latin typeface="Gotham-BookItalic"/>
              <a:ea typeface="+mn-ea"/>
              <a:cs typeface="+mn-cs"/>
            </a:rPr>
            <a:t>Se</a:t>
          </a:r>
          <a:r>
            <a:rPr lang="pt-BR" sz="1100" b="1" baseline="0">
              <a:solidFill>
                <a:srgbClr val="FF0000"/>
              </a:solidFill>
              <a:effectLst/>
              <a:latin typeface="Gotham-BookItalic"/>
              <a:ea typeface="+mn-ea"/>
              <a:cs typeface="+mn-cs"/>
            </a:rPr>
            <a:t> necessário, insira linhas na previsão (...)</a:t>
          </a:r>
          <a:endParaRPr lang="pt-BR">
            <a:solidFill>
              <a:srgbClr val="FF0000"/>
            </a:solidFill>
            <a:effectLst/>
            <a:latin typeface="Gotham-Book"/>
          </a:endParaRPr>
        </a:p>
      </xdr:txBody>
    </xdr:sp>
    <xdr:clientData/>
  </xdr:twoCellAnchor>
  <xdr:twoCellAnchor>
    <xdr:from>
      <xdr:col>0</xdr:col>
      <xdr:colOff>733425</xdr:colOff>
      <xdr:row>6</xdr:row>
      <xdr:rowOff>1552575</xdr:rowOff>
    </xdr:from>
    <xdr:to>
      <xdr:col>0</xdr:col>
      <xdr:colOff>742950</xdr:colOff>
      <xdr:row>7</xdr:row>
      <xdr:rowOff>9526</xdr:rowOff>
    </xdr:to>
    <xdr:cxnSp macro="">
      <xdr:nvCxnSpPr>
        <xdr:cNvPr id="14" name="Conector de Seta em Linha Reta 1" descr="Seta">
          <a:extLst>
            <a:ext uri="{FF2B5EF4-FFF2-40B4-BE49-F238E27FC236}">
              <a16:creationId xmlns:a16="http://schemas.microsoft.com/office/drawing/2014/main" id="{00000000-0008-0000-0B00-00000E000000}"/>
            </a:ext>
          </a:extLst>
        </xdr:cNvPr>
        <xdr:cNvCxnSpPr/>
      </xdr:nvCxnSpPr>
      <xdr:spPr>
        <a:xfrm flipH="1" flipV="1">
          <a:off x="733425" y="2695575"/>
          <a:ext cx="9525" cy="361951"/>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6</xdr:row>
      <xdr:rowOff>1752600</xdr:rowOff>
    </xdr:from>
    <xdr:to>
      <xdr:col>1</xdr:col>
      <xdr:colOff>495301</xdr:colOff>
      <xdr:row>7</xdr:row>
      <xdr:rowOff>9527</xdr:rowOff>
    </xdr:to>
    <xdr:cxnSp macro="">
      <xdr:nvCxnSpPr>
        <xdr:cNvPr id="15" name="Conector de Seta em Linha Reta 1" descr="Seta">
          <a:extLst>
            <a:ext uri="{FF2B5EF4-FFF2-40B4-BE49-F238E27FC236}">
              <a16:creationId xmlns:a16="http://schemas.microsoft.com/office/drawing/2014/main" id="{00000000-0008-0000-0B00-00000F000000}"/>
            </a:ext>
          </a:extLst>
        </xdr:cNvPr>
        <xdr:cNvCxnSpPr/>
      </xdr:nvCxnSpPr>
      <xdr:spPr>
        <a:xfrm flipH="1" flipV="1">
          <a:off x="3876675" y="2895600"/>
          <a:ext cx="1" cy="16192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6</xdr:row>
      <xdr:rowOff>1762125</xdr:rowOff>
    </xdr:from>
    <xdr:to>
      <xdr:col>2</xdr:col>
      <xdr:colOff>809626</xdr:colOff>
      <xdr:row>7</xdr:row>
      <xdr:rowOff>2</xdr:rowOff>
    </xdr:to>
    <xdr:cxnSp macro="">
      <xdr:nvCxnSpPr>
        <xdr:cNvPr id="16" name="Conector de Seta em Linha Reta 1" descr="Seta">
          <a:extLst>
            <a:ext uri="{FF2B5EF4-FFF2-40B4-BE49-F238E27FC236}">
              <a16:creationId xmlns:a16="http://schemas.microsoft.com/office/drawing/2014/main" id="{00000000-0008-0000-0B00-000010000000}"/>
            </a:ext>
          </a:extLst>
        </xdr:cNvPr>
        <xdr:cNvCxnSpPr/>
      </xdr:nvCxnSpPr>
      <xdr:spPr>
        <a:xfrm flipH="1" flipV="1">
          <a:off x="6238875" y="2905125"/>
          <a:ext cx="1" cy="142877"/>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6</xdr:row>
      <xdr:rowOff>1066800</xdr:rowOff>
    </xdr:from>
    <xdr:to>
      <xdr:col>3</xdr:col>
      <xdr:colOff>333377</xdr:colOff>
      <xdr:row>6</xdr:row>
      <xdr:rowOff>1838328</xdr:rowOff>
    </xdr:to>
    <xdr:cxnSp macro="">
      <xdr:nvCxnSpPr>
        <xdr:cNvPr id="17" name="Conector de Seta em Linha Reta 1" descr="Seta">
          <a:extLst>
            <a:ext uri="{FF2B5EF4-FFF2-40B4-BE49-F238E27FC236}">
              <a16:creationId xmlns:a16="http://schemas.microsoft.com/office/drawing/2014/main" id="{00000000-0008-0000-0B00-000011000000}"/>
            </a:ext>
          </a:extLst>
        </xdr:cNvPr>
        <xdr:cNvCxnSpPr/>
      </xdr:nvCxnSpPr>
      <xdr:spPr>
        <a:xfrm flipH="1" flipV="1">
          <a:off x="7800975" y="2209800"/>
          <a:ext cx="9527" cy="771528"/>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2233548</xdr:colOff>
      <xdr:row>45</xdr:row>
      <xdr:rowOff>0</xdr:rowOff>
    </xdr:from>
    <xdr:to>
      <xdr:col>1</xdr:col>
      <xdr:colOff>2679650</xdr:colOff>
      <xdr:row>47</xdr:row>
      <xdr:rowOff>20702</xdr:rowOff>
    </xdr:to>
    <xdr:pic>
      <xdr:nvPicPr>
        <xdr:cNvPr id="10" name="Imagem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33548" y="11734800"/>
          <a:ext cx="4306902" cy="6049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2</xdr:col>
      <xdr:colOff>910986</xdr:colOff>
      <xdr:row>6</xdr:row>
      <xdr:rowOff>59435</xdr:rowOff>
    </xdr:from>
    <xdr:to>
      <xdr:col>2</xdr:col>
      <xdr:colOff>2965337</xdr:colOff>
      <xdr:row>7</xdr:row>
      <xdr:rowOff>1610</xdr:rowOff>
    </xdr:to>
    <xdr:sp macro="" textlink="">
      <xdr:nvSpPr>
        <xdr:cNvPr id="4" name="txt_GuieMeBalão2" descr="O que a Mãe comprou que foi tão caro?">
          <a:extLst>
            <a:ext uri="{FF2B5EF4-FFF2-40B4-BE49-F238E27FC236}">
              <a16:creationId xmlns:a16="http://schemas.microsoft.com/office/drawing/2014/main" id="{00000000-0008-0000-0C00-000004000000}"/>
            </a:ext>
          </a:extLst>
        </xdr:cNvPr>
        <xdr:cNvSpPr txBox="1"/>
      </xdr:nvSpPr>
      <xdr:spPr>
        <a:xfrm>
          <a:off x="3301761" y="1316735"/>
          <a:ext cx="2054351"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Book"/>
              <a:ea typeface="+mn-ea"/>
              <a:cs typeface="+mn-cs"/>
            </a:rPr>
            <a:t>Todos os usos BIM indicados na planilha de metas devem estar presentes nessa lista.</a:t>
          </a:r>
          <a:endParaRPr lang="pt-BR">
            <a:effectLst/>
            <a:latin typeface="Gotham-Book"/>
          </a:endParaRPr>
        </a:p>
      </xdr:txBody>
    </xdr:sp>
    <xdr:clientData/>
  </xdr:twoCellAnchor>
  <xdr:twoCellAnchor editAs="absolute">
    <xdr:from>
      <xdr:col>1</xdr:col>
      <xdr:colOff>141076</xdr:colOff>
      <xdr:row>6</xdr:row>
      <xdr:rowOff>77376</xdr:rowOff>
    </xdr:from>
    <xdr:to>
      <xdr:col>2</xdr:col>
      <xdr:colOff>658435</xdr:colOff>
      <xdr:row>7</xdr:row>
      <xdr:rowOff>19551</xdr:rowOff>
    </xdr:to>
    <xdr:sp macro="" textlink="">
      <xdr:nvSpPr>
        <xdr:cNvPr id="14" name="txt_GuieMeBalão2" descr="O que a Mãe comprou que foi tão caro?">
          <a:extLst>
            <a:ext uri="{FF2B5EF4-FFF2-40B4-BE49-F238E27FC236}">
              <a16:creationId xmlns:a16="http://schemas.microsoft.com/office/drawing/2014/main" id="{00000000-0008-0000-0C00-00000E000000}"/>
            </a:ext>
          </a:extLst>
        </xdr:cNvPr>
        <xdr:cNvSpPr txBox="1"/>
      </xdr:nvSpPr>
      <xdr:spPr>
        <a:xfrm>
          <a:off x="1950826" y="1334676"/>
          <a:ext cx="1098384"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Book"/>
              <a:ea typeface="+mn-ea"/>
              <a:cs typeface="+mn-cs"/>
            </a:rPr>
            <a:t>Indique o número de técnicos em cada função</a:t>
          </a:r>
          <a:endParaRPr lang="pt-BR">
            <a:effectLst/>
            <a:latin typeface="Gotham-Book"/>
          </a:endParaRPr>
        </a:p>
      </xdr:txBody>
    </xdr:sp>
    <xdr:clientData/>
  </xdr:twoCellAnchor>
  <xdr:twoCellAnchor editAs="absolute">
    <xdr:from>
      <xdr:col>2</xdr:col>
      <xdr:colOff>3033744</xdr:colOff>
      <xdr:row>6</xdr:row>
      <xdr:rowOff>58634</xdr:rowOff>
    </xdr:from>
    <xdr:to>
      <xdr:col>3</xdr:col>
      <xdr:colOff>753958</xdr:colOff>
      <xdr:row>7</xdr:row>
      <xdr:rowOff>809</xdr:rowOff>
    </xdr:to>
    <xdr:sp macro="" textlink="">
      <xdr:nvSpPr>
        <xdr:cNvPr id="16" name="txt_GuieMeBalão2" descr="O que a Mãe comprou que foi tão caro?">
          <a:extLst>
            <a:ext uri="{FF2B5EF4-FFF2-40B4-BE49-F238E27FC236}">
              <a16:creationId xmlns:a16="http://schemas.microsoft.com/office/drawing/2014/main" id="{00000000-0008-0000-0C00-000010000000}"/>
            </a:ext>
          </a:extLst>
        </xdr:cNvPr>
        <xdr:cNvSpPr txBox="1"/>
      </xdr:nvSpPr>
      <xdr:spPr>
        <a:xfrm>
          <a:off x="5424519" y="1315934"/>
          <a:ext cx="1234939"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Book"/>
              <a:ea typeface="+mn-ea"/>
              <a:cs typeface="+mn-cs"/>
            </a:rPr>
            <a:t>Definir quantos profissionais tem competência em cada Uso.</a:t>
          </a:r>
          <a:endParaRPr lang="pt-BR">
            <a:effectLst/>
            <a:latin typeface="Gotham-Book"/>
          </a:endParaRPr>
        </a:p>
      </xdr:txBody>
    </xdr:sp>
    <xdr:clientData/>
  </xdr:twoCellAnchor>
  <xdr:twoCellAnchor editAs="absolute">
    <xdr:from>
      <xdr:col>3</xdr:col>
      <xdr:colOff>888917</xdr:colOff>
      <xdr:row>6</xdr:row>
      <xdr:rowOff>57149</xdr:rowOff>
    </xdr:from>
    <xdr:to>
      <xdr:col>6</xdr:col>
      <xdr:colOff>133350</xdr:colOff>
      <xdr:row>6</xdr:row>
      <xdr:rowOff>885149</xdr:rowOff>
    </xdr:to>
    <xdr:sp macro="" textlink="">
      <xdr:nvSpPr>
        <xdr:cNvPr id="15" name="txt_GuieMeBalão2" descr="O que a Mãe comprou que foi tão caro?">
          <a:extLst>
            <a:ext uri="{FF2B5EF4-FFF2-40B4-BE49-F238E27FC236}">
              <a16:creationId xmlns:a16="http://schemas.microsoft.com/office/drawing/2014/main" id="{00000000-0008-0000-0C00-00000F000000}"/>
            </a:ext>
          </a:extLst>
        </xdr:cNvPr>
        <xdr:cNvSpPr txBox="1"/>
      </xdr:nvSpPr>
      <xdr:spPr>
        <a:xfrm>
          <a:off x="6794417" y="1314449"/>
          <a:ext cx="1635208"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Book"/>
              <a:ea typeface="+mn-ea"/>
              <a:cs typeface="+mn-cs"/>
            </a:rPr>
            <a:t>Multiplique o numero de técnicos (coluna B) pelo numero  de qualificações pretendidas.</a:t>
          </a:r>
          <a:endParaRPr lang="pt-BR">
            <a:effectLst/>
            <a:latin typeface="Gotham-Book"/>
          </a:endParaRPr>
        </a:p>
      </xdr:txBody>
    </xdr:sp>
    <xdr:clientData/>
  </xdr:twoCellAnchor>
  <xdr:twoCellAnchor editAs="absolute">
    <xdr:from>
      <xdr:col>0</xdr:col>
      <xdr:colOff>133351</xdr:colOff>
      <xdr:row>6</xdr:row>
      <xdr:rowOff>66675</xdr:rowOff>
    </xdr:from>
    <xdr:to>
      <xdr:col>0</xdr:col>
      <xdr:colOff>1685925</xdr:colOff>
      <xdr:row>7</xdr:row>
      <xdr:rowOff>8850</xdr:rowOff>
    </xdr:to>
    <xdr:sp macro="" textlink="">
      <xdr:nvSpPr>
        <xdr:cNvPr id="24" name="txt_GuieMeBalão2" descr="O que a Mãe comprou que foi tão caro?">
          <a:extLst>
            <a:ext uri="{FF2B5EF4-FFF2-40B4-BE49-F238E27FC236}">
              <a16:creationId xmlns:a16="http://schemas.microsoft.com/office/drawing/2014/main" id="{00000000-0008-0000-0C00-000018000000}"/>
            </a:ext>
          </a:extLst>
        </xdr:cNvPr>
        <xdr:cNvSpPr txBox="1"/>
      </xdr:nvSpPr>
      <xdr:spPr>
        <a:xfrm>
          <a:off x="133351" y="1323975"/>
          <a:ext cx="1552574" cy="82800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0" i="0" baseline="0">
              <a:effectLst/>
              <a:latin typeface="Gotham-Book"/>
              <a:ea typeface="+mn-ea"/>
              <a:cs typeface="+mn-cs"/>
            </a:rPr>
            <a:t>Todas as funções indicados na planilha de "funções" devem estar presentes nessa lista.</a:t>
          </a:r>
          <a:endParaRPr lang="pt-BR">
            <a:effectLst/>
            <a:latin typeface="Gotham-Book"/>
          </a:endParaRPr>
        </a:p>
      </xdr:txBody>
    </xdr:sp>
    <xdr:clientData/>
  </xdr:twoCellAnchor>
  <xdr:twoCellAnchor>
    <xdr:from>
      <xdr:col>0</xdr:col>
      <xdr:colOff>1000125</xdr:colOff>
      <xdr:row>7</xdr:row>
      <xdr:rowOff>9525</xdr:rowOff>
    </xdr:from>
    <xdr:to>
      <xdr:col>0</xdr:col>
      <xdr:colOff>1009650</xdr:colOff>
      <xdr:row>8</xdr:row>
      <xdr:rowOff>19051</xdr:rowOff>
    </xdr:to>
    <xdr:cxnSp macro="">
      <xdr:nvCxnSpPr>
        <xdr:cNvPr id="13" name="Conector de Seta em Linha Reta 1" descr="Seta">
          <a:extLst>
            <a:ext uri="{FF2B5EF4-FFF2-40B4-BE49-F238E27FC236}">
              <a16:creationId xmlns:a16="http://schemas.microsoft.com/office/drawing/2014/main" id="{00000000-0008-0000-0C00-00000D000000}"/>
            </a:ext>
          </a:extLst>
        </xdr:cNvPr>
        <xdr:cNvCxnSpPr/>
      </xdr:nvCxnSpPr>
      <xdr:spPr>
        <a:xfrm flipH="1" flipV="1">
          <a:off x="1000125" y="2038350"/>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7</xdr:row>
      <xdr:rowOff>19050</xdr:rowOff>
    </xdr:from>
    <xdr:to>
      <xdr:col>1</xdr:col>
      <xdr:colOff>342900</xdr:colOff>
      <xdr:row>8</xdr:row>
      <xdr:rowOff>28576</xdr:rowOff>
    </xdr:to>
    <xdr:cxnSp macro="">
      <xdr:nvCxnSpPr>
        <xdr:cNvPr id="19" name="Conector de Seta em Linha Reta 1" descr="Seta">
          <a:extLst>
            <a:ext uri="{FF2B5EF4-FFF2-40B4-BE49-F238E27FC236}">
              <a16:creationId xmlns:a16="http://schemas.microsoft.com/office/drawing/2014/main" id="{00000000-0008-0000-0C00-000013000000}"/>
            </a:ext>
          </a:extLst>
        </xdr:cNvPr>
        <xdr:cNvCxnSpPr/>
      </xdr:nvCxnSpPr>
      <xdr:spPr>
        <a:xfrm flipH="1" flipV="1">
          <a:off x="2143125" y="2047875"/>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1531726</xdr:colOff>
      <xdr:row>7</xdr:row>
      <xdr:rowOff>10701</xdr:rowOff>
    </xdr:from>
    <xdr:to>
      <xdr:col>2</xdr:col>
      <xdr:colOff>1541251</xdr:colOff>
      <xdr:row>8</xdr:row>
      <xdr:rowOff>20227</xdr:rowOff>
    </xdr:to>
    <xdr:cxnSp macro="">
      <xdr:nvCxnSpPr>
        <xdr:cNvPr id="21" name="Conector de Seta em Linha Reta 1" descr="Seta">
          <a:extLst>
            <a:ext uri="{FF2B5EF4-FFF2-40B4-BE49-F238E27FC236}">
              <a16:creationId xmlns:a16="http://schemas.microsoft.com/office/drawing/2014/main" id="{00000000-0008-0000-0C00-000015000000}"/>
            </a:ext>
          </a:extLst>
        </xdr:cNvPr>
        <xdr:cNvCxnSpPr/>
      </xdr:nvCxnSpPr>
      <xdr:spPr>
        <a:xfrm flipH="1" flipV="1">
          <a:off x="3922501" y="2039526"/>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7</xdr:row>
      <xdr:rowOff>0</xdr:rowOff>
    </xdr:from>
    <xdr:to>
      <xdr:col>3</xdr:col>
      <xdr:colOff>457200</xdr:colOff>
      <xdr:row>8</xdr:row>
      <xdr:rowOff>9526</xdr:rowOff>
    </xdr:to>
    <xdr:cxnSp macro="">
      <xdr:nvCxnSpPr>
        <xdr:cNvPr id="22" name="Conector de Seta em Linha Reta 1" descr="Seta">
          <a:extLst>
            <a:ext uri="{FF2B5EF4-FFF2-40B4-BE49-F238E27FC236}">
              <a16:creationId xmlns:a16="http://schemas.microsoft.com/office/drawing/2014/main" id="{00000000-0008-0000-0C00-000016000000}"/>
            </a:ext>
          </a:extLst>
        </xdr:cNvPr>
        <xdr:cNvCxnSpPr/>
      </xdr:nvCxnSpPr>
      <xdr:spPr>
        <a:xfrm flipH="1" flipV="1">
          <a:off x="6000750" y="2028825"/>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400050</xdr:colOff>
      <xdr:row>7</xdr:row>
      <xdr:rowOff>9525</xdr:rowOff>
    </xdr:from>
    <xdr:to>
      <xdr:col>4</xdr:col>
      <xdr:colOff>409575</xdr:colOff>
      <xdr:row>8</xdr:row>
      <xdr:rowOff>19051</xdr:rowOff>
    </xdr:to>
    <xdr:cxnSp macro="">
      <xdr:nvCxnSpPr>
        <xdr:cNvPr id="23" name="Conector de Seta em Linha Reta 1" descr="Seta">
          <a:extLst>
            <a:ext uri="{FF2B5EF4-FFF2-40B4-BE49-F238E27FC236}">
              <a16:creationId xmlns:a16="http://schemas.microsoft.com/office/drawing/2014/main" id="{00000000-0008-0000-0C00-000017000000}"/>
            </a:ext>
          </a:extLst>
        </xdr:cNvPr>
        <xdr:cNvCxnSpPr/>
      </xdr:nvCxnSpPr>
      <xdr:spPr>
        <a:xfrm flipH="1" flipV="1">
          <a:off x="7000875" y="2038350"/>
          <a:ext cx="9525" cy="20002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74548</xdr:colOff>
      <xdr:row>138</xdr:row>
      <xdr:rowOff>0</xdr:rowOff>
    </xdr:from>
    <xdr:to>
      <xdr:col>3</xdr:col>
      <xdr:colOff>368250</xdr:colOff>
      <xdr:row>141</xdr:row>
      <xdr:rowOff>33402</xdr:rowOff>
    </xdr:to>
    <xdr:pic>
      <xdr:nvPicPr>
        <xdr:cNvPr id="12" name="Imagem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05048" y="27749500"/>
          <a:ext cx="4306902" cy="6049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absoluteAnchor>
    <xdr:pos x="7086599" y="1172135"/>
    <xdr:ext cx="2595843" cy="1666875"/>
    <xdr:sp macro="" textlink="">
      <xdr:nvSpPr>
        <xdr:cNvPr id="5" name="txt_GuieMeBalão2" descr="O que a Mãe comprou que foi tão caro?">
          <a:extLst>
            <a:ext uri="{FF2B5EF4-FFF2-40B4-BE49-F238E27FC236}">
              <a16:creationId xmlns:a16="http://schemas.microsoft.com/office/drawing/2014/main" id="{00000000-0008-0000-0D00-000005000000}"/>
            </a:ext>
          </a:extLst>
        </xdr:cNvPr>
        <xdr:cNvSpPr txBox="1"/>
      </xdr:nvSpPr>
      <xdr:spPr>
        <a:xfrm>
          <a:off x="7086599" y="1172135"/>
          <a:ext cx="2595843" cy="166687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BookItalic"/>
              <a:ea typeface="+mn-ea"/>
              <a:cs typeface="+mn-cs"/>
            </a:rPr>
            <a:t>Legenda de Situação do processo:</a:t>
          </a:r>
        </a:p>
        <a:p>
          <a:pPr algn="l" rtl="0" eaLnBrk="1" fontAlgn="auto" latinLnBrk="0" hangingPunct="1"/>
          <a:r>
            <a:rPr lang="pt-BR" sz="1100" b="1" i="0" baseline="0">
              <a:effectLst/>
              <a:latin typeface="Gotham-BookItalic"/>
              <a:ea typeface="+mn-ea"/>
              <a:cs typeface="+mn-cs"/>
            </a:rPr>
            <a:t>BIM: </a:t>
          </a:r>
          <a:r>
            <a:rPr lang="pt-BR" sz="1100" b="0" i="0" baseline="0">
              <a:effectLst/>
              <a:latin typeface="Gotham-Book"/>
              <a:ea typeface="+mn-ea"/>
              <a:cs typeface="+mn-cs"/>
            </a:rPr>
            <a:t>O processo existe e é realizado conforme diretrizes da ISO 19650;</a:t>
          </a:r>
        </a:p>
        <a:p>
          <a:pPr algn="l" rtl="0" eaLnBrk="1" fontAlgn="auto" latinLnBrk="0" hangingPunct="1"/>
          <a:r>
            <a:rPr lang="pt-BR" sz="1100" b="1" i="0" baseline="0">
              <a:effectLst/>
              <a:latin typeface="Gotham-BookItalic"/>
              <a:ea typeface="+mn-ea"/>
              <a:cs typeface="+mn-cs"/>
            </a:rPr>
            <a:t>IMP: </a:t>
          </a:r>
          <a:r>
            <a:rPr lang="pt-BR" sz="1100" b="0" i="0" baseline="0">
              <a:effectLst/>
              <a:latin typeface="Gotham-Book"/>
              <a:ea typeface="+mn-ea"/>
              <a:cs typeface="+mn-cs"/>
            </a:rPr>
            <a:t>O processo está em implementação;</a:t>
          </a:r>
        </a:p>
        <a:p>
          <a:pPr algn="l" rtl="0" eaLnBrk="1" fontAlgn="auto" latinLnBrk="0" hangingPunct="1"/>
          <a:r>
            <a:rPr lang="pt-BR" sz="1100" b="1" i="0" baseline="0">
              <a:effectLst/>
              <a:latin typeface="Gotham-BookItalic"/>
              <a:ea typeface="+mn-ea"/>
              <a:cs typeface="+mn-cs"/>
            </a:rPr>
            <a:t>N.D.: </a:t>
          </a:r>
          <a:r>
            <a:rPr lang="pt-BR" sz="1100" b="0" i="0" baseline="0">
              <a:effectLst/>
              <a:latin typeface="Gotham-Book"/>
              <a:ea typeface="+mn-ea"/>
              <a:cs typeface="+mn-cs"/>
            </a:rPr>
            <a:t>O processo BIM não está disponível ou em uso;</a:t>
          </a:r>
        </a:p>
        <a:p>
          <a:pPr algn="l" rtl="0" eaLnBrk="1" fontAlgn="auto" latinLnBrk="0" hangingPunct="1"/>
          <a:r>
            <a:rPr lang="pt-BR" sz="1100" b="1" i="0" baseline="0">
              <a:effectLst/>
              <a:latin typeface="Gotham-BookItalic"/>
              <a:ea typeface="+mn-ea"/>
              <a:cs typeface="+mn-cs"/>
            </a:rPr>
            <a:t>N.A.: </a:t>
          </a:r>
          <a:r>
            <a:rPr lang="pt-BR" sz="1100" b="0" i="0" baseline="0">
              <a:effectLst/>
              <a:latin typeface="Gotham-Book"/>
              <a:ea typeface="+mn-ea"/>
              <a:cs typeface="+mn-cs"/>
            </a:rPr>
            <a:t>O processo não se aplica no caso da organização avaliada. </a:t>
          </a:r>
          <a:r>
            <a:rPr lang="pt-BR" sz="1100" b="1" i="0" baseline="0">
              <a:solidFill>
                <a:srgbClr val="C00000"/>
              </a:solidFill>
              <a:effectLst/>
              <a:latin typeface="Gotham-BookItalic"/>
              <a:ea typeface="+mn-ea"/>
              <a:cs typeface="+mn-cs"/>
            </a:rPr>
            <a:t>Nesse caso por favor justifique nas observações</a:t>
          </a:r>
          <a:r>
            <a:rPr lang="pt-BR" sz="1100" b="0" i="0" baseline="0">
              <a:effectLst/>
              <a:latin typeface="Gotham-Book"/>
              <a:ea typeface="+mn-ea"/>
              <a:cs typeface="+mn-cs"/>
            </a:rPr>
            <a:t>.</a:t>
          </a:r>
          <a:endParaRPr lang="pt-BR">
            <a:effectLst/>
            <a:latin typeface="Gotham-Book"/>
          </a:endParaRPr>
        </a:p>
      </xdr:txBody>
    </xdr:sp>
    <xdr:clientData/>
  </xdr:absoluteAnchor>
  <xdr:absoluteAnchor>
    <xdr:pos x="4319530" y="1960804"/>
    <xdr:ext cx="1884070" cy="870585"/>
    <xdr:sp macro="" textlink="">
      <xdr:nvSpPr>
        <xdr:cNvPr id="9" name="txt_GuieMeBalão2" descr="O que a Mãe comprou que foi tão caro?">
          <a:extLst>
            <a:ext uri="{FF2B5EF4-FFF2-40B4-BE49-F238E27FC236}">
              <a16:creationId xmlns:a16="http://schemas.microsoft.com/office/drawing/2014/main" id="{00000000-0008-0000-0D00-000009000000}"/>
            </a:ext>
          </a:extLst>
        </xdr:cNvPr>
        <xdr:cNvSpPr txBox="1"/>
      </xdr:nvSpPr>
      <xdr:spPr>
        <a:xfrm>
          <a:off x="4319530" y="1960804"/>
          <a:ext cx="1884070" cy="87058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pt-BR" sz="1100" b="1" i="0" baseline="0">
              <a:solidFill>
                <a:sysClr val="windowText" lastClr="000000"/>
              </a:solidFill>
              <a:effectLst/>
              <a:latin typeface="Gotham-BookItalic"/>
              <a:ea typeface="+mn-ea"/>
              <a:cs typeface="+mn-cs"/>
            </a:rPr>
            <a:t>Devem ser considerados como "processo BIM implantado" aqueles que atendam aos pontos e atividades indicados.</a:t>
          </a:r>
          <a:endParaRPr lang="pt-BR" b="1">
            <a:solidFill>
              <a:sysClr val="windowText" lastClr="000000"/>
            </a:solidFill>
            <a:effectLst/>
            <a:latin typeface="Gotham-BookItalic"/>
          </a:endParaRPr>
        </a:p>
      </xdr:txBody>
    </xdr:sp>
    <xdr:clientData/>
  </xdr:absoluteAnchor>
  <xdr:absoluteAnchor>
    <xdr:pos x="9934574" y="19050"/>
    <xdr:ext cx="2800351" cy="2839010"/>
    <xdr:sp macro="" textlink="">
      <xdr:nvSpPr>
        <xdr:cNvPr id="15" name="txt_GuieMeBalão2" descr="O que a Mãe comprou que foi tão caro?">
          <a:extLst>
            <a:ext uri="{FF2B5EF4-FFF2-40B4-BE49-F238E27FC236}">
              <a16:creationId xmlns:a16="http://schemas.microsoft.com/office/drawing/2014/main" id="{00000000-0008-0000-0D00-00000F000000}"/>
            </a:ext>
          </a:extLst>
        </xdr:cNvPr>
        <xdr:cNvSpPr txBox="1"/>
      </xdr:nvSpPr>
      <xdr:spPr>
        <a:xfrm>
          <a:off x="9934574" y="19050"/>
          <a:ext cx="2800351" cy="283901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algn="l" rtl="0" eaLnBrk="1" fontAlgn="auto" latinLnBrk="0" hangingPunct="1"/>
          <a:r>
            <a:rPr lang="pt-BR" sz="1100" b="1" i="0" baseline="0">
              <a:effectLst/>
              <a:latin typeface="Gotham-BookItalic"/>
              <a:ea typeface="+mn-ea"/>
              <a:cs typeface="+mn-cs"/>
            </a:rPr>
            <a:t>Legenda de procedimento:</a:t>
          </a:r>
        </a:p>
        <a:p>
          <a:pPr algn="l" rtl="0" eaLnBrk="1" fontAlgn="auto" latinLnBrk="0" hangingPunct="1"/>
          <a:r>
            <a:rPr lang="pt-BR" sz="1100" b="1" i="0" baseline="0">
              <a:effectLst/>
              <a:latin typeface="Gotham-BookItalic"/>
              <a:ea typeface="+mn-ea"/>
              <a:cs typeface="+mn-cs"/>
            </a:rPr>
            <a:t>B.P.: </a:t>
          </a:r>
          <a:r>
            <a:rPr lang="pt-BR" sz="1100" b="0" i="0" baseline="0">
              <a:effectLst/>
              <a:latin typeface="Gotham-Book"/>
              <a:ea typeface="+mn-ea"/>
              <a:cs typeface="+mn-cs"/>
            </a:rPr>
            <a:t>Existe uma boa prática consolidada e disseminada;</a:t>
          </a:r>
        </a:p>
        <a:p>
          <a:pPr algn="l" rtl="0" eaLnBrk="1" fontAlgn="auto" latinLnBrk="0" hangingPunct="1"/>
          <a:r>
            <a:rPr lang="pt-BR" sz="1100" b="1" i="0" baseline="0">
              <a:effectLst/>
              <a:latin typeface="Gotham-BookItalic"/>
              <a:ea typeface="+mn-ea"/>
              <a:cs typeface="+mn-cs"/>
            </a:rPr>
            <a:t>PRO: </a:t>
          </a:r>
          <a:r>
            <a:rPr lang="pt-BR" sz="1100" b="0" i="0" baseline="0">
              <a:effectLst/>
              <a:latin typeface="Gotham-Book"/>
              <a:ea typeface="+mn-ea"/>
              <a:cs typeface="+mn-cs"/>
            </a:rPr>
            <a:t>existe um procedimento documentado, </a:t>
          </a:r>
          <a:r>
            <a:rPr lang="pt-BR" sz="1100" b="1" i="0" baseline="0">
              <a:effectLst/>
              <a:latin typeface="Gotham-BookItalic"/>
              <a:ea typeface="+mn-ea"/>
              <a:cs typeface="+mn-cs"/>
            </a:rPr>
            <a:t>que deve ser indicado na coluna de Obs.</a:t>
          </a:r>
          <a:r>
            <a:rPr lang="pt-BR" sz="1100" b="0" i="0" baseline="0">
              <a:effectLst/>
              <a:latin typeface="Gotham-Book"/>
              <a:ea typeface="+mn-ea"/>
              <a:cs typeface="+mn-cs"/>
            </a:rPr>
            <a:t>;</a:t>
          </a:r>
        </a:p>
        <a:p>
          <a:pPr algn="l" rtl="0" eaLnBrk="1" fontAlgn="auto" latinLnBrk="0" hangingPunct="1"/>
          <a:r>
            <a:rPr lang="pt-BR" sz="1100" b="1" i="0" baseline="0">
              <a:effectLst/>
              <a:latin typeface="Gotham-BookItalic"/>
              <a:ea typeface="+mn-ea"/>
              <a:cs typeface="+mn-cs"/>
            </a:rPr>
            <a:t>IMP: </a:t>
          </a:r>
          <a:r>
            <a:rPr lang="pt-BR" sz="1100" b="0" i="0" baseline="0">
              <a:effectLst/>
              <a:latin typeface="Gotham-Book"/>
              <a:ea typeface="+mn-ea"/>
              <a:cs typeface="+mn-cs"/>
            </a:rPr>
            <a:t>existe um procedimento em implantação;</a:t>
          </a:r>
        </a:p>
        <a:p>
          <a:pPr algn="l" rtl="0" eaLnBrk="1" fontAlgn="auto" latinLnBrk="0" hangingPunct="1"/>
          <a:r>
            <a:rPr lang="pt-BR" sz="1100" b="1" i="0" baseline="0">
              <a:effectLst/>
              <a:latin typeface="Gotham-BookItalic"/>
              <a:ea typeface="+mn-ea"/>
              <a:cs typeface="+mn-cs"/>
            </a:rPr>
            <a:t>N. ext.: </a:t>
          </a:r>
          <a:r>
            <a:rPr lang="pt-BR" sz="1100" b="0" i="0" baseline="0">
              <a:effectLst/>
              <a:latin typeface="Gotham-Book"/>
              <a:ea typeface="+mn-ea"/>
              <a:cs typeface="+mn-cs"/>
            </a:rPr>
            <a:t>Adotada uma norma externa (por exemplo, uma ABNT NBR, ISO ou SEAP), </a:t>
          </a:r>
          <a:r>
            <a:rPr lang="pt-BR" sz="1100" b="1" i="0" baseline="0">
              <a:effectLst/>
              <a:latin typeface="Gotham-BookItalic"/>
              <a:ea typeface="+mn-ea"/>
              <a:cs typeface="+mn-cs"/>
            </a:rPr>
            <a:t>que deve ser indicado na coluna de Obs.</a:t>
          </a:r>
          <a:r>
            <a:rPr lang="pt-BR" sz="1100" b="0" i="0" baseline="0">
              <a:effectLst/>
              <a:latin typeface="Gotham-Book"/>
              <a:ea typeface="+mn-ea"/>
              <a:cs typeface="+mn-cs"/>
            </a:rPr>
            <a:t>;</a:t>
          </a:r>
        </a:p>
        <a:p>
          <a:pPr algn="l" rtl="0" eaLnBrk="1" fontAlgn="auto" latinLnBrk="0" hangingPunct="1"/>
          <a:r>
            <a:rPr lang="pt-BR" sz="1100" b="1" i="0" baseline="0">
              <a:effectLst/>
              <a:latin typeface="Gotham-BookItalic"/>
              <a:ea typeface="+mn-ea"/>
              <a:cs typeface="+mn-cs"/>
            </a:rPr>
            <a:t>N.A.: </a:t>
          </a:r>
          <a:r>
            <a:rPr lang="pt-BR" sz="1100" b="0" i="0" baseline="0">
              <a:effectLst/>
              <a:latin typeface="Gotham-Book"/>
              <a:ea typeface="+mn-ea"/>
              <a:cs typeface="+mn-cs"/>
            </a:rPr>
            <a:t>Não se aplica. A organização julga que o processo não se aplica a seu campo de atuação;</a:t>
          </a:r>
        </a:p>
        <a:p>
          <a:pPr algn="l" rtl="0" eaLnBrk="1" fontAlgn="auto" latinLnBrk="0" hangingPunct="1"/>
          <a:r>
            <a:rPr lang="pt-BR" sz="1100" b="1" i="0" baseline="0">
              <a:effectLst/>
              <a:latin typeface="Gotham-BookItalic"/>
              <a:ea typeface="+mn-ea"/>
              <a:cs typeface="+mn-cs"/>
            </a:rPr>
            <a:t>S.N.: </a:t>
          </a:r>
          <a:r>
            <a:rPr lang="pt-BR" sz="1100" b="0" i="0" baseline="0">
              <a:effectLst/>
              <a:latin typeface="Gotham-Book"/>
              <a:ea typeface="+mn-ea"/>
              <a:cs typeface="+mn-cs"/>
            </a:rPr>
            <a:t>Sem Norma. O processo existe ou deve existir, mas não tem norma para ele.</a:t>
          </a:r>
        </a:p>
      </xdr:txBody>
    </xdr:sp>
    <xdr:clientData/>
  </xdr:absoluteAnchor>
  <xdr:absoluteAnchor>
    <xdr:pos x="256052" y="1687046"/>
    <xdr:ext cx="3531535" cy="1304925"/>
    <xdr:grpSp>
      <xdr:nvGrpSpPr>
        <xdr:cNvPr id="13" name="Grupo de Texto de dica 11" descr="Imagem de coruja&#10;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id="{00000000-0008-0000-0D00-00000D000000}"/>
            </a:ext>
          </a:extLst>
        </xdr:cNvPr>
        <xdr:cNvGrpSpPr/>
      </xdr:nvGrpSpPr>
      <xdr:grpSpPr>
        <a:xfrm>
          <a:off x="256052" y="1687046"/>
          <a:ext cx="3531535" cy="1304925"/>
          <a:chOff x="4048124" y="1298575"/>
          <a:chExt cx="4276451" cy="1260445"/>
        </a:xfrm>
      </xdr:grpSpPr>
      <xdr:sp macro="" textlink="">
        <xdr:nvSpPr>
          <xdr:cNvPr id="16" name="Texto de dica 11" descr="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id="{00000000-0008-0000-0D00-000010000000}"/>
              </a:ext>
            </a:extLst>
          </xdr:cNvPr>
          <xdr:cNvSpPr txBox="1"/>
        </xdr:nvSpPr>
        <xdr:spPr>
          <a:xfrm>
            <a:off x="4410887" y="1298575"/>
            <a:ext cx="3913688" cy="1260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x-none" sz="1200" b="1" kern="0">
                <a:solidFill>
                  <a:srgbClr val="1A94C4"/>
                </a:solidFill>
                <a:latin typeface="Gotham-BookItalic"/>
                <a:ea typeface="Segoe UI" pitchFamily="34" charset="0"/>
                <a:cs typeface="Segoe UI Light" panose="020B0502040204020203" pitchFamily="34" charset="0"/>
              </a:rPr>
              <a:t>É BOM SABER</a:t>
            </a:r>
            <a:endParaRPr lang="en-US" sz="1200" b="1">
              <a:solidFill>
                <a:srgbClr val="1A94C4"/>
              </a:solidFill>
              <a:latin typeface="Gotham-BookItalic"/>
              <a:ea typeface="Segoe UI" pitchFamily="34" charset="0"/>
              <a:cs typeface="Segoe UI Light" panose="020B0502040204020203" pitchFamily="34" charset="0"/>
            </a:endParaRPr>
          </a:p>
          <a:p>
            <a:pPr rtl="0" eaLnBrk="1" fontAlgn="auto" latinLnBrk="0" hangingPunct="1"/>
            <a:r>
              <a:rPr lang="pt-BR" sz="1100" b="0" i="0" kern="1200" baseline="0">
                <a:solidFill>
                  <a:schemeClr val="dk1"/>
                </a:solidFill>
                <a:effectLst/>
                <a:latin typeface="Gotham-Book"/>
                <a:ea typeface="+mn-ea"/>
                <a:cs typeface="+mn-cs"/>
              </a:rPr>
              <a:t>- Processos devem estar coerentes com o mapa de processo de projeto BIM.</a:t>
            </a: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Gotham-Book"/>
                <a:ea typeface="+mn-ea"/>
                <a:cs typeface="+mn-cs"/>
              </a:rPr>
              <a:t>- Existem processos diretos da gestão da informação (e por conseguinte da concepção) e outros de caráter administrativo, estes não devem ser considerados nessa avaliação.</a:t>
            </a:r>
            <a:endParaRPr lang="pt-BR" sz="1100">
              <a:effectLst/>
              <a:latin typeface="Gotham-Book"/>
            </a:endParaRPr>
          </a:p>
          <a:p>
            <a:pPr rtl="0" eaLnBrk="1" fontAlgn="auto" latinLnBrk="0" hangingPunct="1"/>
            <a:endParaRPr lang="x-none" sz="1100" b="0" i="0" kern="1200" baseline="0">
              <a:solidFill>
                <a:schemeClr val="dk1"/>
              </a:solidFill>
              <a:effectLst/>
              <a:latin typeface="Gotham-Book"/>
              <a:ea typeface="+mn-ea"/>
              <a:cs typeface="+mn-cs"/>
            </a:endParaRPr>
          </a:p>
        </xdr:txBody>
      </xdr:sp>
      <xdr:pic>
        <xdr:nvPicPr>
          <xdr:cNvPr id="17" name="Coruja" descr="Coruja">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8124" y="1348440"/>
            <a:ext cx="435936" cy="455379"/>
          </a:xfrm>
          <a:prstGeom prst="rect">
            <a:avLst/>
          </a:prstGeom>
        </xdr:spPr>
      </xdr:pic>
    </xdr:grpSp>
    <xdr:clientData/>
  </xdr:absoluteAnchor>
  <xdr:twoCellAnchor>
    <xdr:from>
      <xdr:col>3</xdr:col>
      <xdr:colOff>530598</xdr:colOff>
      <xdr:row>7</xdr:row>
      <xdr:rowOff>861172</xdr:rowOff>
    </xdr:from>
    <xdr:to>
      <xdr:col>3</xdr:col>
      <xdr:colOff>540123</xdr:colOff>
      <xdr:row>8</xdr:row>
      <xdr:rowOff>175933</xdr:rowOff>
    </xdr:to>
    <xdr:cxnSp macro="">
      <xdr:nvCxnSpPr>
        <xdr:cNvPr id="11" name="Conector de Seta em Linha Reta 1" descr="Seta">
          <a:extLst>
            <a:ext uri="{FF2B5EF4-FFF2-40B4-BE49-F238E27FC236}">
              <a16:creationId xmlns:a16="http://schemas.microsoft.com/office/drawing/2014/main" id="{00000000-0008-0000-0D00-00000B000000}"/>
            </a:ext>
          </a:extLst>
        </xdr:cNvPr>
        <xdr:cNvCxnSpPr/>
      </xdr:nvCxnSpPr>
      <xdr:spPr>
        <a:xfrm flipH="1" flipV="1">
          <a:off x="5245473" y="2861422"/>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151839</xdr:colOff>
      <xdr:row>7</xdr:row>
      <xdr:rowOff>861172</xdr:rowOff>
    </xdr:from>
    <xdr:to>
      <xdr:col>4</xdr:col>
      <xdr:colOff>161364</xdr:colOff>
      <xdr:row>8</xdr:row>
      <xdr:rowOff>175933</xdr:rowOff>
    </xdr:to>
    <xdr:cxnSp macro="">
      <xdr:nvCxnSpPr>
        <xdr:cNvPr id="18" name="Conector de Seta em Linha Reta 1" descr="Seta">
          <a:extLst>
            <a:ext uri="{FF2B5EF4-FFF2-40B4-BE49-F238E27FC236}">
              <a16:creationId xmlns:a16="http://schemas.microsoft.com/office/drawing/2014/main" id="{00000000-0008-0000-0D00-000012000000}"/>
            </a:ext>
          </a:extLst>
        </xdr:cNvPr>
        <xdr:cNvCxnSpPr/>
      </xdr:nvCxnSpPr>
      <xdr:spPr>
        <a:xfrm flipH="1" flipV="1">
          <a:off x="9019614" y="2861422"/>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586067</xdr:colOff>
      <xdr:row>7</xdr:row>
      <xdr:rowOff>872378</xdr:rowOff>
    </xdr:from>
    <xdr:to>
      <xdr:col>5</xdr:col>
      <xdr:colOff>595592</xdr:colOff>
      <xdr:row>8</xdr:row>
      <xdr:rowOff>187139</xdr:rowOff>
    </xdr:to>
    <xdr:cxnSp macro="">
      <xdr:nvCxnSpPr>
        <xdr:cNvPr id="19" name="Conector de Seta em Linha Reta 1" descr="Seta">
          <a:extLst>
            <a:ext uri="{FF2B5EF4-FFF2-40B4-BE49-F238E27FC236}">
              <a16:creationId xmlns:a16="http://schemas.microsoft.com/office/drawing/2014/main" id="{00000000-0008-0000-0D00-000013000000}"/>
            </a:ext>
          </a:extLst>
        </xdr:cNvPr>
        <xdr:cNvCxnSpPr/>
      </xdr:nvCxnSpPr>
      <xdr:spPr>
        <a:xfrm flipH="1" flipV="1">
          <a:off x="10425392" y="2872628"/>
          <a:ext cx="9525" cy="200586"/>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74548</xdr:colOff>
      <xdr:row>63</xdr:row>
      <xdr:rowOff>0</xdr:rowOff>
    </xdr:from>
    <xdr:to>
      <xdr:col>3</xdr:col>
      <xdr:colOff>4381450</xdr:colOff>
      <xdr:row>66</xdr:row>
      <xdr:rowOff>33402</xdr:rowOff>
    </xdr:to>
    <xdr:pic>
      <xdr:nvPicPr>
        <xdr:cNvPr id="12" name="Imagem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459348" y="72694800"/>
          <a:ext cx="4306902" cy="60490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336231</xdr:colOff>
      <xdr:row>4</xdr:row>
      <xdr:rowOff>73341</xdr:rowOff>
    </xdr:from>
    <xdr:to>
      <xdr:col>3</xdr:col>
      <xdr:colOff>495300</xdr:colOff>
      <xdr:row>23</xdr:row>
      <xdr:rowOff>148590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866775</xdr:colOff>
      <xdr:row>5</xdr:row>
      <xdr:rowOff>180975</xdr:rowOff>
    </xdr:from>
    <xdr:to>
      <xdr:col>6</xdr:col>
      <xdr:colOff>800099</xdr:colOff>
      <xdr:row>22</xdr:row>
      <xdr:rowOff>57150</xdr:rowOff>
    </xdr:to>
    <xdr:graphicFrame macro="">
      <xdr:nvGraphicFramePr>
        <xdr:cNvPr id="6" name="Gráfico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1801748</xdr:colOff>
      <xdr:row>32</xdr:row>
      <xdr:rowOff>0</xdr:rowOff>
    </xdr:from>
    <xdr:to>
      <xdr:col>4</xdr:col>
      <xdr:colOff>88850</xdr:colOff>
      <xdr:row>35</xdr:row>
      <xdr:rowOff>33402</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893948" y="6286500"/>
          <a:ext cx="4306902" cy="6049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4604215</xdr:colOff>
      <xdr:row>9</xdr:row>
      <xdr:rowOff>0</xdr:rowOff>
    </xdr:from>
    <xdr:to>
      <xdr:col>0</xdr:col>
      <xdr:colOff>8911117</xdr:colOff>
      <xdr:row>12</xdr:row>
      <xdr:rowOff>33402</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04215" y="4275667"/>
          <a:ext cx="4306902" cy="604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1341318</xdr:colOff>
      <xdr:row>26</xdr:row>
      <xdr:rowOff>21167</xdr:rowOff>
    </xdr:from>
    <xdr:to>
      <xdr:col>5</xdr:col>
      <xdr:colOff>737553</xdr:colOff>
      <xdr:row>29</xdr:row>
      <xdr:rowOff>54569</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526651" y="6836834"/>
          <a:ext cx="4306902" cy="60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51447</xdr:colOff>
      <xdr:row>41</xdr:row>
      <xdr:rowOff>513398</xdr:rowOff>
    </xdr:from>
    <xdr:to>
      <xdr:col>5</xdr:col>
      <xdr:colOff>1070610</xdr:colOff>
      <xdr:row>43</xdr:row>
      <xdr:rowOff>1024890</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3080397" y="16658273"/>
          <a:ext cx="5362563" cy="2664142"/>
        </a:xfrm>
        <a:prstGeom prst="rect">
          <a:avLst/>
        </a:prstGeom>
      </xdr:spPr>
    </xdr:pic>
    <xdr:clientData/>
  </xdr:twoCellAnchor>
  <xdr:twoCellAnchor editAs="oneCell">
    <xdr:from>
      <xdr:col>3</xdr:col>
      <xdr:colOff>241935</xdr:colOff>
      <xdr:row>37</xdr:row>
      <xdr:rowOff>40006</xdr:rowOff>
    </xdr:from>
    <xdr:to>
      <xdr:col>5</xdr:col>
      <xdr:colOff>1139191</xdr:colOff>
      <xdr:row>39</xdr:row>
      <xdr:rowOff>490915</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4718685" y="14737081"/>
          <a:ext cx="3792856" cy="1010979"/>
        </a:xfrm>
        <a:prstGeom prst="rect">
          <a:avLst/>
        </a:prstGeom>
      </xdr:spPr>
    </xdr:pic>
    <xdr:clientData/>
  </xdr:twoCellAnchor>
  <xdr:twoCellAnchor editAs="oneCell">
    <xdr:from>
      <xdr:col>3</xdr:col>
      <xdr:colOff>536121</xdr:colOff>
      <xdr:row>47</xdr:row>
      <xdr:rowOff>183971</xdr:rowOff>
    </xdr:from>
    <xdr:to>
      <xdr:col>5</xdr:col>
      <xdr:colOff>423724</xdr:colOff>
      <xdr:row>55</xdr:row>
      <xdr:rowOff>34333</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4999264" y="20635507"/>
          <a:ext cx="2779937" cy="2000290"/>
        </a:xfrm>
        <a:prstGeom prst="rect">
          <a:avLst/>
        </a:prstGeom>
      </xdr:spPr>
    </xdr:pic>
    <xdr:clientData/>
  </xdr:twoCellAnchor>
  <xdr:twoCellAnchor editAs="oneCell">
    <xdr:from>
      <xdr:col>2</xdr:col>
      <xdr:colOff>648246</xdr:colOff>
      <xdr:row>56</xdr:row>
      <xdr:rowOff>27215</xdr:rowOff>
    </xdr:from>
    <xdr:to>
      <xdr:col>5</xdr:col>
      <xdr:colOff>1178037</xdr:colOff>
      <xdr:row>58</xdr:row>
      <xdr:rowOff>948609</xdr:rowOff>
    </xdr:to>
    <xdr:pic>
      <xdr:nvPicPr>
        <xdr:cNvPr id="8" name="Imagem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3669032" y="22819179"/>
          <a:ext cx="4847337" cy="2937429"/>
        </a:xfrm>
        <a:prstGeom prst="rect">
          <a:avLst/>
        </a:prstGeom>
      </xdr:spPr>
    </xdr:pic>
    <xdr:clientData/>
  </xdr:twoCellAnchor>
  <xdr:twoCellAnchor editAs="oneCell">
    <xdr:from>
      <xdr:col>4</xdr:col>
      <xdr:colOff>37859</xdr:colOff>
      <xdr:row>59</xdr:row>
      <xdr:rowOff>120834</xdr:rowOff>
    </xdr:from>
    <xdr:to>
      <xdr:col>5</xdr:col>
      <xdr:colOff>1138276</xdr:colOff>
      <xdr:row>67</xdr:row>
      <xdr:rowOff>4083</xdr:rowOff>
    </xdr:to>
    <xdr:pic>
      <xdr:nvPicPr>
        <xdr:cNvPr id="14" name="Imagem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5943359" y="26137691"/>
          <a:ext cx="2537059" cy="2042703"/>
        </a:xfrm>
        <a:prstGeom prst="rect">
          <a:avLst/>
        </a:prstGeom>
      </xdr:spPr>
    </xdr:pic>
    <xdr:clientData/>
  </xdr:twoCellAnchor>
  <xdr:twoCellAnchor editAs="oneCell">
    <xdr:from>
      <xdr:col>0</xdr:col>
      <xdr:colOff>993321</xdr:colOff>
      <xdr:row>68</xdr:row>
      <xdr:rowOff>85920</xdr:rowOff>
    </xdr:from>
    <xdr:to>
      <xdr:col>5</xdr:col>
      <xdr:colOff>156211</xdr:colOff>
      <xdr:row>68</xdr:row>
      <xdr:rowOff>1564708</xdr:rowOff>
    </xdr:to>
    <xdr:pic>
      <xdr:nvPicPr>
        <xdr:cNvPr id="15" name="Imagem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6"/>
        <a:stretch>
          <a:fillRect/>
        </a:stretch>
      </xdr:blipFill>
      <xdr:spPr>
        <a:xfrm>
          <a:off x="993321" y="28443206"/>
          <a:ext cx="6512652" cy="1478788"/>
        </a:xfrm>
        <a:prstGeom prst="rect">
          <a:avLst/>
        </a:prstGeom>
      </xdr:spPr>
    </xdr:pic>
    <xdr:clientData/>
  </xdr:twoCellAnchor>
  <xdr:twoCellAnchor editAs="oneCell">
    <xdr:from>
      <xdr:col>1</xdr:col>
      <xdr:colOff>133349</xdr:colOff>
      <xdr:row>98</xdr:row>
      <xdr:rowOff>60594</xdr:rowOff>
    </xdr:from>
    <xdr:to>
      <xdr:col>5</xdr:col>
      <xdr:colOff>567960</xdr:colOff>
      <xdr:row>98</xdr:row>
      <xdr:rowOff>2471987</xdr:rowOff>
    </xdr:to>
    <xdr:pic>
      <xdr:nvPicPr>
        <xdr:cNvPr id="16" name="Imagem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1181099" y="47723694"/>
          <a:ext cx="6263911" cy="2394248"/>
        </a:xfrm>
        <a:prstGeom prst="rect">
          <a:avLst/>
        </a:prstGeom>
      </xdr:spPr>
    </xdr:pic>
    <xdr:clientData/>
  </xdr:twoCellAnchor>
  <xdr:twoCellAnchor editAs="oneCell">
    <xdr:from>
      <xdr:col>3</xdr:col>
      <xdr:colOff>391667</xdr:colOff>
      <xdr:row>69</xdr:row>
      <xdr:rowOff>96853</xdr:rowOff>
    </xdr:from>
    <xdr:to>
      <xdr:col>5</xdr:col>
      <xdr:colOff>1215389</xdr:colOff>
      <xdr:row>74</xdr:row>
      <xdr:rowOff>110489</xdr:rowOff>
    </xdr:to>
    <xdr:pic>
      <xdr:nvPicPr>
        <xdr:cNvPr id="17" name="Imagem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54810" y="30100603"/>
          <a:ext cx="3704626" cy="208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262890</xdr:colOff>
      <xdr:row>87</xdr:row>
      <xdr:rowOff>55245</xdr:rowOff>
    </xdr:from>
    <xdr:to>
      <xdr:col>4</xdr:col>
      <xdr:colOff>1138555</xdr:colOff>
      <xdr:row>87</xdr:row>
      <xdr:rowOff>1519555</xdr:rowOff>
    </xdr:to>
    <xdr:pic>
      <xdr:nvPicPr>
        <xdr:cNvPr id="18" name="Imagem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14450" y="42262425"/>
          <a:ext cx="5278120" cy="1460500"/>
        </a:xfrm>
        <a:prstGeom prst="rect">
          <a:avLst/>
        </a:prstGeom>
      </xdr:spPr>
    </xdr:pic>
    <xdr:clientData/>
  </xdr:twoCellAnchor>
  <xdr:twoCellAnchor editAs="oneCell">
    <xdr:from>
      <xdr:col>0</xdr:col>
      <xdr:colOff>1700892</xdr:colOff>
      <xdr:row>125</xdr:row>
      <xdr:rowOff>27214</xdr:rowOff>
    </xdr:from>
    <xdr:to>
      <xdr:col>5</xdr:col>
      <xdr:colOff>415238</xdr:colOff>
      <xdr:row>125</xdr:row>
      <xdr:rowOff>1824989</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0"/>
        <a:stretch>
          <a:fillRect/>
        </a:stretch>
      </xdr:blipFill>
      <xdr:spPr>
        <a:xfrm>
          <a:off x="1700892" y="60674250"/>
          <a:ext cx="6274475" cy="1782535"/>
        </a:xfrm>
        <a:prstGeom prst="rect">
          <a:avLst/>
        </a:prstGeom>
      </xdr:spPr>
    </xdr:pic>
    <xdr:clientData/>
  </xdr:twoCellAnchor>
  <xdr:twoCellAnchor editAs="oneCell">
    <xdr:from>
      <xdr:col>0</xdr:col>
      <xdr:colOff>935355</xdr:colOff>
      <xdr:row>134</xdr:row>
      <xdr:rowOff>11430</xdr:rowOff>
    </xdr:from>
    <xdr:to>
      <xdr:col>5</xdr:col>
      <xdr:colOff>1102995</xdr:colOff>
      <xdr:row>134</xdr:row>
      <xdr:rowOff>2014794</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1"/>
        <a:stretch>
          <a:fillRect/>
        </a:stretch>
      </xdr:blipFill>
      <xdr:spPr>
        <a:xfrm>
          <a:off x="935355" y="65253870"/>
          <a:ext cx="7526655" cy="1984314"/>
        </a:xfrm>
        <a:prstGeom prst="rect">
          <a:avLst/>
        </a:prstGeom>
      </xdr:spPr>
    </xdr:pic>
    <xdr:clientData/>
  </xdr:twoCellAnchor>
  <xdr:twoCellAnchor editAs="oneCell">
    <xdr:from>
      <xdr:col>0</xdr:col>
      <xdr:colOff>729616</xdr:colOff>
      <xdr:row>142</xdr:row>
      <xdr:rowOff>66912</xdr:rowOff>
    </xdr:from>
    <xdr:to>
      <xdr:col>5</xdr:col>
      <xdr:colOff>1062990</xdr:colOff>
      <xdr:row>142</xdr:row>
      <xdr:rowOff>2023639</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2"/>
        <a:stretch>
          <a:fillRect/>
        </a:stretch>
      </xdr:blipFill>
      <xdr:spPr>
        <a:xfrm>
          <a:off x="729616" y="69370812"/>
          <a:ext cx="7686674" cy="1962442"/>
        </a:xfrm>
        <a:prstGeom prst="rect">
          <a:avLst/>
        </a:prstGeom>
      </xdr:spPr>
    </xdr:pic>
    <xdr:clientData/>
  </xdr:twoCellAnchor>
  <xdr:twoCellAnchor editAs="oneCell">
    <xdr:from>
      <xdr:col>0</xdr:col>
      <xdr:colOff>1404129</xdr:colOff>
      <xdr:row>153</xdr:row>
      <xdr:rowOff>584949</xdr:rowOff>
    </xdr:from>
    <xdr:to>
      <xdr:col>5</xdr:col>
      <xdr:colOff>225186</xdr:colOff>
      <xdr:row>154</xdr:row>
      <xdr:rowOff>3387987</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3"/>
        <a:stretch>
          <a:fillRect/>
        </a:stretch>
      </xdr:blipFill>
      <xdr:spPr>
        <a:xfrm>
          <a:off x="1404129" y="71417331"/>
          <a:ext cx="6171892" cy="3426758"/>
        </a:xfrm>
        <a:prstGeom prst="rect">
          <a:avLst/>
        </a:prstGeom>
      </xdr:spPr>
    </xdr:pic>
    <xdr:clientData/>
  </xdr:twoCellAnchor>
  <xdr:twoCellAnchor editAs="oneCell">
    <xdr:from>
      <xdr:col>1</xdr:col>
      <xdr:colOff>634365</xdr:colOff>
      <xdr:row>113</xdr:row>
      <xdr:rowOff>103391</xdr:rowOff>
    </xdr:from>
    <xdr:to>
      <xdr:col>4</xdr:col>
      <xdr:colOff>293854</xdr:colOff>
      <xdr:row>113</xdr:row>
      <xdr:rowOff>2611002</xdr:rowOff>
    </xdr:to>
    <xdr:pic>
      <xdr:nvPicPr>
        <xdr:cNvPr id="21" name="Imagem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50745" y="49046651"/>
          <a:ext cx="4071469" cy="250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734948</xdr:colOff>
      <xdr:row>162</xdr:row>
      <xdr:rowOff>0</xdr:rowOff>
    </xdr:from>
    <xdr:to>
      <xdr:col>4</xdr:col>
      <xdr:colOff>12650</xdr:colOff>
      <xdr:row>165</xdr:row>
      <xdr:rowOff>33402</xdr:rowOff>
    </xdr:to>
    <xdr:pic>
      <xdr:nvPicPr>
        <xdr:cNvPr id="19" name="Imagem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2462148" y="78435200"/>
          <a:ext cx="4306902" cy="6049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1104900</xdr:colOff>
      <xdr:row>11</xdr:row>
      <xdr:rowOff>107241</xdr:rowOff>
    </xdr:from>
    <xdr:to>
      <xdr:col>2</xdr:col>
      <xdr:colOff>142875</xdr:colOff>
      <xdr:row>14</xdr:row>
      <xdr:rowOff>76200</xdr:rowOff>
    </xdr:to>
    <xdr:sp macro="" textlink="">
      <xdr:nvSpPr>
        <xdr:cNvPr id="2" name="Texto de dica 16" descr="O texto de dica &quot;Adicionamos uma condição aqui para dividir o campo de valor por Comprador&quot;">
          <a:extLst>
            <a:ext uri="{FF2B5EF4-FFF2-40B4-BE49-F238E27FC236}">
              <a16:creationId xmlns:a16="http://schemas.microsoft.com/office/drawing/2014/main" id="{00000000-0008-0000-0300-000002000000}"/>
            </a:ext>
          </a:extLst>
        </xdr:cNvPr>
        <xdr:cNvSpPr txBox="1"/>
      </xdr:nvSpPr>
      <xdr:spPr>
        <a:xfrm>
          <a:off x="1485900" y="2250366"/>
          <a:ext cx="2286000" cy="54045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Se necessário, inclua outras disciplinas nas linhas inferiores (...).</a:t>
          </a:r>
        </a:p>
      </xdr:txBody>
    </xdr:sp>
    <xdr:clientData/>
  </xdr:twoCellAnchor>
  <xdr:twoCellAnchor>
    <xdr:from>
      <xdr:col>1</xdr:col>
      <xdr:colOff>2508878</xdr:colOff>
      <xdr:row>12</xdr:row>
      <xdr:rowOff>174484</xdr:rowOff>
    </xdr:from>
    <xdr:to>
      <xdr:col>3</xdr:col>
      <xdr:colOff>229701</xdr:colOff>
      <xdr:row>16</xdr:row>
      <xdr:rowOff>66207</xdr:rowOff>
    </xdr:to>
    <xdr:sp macro="" textlink="">
      <xdr:nvSpPr>
        <xdr:cNvPr id="3" name="Arco de seta 3" descr="Seta">
          <a:extLst>
            <a:ext uri="{FF2B5EF4-FFF2-40B4-BE49-F238E27FC236}">
              <a16:creationId xmlns:a16="http://schemas.microsoft.com/office/drawing/2014/main" id="{00000000-0008-0000-0300-000003000000}"/>
            </a:ext>
          </a:extLst>
        </xdr:cNvPr>
        <xdr:cNvSpPr/>
      </xdr:nvSpPr>
      <xdr:spPr>
        <a:xfrm rot="12925857" flipH="1">
          <a:off x="2889878" y="2146159"/>
          <a:ext cx="1568923" cy="653723"/>
        </a:xfrm>
        <a:prstGeom prst="arc">
          <a:avLst>
            <a:gd name="adj1" fmla="val 1922765"/>
            <a:gd name="adj2" fmla="val 6180817"/>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1</xdr:col>
      <xdr:colOff>1047750</xdr:colOff>
      <xdr:row>17</xdr:row>
      <xdr:rowOff>152400</xdr:rowOff>
    </xdr:from>
    <xdr:to>
      <xdr:col>1</xdr:col>
      <xdr:colOff>3219450</xdr:colOff>
      <xdr:row>21</xdr:row>
      <xdr:rowOff>40005</xdr:rowOff>
    </xdr:to>
    <xdr:grpSp>
      <xdr:nvGrpSpPr>
        <xdr:cNvPr id="8" name="Grupo de Texto de dica 27" descr="Imagem de Estrelas&#10;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id="{00000000-0008-0000-0300-000008000000}"/>
            </a:ext>
          </a:extLst>
        </xdr:cNvPr>
        <xdr:cNvGrpSpPr/>
      </xdr:nvGrpSpPr>
      <xdr:grpSpPr>
        <a:xfrm>
          <a:off x="1479550" y="3429000"/>
          <a:ext cx="2171700" cy="649605"/>
          <a:chOff x="1075999" y="1809750"/>
          <a:chExt cx="2210285" cy="610633"/>
        </a:xfrm>
      </xdr:grpSpPr>
      <xdr:sp macro="" textlink="">
        <xdr:nvSpPr>
          <xdr:cNvPr id="9" name="Texto de dica 27" descr="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id="{00000000-0008-0000-0300-000009000000}"/>
              </a:ext>
            </a:extLst>
          </xdr:cNvPr>
          <xdr:cNvSpPr txBox="1"/>
        </xdr:nvSpPr>
        <xdr:spPr>
          <a:xfrm>
            <a:off x="1505762" y="1809750"/>
            <a:ext cx="1780522" cy="610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pt-BR" sz="1200" b="1" kern="0">
                <a:solidFill>
                  <a:srgbClr val="1A94C4"/>
                </a:solidFill>
                <a:latin typeface="+mj-lt"/>
                <a:ea typeface="Segoe UI" pitchFamily="34" charset="0"/>
                <a:cs typeface="Segoe UI Light" panose="020B0502040204020203" pitchFamily="34" charset="0"/>
              </a:rPr>
              <a:t>É</a:t>
            </a:r>
            <a:r>
              <a:rPr lang="pt-BR" sz="1200" b="1" kern="0" baseline="0">
                <a:solidFill>
                  <a:srgbClr val="1A94C4"/>
                </a:solidFill>
                <a:latin typeface="+mj-lt"/>
                <a:ea typeface="Segoe UI" pitchFamily="34" charset="0"/>
                <a:cs typeface="Segoe UI Light" panose="020B0502040204020203" pitchFamily="34" charset="0"/>
              </a:rPr>
              <a:t> BOM SABER</a:t>
            </a:r>
            <a:endParaRPr lang="en-US" sz="1200" b="1">
              <a:solidFill>
                <a:srgbClr val="1A94C4"/>
              </a:solidFill>
              <a:latin typeface="+mj-lt"/>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mn-lt"/>
                <a:ea typeface="+mn-ea"/>
                <a:cs typeface="+mn-cs"/>
              </a:rPr>
              <a:t>Esta lista será utilizada nas próximas abas.</a:t>
            </a:r>
            <a:endParaRPr lang="pt-BR" sz="1100">
              <a:effectLst/>
            </a:endParaRPr>
          </a:p>
        </xdr:txBody>
      </xdr:sp>
      <xdr:pic>
        <xdr:nvPicPr>
          <xdr:cNvPr id="10" name="Estrelas" descr="Estrelas">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75999" y="1828801"/>
            <a:ext cx="481128" cy="383820"/>
          </a:xfrm>
          <a:prstGeom prst="rect">
            <a:avLst/>
          </a:prstGeom>
        </xdr:spPr>
      </xdr:pic>
    </xdr:grpSp>
    <xdr:clientData/>
  </xdr:twoCellAnchor>
  <xdr:twoCellAnchor editAs="oneCell">
    <xdr:from>
      <xdr:col>1</xdr:col>
      <xdr:colOff>1496948</xdr:colOff>
      <xdr:row>33</xdr:row>
      <xdr:rowOff>0</xdr:rowOff>
    </xdr:from>
    <xdr:to>
      <xdr:col>4</xdr:col>
      <xdr:colOff>736550</xdr:colOff>
      <xdr:row>36</xdr:row>
      <xdr:rowOff>33402</xdr:rowOff>
    </xdr:to>
    <xdr:pic>
      <xdr:nvPicPr>
        <xdr:cNvPr id="11" name="Imagem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928748" y="6324600"/>
          <a:ext cx="4306902" cy="6049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144743</xdr:colOff>
      <xdr:row>5</xdr:row>
      <xdr:rowOff>169956</xdr:rowOff>
    </xdr:from>
    <xdr:to>
      <xdr:col>3</xdr:col>
      <xdr:colOff>2743200</xdr:colOff>
      <xdr:row>8</xdr:row>
      <xdr:rowOff>748</xdr:rowOff>
    </xdr:to>
    <xdr:sp macro="" textlink="">
      <xdr:nvSpPr>
        <xdr:cNvPr id="2" name="CaixaDeTexto 1">
          <a:extLst>
            <a:ext uri="{FF2B5EF4-FFF2-40B4-BE49-F238E27FC236}">
              <a16:creationId xmlns:a16="http://schemas.microsoft.com/office/drawing/2014/main" id="{00000000-0008-0000-0400-000002000000}"/>
            </a:ext>
          </a:extLst>
        </xdr:cNvPr>
        <xdr:cNvSpPr txBox="1"/>
      </xdr:nvSpPr>
      <xdr:spPr>
        <a:xfrm>
          <a:off x="1973543" y="1236756"/>
          <a:ext cx="2598457" cy="78329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Para considerar que o projeto foi desenvolvido em BIM é necessário que ele tenha pelo menos 4 disciplinas desenvolvidas em BIM.</a:t>
          </a:r>
        </a:p>
      </xdr:txBody>
    </xdr:sp>
    <xdr:clientData/>
  </xdr:twoCellAnchor>
  <xdr:absoluteAnchor>
    <xdr:pos x="5286983" y="1228725"/>
    <xdr:ext cx="2904851" cy="786166"/>
    <xdr:sp macro="" textlink="">
      <xdr:nvSpPr>
        <xdr:cNvPr id="5" name="Texto de dica 16" descr="O texto de dica &quot;Adicionamos uma condição aqui para dividir o campo de valor por Comprador&quot;">
          <a:extLst>
            <a:ext uri="{FF2B5EF4-FFF2-40B4-BE49-F238E27FC236}">
              <a16:creationId xmlns:a16="http://schemas.microsoft.com/office/drawing/2014/main" id="{00000000-0008-0000-0400-000005000000}"/>
            </a:ext>
          </a:extLst>
        </xdr:cNvPr>
        <xdr:cNvSpPr txBox="1"/>
      </xdr:nvSpPr>
      <xdr:spPr>
        <a:xfrm>
          <a:off x="5286983" y="1228725"/>
          <a:ext cx="2904851" cy="78616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A participação deve ser calculada considerando o investimento  ou  a área construída de cada tipo no ano de 2019 ou ainda a carga de horas técnicas aplicada a cada tipo.</a:t>
          </a:r>
        </a:p>
      </xdr:txBody>
    </xdr:sp>
    <xdr:clientData/>
  </xdr:absoluteAnchor>
  <xdr:absoluteAnchor>
    <xdr:pos x="135030" y="2884248"/>
    <xdr:ext cx="1647827" cy="3038060"/>
    <xdr:grpSp>
      <xdr:nvGrpSpPr>
        <xdr:cNvPr id="6" name="Grupo de Texto de dica 1" descr="A forma de texto de dica &quot;Este é o dado&quot; engloba a tabela Despesas1 colunas Data, Comprador, Tipo e Montante">
          <a:extLst>
            <a:ext uri="{FF2B5EF4-FFF2-40B4-BE49-F238E27FC236}">
              <a16:creationId xmlns:a16="http://schemas.microsoft.com/office/drawing/2014/main" id="{00000000-0008-0000-0400-000006000000}"/>
            </a:ext>
          </a:extLst>
        </xdr:cNvPr>
        <xdr:cNvGrpSpPr/>
      </xdr:nvGrpSpPr>
      <xdr:grpSpPr>
        <a:xfrm rot="10800000">
          <a:off x="135030" y="2884248"/>
          <a:ext cx="1647827" cy="3038060"/>
          <a:chOff x="2216367" y="271637"/>
          <a:chExt cx="1103349" cy="3163639"/>
        </a:xfrm>
      </xdr:grpSpPr>
      <xdr:sp macro="" textlink="">
        <xdr:nvSpPr>
          <xdr:cNvPr id="7" name="Colchete 1" descr="Colchete">
            <a:extLst>
              <a:ext uri="{FF2B5EF4-FFF2-40B4-BE49-F238E27FC236}">
                <a16:creationId xmlns:a16="http://schemas.microsoft.com/office/drawing/2014/main" id="{00000000-0008-0000-0400-000007000000}"/>
              </a:ext>
            </a:extLst>
          </xdr:cNvPr>
          <xdr:cNvSpPr/>
        </xdr:nvSpPr>
        <xdr:spPr>
          <a:xfrm rot="10800000">
            <a:off x="2216367" y="271637"/>
            <a:ext cx="121453" cy="3163639"/>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N BOOK"/>
            </a:endParaRPr>
          </a:p>
        </xdr:txBody>
      </xdr:sp>
      <xdr:sp macro="" textlink="">
        <xdr:nvSpPr>
          <xdr:cNvPr id="8" name="Texto de dica 1" descr="Caixa de texto de dica &quot;Estes são dados&quot;&#10;">
            <a:extLst>
              <a:ext uri="{FF2B5EF4-FFF2-40B4-BE49-F238E27FC236}">
                <a16:creationId xmlns:a16="http://schemas.microsoft.com/office/drawing/2014/main" id="{00000000-0008-0000-0400-000008000000}"/>
              </a:ext>
            </a:extLst>
          </xdr:cNvPr>
          <xdr:cNvSpPr txBox="1">
            <a:spLocks noChangeArrowheads="1"/>
          </xdr:cNvSpPr>
        </xdr:nvSpPr>
        <xdr:spPr bwMode="auto">
          <a:xfrm rot="10800000">
            <a:off x="2369432" y="777491"/>
            <a:ext cx="950284" cy="232098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Outros tipos (especifique se houver algum predominante). Eliminar as tipologias que não se aplicam. Se necessário incluir linhas, tomando o cuidado de fazer isso entre duas já existentes</a:t>
            </a:r>
            <a:endParaRPr lang="x-none" sz="1100" b="0" i="0" baseline="0">
              <a:effectLst/>
              <a:latin typeface="GothAN BOOK"/>
              <a:ea typeface="+mn-ea"/>
              <a:cs typeface="+mn-cs"/>
            </a:endParaRPr>
          </a:p>
        </xdr:txBody>
      </xdr:sp>
    </xdr:grpSp>
    <xdr:clientData/>
  </xdr:absoluteAnchor>
  <xdr:twoCellAnchor>
    <xdr:from>
      <xdr:col>5</xdr:col>
      <xdr:colOff>310034</xdr:colOff>
      <xdr:row>7</xdr:row>
      <xdr:rowOff>567091</xdr:rowOff>
    </xdr:from>
    <xdr:to>
      <xdr:col>5</xdr:col>
      <xdr:colOff>314325</xdr:colOff>
      <xdr:row>9</xdr:row>
      <xdr:rowOff>0</xdr:rowOff>
    </xdr:to>
    <xdr:cxnSp macro="">
      <xdr:nvCxnSpPr>
        <xdr:cNvPr id="9" name="Conector de Seta em Linha Reta 1" descr="Seta">
          <a:extLst>
            <a:ext uri="{FF2B5EF4-FFF2-40B4-BE49-F238E27FC236}">
              <a16:creationId xmlns:a16="http://schemas.microsoft.com/office/drawing/2014/main" id="{00000000-0008-0000-0400-000009000000}"/>
            </a:ext>
          </a:extLst>
        </xdr:cNvPr>
        <xdr:cNvCxnSpPr>
          <a:endCxn id="5" idx="2"/>
        </xdr:cNvCxnSpPr>
      </xdr:nvCxnSpPr>
      <xdr:spPr>
        <a:xfrm flipH="1" flipV="1">
          <a:off x="6739409" y="2014891"/>
          <a:ext cx="4291" cy="194909"/>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74548</xdr:colOff>
      <xdr:row>31</xdr:row>
      <xdr:rowOff>0</xdr:rowOff>
    </xdr:from>
    <xdr:to>
      <xdr:col>3</xdr:col>
      <xdr:colOff>4381450</xdr:colOff>
      <xdr:row>34</xdr:row>
      <xdr:rowOff>33402</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93848" y="6654800"/>
          <a:ext cx="4306902" cy="604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328077" y="1434353"/>
    <xdr:ext cx="1700188" cy="750794"/>
    <xdr:sp macro="" textlink="">
      <xdr:nvSpPr>
        <xdr:cNvPr id="13" name="Texto de dica 1" descr="Caixa de texto de dica &quot;Estes são dados&quot;&#10;">
          <a:extLst>
            <a:ext uri="{FF2B5EF4-FFF2-40B4-BE49-F238E27FC236}">
              <a16:creationId xmlns:a16="http://schemas.microsoft.com/office/drawing/2014/main" id="{00000000-0008-0000-0500-00000D000000}"/>
            </a:ext>
          </a:extLst>
        </xdr:cNvPr>
        <xdr:cNvSpPr txBox="1">
          <a:spLocks noChangeArrowheads="1"/>
        </xdr:cNvSpPr>
      </xdr:nvSpPr>
      <xdr:spPr bwMode="auto">
        <a:xfrm>
          <a:off x="328077" y="1434353"/>
          <a:ext cx="1700188" cy="750794"/>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A lista dos tipos de projeto deriva da aba de "Tipos de Projetos".</a:t>
          </a:r>
          <a:endParaRPr lang="x-none" sz="1100" b="0" i="0" baseline="0">
            <a:effectLst/>
            <a:latin typeface="GothAN BOOK"/>
            <a:ea typeface="+mn-ea"/>
            <a:cs typeface="+mn-cs"/>
          </a:endParaRPr>
        </a:p>
      </xdr:txBody>
    </xdr:sp>
    <xdr:clientData/>
  </xdr:absoluteAnchor>
  <xdr:absoluteAnchor>
    <xdr:pos x="3160059" y="1106413"/>
    <xdr:ext cx="9569828" cy="1179592"/>
    <xdr:grpSp>
      <xdr:nvGrpSpPr>
        <xdr:cNvPr id="14" name="Grupo de Texto de dica 1" descr="A forma de texto de dica &quot;Este é o dado&quot; engloba a tabela Despesas1 colunas Data, Comprador, Tipo e Montante">
          <a:extLst>
            <a:ext uri="{FF2B5EF4-FFF2-40B4-BE49-F238E27FC236}">
              <a16:creationId xmlns:a16="http://schemas.microsoft.com/office/drawing/2014/main" id="{00000000-0008-0000-0500-00000E000000}"/>
            </a:ext>
          </a:extLst>
        </xdr:cNvPr>
        <xdr:cNvGrpSpPr/>
      </xdr:nvGrpSpPr>
      <xdr:grpSpPr>
        <a:xfrm rot="10800000">
          <a:off x="3160059" y="1106413"/>
          <a:ext cx="9569828" cy="1179592"/>
          <a:chOff x="-297702" y="-13144"/>
          <a:chExt cx="4049276" cy="1288457"/>
        </a:xfrm>
      </xdr:grpSpPr>
      <xdr:sp macro="" textlink="">
        <xdr:nvSpPr>
          <xdr:cNvPr id="15" name="Colchete 1" descr="Colchete">
            <a:extLst>
              <a:ext uri="{FF2B5EF4-FFF2-40B4-BE49-F238E27FC236}">
                <a16:creationId xmlns:a16="http://schemas.microsoft.com/office/drawing/2014/main" id="{00000000-0008-0000-0500-00000F000000}"/>
              </a:ext>
            </a:extLst>
          </xdr:cNvPr>
          <xdr:cNvSpPr/>
        </xdr:nvSpPr>
        <xdr:spPr>
          <a:xfrm rot="16200000">
            <a:off x="1635135" y="-1945981"/>
            <a:ext cx="183602" cy="4049276"/>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N BOOK"/>
            </a:endParaRPr>
          </a:p>
        </xdr:txBody>
      </xdr:sp>
      <xdr:sp macro="" textlink="">
        <xdr:nvSpPr>
          <xdr:cNvPr id="16" name="Texto de dica 1" descr="Caixa de texto de dica &quot;Estes são dados&quot;&#10;">
            <a:extLst>
              <a:ext uri="{FF2B5EF4-FFF2-40B4-BE49-F238E27FC236}">
                <a16:creationId xmlns:a16="http://schemas.microsoft.com/office/drawing/2014/main" id="{00000000-0008-0000-0500-000010000000}"/>
              </a:ext>
            </a:extLst>
          </xdr:cNvPr>
          <xdr:cNvSpPr txBox="1">
            <a:spLocks noChangeArrowheads="1"/>
          </xdr:cNvSpPr>
        </xdr:nvSpPr>
        <xdr:spPr bwMode="auto">
          <a:xfrm rot="10800000">
            <a:off x="1019056" y="226124"/>
            <a:ext cx="1389214" cy="104918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Para cada tipo indicar se a disciplina é executada:</a:t>
            </a:r>
            <a:br>
              <a:rPr lang="pt-BR" sz="1100" b="0" i="0" baseline="0">
                <a:effectLst/>
                <a:latin typeface="GothAN BOOK"/>
                <a:ea typeface="+mn-ea"/>
                <a:cs typeface="+mn-cs"/>
              </a:rPr>
            </a:br>
            <a:r>
              <a:rPr lang="pt-BR" sz="1100" b="0" i="0" baseline="0">
                <a:effectLst/>
                <a:latin typeface="GothAN BOOK"/>
                <a:ea typeface="+mn-ea"/>
                <a:cs typeface="+mn-cs"/>
              </a:rPr>
              <a:t> - Int. (pela equipe interna);</a:t>
            </a:r>
            <a:br>
              <a:rPr lang="pt-BR" sz="1100" b="0" i="0" baseline="0">
                <a:effectLst/>
                <a:latin typeface="GothAN BOOK"/>
                <a:ea typeface="+mn-ea"/>
                <a:cs typeface="+mn-cs"/>
              </a:rPr>
            </a:br>
            <a:r>
              <a:rPr lang="pt-BR" sz="1100" b="0" i="0" baseline="0">
                <a:effectLst/>
                <a:latin typeface="GothAN BOOK"/>
                <a:ea typeface="+mn-ea"/>
                <a:cs typeface="+mn-cs"/>
              </a:rPr>
              <a:t> - Ext. (contratado externamente); </a:t>
            </a:r>
            <a:br>
              <a:rPr lang="pt-BR" sz="1100" b="0" i="0" baseline="0">
                <a:effectLst/>
                <a:latin typeface="GothAN BOOK"/>
                <a:ea typeface="+mn-ea"/>
                <a:cs typeface="+mn-cs"/>
              </a:rPr>
            </a:br>
            <a:r>
              <a:rPr lang="pt-BR" sz="1100" b="0" i="0" baseline="0">
                <a:effectLst/>
                <a:latin typeface="GothAN BOOK"/>
                <a:ea typeface="+mn-ea"/>
                <a:cs typeface="+mn-cs"/>
              </a:rPr>
              <a:t>- Amb. (contratação mista);</a:t>
            </a:r>
            <a:br>
              <a:rPr lang="pt-BR" sz="1100" b="0" i="0" baseline="0">
                <a:effectLst/>
                <a:latin typeface="GothAN BOOK"/>
                <a:ea typeface="+mn-ea"/>
                <a:cs typeface="+mn-cs"/>
              </a:rPr>
            </a:br>
            <a:r>
              <a:rPr lang="pt-BR" sz="1100" b="0" i="0" baseline="0">
                <a:effectLst/>
                <a:latin typeface="GothAN BOOK"/>
                <a:ea typeface="+mn-ea"/>
                <a:cs typeface="+mn-cs"/>
              </a:rPr>
              <a:t>- N.A. (não se aplica).</a:t>
            </a:r>
            <a:endParaRPr lang="x-none" sz="1100" b="0" i="0" baseline="0">
              <a:effectLst/>
              <a:latin typeface="GothAN BOOK"/>
              <a:ea typeface="+mn-ea"/>
              <a:cs typeface="+mn-cs"/>
            </a:endParaRPr>
          </a:p>
        </xdr:txBody>
      </xdr:sp>
    </xdr:grpSp>
    <xdr:clientData/>
  </xdr:absoluteAnchor>
  <xdr:twoCellAnchor>
    <xdr:from>
      <xdr:col>0</xdr:col>
      <xdr:colOff>1176618</xdr:colOff>
      <xdr:row>6</xdr:row>
      <xdr:rowOff>930088</xdr:rowOff>
    </xdr:from>
    <xdr:to>
      <xdr:col>0</xdr:col>
      <xdr:colOff>1178171</xdr:colOff>
      <xdr:row>7</xdr:row>
      <xdr:rowOff>44823</xdr:rowOff>
    </xdr:to>
    <xdr:cxnSp macro="">
      <xdr:nvCxnSpPr>
        <xdr:cNvPr id="21" name="Conector de Seta em Linha Reta 1" descr="Seta">
          <a:extLst>
            <a:ext uri="{FF2B5EF4-FFF2-40B4-BE49-F238E27FC236}">
              <a16:creationId xmlns:a16="http://schemas.microsoft.com/office/drawing/2014/main" id="{00000000-0008-0000-0500-000015000000}"/>
            </a:ext>
          </a:extLst>
        </xdr:cNvPr>
        <xdr:cNvCxnSpPr>
          <a:endCxn id="13" idx="2"/>
        </xdr:cNvCxnSpPr>
      </xdr:nvCxnSpPr>
      <xdr:spPr>
        <a:xfrm flipV="1">
          <a:off x="1176618" y="2185147"/>
          <a:ext cx="1553" cy="257735"/>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absoluteAnchor>
    <xdr:pos x="3131789" y="1353057"/>
    <xdr:ext cx="1496241" cy="753649"/>
    <xdr:sp macro="" textlink="">
      <xdr:nvSpPr>
        <xdr:cNvPr id="22" name="Texto de dica 1" descr="Caixa de texto de dica &quot;Estes são dados&quot;&#10;">
          <a:extLst>
            <a:ext uri="{FF2B5EF4-FFF2-40B4-BE49-F238E27FC236}">
              <a16:creationId xmlns:a16="http://schemas.microsoft.com/office/drawing/2014/main" id="{00000000-0008-0000-0500-000016000000}"/>
            </a:ext>
          </a:extLst>
        </xdr:cNvPr>
        <xdr:cNvSpPr txBox="1">
          <a:spLocks noChangeArrowheads="1"/>
        </xdr:cNvSpPr>
      </xdr:nvSpPr>
      <xdr:spPr bwMode="auto">
        <a:xfrm>
          <a:off x="3131789" y="1353057"/>
          <a:ext cx="1496241" cy="75364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N BOOK"/>
              <a:ea typeface="+mn-ea"/>
              <a:cs typeface="+mn-cs"/>
            </a:rPr>
            <a:t>A lista de disciplinas deriva da aba "Disciplinas".</a:t>
          </a:r>
          <a:endParaRPr lang="x-none" sz="1100" b="0" i="0" baseline="0">
            <a:effectLst/>
            <a:latin typeface="GothAN BOOK"/>
            <a:ea typeface="+mn-ea"/>
            <a:cs typeface="+mn-cs"/>
          </a:endParaRPr>
        </a:p>
      </xdr:txBody>
    </xdr:sp>
    <xdr:clientData/>
  </xdr:absoluteAnchor>
  <xdr:twoCellAnchor>
    <xdr:from>
      <xdr:col>6</xdr:col>
      <xdr:colOff>168088</xdr:colOff>
      <xdr:row>6</xdr:row>
      <xdr:rowOff>851647</xdr:rowOff>
    </xdr:from>
    <xdr:to>
      <xdr:col>6</xdr:col>
      <xdr:colOff>181969</xdr:colOff>
      <xdr:row>7</xdr:row>
      <xdr:rowOff>22412</xdr:rowOff>
    </xdr:to>
    <xdr:cxnSp macro="">
      <xdr:nvCxnSpPr>
        <xdr:cNvPr id="23" name="Conector de Seta em Linha Reta 1" descr="Seta">
          <a:extLst>
            <a:ext uri="{FF2B5EF4-FFF2-40B4-BE49-F238E27FC236}">
              <a16:creationId xmlns:a16="http://schemas.microsoft.com/office/drawing/2014/main" id="{00000000-0008-0000-0500-000017000000}"/>
            </a:ext>
          </a:extLst>
        </xdr:cNvPr>
        <xdr:cNvCxnSpPr>
          <a:endCxn id="22" idx="2"/>
        </xdr:cNvCxnSpPr>
      </xdr:nvCxnSpPr>
      <xdr:spPr>
        <a:xfrm flipV="1">
          <a:off x="3866029" y="2106706"/>
          <a:ext cx="13881" cy="313765"/>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303148</xdr:colOff>
      <xdr:row>27</xdr:row>
      <xdr:rowOff>38100</xdr:rowOff>
    </xdr:from>
    <xdr:to>
      <xdr:col>19</xdr:col>
      <xdr:colOff>190450</xdr:colOff>
      <xdr:row>30</xdr:row>
      <xdr:rowOff>71502</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87848" y="8864600"/>
          <a:ext cx="4306902" cy="6049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760095</xdr:colOff>
      <xdr:row>7</xdr:row>
      <xdr:rowOff>114861</xdr:rowOff>
    </xdr:from>
    <xdr:to>
      <xdr:col>2</xdr:col>
      <xdr:colOff>333375</xdr:colOff>
      <xdr:row>8</xdr:row>
      <xdr:rowOff>342900</xdr:rowOff>
    </xdr:to>
    <xdr:sp macro="" textlink="">
      <xdr:nvSpPr>
        <xdr:cNvPr id="2" name="Texto de dica 16" descr="O texto de dica &quot;Adicionamos uma condição aqui para dividir o campo de valor por Comprador&quot;">
          <a:extLst>
            <a:ext uri="{FF2B5EF4-FFF2-40B4-BE49-F238E27FC236}">
              <a16:creationId xmlns:a16="http://schemas.microsoft.com/office/drawing/2014/main" id="{00000000-0008-0000-0600-000002000000}"/>
            </a:ext>
          </a:extLst>
        </xdr:cNvPr>
        <xdr:cNvSpPr txBox="1"/>
      </xdr:nvSpPr>
      <xdr:spPr>
        <a:xfrm>
          <a:off x="1141095" y="1562661"/>
          <a:ext cx="2097405" cy="418539"/>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N BOOK"/>
              <a:ea typeface="+mn-ea"/>
              <a:cs typeface="+mn-cs"/>
            </a:rPr>
            <a:t>Edite e se necessário inclua mais funções nas  células com "...".</a:t>
          </a:r>
        </a:p>
      </xdr:txBody>
    </xdr:sp>
    <xdr:clientData/>
  </xdr:twoCellAnchor>
  <xdr:twoCellAnchor editAs="absolute">
    <xdr:from>
      <xdr:col>2</xdr:col>
      <xdr:colOff>1390650</xdr:colOff>
      <xdr:row>7</xdr:row>
      <xdr:rowOff>104775</xdr:rowOff>
    </xdr:from>
    <xdr:to>
      <xdr:col>2</xdr:col>
      <xdr:colOff>4419598</xdr:colOff>
      <xdr:row>9</xdr:row>
      <xdr:rowOff>38100</xdr:rowOff>
    </xdr:to>
    <xdr:grpSp>
      <xdr:nvGrpSpPr>
        <xdr:cNvPr id="7" name="Grupo de Texto de dica 27" descr="Imagem de Estrelas&#10;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id="{00000000-0008-0000-0600-000007000000}"/>
            </a:ext>
          </a:extLst>
        </xdr:cNvPr>
        <xdr:cNvGrpSpPr/>
      </xdr:nvGrpSpPr>
      <xdr:grpSpPr>
        <a:xfrm>
          <a:off x="4705350" y="1565275"/>
          <a:ext cx="3028948" cy="631825"/>
          <a:chOff x="1075999" y="1809750"/>
          <a:chExt cx="3002936" cy="610633"/>
        </a:xfrm>
      </xdr:grpSpPr>
      <xdr:sp macro="" textlink="">
        <xdr:nvSpPr>
          <xdr:cNvPr id="10" name="Texto de dica 27" descr="PRÁTICA RECOMENDADA&#10;Caso não tenha certeza de como iniciar uma Tabela Dinâmica, considere criar primeiro o campo de valor. &#10;&#10;Os campos que são melhores para valores são aqueles com montantes numéricos. Neste exemplo, o Montante é o melhor deles. &#10;&#10;Os outros campos (Data, Comprador, Tipo) não possuem valores numéricos, portanto não são os melhores para usar no campo de valor.  &#10;">
            <a:extLst>
              <a:ext uri="{FF2B5EF4-FFF2-40B4-BE49-F238E27FC236}">
                <a16:creationId xmlns:a16="http://schemas.microsoft.com/office/drawing/2014/main" id="{00000000-0008-0000-0600-00000A000000}"/>
              </a:ext>
            </a:extLst>
          </xdr:cNvPr>
          <xdr:cNvSpPr txBox="1"/>
        </xdr:nvSpPr>
        <xdr:spPr>
          <a:xfrm>
            <a:off x="1505761" y="1809750"/>
            <a:ext cx="2573174" cy="610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pt-BR" sz="1200" b="1" kern="0">
                <a:solidFill>
                  <a:srgbClr val="1A94C4"/>
                </a:solidFill>
                <a:latin typeface="GothAN BOOK"/>
                <a:ea typeface="Segoe UI" pitchFamily="34" charset="0"/>
                <a:cs typeface="Segoe UI Light" panose="020B0502040204020203" pitchFamily="34" charset="0"/>
              </a:rPr>
              <a:t>É</a:t>
            </a:r>
            <a:r>
              <a:rPr lang="pt-BR" sz="1200" b="1" kern="0" baseline="0">
                <a:solidFill>
                  <a:srgbClr val="1A94C4"/>
                </a:solidFill>
                <a:latin typeface="GothAN BOOK"/>
                <a:ea typeface="Segoe UI" pitchFamily="34" charset="0"/>
                <a:cs typeface="Segoe UI Light" panose="020B0502040204020203" pitchFamily="34" charset="0"/>
              </a:rPr>
              <a:t> BOM SABER</a:t>
            </a:r>
            <a:endParaRPr lang="en-US" sz="1200" b="1">
              <a:solidFill>
                <a:srgbClr val="1A94C4"/>
              </a:solidFill>
              <a:latin typeface="GothAN BOOK"/>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pt-BR" sz="1100" b="0" i="0" kern="1200" baseline="0">
                <a:solidFill>
                  <a:schemeClr val="dk1"/>
                </a:solidFill>
                <a:effectLst/>
                <a:latin typeface="GothAN BOOK"/>
                <a:ea typeface="+mn-ea"/>
                <a:cs typeface="+mn-cs"/>
              </a:rPr>
              <a:t>Esta lista será utilizada nas próximas abas.</a:t>
            </a:r>
            <a:endParaRPr lang="pt-BR" sz="1100">
              <a:effectLst/>
              <a:latin typeface="GothAN BOOK"/>
            </a:endParaRPr>
          </a:p>
        </xdr:txBody>
      </xdr:sp>
      <xdr:pic>
        <xdr:nvPicPr>
          <xdr:cNvPr id="11" name="Estrelas" descr="Estrelas">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75999" y="1828801"/>
            <a:ext cx="481128" cy="383820"/>
          </a:xfrm>
          <a:prstGeom prst="rect">
            <a:avLst/>
          </a:prstGeom>
        </xdr:spPr>
      </xdr:pic>
    </xdr:grpSp>
    <xdr:clientData/>
  </xdr:twoCellAnchor>
  <xdr:twoCellAnchor>
    <xdr:from>
      <xdr:col>1</xdr:col>
      <xdr:colOff>1808798</xdr:colOff>
      <xdr:row>8</xdr:row>
      <xdr:rowOff>342900</xdr:rowOff>
    </xdr:from>
    <xdr:to>
      <xdr:col>1</xdr:col>
      <xdr:colOff>1809750</xdr:colOff>
      <xdr:row>9</xdr:row>
      <xdr:rowOff>9525</xdr:rowOff>
    </xdr:to>
    <xdr:cxnSp macro="">
      <xdr:nvCxnSpPr>
        <xdr:cNvPr id="9" name="Conector de Seta em Linha Reta 1" descr="Seta">
          <a:extLst>
            <a:ext uri="{FF2B5EF4-FFF2-40B4-BE49-F238E27FC236}">
              <a16:creationId xmlns:a16="http://schemas.microsoft.com/office/drawing/2014/main" id="{00000000-0008-0000-0600-000009000000}"/>
            </a:ext>
          </a:extLst>
        </xdr:cNvPr>
        <xdr:cNvCxnSpPr>
          <a:endCxn id="2" idx="2"/>
        </xdr:cNvCxnSpPr>
      </xdr:nvCxnSpPr>
      <xdr:spPr>
        <a:xfrm flipH="1" flipV="1">
          <a:off x="2189798" y="1981200"/>
          <a:ext cx="952" cy="171450"/>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2424048</xdr:colOff>
      <xdr:row>32</xdr:row>
      <xdr:rowOff>63500</xdr:rowOff>
    </xdr:from>
    <xdr:to>
      <xdr:col>2</xdr:col>
      <xdr:colOff>3848050</xdr:colOff>
      <xdr:row>35</xdr:row>
      <xdr:rowOff>96902</xdr:rowOff>
    </xdr:to>
    <xdr:pic>
      <xdr:nvPicPr>
        <xdr:cNvPr id="8" name="Imagem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855848" y="6604000"/>
          <a:ext cx="4306902" cy="604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3381373" y="1716393"/>
    <xdr:ext cx="9314090" cy="800928"/>
    <xdr:grpSp>
      <xdr:nvGrpSpPr>
        <xdr:cNvPr id="2" name="Grupo de Texto de dica 1" descr="A forma de texto de dica &quot;Este é o dado&quot; engloba a tabela Despesas1 colunas Data, Comprador, Tipo e Montante">
          <a:extLst>
            <a:ext uri="{FF2B5EF4-FFF2-40B4-BE49-F238E27FC236}">
              <a16:creationId xmlns:a16="http://schemas.microsoft.com/office/drawing/2014/main" id="{00000000-0008-0000-0700-000002000000}"/>
            </a:ext>
          </a:extLst>
        </xdr:cNvPr>
        <xdr:cNvGrpSpPr/>
      </xdr:nvGrpSpPr>
      <xdr:grpSpPr>
        <a:xfrm rot="10800000">
          <a:off x="3381373" y="1716393"/>
          <a:ext cx="9314090" cy="800928"/>
          <a:chOff x="714669" y="337446"/>
          <a:chExt cx="2545613" cy="936902"/>
        </a:xfrm>
      </xdr:grpSpPr>
      <xdr:sp macro="" textlink="">
        <xdr:nvSpPr>
          <xdr:cNvPr id="3" name="Colchete 1" descr="Colchete">
            <a:extLst>
              <a:ext uri="{FF2B5EF4-FFF2-40B4-BE49-F238E27FC236}">
                <a16:creationId xmlns:a16="http://schemas.microsoft.com/office/drawing/2014/main" id="{00000000-0008-0000-0700-000003000000}"/>
              </a:ext>
            </a:extLst>
          </xdr:cNvPr>
          <xdr:cNvSpPr/>
        </xdr:nvSpPr>
        <xdr:spPr>
          <a:xfrm rot="16200000">
            <a:off x="1899607" y="-847492"/>
            <a:ext cx="175737" cy="2545613"/>
          </a:xfrm>
          <a:prstGeom prst="leftBrace">
            <a:avLst>
              <a:gd name="adj1" fmla="val 87773"/>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m-Book"/>
            </a:endParaRPr>
          </a:p>
        </xdr:txBody>
      </xdr:sp>
      <xdr:sp macro="" textlink="">
        <xdr:nvSpPr>
          <xdr:cNvPr id="4" name="Texto de dica 1" descr="Caixa de texto de dica &quot;Estes são dados&quot;&#10;">
            <a:extLst>
              <a:ext uri="{FF2B5EF4-FFF2-40B4-BE49-F238E27FC236}">
                <a16:creationId xmlns:a16="http://schemas.microsoft.com/office/drawing/2014/main" id="{00000000-0008-0000-0700-000004000000}"/>
              </a:ext>
            </a:extLst>
          </xdr:cNvPr>
          <xdr:cNvSpPr txBox="1">
            <a:spLocks noChangeArrowheads="1"/>
          </xdr:cNvSpPr>
        </xdr:nvSpPr>
        <xdr:spPr bwMode="auto">
          <a:xfrm rot="10800000">
            <a:off x="1651545" y="587184"/>
            <a:ext cx="615765" cy="687164"/>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7000"/>
              </a:lnSpc>
              <a:spcBef>
                <a:spcPts val="0"/>
              </a:spcBef>
              <a:spcAft>
                <a:spcPts val="800"/>
              </a:spcAft>
            </a:pPr>
            <a:r>
              <a:rPr lang="pt-BR" sz="1100" b="0" i="0" baseline="0">
                <a:effectLst/>
                <a:latin typeface="Gotham-Book"/>
                <a:ea typeface="+mn-ea"/>
                <a:cs typeface="+mn-cs"/>
              </a:rPr>
              <a:t>Selecione para preencher:</a:t>
            </a:r>
            <a:br>
              <a:rPr lang="pt-BR" sz="1100" b="0" i="0" baseline="0">
                <a:effectLst/>
                <a:latin typeface="Gotham-Book"/>
                <a:ea typeface="+mn-ea"/>
                <a:cs typeface="+mn-cs"/>
              </a:rPr>
            </a:br>
            <a:r>
              <a:rPr lang="pt-BR" sz="1100" b="0" i="0" baseline="0">
                <a:effectLst/>
                <a:latin typeface="Gotham-Book"/>
                <a:ea typeface="+mn-ea"/>
                <a:cs typeface="+mn-cs"/>
              </a:rPr>
              <a:t> - Sim (usualmente executado);</a:t>
            </a:r>
            <a:br>
              <a:rPr lang="pt-BR" sz="1100" b="0" i="0" baseline="0">
                <a:effectLst/>
                <a:latin typeface="Gotham-Book"/>
                <a:ea typeface="+mn-ea"/>
                <a:cs typeface="+mn-cs"/>
              </a:rPr>
            </a:br>
            <a:r>
              <a:rPr lang="pt-BR" sz="1100" b="0" i="0" baseline="0">
                <a:effectLst/>
                <a:latin typeface="Gotham-Book"/>
                <a:ea typeface="+mn-ea"/>
                <a:cs typeface="+mn-cs"/>
              </a:rPr>
              <a:t> - Não (não executado).</a:t>
            </a:r>
            <a:endParaRPr lang="x-none" sz="1100" b="0" i="0" baseline="0">
              <a:effectLst/>
              <a:latin typeface="Gotham-Book"/>
              <a:ea typeface="+mn-ea"/>
              <a:cs typeface="+mn-cs"/>
            </a:endParaRPr>
          </a:p>
        </xdr:txBody>
      </xdr:sp>
    </xdr:grpSp>
    <xdr:clientData/>
  </xdr:absoluteAnchor>
  <xdr:twoCellAnchor>
    <xdr:from>
      <xdr:col>0</xdr:col>
      <xdr:colOff>257176</xdr:colOff>
      <xdr:row>6</xdr:row>
      <xdr:rowOff>85725</xdr:rowOff>
    </xdr:from>
    <xdr:to>
      <xdr:col>4</xdr:col>
      <xdr:colOff>209550</xdr:colOff>
      <xdr:row>8</xdr:row>
      <xdr:rowOff>838201</xdr:rowOff>
    </xdr:to>
    <xdr:sp macro="" textlink="">
      <xdr:nvSpPr>
        <xdr:cNvPr id="11" name="Texto de dica 16" descr="O texto de dica &quot;Adicionamos uma condição aqui para dividir o campo de valor por Comprador&quot;">
          <a:extLst>
            <a:ext uri="{FF2B5EF4-FFF2-40B4-BE49-F238E27FC236}">
              <a16:creationId xmlns:a16="http://schemas.microsoft.com/office/drawing/2014/main" id="{00000000-0008-0000-0700-00000B000000}"/>
            </a:ext>
          </a:extLst>
        </xdr:cNvPr>
        <xdr:cNvSpPr txBox="1"/>
      </xdr:nvSpPr>
      <xdr:spPr>
        <a:xfrm>
          <a:off x="257176" y="1228725"/>
          <a:ext cx="3381374" cy="1133476"/>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indent="0" algn="ctr" rtl="0" eaLnBrk="1" fontAlgn="auto" latinLnBrk="0" hangingPunct="1"/>
          <a:r>
            <a:rPr lang="pt-BR" sz="1100" b="0" i="0" baseline="0">
              <a:effectLst/>
              <a:latin typeface="Gotham-Book"/>
              <a:ea typeface="+mn-ea"/>
              <a:cs typeface="+mn-cs"/>
            </a:rPr>
            <a:t>Editar a lista de entregáveis considerando a situação existente na organização. Se necessário incluir outros nas linhas inferiores (...).</a:t>
          </a:r>
        </a:p>
        <a:p>
          <a:pPr marL="0" indent="0" algn="ctr" rtl="0" eaLnBrk="1" fontAlgn="auto" latinLnBrk="0" hangingPunct="1"/>
          <a:r>
            <a:rPr lang="pt-BR" sz="1100" b="0" i="0" baseline="0">
              <a:effectLst/>
              <a:latin typeface="Gotham-Book"/>
              <a:ea typeface="+mn-ea"/>
              <a:cs typeface="+mn-cs"/>
            </a:rPr>
            <a:t>Porém, caso os modelos BIM hoje não sejam considerados como "entregáveis", é conveniente que eles sejam mantidos na lista, com texto em cinza.</a:t>
          </a:r>
        </a:p>
      </xdr:txBody>
    </xdr:sp>
    <xdr:clientData/>
  </xdr:twoCellAnchor>
  <xdr:twoCellAnchor editAs="absolute">
    <xdr:from>
      <xdr:col>22</xdr:col>
      <xdr:colOff>50347</xdr:colOff>
      <xdr:row>7</xdr:row>
      <xdr:rowOff>130629</xdr:rowOff>
    </xdr:from>
    <xdr:to>
      <xdr:col>30</xdr:col>
      <xdr:colOff>153217</xdr:colOff>
      <xdr:row>8</xdr:row>
      <xdr:rowOff>564969</xdr:rowOff>
    </xdr:to>
    <xdr:grpSp>
      <xdr:nvGrpSpPr>
        <xdr:cNvPr id="15" name="Grupo de Texto de dica 11" descr="Imagem de coruja&#10;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id="{00000000-0008-0000-0700-00000F000000}"/>
            </a:ext>
          </a:extLst>
        </xdr:cNvPr>
        <xdr:cNvGrpSpPr/>
      </xdr:nvGrpSpPr>
      <xdr:grpSpPr>
        <a:xfrm>
          <a:off x="11300144" y="1589413"/>
          <a:ext cx="2917465" cy="623124"/>
          <a:chOff x="4048125" y="1298575"/>
          <a:chExt cx="3200400" cy="612742"/>
        </a:xfrm>
      </xdr:grpSpPr>
      <xdr:sp macro="" textlink="">
        <xdr:nvSpPr>
          <xdr:cNvPr id="16" name="Texto de dica 11" descr="É BOM SABER&#10;Por que a palavra &quot;campo&quot;? Esse é apenas um termo tradicional usando ao trabalhar com aplicativos de bancos de dados e dados. &#10;&#10;Os menus e botões de Tabela Dinâmica usam a palavra &quot;campo&quot; bastante. Portanto, se você se acostumar com isso agora, isso facilitará as coisas ao criar Tabelas Dinâmicas. &#10;">
            <a:extLst>
              <a:ext uri="{FF2B5EF4-FFF2-40B4-BE49-F238E27FC236}">
                <a16:creationId xmlns:a16="http://schemas.microsoft.com/office/drawing/2014/main" id="{00000000-0008-0000-0700-000010000000}"/>
              </a:ext>
            </a:extLst>
          </xdr:cNvPr>
          <xdr:cNvSpPr txBox="1"/>
        </xdr:nvSpPr>
        <xdr:spPr>
          <a:xfrm>
            <a:off x="4410887" y="1298575"/>
            <a:ext cx="2837638" cy="61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x-none" sz="1200" b="1" kern="0">
                <a:solidFill>
                  <a:srgbClr val="1A94C4"/>
                </a:solidFill>
                <a:latin typeface="Gotham-BookItalic"/>
                <a:ea typeface="Segoe UI" pitchFamily="34" charset="0"/>
                <a:cs typeface="Segoe UI Light" panose="020B0502040204020203" pitchFamily="34" charset="0"/>
              </a:rPr>
              <a:t>É BOM SABER</a:t>
            </a:r>
            <a:endParaRPr lang="en-US" sz="1200" b="1">
              <a:solidFill>
                <a:srgbClr val="1A94C4"/>
              </a:solidFill>
              <a:latin typeface="Gotham-BookItalic"/>
              <a:ea typeface="Segoe UI" pitchFamily="34" charset="0"/>
              <a:cs typeface="Segoe UI Light" panose="020B0502040204020203" pitchFamily="34" charset="0"/>
            </a:endParaRPr>
          </a:p>
          <a:p>
            <a:pPr rtl="0" eaLnBrk="1" fontAlgn="auto" latinLnBrk="0" hangingPunct="1"/>
            <a:r>
              <a:rPr lang="x-none" sz="1100" b="0" i="0" kern="1200" baseline="0">
                <a:solidFill>
                  <a:schemeClr val="dk1"/>
                </a:solidFill>
                <a:effectLst/>
                <a:latin typeface="Gotham-Book"/>
                <a:ea typeface="+mn-ea"/>
                <a:cs typeface="+mn-cs"/>
              </a:rPr>
              <a:t>A lista das disciplinas apresentadas são derivadas da aba "Disciplinas".</a:t>
            </a:r>
          </a:p>
        </xdr:txBody>
      </xdr:sp>
      <xdr:pic>
        <xdr:nvPicPr>
          <xdr:cNvPr id="17" name="Coruja" descr="Coruja">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8125" y="1348440"/>
            <a:ext cx="425661" cy="444646"/>
          </a:xfrm>
          <a:prstGeom prst="rect">
            <a:avLst/>
          </a:prstGeom>
        </xdr:spPr>
      </xdr:pic>
    </xdr:grpSp>
    <xdr:clientData/>
  </xdr:twoCellAnchor>
  <xdr:twoCellAnchor>
    <xdr:from>
      <xdr:col>0</xdr:col>
      <xdr:colOff>1914525</xdr:colOff>
      <xdr:row>8</xdr:row>
      <xdr:rowOff>857250</xdr:rowOff>
    </xdr:from>
    <xdr:to>
      <xdr:col>0</xdr:col>
      <xdr:colOff>1924050</xdr:colOff>
      <xdr:row>9</xdr:row>
      <xdr:rowOff>161925</xdr:rowOff>
    </xdr:to>
    <xdr:cxnSp macro="">
      <xdr:nvCxnSpPr>
        <xdr:cNvPr id="20" name="Conector de Seta em Linha Reta 1" descr="Seta">
          <a:extLst>
            <a:ext uri="{FF2B5EF4-FFF2-40B4-BE49-F238E27FC236}">
              <a16:creationId xmlns:a16="http://schemas.microsoft.com/office/drawing/2014/main" id="{00000000-0008-0000-0700-000014000000}"/>
            </a:ext>
          </a:extLst>
        </xdr:cNvPr>
        <xdr:cNvCxnSpPr/>
      </xdr:nvCxnSpPr>
      <xdr:spPr>
        <a:xfrm flipV="1">
          <a:off x="1914525" y="1485900"/>
          <a:ext cx="9525" cy="190500"/>
        </a:xfrm>
        <a:prstGeom prst="straightConnector1">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15523</xdr:colOff>
      <xdr:row>32</xdr:row>
      <xdr:rowOff>34324</xdr:rowOff>
    </xdr:from>
    <xdr:to>
      <xdr:col>15</xdr:col>
      <xdr:colOff>224745</xdr:colOff>
      <xdr:row>34</xdr:row>
      <xdr:rowOff>130863</xdr:rowOff>
    </xdr:to>
    <xdr:pic>
      <xdr:nvPicPr>
        <xdr:cNvPr id="10" name="Imagem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636131" y="8109121"/>
          <a:ext cx="3375641" cy="4741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19050</xdr:colOff>
      <xdr:row>6</xdr:row>
      <xdr:rowOff>76199</xdr:rowOff>
    </xdr:from>
    <xdr:to>
      <xdr:col>0</xdr:col>
      <xdr:colOff>3518085</xdr:colOff>
      <xdr:row>7</xdr:row>
      <xdr:rowOff>718547</xdr:rowOff>
    </xdr:to>
    <xdr:grpSp>
      <xdr:nvGrpSpPr>
        <xdr:cNvPr id="2" name="Grupo de Texto de dica 6" descr="O texto de dica &quot;E verifique se não há linhas duplicadas ou células em branco&quot; englobando todas as linhas da tabela Despesas4">
          <a:extLst>
            <a:ext uri="{FF2B5EF4-FFF2-40B4-BE49-F238E27FC236}">
              <a16:creationId xmlns:a16="http://schemas.microsoft.com/office/drawing/2014/main" id="{00000000-0008-0000-0800-000002000000}"/>
            </a:ext>
          </a:extLst>
        </xdr:cNvPr>
        <xdr:cNvGrpSpPr/>
      </xdr:nvGrpSpPr>
      <xdr:grpSpPr>
        <a:xfrm>
          <a:off x="19050" y="1327523"/>
          <a:ext cx="3499035" cy="829112"/>
          <a:chOff x="2894426" y="1476394"/>
          <a:chExt cx="3764370" cy="766907"/>
        </a:xfrm>
      </xdr:grpSpPr>
      <xdr:sp macro="" textlink="">
        <xdr:nvSpPr>
          <xdr:cNvPr id="3" name="Texto de dica 6" descr="A dica texto &quot;E verifique se não há linhas duplicadas ou células em branco&quot;&#10;&#10;">
            <a:extLst>
              <a:ext uri="{FF2B5EF4-FFF2-40B4-BE49-F238E27FC236}">
                <a16:creationId xmlns:a16="http://schemas.microsoft.com/office/drawing/2014/main" id="{00000000-0008-0000-0800-000003000000}"/>
              </a:ext>
            </a:extLst>
          </xdr:cNvPr>
          <xdr:cNvSpPr txBox="1">
            <a:spLocks noChangeArrowheads="1"/>
          </xdr:cNvSpPr>
        </xdr:nvSpPr>
        <xdr:spPr bwMode="auto">
          <a:xfrm>
            <a:off x="3662974" y="1476394"/>
            <a:ext cx="2356877" cy="570105"/>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0000"/>
              </a:lnSpc>
              <a:spcBef>
                <a:spcPts val="0"/>
              </a:spcBef>
              <a:spcAft>
                <a:spcPts val="0"/>
              </a:spcAft>
            </a:pPr>
            <a:r>
              <a:rPr lang="x-none" sz="1100" b="0" i="0" baseline="0">
                <a:effectLst/>
                <a:latin typeface="Gotham-Book"/>
                <a:ea typeface="+mn-ea"/>
                <a:cs typeface="+mn-cs"/>
              </a:rPr>
              <a:t>Para incluir novos usos, </a:t>
            </a:r>
            <a:r>
              <a:rPr lang="x-none" sz="1100" b="1" i="0" baseline="0">
                <a:effectLst/>
                <a:latin typeface="Gotham-BookItalic"/>
                <a:ea typeface="+mn-ea"/>
                <a:cs typeface="+mn-cs"/>
              </a:rPr>
              <a:t>insira linhas onde adequado, mas sempre antes da </a:t>
            </a:r>
            <a:r>
              <a:rPr lang="x-none" sz="1100" b="0" i="0" baseline="0">
                <a:effectLst/>
                <a:latin typeface="Gotham-Book"/>
                <a:ea typeface="+mn-ea"/>
                <a:cs typeface="+mn-cs"/>
              </a:rPr>
              <a:t>"última linha".</a:t>
            </a:r>
          </a:p>
        </xdr:txBody>
      </xdr:sp>
      <xdr:sp macro="" textlink="">
        <xdr:nvSpPr>
          <xdr:cNvPr id="4" name="Colchete 6" descr="Colchete">
            <a:extLst>
              <a:ext uri="{FF2B5EF4-FFF2-40B4-BE49-F238E27FC236}">
                <a16:creationId xmlns:a16="http://schemas.microsoft.com/office/drawing/2014/main" id="{00000000-0008-0000-0800-000004000000}"/>
              </a:ext>
            </a:extLst>
          </xdr:cNvPr>
          <xdr:cNvSpPr/>
        </xdr:nvSpPr>
        <xdr:spPr>
          <a:xfrm rot="5400000">
            <a:off x="4699522" y="284028"/>
            <a:ext cx="154177" cy="3764370"/>
          </a:xfrm>
          <a:prstGeom prst="leftBrace">
            <a:avLst>
              <a:gd name="adj1" fmla="val 71107"/>
              <a:gd name="adj2" fmla="val 49484"/>
            </a:avLst>
          </a:prstGeom>
          <a:ln w="19050">
            <a:solidFill>
              <a:srgbClr val="11416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Gotham-Book"/>
            </a:endParaRPr>
          </a:p>
        </xdr:txBody>
      </xdr:sp>
    </xdr:grpSp>
    <xdr:clientData/>
  </xdr:twoCellAnchor>
  <xdr:twoCellAnchor editAs="absolute">
    <xdr:from>
      <xdr:col>0</xdr:col>
      <xdr:colOff>3585208</xdr:colOff>
      <xdr:row>6</xdr:row>
      <xdr:rowOff>95250</xdr:rowOff>
    </xdr:from>
    <xdr:to>
      <xdr:col>1</xdr:col>
      <xdr:colOff>2714625</xdr:colOff>
      <xdr:row>7</xdr:row>
      <xdr:rowOff>647699</xdr:rowOff>
    </xdr:to>
    <xdr:sp macro="" textlink="">
      <xdr:nvSpPr>
        <xdr:cNvPr id="5" name="Texto de dica 23" descr="Este exemplo mostra como o campo de linha...">
          <a:extLst>
            <a:ext uri="{FF2B5EF4-FFF2-40B4-BE49-F238E27FC236}">
              <a16:creationId xmlns:a16="http://schemas.microsoft.com/office/drawing/2014/main" id="{00000000-0008-0000-0800-000005000000}"/>
            </a:ext>
          </a:extLst>
        </xdr:cNvPr>
        <xdr:cNvSpPr txBox="1"/>
      </xdr:nvSpPr>
      <xdr:spPr>
        <a:xfrm>
          <a:off x="3585208" y="1352550"/>
          <a:ext cx="2729867" cy="74294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pt-BR" sz="1100" b="0" noProof="0">
              <a:effectLst/>
              <a:latin typeface="Gotham-Book"/>
              <a:ea typeface="Calibri" panose="020F0502020204030204" pitchFamily="34" charset="0"/>
              <a:cs typeface="Calibri" panose="020F0502020204030204" pitchFamily="34" charset="0"/>
            </a:rPr>
            <a:t>Devem ser listados</a:t>
          </a:r>
          <a:r>
            <a:rPr lang="pt-BR" sz="1100" b="0" baseline="0" noProof="0">
              <a:effectLst/>
              <a:latin typeface="Gotham-Book"/>
              <a:ea typeface="Calibri" panose="020F0502020204030204" pitchFamily="34" charset="0"/>
              <a:cs typeface="Calibri" panose="020F0502020204030204" pitchFamily="34" charset="0"/>
            </a:rPr>
            <a:t> todos os usos efetivamente pretendidos. Os destacados em vermelho são usos recomendados para a maturidade BIM Nível 2.</a:t>
          </a:r>
          <a:endParaRPr lang="x-none" sz="1100" b="0" noProof="0">
            <a:solidFill>
              <a:srgbClr val="FF0000"/>
            </a:solidFill>
            <a:effectLst/>
            <a:latin typeface="Gotham-Book"/>
            <a:ea typeface="Calibri" panose="020F0502020204030204" pitchFamily="34" charset="0"/>
            <a:cs typeface="Calibri" panose="020F0502020204030204" pitchFamily="34" charset="0"/>
          </a:endParaRPr>
        </a:p>
      </xdr:txBody>
    </xdr:sp>
    <xdr:clientData/>
  </xdr:twoCellAnchor>
  <xdr:twoCellAnchor editAs="absolute">
    <xdr:from>
      <xdr:col>0</xdr:col>
      <xdr:colOff>3260941</xdr:colOff>
      <xdr:row>7</xdr:row>
      <xdr:rowOff>332148</xdr:rowOff>
    </xdr:from>
    <xdr:to>
      <xdr:col>1</xdr:col>
      <xdr:colOff>461610</xdr:colOff>
      <xdr:row>8</xdr:row>
      <xdr:rowOff>180633</xdr:rowOff>
    </xdr:to>
    <xdr:sp macro="" textlink="">
      <xdr:nvSpPr>
        <xdr:cNvPr id="6" name="shp_SetaCurva">
          <a:extLst>
            <a:ext uri="{FF2B5EF4-FFF2-40B4-BE49-F238E27FC236}">
              <a16:creationId xmlns:a16="http://schemas.microsoft.com/office/drawing/2014/main" id="{00000000-0008-0000-0800-000006000000}"/>
            </a:ext>
          </a:extLst>
        </xdr:cNvPr>
        <xdr:cNvSpPr/>
      </xdr:nvSpPr>
      <xdr:spPr>
        <a:xfrm rot="389821">
          <a:off x="3260941" y="1779948"/>
          <a:ext cx="801119" cy="610485"/>
        </a:xfrm>
        <a:prstGeom prst="arc">
          <a:avLst>
            <a:gd name="adj1" fmla="val 9502369"/>
            <a:gd name="adj2" fmla="val 16278642"/>
          </a:avLst>
        </a:prstGeom>
        <a:ln w="19050">
          <a:solidFill>
            <a:srgbClr val="114161"/>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xdr:from>
      <xdr:col>1</xdr:col>
      <xdr:colOff>3343275</xdr:colOff>
      <xdr:row>5</xdr:row>
      <xdr:rowOff>133350</xdr:rowOff>
    </xdr:from>
    <xdr:to>
      <xdr:col>1</xdr:col>
      <xdr:colOff>5217795</xdr:colOff>
      <xdr:row>7</xdr:row>
      <xdr:rowOff>723900</xdr:rowOff>
    </xdr:to>
    <xdr:sp macro="" textlink="">
      <xdr:nvSpPr>
        <xdr:cNvPr id="7" name="Texto de dica 6" descr="A dica texto &quot;E verifique se não há linhas duplicadas ou células em branco&quot;&#10;&#10;">
          <a:extLst>
            <a:ext uri="{FF2B5EF4-FFF2-40B4-BE49-F238E27FC236}">
              <a16:creationId xmlns:a16="http://schemas.microsoft.com/office/drawing/2014/main" id="{00000000-0008-0000-0800-000007000000}"/>
            </a:ext>
          </a:extLst>
        </xdr:cNvPr>
        <xdr:cNvSpPr txBox="1">
          <a:spLocks noChangeArrowheads="1"/>
        </xdr:cNvSpPr>
      </xdr:nvSpPr>
      <xdr:spPr bwMode="auto">
        <a:xfrm>
          <a:off x="6943725" y="1200150"/>
          <a:ext cx="1874520" cy="971550"/>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indent="0" algn="ctr" rtl="0" eaLnBrk="1" fontAlgn="auto" latinLnBrk="0" hangingPunct="1">
            <a:lnSpc>
              <a:spcPct val="100000"/>
            </a:lnSpc>
            <a:spcBef>
              <a:spcPts val="0"/>
            </a:spcBef>
            <a:spcAft>
              <a:spcPts val="0"/>
            </a:spcAft>
          </a:pPr>
          <a:r>
            <a:rPr lang="x-none" sz="1100" b="0" i="0" baseline="0">
              <a:effectLst/>
              <a:latin typeface="Gotham-Book"/>
              <a:ea typeface="+mn-ea"/>
              <a:cs typeface="+mn-cs"/>
            </a:rPr>
            <a:t>As letras  inicias referem-se  AS FASES DO CICLO DE VIDA:</a:t>
          </a:r>
          <a:br>
            <a:rPr lang="x-none" sz="1100" b="0" i="0" baseline="0">
              <a:effectLst/>
              <a:latin typeface="Gotham-Book"/>
              <a:ea typeface="+mn-ea"/>
              <a:cs typeface="+mn-cs"/>
            </a:rPr>
          </a:br>
          <a:r>
            <a:rPr lang="x-none" sz="1100" b="1" i="0" baseline="0">
              <a:effectLst/>
              <a:latin typeface="Gotham-BookItalic"/>
              <a:ea typeface="+mn-ea"/>
              <a:cs typeface="+mn-cs"/>
            </a:rPr>
            <a:t>C -</a:t>
          </a:r>
          <a:r>
            <a:rPr lang="x-none" sz="1100" b="0" i="0" baseline="0">
              <a:effectLst/>
              <a:latin typeface="Gotham-Book"/>
              <a:ea typeface="+mn-ea"/>
              <a:cs typeface="+mn-cs"/>
            </a:rPr>
            <a:t> CONCEPÇÃO (projeto)".</a:t>
          </a:r>
          <a:br>
            <a:rPr lang="x-none" sz="1100" b="0" i="0" baseline="0">
              <a:effectLst/>
              <a:latin typeface="Gotham-Book"/>
              <a:ea typeface="+mn-ea"/>
              <a:cs typeface="+mn-cs"/>
            </a:rPr>
          </a:br>
          <a:r>
            <a:rPr lang="x-none" sz="1100" b="1" i="0" baseline="0">
              <a:effectLst/>
              <a:latin typeface="Gotham-BookItalic"/>
              <a:ea typeface="+mn-ea"/>
              <a:cs typeface="+mn-cs"/>
            </a:rPr>
            <a:t>E - </a:t>
          </a:r>
          <a:r>
            <a:rPr lang="x-none" sz="1100" b="0" i="0" baseline="0">
              <a:effectLst/>
              <a:latin typeface="Gotham-Book"/>
              <a:ea typeface="+mn-ea"/>
              <a:cs typeface="+mn-cs"/>
            </a:rPr>
            <a:t>Execução;</a:t>
          </a:r>
          <a:br>
            <a:rPr lang="x-none" sz="1100" b="0" i="0" baseline="0">
              <a:effectLst/>
              <a:latin typeface="Gotham-Book"/>
              <a:ea typeface="+mn-ea"/>
              <a:cs typeface="+mn-cs"/>
            </a:rPr>
          </a:br>
          <a:r>
            <a:rPr lang="x-none" sz="1100" b="1" i="0" baseline="0">
              <a:effectLst/>
              <a:latin typeface="Gotham-BookItalic"/>
              <a:ea typeface="+mn-ea"/>
              <a:cs typeface="+mn-cs"/>
            </a:rPr>
            <a:t>O - </a:t>
          </a:r>
          <a:r>
            <a:rPr lang="x-none" sz="1100" b="0" i="0" baseline="0">
              <a:effectLst/>
              <a:latin typeface="Gotham-Book"/>
              <a:ea typeface="+mn-ea"/>
              <a:cs typeface="+mn-cs"/>
            </a:rPr>
            <a:t>Operação.</a:t>
          </a:r>
        </a:p>
      </xdr:txBody>
    </xdr:sp>
    <xdr:clientData/>
  </xdr:twoCellAnchor>
  <xdr:twoCellAnchor editAs="oneCell">
    <xdr:from>
      <xdr:col>0</xdr:col>
      <xdr:colOff>1951533</xdr:colOff>
      <xdr:row>50</xdr:row>
      <xdr:rowOff>0</xdr:rowOff>
    </xdr:from>
    <xdr:to>
      <xdr:col>1</xdr:col>
      <xdr:colOff>2140273</xdr:colOff>
      <xdr:row>53</xdr:row>
      <xdr:rowOff>44608</xdr:rowOff>
    </xdr:to>
    <xdr:pic>
      <xdr:nvPicPr>
        <xdr:cNvPr id="9" name="Imagem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951533" y="10738971"/>
          <a:ext cx="4306902" cy="6049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ergio Leusin" id="{B4D4CB06-8365-4C1E-BFAB-CC210C8F3A25}" userId="f3b1cabe675a09ac" providerId="Windows Live"/>
  <person displayName="Sergio Roberto  Leusin de Amorim" id="{26D71480-7F6F-4066-B93D-E733F57B6CE5}" userId="Sergio Roberto  Leusin de Amorim"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610" displayName="Tabela610" ref="A11:A31" totalsRowShown="0" headerRowDxfId="315" dataDxfId="313" headerRowBorderDxfId="314" tableBorderDxfId="312">
  <autoFilter ref="A11:A31" xr:uid="{00000000-0009-0000-0100-000001000000}">
    <filterColumn colId="0" hiddenButton="1"/>
  </autoFilter>
  <tableColumns count="1">
    <tableColumn id="1" xr3:uid="{00000000-0010-0000-0000-000001000000}" name="Marcos e Entregáveis _x000a_(contratuais e de desenvolvimento)" dataDxfId="31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811" displayName="Tabela811" ref="B12:AE31" headerRowCount="0" totalsRowShown="0" headerRowDxfId="310" dataDxfId="308" headerRowBorderDxfId="309" tableBorderDxfId="307" totalsRowBorderDxfId="306">
  <tableColumns count="30">
    <tableColumn id="2" xr3:uid="{00000000-0010-0000-0100-000002000000}" name="Arquitetura" headerRowDxfId="305" dataDxfId="304"/>
    <tableColumn id="3" xr3:uid="{00000000-0010-0000-0100-000003000000}" name="Estrutura Met." headerRowDxfId="303" dataDxfId="302"/>
    <tableColumn id="4" xr3:uid="{00000000-0010-0000-0100-000004000000}" name="Estrutura Conc." headerRowDxfId="301" dataDxfId="300"/>
    <tableColumn id="5" xr3:uid="{00000000-0010-0000-0100-000005000000}" name="Prev. Incêndio" headerRowDxfId="299" dataDxfId="298"/>
    <tableColumn id="6" xr3:uid="{00000000-0010-0000-0100-000006000000}" name="AVAC" headerRowDxfId="297" dataDxfId="296"/>
    <tableColumn id="7" xr3:uid="{00000000-0010-0000-0100-000007000000}" name="Inst. Hidrossan." headerRowDxfId="295" dataDxfId="294"/>
    <tableColumn id="8" xr3:uid="{00000000-0010-0000-0100-000008000000}" name="Inst. Elétricas" headerRowDxfId="293" dataDxfId="292"/>
    <tableColumn id="9" xr3:uid="{00000000-0010-0000-0100-000009000000}" name="SPDA" headerRowDxfId="291" dataDxfId="290"/>
    <tableColumn id="10" xr3:uid="{00000000-0010-0000-0100-00000A000000}" name="Planejamento" headerRowDxfId="289" dataDxfId="288"/>
    <tableColumn id="11" xr3:uid="{00000000-0010-0000-0100-00000B000000}" name="Orçamentação" headerRowDxfId="287" dataDxfId="286"/>
    <tableColumn id="12" xr3:uid="{00000000-0010-0000-0100-00000C000000}" name="Análise energética" headerRowDxfId="285" dataDxfId="284"/>
    <tableColumn id="13" xr3:uid="{00000000-0010-0000-0100-00000D000000}" name="..." headerRowDxfId="283" dataDxfId="282"/>
    <tableColumn id="14" xr3:uid="{00000000-0010-0000-0100-00000E000000}" name="...2" headerRowDxfId="281" dataDxfId="280"/>
    <tableColumn id="26" xr3:uid="{00000000-0010-0000-0100-00001A000000}" name="Coluna7" headerRowDxfId="279" dataDxfId="278"/>
    <tableColumn id="27" xr3:uid="{00000000-0010-0000-0100-00001B000000}" name="Coluna8" headerRowDxfId="277" dataDxfId="276"/>
    <tableColumn id="28" xr3:uid="{00000000-0010-0000-0100-00001C000000}" name="Coluna9" headerRowDxfId="275" dataDxfId="274"/>
    <tableColumn id="29" xr3:uid="{00000000-0010-0000-0100-00001D000000}" name="Coluna10" headerRowDxfId="273" dataDxfId="272"/>
    <tableColumn id="30" xr3:uid="{00000000-0010-0000-0100-00001E000000}" name="Coluna11" headerRowDxfId="271" dataDxfId="270"/>
    <tableColumn id="1" xr3:uid="{00000000-0010-0000-0100-000001000000}" name="Coluna2" headerRowDxfId="269" dataDxfId="268"/>
    <tableColumn id="22" xr3:uid="{00000000-0010-0000-0100-000016000000}" name="Coluna3" headerRowDxfId="267" dataDxfId="266"/>
    <tableColumn id="23" xr3:uid="{00000000-0010-0000-0100-000017000000}" name="Coluna4" headerRowDxfId="265" dataDxfId="264"/>
    <tableColumn id="24" xr3:uid="{00000000-0010-0000-0100-000018000000}" name="Coluna5" headerRowDxfId="263" dataDxfId="262"/>
    <tableColumn id="25" xr3:uid="{00000000-0010-0000-0100-000019000000}" name="Coluna6" headerRowDxfId="261" dataDxfId="260"/>
    <tableColumn id="15" xr3:uid="{00000000-0010-0000-0100-00000F000000}" name="...3" headerRowDxfId="259" dataDxfId="258"/>
    <tableColumn id="16" xr3:uid="{00000000-0010-0000-0100-000010000000}" name="...4" headerRowDxfId="257" dataDxfId="256"/>
    <tableColumn id="17" xr3:uid="{00000000-0010-0000-0100-000011000000}" name="...5" headerRowDxfId="255" dataDxfId="254"/>
    <tableColumn id="18" xr3:uid="{00000000-0010-0000-0100-000012000000}" name="...6" headerRowDxfId="253" dataDxfId="252"/>
    <tableColumn id="19" xr3:uid="{00000000-0010-0000-0100-000013000000}" name="...7" headerRowDxfId="251" dataDxfId="250"/>
    <tableColumn id="20" xr3:uid="{00000000-0010-0000-0100-000014000000}" name="...8" headerRowDxfId="249" dataDxfId="248"/>
    <tableColumn id="21" xr3:uid="{00000000-0010-0000-0100-000015000000}" name="Coluna1" headerRowDxfId="247" dataDxfId="246"/>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0-08-04T19:04:59.40" personId="{B4D4CB06-8365-4C1E-BFAB-CC210C8F3A25}" id="{DA4463F8-965B-4012-9988-E146174DC94E}">
    <text>Verificar  se prevê aplicativos para todos os usos pretendidos</text>
  </threadedComment>
  <threadedComment ref="A10" dT="2020-08-04T19:05:47.99" personId="{B4D4CB06-8365-4C1E-BFAB-CC210C8F3A25}" id="{EA1681A4-AB86-4869-8925-4F39BEF46F94}">
    <text>Por exemplo , para transcrever a nuvem de pontos para um modelo BIM</text>
  </threadedComment>
</ThreadedComments>
</file>

<file path=xl/threadedComments/threadedComment2.xml><?xml version="1.0" encoding="utf-8"?>
<ThreadedComments xmlns="http://schemas.microsoft.com/office/spreadsheetml/2018/threadedcomments" xmlns:x="http://schemas.openxmlformats.org/spreadsheetml/2006/main">
  <threadedComment ref="D17" dT="2020-07-21T19:25:08.87" personId="{26D71480-7F6F-4066-B93D-E733F57B6CE5}" id="{838502E9-97C0-47AC-9572-BA84D43B34A1}">
    <text>Deve ser defnida a codificação de status , por exemplo: aceito para compartilhar, aprovado para publicação, aprovado para orçamento etc.</text>
  </threadedComment>
  <threadedComment ref="A19" dT="2020-07-21T20:02:29.67" personId="{26D71480-7F6F-4066-B93D-E733F57B6CE5}" id="{892391AF-5A88-4064-9BEA-8AE4BDDFC35F}">
    <text>Em uma organização que não subcontrate essa etapa será voltada à seleção interna dos participantes.</text>
  </threadedComment>
  <threadedComment ref="D20" dT="2020-07-21T20:00:08.13" personId="{26D71480-7F6F-4066-B93D-E733F57B6CE5}" id="{6671D320-BE46-4650-9F7F-881A1CB7D81C}">
    <text>Construir a base de dados (inclusive documentos) inicial para uso da equipe</text>
  </threadedComment>
  <threadedComment ref="C21" dT="2020-07-21T20:15:15.34" personId="{26D71480-7F6F-4066-B93D-E733F57B6CE5}" id="{43601C8E-63E1-4B1A-BB80-906CE4C8E14D}">
    <text>No caso de designação, definir as competências necessárias a cda função.</text>
  </threadedComment>
  <threadedComment ref="D21" dT="2020-07-21T20:00:13.51" personId="{26D71480-7F6F-4066-B93D-E733F57B6CE5}" id="{D952C0FC-4E0A-4248-B542-C1088C3EFB42}">
    <text>Elaborar edital</text>
  </threadedComment>
  <threadedComment ref="D22" dT="2020-07-21T20:17:17.06" personId="{26D71480-7F6F-4066-B93D-E733F57B6CE5}" id="{EA4FB372-D9B1-41B8-BA32-EB9E896C9180}">
    <text>Publicar Edital</text>
  </threadedComment>
  <threadedComment ref="A23" dT="2020-07-22T14:47:37.62" personId="{26D71480-7F6F-4066-B93D-E733F57B6CE5}" id="{212D7907-9936-4B43-9888-E158F0C58F82}">
    <text>Responsabilidade dos licitantes ou designados.</text>
  </threadedComment>
  <threadedComment ref="D23" dT="2020-07-21T19:27:22.40" personId="{26D71480-7F6F-4066-B93D-E733F57B6CE5}" id="{FDB371B5-7CF3-47B9-9E03-5984EB775FB0}">
    <text>Montar  proposta / organizar a equipe interna;
No caso de contratação externa estas atividades são executadas pelas empresas licitantes.</text>
  </threadedComment>
  <threadedComment ref="D33" dT="2020-07-22T17:58:07.98" personId="{26D71480-7F6F-4066-B93D-E733F57B6CE5}" id="{7C8C7EA5-9264-4CCC-A163-34256FBDB7EB}">
    <text>O Cronograma de entrega de tarefas - CET (Task Information Delivery Plan - TIDP) deve informar para
cada pacote de dados estruturado a ser entregue, o:
 nome e título;
 predecessores e dependências;
 O nível de informação necessário;
 tempo (estimado) de duração da sua produção;
 informação do autor responsável pela sua produção; e
 datas marco de entrega.</text>
  </threadedComment>
  <threadedComment ref="C41" dT="2020-07-22T18:43:39.54" personId="{26D71480-7F6F-4066-B93D-E733F57B6CE5}" id="{A9B04E93-D383-4467-A420-8CF6D2FF3049}">
    <text>Gerar informações de acordo com seus respectivos Planos e Entrega de Informações da Tarefa . 
Coordenar e cruzar todas as informações com informações compartilhadas
Coordenar espacialmente modelos geométricos com outros modelos geométricos compartilhados.
Em caso de identificação de uma interferência na coordenação, as equipes relevantes devem colaborar para identificar uma possível solução.
Essas atividades indicadas ocorrem ao longo de cada etapa do projeto em cada disciplina.</text>
  </threadedComment>
  <threadedComment ref="B42" dT="2020-07-22T18:46:32.71" personId="{26D71480-7F6F-4066-B93D-E733F57B6CE5}" id="{F71D2C82-FB00-40F5-A67E-A9A90E38C2A1}">
    <text>Essa atividade  se repete cada upload do modelo.</text>
  </threadedComment>
  <threadedComment ref="B43" dT="2020-07-22T18:49:58.36" personId="{26D71480-7F6F-4066-B93D-E733F57B6CE5}" id="{133E5577-8B89-43FA-AC3B-920D7880A399}">
    <text>Essas atividades  se repetem a cada upload das informações para o ACD .</text>
  </threadedComment>
  <threadedComment ref="C47" dT="2020-07-22T19:04:43.11" personId="{26D71480-7F6F-4066-B93D-E733F57B6CE5}" id="{86889ECF-0912-411C-8169-C5CC99A2DC10}">
    <text>Upload de documentação, modelos etc. para o ACD.</text>
  </threadedComment>
  <threadedComment ref="D49" dT="2020-07-22T19:11:06.88" personId="{26D71480-7F6F-4066-B93D-E733F57B6CE5}" id="{8F5956BB-61B3-459B-B6C1-9EA6DDE9005F}">
    <text>Por exemplo,considerar se os formatos de arquivos entregues são compatívies com usos de longo prazo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omments" Target="../comments2.xml"/><Relationship Id="rId4" Type="http://schemas.openxmlformats.org/officeDocument/2006/relationships/vmlDrawing" Target="../drawings/vmlDrawing14.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microsoft.com/office/2017/10/relationships/threadedComment" Target="../threadedComments/threadedComment2.xml"/><Relationship Id="rId5" Type="http://schemas.openxmlformats.org/officeDocument/2006/relationships/comments" Target="../comments3.xml"/><Relationship Id="rId4" Type="http://schemas.openxmlformats.org/officeDocument/2006/relationships/vmlDrawing" Target="../drawings/vmlDrawing16.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ergio.leusin@gdp.arq.b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2.xml"/><Relationship Id="rId4"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4161"/>
    <pageSetUpPr fitToPage="1"/>
  </sheetPr>
  <dimension ref="A1"/>
  <sheetViews>
    <sheetView showGridLines="0" tabSelected="1" showWhiteSpace="0" view="pageBreakPreview" zoomScale="55" zoomScaleNormal="55" zoomScaleSheetLayoutView="55" workbookViewId="0">
      <selection activeCell="R30" sqref="R30"/>
    </sheetView>
  </sheetViews>
  <sheetFormatPr baseColWidth="10" defaultColWidth="8.83203125" defaultRowHeight="15"/>
  <cols>
    <col min="20" max="20" width="10.1640625" customWidth="1"/>
  </cols>
  <sheetData/>
  <phoneticPr fontId="51" type="noConversion"/>
  <pageMargins left="0.59055118110236227" right="0.59055118110236227" top="0.59055118110236227" bottom="0.59055118110236227" header="0" footer="0"/>
  <pageSetup paperSize="9"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8">
    <tabColor rgb="FF114161"/>
  </sheetPr>
  <dimension ref="A2:I65"/>
  <sheetViews>
    <sheetView showGridLines="0" view="pageBreakPreview" topLeftCell="A49" zoomScaleSheetLayoutView="100" workbookViewId="0">
      <selection activeCell="C67" sqref="C67"/>
    </sheetView>
  </sheetViews>
  <sheetFormatPr baseColWidth="10" defaultColWidth="8.83203125" defaultRowHeight="15"/>
  <cols>
    <col min="1" max="1" width="11.6640625" customWidth="1"/>
    <col min="2" max="2" width="22.6640625" customWidth="1"/>
    <col min="3" max="4" width="20.6640625" style="2" customWidth="1"/>
    <col min="5" max="6" width="6.6640625" style="2" customWidth="1"/>
    <col min="7" max="7" width="42.33203125" style="2" customWidth="1"/>
  </cols>
  <sheetData>
    <row r="2" spans="1:9" ht="20" customHeight="1">
      <c r="A2" s="196" t="s">
        <v>375</v>
      </c>
      <c r="B2" s="196"/>
      <c r="C2" s="196"/>
      <c r="D2" s="196"/>
      <c r="E2" s="196"/>
      <c r="F2" s="196"/>
      <c r="G2" s="196"/>
      <c r="H2" s="196"/>
      <c r="I2" s="48"/>
    </row>
    <row r="3" spans="1:9" ht="20" customHeight="1">
      <c r="A3" s="196"/>
      <c r="B3" s="196"/>
      <c r="C3" s="196"/>
      <c r="D3" s="196"/>
      <c r="E3" s="196"/>
      <c r="F3" s="196"/>
      <c r="G3" s="196"/>
      <c r="H3" s="196"/>
      <c r="I3" s="48"/>
    </row>
    <row r="4" spans="1:9" ht="15" customHeight="1">
      <c r="A4" s="43"/>
      <c r="B4" s="43"/>
      <c r="C4" s="43"/>
      <c r="D4" s="43"/>
      <c r="E4" s="43"/>
      <c r="F4" s="43"/>
      <c r="G4" s="43"/>
      <c r="H4" s="43"/>
      <c r="I4" s="48"/>
    </row>
    <row r="5" spans="1:9" ht="15" customHeight="1">
      <c r="A5" s="211" t="s">
        <v>376</v>
      </c>
      <c r="B5" s="211"/>
      <c r="C5" s="211"/>
      <c r="D5" s="211"/>
      <c r="E5" s="211"/>
      <c r="F5" s="211"/>
      <c r="G5" s="211"/>
      <c r="H5" s="47"/>
      <c r="I5" s="48"/>
    </row>
    <row r="6" spans="1:9" ht="15" customHeight="1">
      <c r="A6" s="211"/>
      <c r="B6" s="211"/>
      <c r="C6" s="211"/>
      <c r="D6" s="211"/>
      <c r="E6" s="211"/>
      <c r="F6" s="211"/>
      <c r="G6" s="211"/>
      <c r="H6" s="47"/>
      <c r="I6" s="48"/>
    </row>
    <row r="7" spans="1:9" ht="15" customHeight="1">
      <c r="A7" s="211"/>
      <c r="B7" s="211"/>
      <c r="C7" s="211"/>
      <c r="D7" s="211"/>
      <c r="E7" s="211"/>
      <c r="F7" s="211"/>
      <c r="G7" s="211"/>
    </row>
    <row r="8" spans="1:9" ht="50" customHeight="1">
      <c r="A8" s="211"/>
      <c r="B8" s="211"/>
      <c r="C8" s="211"/>
      <c r="D8" s="211"/>
      <c r="E8" s="211"/>
      <c r="F8" s="211"/>
      <c r="G8" s="211"/>
    </row>
    <row r="9" spans="1:9" ht="70.25" customHeight="1"/>
    <row r="10" spans="1:9" ht="30">
      <c r="A10" s="103" t="s">
        <v>123</v>
      </c>
      <c r="B10" s="103" t="s">
        <v>124</v>
      </c>
      <c r="C10" s="103" t="s">
        <v>125</v>
      </c>
      <c r="D10" s="103" t="s">
        <v>0</v>
      </c>
      <c r="E10" s="103" t="s">
        <v>126</v>
      </c>
      <c r="F10" s="103" t="s">
        <v>12</v>
      </c>
      <c r="G10" s="103" t="s">
        <v>127</v>
      </c>
    </row>
    <row r="11" spans="1:9" ht="15" customHeight="1">
      <c r="A11" s="242">
        <v>3</v>
      </c>
      <c r="B11" s="242" t="s">
        <v>128</v>
      </c>
      <c r="C11" s="242" t="s">
        <v>129</v>
      </c>
      <c r="D11" s="242" t="s">
        <v>130</v>
      </c>
      <c r="E11" s="243">
        <v>0.1</v>
      </c>
      <c r="F11" s="230" t="s">
        <v>306</v>
      </c>
      <c r="G11" s="104" t="s">
        <v>61</v>
      </c>
    </row>
    <row r="12" spans="1:9">
      <c r="A12" s="242"/>
      <c r="B12" s="242"/>
      <c r="C12" s="242"/>
      <c r="D12" s="242"/>
      <c r="E12" s="243"/>
      <c r="F12" s="231"/>
      <c r="G12" s="104" t="s">
        <v>131</v>
      </c>
    </row>
    <row r="13" spans="1:9">
      <c r="A13" s="242"/>
      <c r="B13" s="242"/>
      <c r="C13" s="242"/>
      <c r="D13" s="242"/>
      <c r="E13" s="243"/>
      <c r="F13" s="231"/>
      <c r="G13" s="104" t="s">
        <v>44</v>
      </c>
    </row>
    <row r="14" spans="1:9">
      <c r="A14" s="242"/>
      <c r="B14" s="242"/>
      <c r="C14" s="242"/>
      <c r="D14" s="242"/>
      <c r="E14" s="243"/>
      <c r="F14" s="231"/>
      <c r="G14" s="104" t="s">
        <v>49</v>
      </c>
    </row>
    <row r="15" spans="1:9">
      <c r="A15" s="242"/>
      <c r="B15" s="242"/>
      <c r="C15" s="242"/>
      <c r="D15" s="242"/>
      <c r="E15" s="243"/>
      <c r="F15" s="232"/>
      <c r="G15" s="104" t="s">
        <v>1</v>
      </c>
    </row>
    <row r="16" spans="1:9" ht="14.5" customHeight="1">
      <c r="A16" s="233" t="s">
        <v>2</v>
      </c>
      <c r="B16" s="233" t="s">
        <v>132</v>
      </c>
      <c r="C16" s="233" t="s">
        <v>133</v>
      </c>
      <c r="D16" s="233" t="s">
        <v>134</v>
      </c>
      <c r="E16" s="237">
        <v>0.05</v>
      </c>
      <c r="F16" s="230" t="s">
        <v>306</v>
      </c>
      <c r="G16" s="105" t="s">
        <v>2</v>
      </c>
    </row>
    <row r="17" spans="1:7">
      <c r="A17" s="233"/>
      <c r="B17" s="233"/>
      <c r="C17" s="233"/>
      <c r="D17" s="233"/>
      <c r="E17" s="237"/>
      <c r="F17" s="231"/>
      <c r="G17" s="105" t="s">
        <v>2</v>
      </c>
    </row>
    <row r="18" spans="1:7">
      <c r="A18" s="233"/>
      <c r="B18" s="233"/>
      <c r="C18" s="233"/>
      <c r="D18" s="233"/>
      <c r="E18" s="237"/>
      <c r="F18" s="231"/>
      <c r="G18" s="105" t="s">
        <v>2</v>
      </c>
    </row>
    <row r="19" spans="1:7">
      <c r="A19" s="233"/>
      <c r="B19" s="233"/>
      <c r="C19" s="233"/>
      <c r="D19" s="233"/>
      <c r="E19" s="237"/>
      <c r="F19" s="231"/>
      <c r="G19" s="105" t="s">
        <v>2</v>
      </c>
    </row>
    <row r="20" spans="1:7">
      <c r="A20" s="233"/>
      <c r="B20" s="233"/>
      <c r="C20" s="233"/>
      <c r="D20" s="233"/>
      <c r="E20" s="237"/>
      <c r="F20" s="232"/>
      <c r="G20" s="105" t="s">
        <v>2</v>
      </c>
    </row>
    <row r="21" spans="1:7" ht="14.5" customHeight="1">
      <c r="A21" s="238" t="s">
        <v>2</v>
      </c>
      <c r="B21" s="238" t="s">
        <v>135</v>
      </c>
      <c r="C21" s="238" t="s">
        <v>304</v>
      </c>
      <c r="D21" s="238"/>
      <c r="E21" s="230"/>
      <c r="F21" s="230" t="s">
        <v>306</v>
      </c>
      <c r="G21" s="104" t="s">
        <v>2</v>
      </c>
    </row>
    <row r="22" spans="1:7" ht="14" customHeight="1">
      <c r="A22" s="239"/>
      <c r="B22" s="239"/>
      <c r="C22" s="239"/>
      <c r="D22" s="239"/>
      <c r="E22" s="231"/>
      <c r="F22" s="231"/>
      <c r="G22" s="104" t="s">
        <v>2</v>
      </c>
    </row>
    <row r="23" spans="1:7">
      <c r="A23" s="239"/>
      <c r="B23" s="239"/>
      <c r="C23" s="239"/>
      <c r="D23" s="239"/>
      <c r="E23" s="231"/>
      <c r="F23" s="231"/>
      <c r="G23" s="104" t="s">
        <v>2</v>
      </c>
    </row>
    <row r="24" spans="1:7">
      <c r="A24" s="239"/>
      <c r="B24" s="239"/>
      <c r="C24" s="239"/>
      <c r="D24" s="239"/>
      <c r="E24" s="231"/>
      <c r="F24" s="231"/>
      <c r="G24" s="104" t="s">
        <v>2</v>
      </c>
    </row>
    <row r="25" spans="1:7">
      <c r="A25" s="240"/>
      <c r="B25" s="240"/>
      <c r="C25" s="239"/>
      <c r="D25" s="240"/>
      <c r="E25" s="232"/>
      <c r="F25" s="232"/>
      <c r="G25" s="104" t="s">
        <v>2</v>
      </c>
    </row>
    <row r="26" spans="1:7" ht="14.5" customHeight="1">
      <c r="A26" s="233" t="s">
        <v>2</v>
      </c>
      <c r="B26" s="233" t="s">
        <v>136</v>
      </c>
      <c r="C26" s="233" t="s">
        <v>305</v>
      </c>
      <c r="D26" s="233"/>
      <c r="E26" s="237"/>
      <c r="F26" s="230" t="s">
        <v>306</v>
      </c>
      <c r="G26" s="105" t="s">
        <v>2</v>
      </c>
    </row>
    <row r="27" spans="1:7">
      <c r="A27" s="233"/>
      <c r="B27" s="233"/>
      <c r="C27" s="233"/>
      <c r="D27" s="233"/>
      <c r="E27" s="237"/>
      <c r="F27" s="231"/>
      <c r="G27" s="105" t="s">
        <v>2</v>
      </c>
    </row>
    <row r="28" spans="1:7">
      <c r="A28" s="233"/>
      <c r="B28" s="233"/>
      <c r="C28" s="233"/>
      <c r="D28" s="233"/>
      <c r="E28" s="237"/>
      <c r="F28" s="231"/>
      <c r="G28" s="105" t="s">
        <v>2</v>
      </c>
    </row>
    <row r="29" spans="1:7">
      <c r="A29" s="233"/>
      <c r="B29" s="233"/>
      <c r="C29" s="233"/>
      <c r="D29" s="233"/>
      <c r="E29" s="237"/>
      <c r="F29" s="231"/>
      <c r="G29" s="105" t="s">
        <v>2</v>
      </c>
    </row>
    <row r="30" spans="1:7">
      <c r="A30" s="233"/>
      <c r="B30" s="233"/>
      <c r="C30" s="233"/>
      <c r="D30" s="233"/>
      <c r="E30" s="237"/>
      <c r="F30" s="232"/>
      <c r="G30" s="105" t="s">
        <v>2</v>
      </c>
    </row>
    <row r="31" spans="1:7" ht="14.5" customHeight="1">
      <c r="A31" s="238" t="s">
        <v>2</v>
      </c>
      <c r="B31" s="238" t="s">
        <v>137</v>
      </c>
      <c r="C31" s="238" t="s">
        <v>308</v>
      </c>
      <c r="D31" s="238"/>
      <c r="E31" s="230"/>
      <c r="F31" s="230" t="s">
        <v>306</v>
      </c>
      <c r="G31" s="104" t="s">
        <v>2</v>
      </c>
    </row>
    <row r="32" spans="1:7" ht="14.5" customHeight="1">
      <c r="A32" s="239"/>
      <c r="B32" s="239"/>
      <c r="C32" s="239"/>
      <c r="D32" s="239"/>
      <c r="E32" s="231"/>
      <c r="F32" s="231"/>
      <c r="G32" s="104" t="s">
        <v>2</v>
      </c>
    </row>
    <row r="33" spans="1:7">
      <c r="A33" s="239"/>
      <c r="B33" s="239"/>
      <c r="C33" s="239"/>
      <c r="D33" s="239"/>
      <c r="E33" s="231"/>
      <c r="F33" s="231"/>
      <c r="G33" s="104" t="s">
        <v>2</v>
      </c>
    </row>
    <row r="34" spans="1:7">
      <c r="A34" s="239"/>
      <c r="B34" s="239"/>
      <c r="C34" s="239"/>
      <c r="D34" s="239"/>
      <c r="E34" s="231"/>
      <c r="F34" s="231"/>
      <c r="G34" s="104" t="s">
        <v>2</v>
      </c>
    </row>
    <row r="35" spans="1:7">
      <c r="A35" s="240"/>
      <c r="B35" s="240"/>
      <c r="C35" s="239"/>
      <c r="D35" s="240"/>
      <c r="E35" s="232"/>
      <c r="F35" s="232"/>
      <c r="G35" s="104" t="s">
        <v>2</v>
      </c>
    </row>
    <row r="36" spans="1:7" ht="14.5" customHeight="1">
      <c r="A36" s="233" t="s">
        <v>2</v>
      </c>
      <c r="B36" s="233" t="s">
        <v>303</v>
      </c>
      <c r="C36" s="233" t="s">
        <v>410</v>
      </c>
      <c r="D36" s="233"/>
      <c r="E36" s="237"/>
      <c r="F36" s="230" t="s">
        <v>306</v>
      </c>
      <c r="G36" s="105" t="s">
        <v>2</v>
      </c>
    </row>
    <row r="37" spans="1:7" ht="14.5" customHeight="1">
      <c r="A37" s="233"/>
      <c r="B37" s="233"/>
      <c r="C37" s="233"/>
      <c r="D37" s="233"/>
      <c r="E37" s="237"/>
      <c r="F37" s="231"/>
      <c r="G37" s="105" t="s">
        <v>2</v>
      </c>
    </row>
    <row r="38" spans="1:7">
      <c r="A38" s="233"/>
      <c r="B38" s="233"/>
      <c r="C38" s="233"/>
      <c r="D38" s="233"/>
      <c r="E38" s="237"/>
      <c r="F38" s="231"/>
      <c r="G38" s="105" t="s">
        <v>2</v>
      </c>
    </row>
    <row r="39" spans="1:7">
      <c r="A39" s="233"/>
      <c r="B39" s="233"/>
      <c r="C39" s="233"/>
      <c r="D39" s="233"/>
      <c r="E39" s="237"/>
      <c r="F39" s="231"/>
      <c r="G39" s="105" t="s">
        <v>2</v>
      </c>
    </row>
    <row r="40" spans="1:7">
      <c r="A40" s="233"/>
      <c r="B40" s="233"/>
      <c r="C40" s="233"/>
      <c r="D40" s="233"/>
      <c r="E40" s="237"/>
      <c r="F40" s="232"/>
      <c r="G40" s="105" t="s">
        <v>2</v>
      </c>
    </row>
    <row r="41" spans="1:7" ht="14.5" customHeight="1">
      <c r="A41" s="238" t="s">
        <v>2</v>
      </c>
      <c r="B41" s="238" t="s">
        <v>138</v>
      </c>
      <c r="C41" s="238" t="s">
        <v>309</v>
      </c>
      <c r="D41" s="238"/>
      <c r="E41" s="230"/>
      <c r="F41" s="230" t="s">
        <v>306</v>
      </c>
      <c r="G41" s="104" t="s">
        <v>2</v>
      </c>
    </row>
    <row r="42" spans="1:7" ht="14.5" customHeight="1">
      <c r="A42" s="239"/>
      <c r="B42" s="239"/>
      <c r="C42" s="239"/>
      <c r="D42" s="239"/>
      <c r="E42" s="231"/>
      <c r="F42" s="231"/>
      <c r="G42" s="104" t="s">
        <v>2</v>
      </c>
    </row>
    <row r="43" spans="1:7">
      <c r="A43" s="239"/>
      <c r="B43" s="239"/>
      <c r="C43" s="239"/>
      <c r="D43" s="239"/>
      <c r="E43" s="231"/>
      <c r="F43" s="231"/>
      <c r="G43" s="104" t="s">
        <v>2</v>
      </c>
    </row>
    <row r="44" spans="1:7">
      <c r="A44" s="239"/>
      <c r="B44" s="239"/>
      <c r="C44" s="239"/>
      <c r="D44" s="239"/>
      <c r="E44" s="231"/>
      <c r="F44" s="231"/>
      <c r="G44" s="104" t="s">
        <v>2</v>
      </c>
    </row>
    <row r="45" spans="1:7">
      <c r="A45" s="240"/>
      <c r="B45" s="240"/>
      <c r="C45" s="239"/>
      <c r="D45" s="240"/>
      <c r="E45" s="232"/>
      <c r="F45" s="232"/>
      <c r="G45" s="104" t="s">
        <v>2</v>
      </c>
    </row>
    <row r="46" spans="1:7" ht="14.5" customHeight="1">
      <c r="A46" s="233" t="s">
        <v>2</v>
      </c>
      <c r="B46" s="241"/>
      <c r="C46" s="233"/>
      <c r="D46" s="233"/>
      <c r="E46" s="237"/>
      <c r="F46" s="230" t="s">
        <v>306</v>
      </c>
      <c r="G46" s="105" t="s">
        <v>2</v>
      </c>
    </row>
    <row r="47" spans="1:7" ht="14.5" customHeight="1">
      <c r="A47" s="233"/>
      <c r="B47" s="241"/>
      <c r="C47" s="233"/>
      <c r="D47" s="233"/>
      <c r="E47" s="237"/>
      <c r="F47" s="231"/>
      <c r="G47" s="105" t="s">
        <v>2</v>
      </c>
    </row>
    <row r="48" spans="1:7">
      <c r="A48" s="233"/>
      <c r="B48" s="241"/>
      <c r="C48" s="233"/>
      <c r="D48" s="233"/>
      <c r="E48" s="237"/>
      <c r="F48" s="231"/>
      <c r="G48" s="105" t="s">
        <v>2</v>
      </c>
    </row>
    <row r="49" spans="1:7">
      <c r="A49" s="233"/>
      <c r="B49" s="241"/>
      <c r="C49" s="233"/>
      <c r="D49" s="233"/>
      <c r="E49" s="237"/>
      <c r="F49" s="231"/>
      <c r="G49" s="105" t="s">
        <v>2</v>
      </c>
    </row>
    <row r="50" spans="1:7">
      <c r="A50" s="233"/>
      <c r="B50" s="241"/>
      <c r="C50" s="233"/>
      <c r="D50" s="233"/>
      <c r="E50" s="237"/>
      <c r="F50" s="232"/>
      <c r="G50" s="105" t="s">
        <v>2</v>
      </c>
    </row>
    <row r="51" spans="1:7" ht="14.5" customHeight="1">
      <c r="A51" s="238" t="s">
        <v>2</v>
      </c>
      <c r="B51" s="238"/>
      <c r="C51" s="238"/>
      <c r="D51" s="238"/>
      <c r="E51" s="230"/>
      <c r="F51" s="230" t="s">
        <v>306</v>
      </c>
      <c r="G51" s="104" t="s">
        <v>2</v>
      </c>
    </row>
    <row r="52" spans="1:7" ht="14.5" customHeight="1">
      <c r="A52" s="239"/>
      <c r="B52" s="239"/>
      <c r="C52" s="239"/>
      <c r="D52" s="239"/>
      <c r="E52" s="231"/>
      <c r="F52" s="231"/>
      <c r="G52" s="104" t="s">
        <v>2</v>
      </c>
    </row>
    <row r="53" spans="1:7">
      <c r="A53" s="239"/>
      <c r="B53" s="239"/>
      <c r="C53" s="239"/>
      <c r="D53" s="239"/>
      <c r="E53" s="231"/>
      <c r="F53" s="231"/>
      <c r="G53" s="104" t="s">
        <v>2</v>
      </c>
    </row>
    <row r="54" spans="1:7">
      <c r="A54" s="239"/>
      <c r="B54" s="239"/>
      <c r="C54" s="239"/>
      <c r="D54" s="239"/>
      <c r="E54" s="231"/>
      <c r="F54" s="231"/>
      <c r="G54" s="104" t="s">
        <v>2</v>
      </c>
    </row>
    <row r="55" spans="1:7">
      <c r="A55" s="240"/>
      <c r="B55" s="240"/>
      <c r="C55" s="239"/>
      <c r="D55" s="240"/>
      <c r="E55" s="232"/>
      <c r="F55" s="232"/>
      <c r="G55" s="104" t="s">
        <v>2</v>
      </c>
    </row>
    <row r="56" spans="1:7" ht="14.5" customHeight="1">
      <c r="A56" s="233" t="s">
        <v>2</v>
      </c>
      <c r="B56" s="234"/>
      <c r="C56" s="233"/>
      <c r="D56" s="233"/>
      <c r="E56" s="237"/>
      <c r="F56" s="230" t="s">
        <v>306</v>
      </c>
      <c r="G56" s="105" t="s">
        <v>2</v>
      </c>
    </row>
    <row r="57" spans="1:7" ht="14.5" customHeight="1">
      <c r="A57" s="233"/>
      <c r="B57" s="235"/>
      <c r="C57" s="233"/>
      <c r="D57" s="233"/>
      <c r="E57" s="237"/>
      <c r="F57" s="231"/>
      <c r="G57" s="105" t="s">
        <v>2</v>
      </c>
    </row>
    <row r="58" spans="1:7">
      <c r="A58" s="233"/>
      <c r="B58" s="235"/>
      <c r="C58" s="233"/>
      <c r="D58" s="233"/>
      <c r="E58" s="237"/>
      <c r="F58" s="231"/>
      <c r="G58" s="105" t="s">
        <v>2</v>
      </c>
    </row>
    <row r="59" spans="1:7">
      <c r="A59" s="233"/>
      <c r="B59" s="235"/>
      <c r="C59" s="233"/>
      <c r="D59" s="233"/>
      <c r="E59" s="237"/>
      <c r="F59" s="231"/>
      <c r="G59" s="105" t="s">
        <v>2</v>
      </c>
    </row>
    <row r="60" spans="1:7">
      <c r="A60" s="233"/>
      <c r="B60" s="236"/>
      <c r="C60" s="233"/>
      <c r="D60" s="233"/>
      <c r="E60" s="237"/>
      <c r="F60" s="232"/>
      <c r="G60" s="105" t="s">
        <v>2</v>
      </c>
    </row>
    <row r="61" spans="1:7" ht="14.5" customHeight="1">
      <c r="A61" s="238" t="s">
        <v>2</v>
      </c>
      <c r="B61" s="238"/>
      <c r="C61" s="238"/>
      <c r="D61" s="238"/>
      <c r="E61" s="230"/>
      <c r="F61" s="230" t="s">
        <v>306</v>
      </c>
      <c r="G61" s="104" t="s">
        <v>2</v>
      </c>
    </row>
    <row r="62" spans="1:7" ht="14.5" customHeight="1">
      <c r="A62" s="239"/>
      <c r="B62" s="239"/>
      <c r="C62" s="239"/>
      <c r="D62" s="239"/>
      <c r="E62" s="231"/>
      <c r="F62" s="231"/>
      <c r="G62" s="104" t="s">
        <v>2</v>
      </c>
    </row>
    <row r="63" spans="1:7">
      <c r="A63" s="239"/>
      <c r="B63" s="239"/>
      <c r="C63" s="239"/>
      <c r="D63" s="239"/>
      <c r="E63" s="231"/>
      <c r="F63" s="231"/>
      <c r="G63" s="104" t="s">
        <v>2</v>
      </c>
    </row>
    <row r="64" spans="1:7">
      <c r="A64" s="239"/>
      <c r="B64" s="239"/>
      <c r="C64" s="239"/>
      <c r="D64" s="239"/>
      <c r="E64" s="231"/>
      <c r="F64" s="231"/>
      <c r="G64" s="104" t="s">
        <v>2</v>
      </c>
    </row>
    <row r="65" spans="1:7">
      <c r="A65" s="240"/>
      <c r="B65" s="240"/>
      <c r="C65" s="239"/>
      <c r="D65" s="240"/>
      <c r="E65" s="232"/>
      <c r="F65" s="232"/>
      <c r="G65" s="104" t="s">
        <v>2</v>
      </c>
    </row>
  </sheetData>
  <sheetProtection formatCells="0" formatRows="0" insertColumns="0" insertRows="0" deleteRows="0" selectLockedCells="1" pivotTables="0"/>
  <mergeCells count="68">
    <mergeCell ref="A11:A15"/>
    <mergeCell ref="B11:B15"/>
    <mergeCell ref="C11:C15"/>
    <mergeCell ref="D11:D15"/>
    <mergeCell ref="E11:E15"/>
    <mergeCell ref="A21:A25"/>
    <mergeCell ref="B21:B25"/>
    <mergeCell ref="C21:C25"/>
    <mergeCell ref="D21:D25"/>
    <mergeCell ref="E21:E25"/>
    <mergeCell ref="A16:A20"/>
    <mergeCell ref="B16:B20"/>
    <mergeCell ref="C16:C20"/>
    <mergeCell ref="D16:D20"/>
    <mergeCell ref="E16:E20"/>
    <mergeCell ref="A31:A35"/>
    <mergeCell ref="B31:B35"/>
    <mergeCell ref="C31:C35"/>
    <mergeCell ref="D31:D35"/>
    <mergeCell ref="E31:E35"/>
    <mergeCell ref="A26:A30"/>
    <mergeCell ref="B26:B30"/>
    <mergeCell ref="C26:C30"/>
    <mergeCell ref="D26:D30"/>
    <mergeCell ref="E26:E30"/>
    <mergeCell ref="E51:E55"/>
    <mergeCell ref="A36:A40"/>
    <mergeCell ref="B36:B40"/>
    <mergeCell ref="C36:C40"/>
    <mergeCell ref="D36:D40"/>
    <mergeCell ref="E36:E40"/>
    <mergeCell ref="A41:A45"/>
    <mergeCell ref="B41:B45"/>
    <mergeCell ref="C41:C45"/>
    <mergeCell ref="D41:D45"/>
    <mergeCell ref="E41:E45"/>
    <mergeCell ref="F46:F50"/>
    <mergeCell ref="E56:E60"/>
    <mergeCell ref="A61:A65"/>
    <mergeCell ref="B61:B65"/>
    <mergeCell ref="C61:C65"/>
    <mergeCell ref="D61:D65"/>
    <mergeCell ref="E61:E65"/>
    <mergeCell ref="A46:A50"/>
    <mergeCell ref="B46:B50"/>
    <mergeCell ref="C46:C50"/>
    <mergeCell ref="D46:D50"/>
    <mergeCell ref="E46:E50"/>
    <mergeCell ref="A51:A55"/>
    <mergeCell ref="B51:B55"/>
    <mergeCell ref="C51:C55"/>
    <mergeCell ref="D51:D55"/>
    <mergeCell ref="A2:H3"/>
    <mergeCell ref="A5:G8"/>
    <mergeCell ref="F56:F60"/>
    <mergeCell ref="F61:F65"/>
    <mergeCell ref="F41:F45"/>
    <mergeCell ref="A56:A60"/>
    <mergeCell ref="B56:B60"/>
    <mergeCell ref="C56:C60"/>
    <mergeCell ref="D56:D60"/>
    <mergeCell ref="F31:F35"/>
    <mergeCell ref="F51:F55"/>
    <mergeCell ref="F11:F15"/>
    <mergeCell ref="F16:F20"/>
    <mergeCell ref="F21:F25"/>
    <mergeCell ref="F26:F30"/>
    <mergeCell ref="F36:F40"/>
  </mergeCells>
  <phoneticPr fontId="51" type="noConversion"/>
  <conditionalFormatting sqref="A11:A45 A56:A65">
    <cfRule type="cellIs" dxfId="245" priority="14" operator="equal">
      <formula>1</formula>
    </cfRule>
    <cfRule type="cellIs" dxfId="244" priority="15" operator="equal">
      <formula>2</formula>
    </cfRule>
    <cfRule type="cellIs" dxfId="243" priority="16" operator="equal">
      <formula>3</formula>
    </cfRule>
  </conditionalFormatting>
  <conditionalFormatting sqref="A46:A55">
    <cfRule type="cellIs" dxfId="242" priority="11" operator="equal">
      <formula>1</formula>
    </cfRule>
    <cfRule type="cellIs" dxfId="241" priority="12" operator="equal">
      <formula>2</formula>
    </cfRule>
    <cfRule type="cellIs" dxfId="240" priority="13" operator="equal">
      <formula>3</formula>
    </cfRule>
  </conditionalFormatting>
  <conditionalFormatting sqref="F11:F65">
    <cfRule type="cellIs" dxfId="239" priority="1" operator="equal">
      <formula>"A def."</formula>
    </cfRule>
    <cfRule type="cellIs" dxfId="238" priority="8" operator="equal">
      <formula>"Longo"</formula>
    </cfRule>
    <cfRule type="cellIs" dxfId="237" priority="9" operator="equal">
      <formula>"Médio"</formula>
    </cfRule>
    <cfRule type="cellIs" dxfId="236" priority="10" operator="equal">
      <formula>"Curto"</formula>
    </cfRule>
  </conditionalFormatting>
  <dataValidations count="2">
    <dataValidation type="list" allowBlank="1" showInputMessage="1" showErrorMessage="1" sqref="A11 A21 A16 A41 A56 A31 A26 A36 A61 A46 A51" xr:uid="{00000000-0002-0000-0900-000000000000}">
      <formula1>"1,2,3,-"</formula1>
    </dataValidation>
    <dataValidation type="list" allowBlank="1" showInputMessage="1" showErrorMessage="1" sqref="F11:F65" xr:uid="{00000000-0002-0000-0900-000001000000}">
      <formula1>"A def.,Curto,Médio,Longo"</formula1>
    </dataValidation>
  </dataValidations>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'7.Usos'!$A$10:$A$49</xm:f>
          </x14:formula1>
          <xm:sqref>G11:G65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9">
    <tabColor rgb="FF114161"/>
  </sheetPr>
  <dimension ref="A1:I62"/>
  <sheetViews>
    <sheetView showGridLines="0" showWhiteSpace="0" view="pageBreakPreview" topLeftCell="A48" zoomScaleNormal="80" zoomScaleSheetLayoutView="100" zoomScalePageLayoutView="70" workbookViewId="0">
      <selection activeCell="D64" sqref="D64"/>
    </sheetView>
  </sheetViews>
  <sheetFormatPr baseColWidth="10" defaultColWidth="8.83203125" defaultRowHeight="15"/>
  <cols>
    <col min="1" max="1" width="15.6640625" style="6" customWidth="1"/>
    <col min="2" max="2" width="10.6640625" customWidth="1"/>
    <col min="3" max="3" width="11.6640625" style="1" customWidth="1"/>
    <col min="4" max="4" width="35.6640625" style="2" customWidth="1"/>
    <col min="5" max="5" width="10.6640625" style="1" customWidth="1"/>
    <col min="6" max="6" width="20.6640625" customWidth="1"/>
    <col min="7" max="7" width="18.6640625" customWidth="1"/>
    <col min="8" max="8" width="9.6640625" customWidth="1"/>
  </cols>
  <sheetData>
    <row r="1" spans="1:9">
      <c r="A1"/>
      <c r="C1"/>
      <c r="D1"/>
      <c r="E1"/>
    </row>
    <row r="2" spans="1:9" ht="20" customHeight="1">
      <c r="A2" s="196" t="s">
        <v>380</v>
      </c>
      <c r="B2" s="196"/>
      <c r="C2" s="196"/>
      <c r="D2" s="196"/>
      <c r="E2" s="196"/>
      <c r="F2" s="196"/>
      <c r="G2" s="196"/>
      <c r="H2" s="196"/>
      <c r="I2" s="48"/>
    </row>
    <row r="3" spans="1:9" ht="20" customHeight="1">
      <c r="A3" s="196"/>
      <c r="B3" s="196"/>
      <c r="C3" s="196"/>
      <c r="D3" s="196"/>
      <c r="E3" s="196"/>
      <c r="F3" s="196"/>
      <c r="G3" s="196"/>
      <c r="H3" s="196"/>
      <c r="I3" s="48"/>
    </row>
    <row r="4" spans="1:9" ht="15" customHeight="1">
      <c r="A4"/>
      <c r="C4"/>
      <c r="D4" s="43"/>
      <c r="E4" s="43"/>
      <c r="F4" s="43"/>
      <c r="G4" s="43"/>
      <c r="H4" s="43"/>
      <c r="I4" s="48"/>
    </row>
    <row r="5" spans="1:9" ht="20" customHeight="1">
      <c r="A5" s="211" t="s">
        <v>378</v>
      </c>
      <c r="B5" s="211"/>
      <c r="C5" s="211"/>
      <c r="D5" s="211"/>
      <c r="E5" s="211"/>
      <c r="F5" s="211"/>
      <c r="G5" s="211"/>
      <c r="H5" s="211"/>
      <c r="I5" s="48"/>
    </row>
    <row r="6" spans="1:9" ht="20" customHeight="1">
      <c r="A6" s="211"/>
      <c r="B6" s="211"/>
      <c r="C6" s="211"/>
      <c r="D6" s="211"/>
      <c r="E6" s="211"/>
      <c r="F6" s="211"/>
      <c r="G6" s="211"/>
      <c r="H6" s="211"/>
      <c r="I6" s="49"/>
    </row>
    <row r="9" spans="1:9" ht="100.25" customHeight="1"/>
    <row r="10" spans="1:9" ht="15" customHeight="1"/>
    <row r="11" spans="1:9" ht="15" customHeight="1">
      <c r="A11" s="244" t="s">
        <v>31</v>
      </c>
      <c r="B11" s="244" t="s">
        <v>22</v>
      </c>
      <c r="C11" s="245" t="s">
        <v>41</v>
      </c>
      <c r="D11" s="244" t="s">
        <v>36</v>
      </c>
      <c r="E11" s="244" t="s">
        <v>56</v>
      </c>
      <c r="F11" s="244" t="s">
        <v>30</v>
      </c>
      <c r="G11" s="244" t="s">
        <v>0</v>
      </c>
      <c r="H11" s="244" t="s">
        <v>12</v>
      </c>
    </row>
    <row r="12" spans="1:9">
      <c r="A12" s="244"/>
      <c r="B12" s="244"/>
      <c r="C12" s="246"/>
      <c r="D12" s="244"/>
      <c r="E12" s="244"/>
      <c r="F12" s="244"/>
      <c r="G12" s="244"/>
      <c r="H12" s="244"/>
    </row>
    <row r="13" spans="1:9">
      <c r="A13" s="244"/>
      <c r="B13" s="244"/>
      <c r="C13" s="246"/>
      <c r="D13" s="244"/>
      <c r="E13" s="244"/>
      <c r="F13" s="244"/>
      <c r="G13" s="244"/>
      <c r="H13" s="244"/>
    </row>
    <row r="14" spans="1:9" ht="65.25" customHeight="1">
      <c r="A14" s="244"/>
      <c r="B14" s="244"/>
      <c r="C14" s="247"/>
      <c r="D14" s="244"/>
      <c r="E14" s="9" t="s">
        <v>32</v>
      </c>
      <c r="F14" s="244"/>
      <c r="G14" s="244"/>
      <c r="H14" s="9" t="s">
        <v>13</v>
      </c>
    </row>
    <row r="15" spans="1:9" ht="15" customHeight="1">
      <c r="A15" s="260" t="s">
        <v>54</v>
      </c>
      <c r="B15" s="261" t="s">
        <v>33</v>
      </c>
      <c r="C15" s="258" t="s">
        <v>10</v>
      </c>
      <c r="D15" s="10" t="s">
        <v>108</v>
      </c>
      <c r="E15" s="11" t="s">
        <v>10</v>
      </c>
      <c r="F15" s="11"/>
      <c r="G15" s="11"/>
      <c r="H15" s="248" t="s">
        <v>14</v>
      </c>
    </row>
    <row r="16" spans="1:9" ht="15" customHeight="1">
      <c r="A16" s="260"/>
      <c r="B16" s="261"/>
      <c r="C16" s="258"/>
      <c r="D16" s="10" t="s">
        <v>102</v>
      </c>
      <c r="E16" s="11" t="s">
        <v>11</v>
      </c>
      <c r="F16" s="11" t="s">
        <v>50</v>
      </c>
      <c r="G16" s="11" t="s">
        <v>51</v>
      </c>
      <c r="H16" s="248"/>
    </row>
    <row r="17" spans="1:8" ht="15" customHeight="1">
      <c r="A17" s="260"/>
      <c r="B17" s="261"/>
      <c r="C17" s="258"/>
      <c r="D17" s="10" t="s">
        <v>100</v>
      </c>
      <c r="E17" s="11" t="s">
        <v>11</v>
      </c>
      <c r="F17" s="11"/>
      <c r="G17" s="11"/>
      <c r="H17" s="248"/>
    </row>
    <row r="18" spans="1:8" ht="15" customHeight="1">
      <c r="A18" s="260"/>
      <c r="B18" s="261"/>
      <c r="C18" s="258"/>
      <c r="D18" s="10" t="s">
        <v>96</v>
      </c>
      <c r="E18" s="11" t="s">
        <v>2</v>
      </c>
      <c r="F18" s="11"/>
      <c r="G18" s="11"/>
      <c r="H18" s="248"/>
    </row>
    <row r="19" spans="1:8" ht="15" customHeight="1">
      <c r="A19" s="250" t="s">
        <v>131</v>
      </c>
      <c r="B19" s="256" t="s">
        <v>2</v>
      </c>
      <c r="C19" s="259" t="s">
        <v>2</v>
      </c>
      <c r="D19" s="177" t="s">
        <v>2</v>
      </c>
      <c r="E19" s="178" t="s">
        <v>2</v>
      </c>
      <c r="F19" s="178"/>
      <c r="G19" s="178"/>
      <c r="H19" s="249" t="s">
        <v>2</v>
      </c>
    </row>
    <row r="20" spans="1:8" ht="15" customHeight="1">
      <c r="A20" s="251"/>
      <c r="B20" s="256"/>
      <c r="C20" s="259"/>
      <c r="D20" s="177" t="s">
        <v>2</v>
      </c>
      <c r="E20" s="178" t="s">
        <v>2</v>
      </c>
      <c r="F20" s="178"/>
      <c r="G20" s="178"/>
      <c r="H20" s="249"/>
    </row>
    <row r="21" spans="1:8" ht="15" customHeight="1">
      <c r="A21" s="251"/>
      <c r="B21" s="256"/>
      <c r="C21" s="259"/>
      <c r="D21" s="177" t="s">
        <v>2</v>
      </c>
      <c r="E21" s="178" t="s">
        <v>2</v>
      </c>
      <c r="F21" s="178"/>
      <c r="G21" s="178"/>
      <c r="H21" s="249"/>
    </row>
    <row r="22" spans="1:8" ht="15" customHeight="1">
      <c r="A22" s="252"/>
      <c r="B22" s="256"/>
      <c r="C22" s="259"/>
      <c r="D22" s="177" t="s">
        <v>2</v>
      </c>
      <c r="E22" s="178" t="s">
        <v>2</v>
      </c>
      <c r="F22" s="178"/>
      <c r="G22" s="178"/>
      <c r="H22" s="249"/>
    </row>
    <row r="23" spans="1:8" ht="15" customHeight="1">
      <c r="A23" s="253" t="s">
        <v>2</v>
      </c>
      <c r="B23" s="257" t="s">
        <v>2</v>
      </c>
      <c r="C23" s="258" t="s">
        <v>2</v>
      </c>
      <c r="D23" s="10" t="s">
        <v>2</v>
      </c>
      <c r="E23" s="11" t="s">
        <v>2</v>
      </c>
      <c r="F23" s="11"/>
      <c r="G23" s="11"/>
      <c r="H23" s="248" t="s">
        <v>2</v>
      </c>
    </row>
    <row r="24" spans="1:8" ht="15" customHeight="1">
      <c r="A24" s="254"/>
      <c r="B24" s="257"/>
      <c r="C24" s="258"/>
      <c r="D24" s="10" t="s">
        <v>2</v>
      </c>
      <c r="E24" s="11" t="s">
        <v>2</v>
      </c>
      <c r="F24" s="11"/>
      <c r="G24" s="11"/>
      <c r="H24" s="248"/>
    </row>
    <row r="25" spans="1:8" ht="15" customHeight="1">
      <c r="A25" s="254"/>
      <c r="B25" s="257"/>
      <c r="C25" s="258"/>
      <c r="D25" s="10" t="s">
        <v>2</v>
      </c>
      <c r="E25" s="11" t="s">
        <v>2</v>
      </c>
      <c r="F25" s="11"/>
      <c r="G25" s="11"/>
      <c r="H25" s="248"/>
    </row>
    <row r="26" spans="1:8" ht="15" customHeight="1">
      <c r="A26" s="255"/>
      <c r="B26" s="257"/>
      <c r="C26" s="258"/>
      <c r="D26" s="10" t="s">
        <v>2</v>
      </c>
      <c r="E26" s="11" t="s">
        <v>2</v>
      </c>
      <c r="F26" s="11"/>
      <c r="G26" s="11"/>
      <c r="H26" s="248"/>
    </row>
    <row r="27" spans="1:8" ht="15" customHeight="1">
      <c r="A27" s="250" t="s">
        <v>2</v>
      </c>
      <c r="B27" s="256" t="s">
        <v>2</v>
      </c>
      <c r="C27" s="259" t="s">
        <v>2</v>
      </c>
      <c r="D27" s="177" t="s">
        <v>2</v>
      </c>
      <c r="E27" s="178" t="s">
        <v>2</v>
      </c>
      <c r="F27" s="178"/>
      <c r="G27" s="178"/>
      <c r="H27" s="249" t="s">
        <v>2</v>
      </c>
    </row>
    <row r="28" spans="1:8" ht="15" customHeight="1">
      <c r="A28" s="251"/>
      <c r="B28" s="256"/>
      <c r="C28" s="259"/>
      <c r="D28" s="177" t="s">
        <v>2</v>
      </c>
      <c r="E28" s="178" t="s">
        <v>2</v>
      </c>
      <c r="F28" s="178"/>
      <c r="G28" s="178"/>
      <c r="H28" s="249"/>
    </row>
    <row r="29" spans="1:8" ht="15" customHeight="1">
      <c r="A29" s="251"/>
      <c r="B29" s="256"/>
      <c r="C29" s="259"/>
      <c r="D29" s="177" t="s">
        <v>2</v>
      </c>
      <c r="E29" s="178" t="s">
        <v>2</v>
      </c>
      <c r="F29" s="178"/>
      <c r="G29" s="178"/>
      <c r="H29" s="249"/>
    </row>
    <row r="30" spans="1:8" ht="15" customHeight="1">
      <c r="A30" s="252"/>
      <c r="B30" s="256"/>
      <c r="C30" s="259"/>
      <c r="D30" s="177" t="s">
        <v>2</v>
      </c>
      <c r="E30" s="178" t="s">
        <v>2</v>
      </c>
      <c r="F30" s="178"/>
      <c r="G30" s="178"/>
      <c r="H30" s="249"/>
    </row>
    <row r="31" spans="1:8" ht="15" customHeight="1">
      <c r="A31" s="253" t="s">
        <v>2</v>
      </c>
      <c r="B31" s="257" t="s">
        <v>2</v>
      </c>
      <c r="C31" s="258" t="s">
        <v>2</v>
      </c>
      <c r="D31" s="10" t="s">
        <v>2</v>
      </c>
      <c r="E31" s="11" t="s">
        <v>2</v>
      </c>
      <c r="F31" s="11"/>
      <c r="G31" s="11"/>
      <c r="H31" s="248" t="s">
        <v>2</v>
      </c>
    </row>
    <row r="32" spans="1:8" ht="15" customHeight="1">
      <c r="A32" s="254"/>
      <c r="B32" s="257"/>
      <c r="C32" s="258"/>
      <c r="D32" s="10" t="s">
        <v>2</v>
      </c>
      <c r="E32" s="11" t="s">
        <v>2</v>
      </c>
      <c r="F32" s="11"/>
      <c r="G32" s="11"/>
      <c r="H32" s="248"/>
    </row>
    <row r="33" spans="1:8" ht="15" customHeight="1">
      <c r="A33" s="254"/>
      <c r="B33" s="257"/>
      <c r="C33" s="258"/>
      <c r="D33" s="10" t="s">
        <v>2</v>
      </c>
      <c r="E33" s="11" t="s">
        <v>2</v>
      </c>
      <c r="F33" s="11"/>
      <c r="G33" s="11"/>
      <c r="H33" s="248"/>
    </row>
    <row r="34" spans="1:8" ht="15" customHeight="1">
      <c r="A34" s="255"/>
      <c r="B34" s="257"/>
      <c r="C34" s="258"/>
      <c r="D34" s="10" t="s">
        <v>2</v>
      </c>
      <c r="E34" s="11" t="s">
        <v>2</v>
      </c>
      <c r="F34" s="11"/>
      <c r="G34" s="11"/>
      <c r="H34" s="248"/>
    </row>
    <row r="35" spans="1:8" ht="15" customHeight="1">
      <c r="A35" s="250" t="s">
        <v>2</v>
      </c>
      <c r="B35" s="256" t="s">
        <v>2</v>
      </c>
      <c r="C35" s="259" t="s">
        <v>2</v>
      </c>
      <c r="D35" s="177" t="s">
        <v>2</v>
      </c>
      <c r="E35" s="178" t="s">
        <v>2</v>
      </c>
      <c r="F35" s="178"/>
      <c r="G35" s="178"/>
      <c r="H35" s="249" t="s">
        <v>2</v>
      </c>
    </row>
    <row r="36" spans="1:8" ht="15" customHeight="1">
      <c r="A36" s="251"/>
      <c r="B36" s="256"/>
      <c r="C36" s="259"/>
      <c r="D36" s="177" t="s">
        <v>2</v>
      </c>
      <c r="E36" s="178" t="s">
        <v>2</v>
      </c>
      <c r="F36" s="178"/>
      <c r="G36" s="178"/>
      <c r="H36" s="249"/>
    </row>
    <row r="37" spans="1:8" ht="15" customHeight="1">
      <c r="A37" s="251"/>
      <c r="B37" s="256"/>
      <c r="C37" s="259"/>
      <c r="D37" s="177" t="s">
        <v>2</v>
      </c>
      <c r="E37" s="178" t="s">
        <v>2</v>
      </c>
      <c r="F37" s="178"/>
      <c r="G37" s="178"/>
      <c r="H37" s="249"/>
    </row>
    <row r="38" spans="1:8" ht="15" customHeight="1">
      <c r="A38" s="252"/>
      <c r="B38" s="256"/>
      <c r="C38" s="259"/>
      <c r="D38" s="177" t="s">
        <v>2</v>
      </c>
      <c r="E38" s="178" t="s">
        <v>2</v>
      </c>
      <c r="F38" s="178"/>
      <c r="G38" s="178"/>
      <c r="H38" s="249"/>
    </row>
    <row r="39" spans="1:8" ht="15" customHeight="1">
      <c r="A39" s="253" t="s">
        <v>2</v>
      </c>
      <c r="B39" s="257" t="s">
        <v>2</v>
      </c>
      <c r="C39" s="258" t="s">
        <v>2</v>
      </c>
      <c r="D39" s="10" t="s">
        <v>2</v>
      </c>
      <c r="E39" s="11" t="s">
        <v>2</v>
      </c>
      <c r="F39" s="11"/>
      <c r="G39" s="11"/>
      <c r="H39" s="248" t="s">
        <v>2</v>
      </c>
    </row>
    <row r="40" spans="1:8" ht="15" customHeight="1">
      <c r="A40" s="254"/>
      <c r="B40" s="257"/>
      <c r="C40" s="258"/>
      <c r="D40" s="10" t="s">
        <v>2</v>
      </c>
      <c r="E40" s="11" t="s">
        <v>2</v>
      </c>
      <c r="F40" s="11"/>
      <c r="G40" s="11"/>
      <c r="H40" s="248"/>
    </row>
    <row r="41" spans="1:8" ht="15" customHeight="1">
      <c r="A41" s="254"/>
      <c r="B41" s="257"/>
      <c r="C41" s="258"/>
      <c r="D41" s="10" t="s">
        <v>2</v>
      </c>
      <c r="E41" s="11" t="s">
        <v>2</v>
      </c>
      <c r="F41" s="11"/>
      <c r="G41" s="11"/>
      <c r="H41" s="248"/>
    </row>
    <row r="42" spans="1:8" ht="15" customHeight="1">
      <c r="A42" s="255"/>
      <c r="B42" s="257"/>
      <c r="C42" s="258"/>
      <c r="D42" s="10" t="s">
        <v>2</v>
      </c>
      <c r="E42" s="11" t="s">
        <v>2</v>
      </c>
      <c r="F42" s="11"/>
      <c r="G42" s="11"/>
      <c r="H42" s="248"/>
    </row>
    <row r="43" spans="1:8" ht="15" customHeight="1">
      <c r="A43" s="250" t="s">
        <v>2</v>
      </c>
      <c r="B43" s="256" t="s">
        <v>2</v>
      </c>
      <c r="C43" s="259" t="s">
        <v>2</v>
      </c>
      <c r="D43" s="177" t="s">
        <v>2</v>
      </c>
      <c r="E43" s="178" t="s">
        <v>2</v>
      </c>
      <c r="F43" s="178"/>
      <c r="G43" s="178"/>
      <c r="H43" s="249" t="s">
        <v>2</v>
      </c>
    </row>
    <row r="44" spans="1:8" ht="15" customHeight="1">
      <c r="A44" s="251"/>
      <c r="B44" s="256"/>
      <c r="C44" s="259"/>
      <c r="D44" s="177" t="s">
        <v>2</v>
      </c>
      <c r="E44" s="178" t="s">
        <v>2</v>
      </c>
      <c r="F44" s="178"/>
      <c r="G44" s="178"/>
      <c r="H44" s="249"/>
    </row>
    <row r="45" spans="1:8" ht="15" customHeight="1">
      <c r="A45" s="251"/>
      <c r="B45" s="256"/>
      <c r="C45" s="259"/>
      <c r="D45" s="177" t="s">
        <v>2</v>
      </c>
      <c r="E45" s="178" t="s">
        <v>2</v>
      </c>
      <c r="F45" s="178"/>
      <c r="G45" s="178"/>
      <c r="H45" s="249"/>
    </row>
    <row r="46" spans="1:8" ht="15" customHeight="1">
      <c r="A46" s="252"/>
      <c r="B46" s="256"/>
      <c r="C46" s="259"/>
      <c r="D46" s="177" t="s">
        <v>2</v>
      </c>
      <c r="E46" s="178" t="s">
        <v>2</v>
      </c>
      <c r="F46" s="178"/>
      <c r="G46" s="178"/>
      <c r="H46" s="249"/>
    </row>
    <row r="47" spans="1:8" ht="15" customHeight="1">
      <c r="A47" s="253" t="s">
        <v>2</v>
      </c>
      <c r="B47" s="257" t="s">
        <v>2</v>
      </c>
      <c r="C47" s="258" t="s">
        <v>2</v>
      </c>
      <c r="D47" s="10" t="s">
        <v>2</v>
      </c>
      <c r="E47" s="11" t="s">
        <v>2</v>
      </c>
      <c r="F47" s="11"/>
      <c r="G47" s="11"/>
      <c r="H47" s="248" t="s">
        <v>2</v>
      </c>
    </row>
    <row r="48" spans="1:8" ht="15" customHeight="1">
      <c r="A48" s="254"/>
      <c r="B48" s="257"/>
      <c r="C48" s="258"/>
      <c r="D48" s="10" t="s">
        <v>2</v>
      </c>
      <c r="E48" s="11" t="s">
        <v>2</v>
      </c>
      <c r="F48" s="11"/>
      <c r="G48" s="11"/>
      <c r="H48" s="248"/>
    </row>
    <row r="49" spans="1:8" ht="15" customHeight="1">
      <c r="A49" s="254"/>
      <c r="B49" s="257"/>
      <c r="C49" s="258"/>
      <c r="D49" s="10" t="s">
        <v>2</v>
      </c>
      <c r="E49" s="11" t="s">
        <v>2</v>
      </c>
      <c r="F49" s="11"/>
      <c r="G49" s="11"/>
      <c r="H49" s="248"/>
    </row>
    <row r="50" spans="1:8" ht="15" customHeight="1">
      <c r="A50" s="255"/>
      <c r="B50" s="257"/>
      <c r="C50" s="258"/>
      <c r="D50" s="10" t="s">
        <v>2</v>
      </c>
      <c r="E50" s="11" t="s">
        <v>2</v>
      </c>
      <c r="F50" s="11"/>
      <c r="G50" s="11"/>
      <c r="H50" s="248"/>
    </row>
    <row r="51" spans="1:8" ht="15" customHeight="1">
      <c r="A51" s="250" t="s">
        <v>2</v>
      </c>
      <c r="B51" s="256" t="s">
        <v>2</v>
      </c>
      <c r="C51" s="259" t="s">
        <v>2</v>
      </c>
      <c r="D51" s="177" t="s">
        <v>2</v>
      </c>
      <c r="E51" s="178" t="s">
        <v>2</v>
      </c>
      <c r="F51" s="178"/>
      <c r="G51" s="178"/>
      <c r="H51" s="249" t="s">
        <v>2</v>
      </c>
    </row>
    <row r="52" spans="1:8" ht="15" customHeight="1">
      <c r="A52" s="251"/>
      <c r="B52" s="256"/>
      <c r="C52" s="259"/>
      <c r="D52" s="177" t="s">
        <v>2</v>
      </c>
      <c r="E52" s="178" t="s">
        <v>2</v>
      </c>
      <c r="F52" s="178"/>
      <c r="G52" s="178"/>
      <c r="H52" s="249"/>
    </row>
    <row r="53" spans="1:8" ht="15" customHeight="1">
      <c r="A53" s="251"/>
      <c r="B53" s="256"/>
      <c r="C53" s="259"/>
      <c r="D53" s="177" t="s">
        <v>2</v>
      </c>
      <c r="E53" s="178" t="s">
        <v>2</v>
      </c>
      <c r="F53" s="178"/>
      <c r="G53" s="178"/>
      <c r="H53" s="249"/>
    </row>
    <row r="54" spans="1:8" ht="15" customHeight="1">
      <c r="A54" s="252"/>
      <c r="B54" s="256"/>
      <c r="C54" s="259"/>
      <c r="D54" s="177" t="s">
        <v>2</v>
      </c>
      <c r="E54" s="178" t="s">
        <v>2</v>
      </c>
      <c r="F54" s="178"/>
      <c r="G54" s="178"/>
      <c r="H54" s="249"/>
    </row>
    <row r="55" spans="1:8" ht="15" customHeight="1">
      <c r="A55" s="253" t="s">
        <v>2</v>
      </c>
      <c r="B55" s="257" t="s">
        <v>2</v>
      </c>
      <c r="C55" s="258" t="s">
        <v>2</v>
      </c>
      <c r="D55" s="10" t="s">
        <v>2</v>
      </c>
      <c r="E55" s="11" t="s">
        <v>2</v>
      </c>
      <c r="F55" s="11"/>
      <c r="G55" s="11"/>
      <c r="H55" s="248" t="s">
        <v>2</v>
      </c>
    </row>
    <row r="56" spans="1:8" ht="15" customHeight="1">
      <c r="A56" s="254"/>
      <c r="B56" s="257"/>
      <c r="C56" s="258"/>
      <c r="D56" s="10" t="s">
        <v>2</v>
      </c>
      <c r="E56" s="11" t="s">
        <v>2</v>
      </c>
      <c r="F56" s="11"/>
      <c r="G56" s="11"/>
      <c r="H56" s="248"/>
    </row>
    <row r="57" spans="1:8" ht="15" customHeight="1">
      <c r="A57" s="254"/>
      <c r="B57" s="257"/>
      <c r="C57" s="258"/>
      <c r="D57" s="10" t="s">
        <v>2</v>
      </c>
      <c r="E57" s="11" t="s">
        <v>2</v>
      </c>
      <c r="F57" s="11"/>
      <c r="G57" s="11"/>
      <c r="H57" s="248"/>
    </row>
    <row r="58" spans="1:8" ht="15" customHeight="1">
      <c r="A58" s="255"/>
      <c r="B58" s="257"/>
      <c r="C58" s="258"/>
      <c r="D58" s="10" t="s">
        <v>2</v>
      </c>
      <c r="E58" s="11" t="s">
        <v>2</v>
      </c>
      <c r="F58" s="11"/>
      <c r="G58" s="11"/>
      <c r="H58" s="248"/>
    </row>
    <row r="59" spans="1:8" ht="15" customHeight="1">
      <c r="A59" s="250" t="s">
        <v>2</v>
      </c>
      <c r="B59" s="256" t="s">
        <v>2</v>
      </c>
      <c r="C59" s="259" t="s">
        <v>2</v>
      </c>
      <c r="D59" s="177" t="s">
        <v>2</v>
      </c>
      <c r="E59" s="178" t="s">
        <v>2</v>
      </c>
      <c r="F59" s="178"/>
      <c r="G59" s="178"/>
      <c r="H59" s="249" t="s">
        <v>2</v>
      </c>
    </row>
    <row r="60" spans="1:8" ht="15" customHeight="1">
      <c r="A60" s="251"/>
      <c r="B60" s="256"/>
      <c r="C60" s="259"/>
      <c r="D60" s="177" t="s">
        <v>2</v>
      </c>
      <c r="E60" s="178" t="s">
        <v>2</v>
      </c>
      <c r="F60" s="178"/>
      <c r="G60" s="178"/>
      <c r="H60" s="249"/>
    </row>
    <row r="61" spans="1:8" ht="15" customHeight="1">
      <c r="A61" s="251"/>
      <c r="B61" s="256"/>
      <c r="C61" s="259"/>
      <c r="D61" s="177" t="s">
        <v>2</v>
      </c>
      <c r="E61" s="178" t="s">
        <v>2</v>
      </c>
      <c r="F61" s="178"/>
      <c r="G61" s="178"/>
      <c r="H61" s="249"/>
    </row>
    <row r="62" spans="1:8" ht="15" customHeight="1">
      <c r="A62" s="252"/>
      <c r="B62" s="256"/>
      <c r="C62" s="259"/>
      <c r="D62" s="177" t="s">
        <v>2</v>
      </c>
      <c r="E62" s="178" t="s">
        <v>2</v>
      </c>
      <c r="F62" s="178"/>
      <c r="G62" s="178"/>
      <c r="H62" s="249"/>
    </row>
  </sheetData>
  <sheetProtection formatCells="0" formatRows="0" insertRows="0" selectLockedCells="1"/>
  <mergeCells count="58">
    <mergeCell ref="A59:A62"/>
    <mergeCell ref="B59:B62"/>
    <mergeCell ref="C59:C62"/>
    <mergeCell ref="H59:H62"/>
    <mergeCell ref="A55:A58"/>
    <mergeCell ref="B55:B58"/>
    <mergeCell ref="C55:C58"/>
    <mergeCell ref="H55:H58"/>
    <mergeCell ref="H51:H54"/>
    <mergeCell ref="C35:C38"/>
    <mergeCell ref="C39:C42"/>
    <mergeCell ref="C43:C46"/>
    <mergeCell ref="C47:C50"/>
    <mergeCell ref="C51:C54"/>
    <mergeCell ref="H47:H50"/>
    <mergeCell ref="A15:A18"/>
    <mergeCell ref="B15:B18"/>
    <mergeCell ref="C15:C18"/>
    <mergeCell ref="B19:B22"/>
    <mergeCell ref="C19:C22"/>
    <mergeCell ref="A19:A22"/>
    <mergeCell ref="C23:C26"/>
    <mergeCell ref="B23:B26"/>
    <mergeCell ref="A27:A30"/>
    <mergeCell ref="B27:B30"/>
    <mergeCell ref="C27:C30"/>
    <mergeCell ref="H15:H18"/>
    <mergeCell ref="H19:H22"/>
    <mergeCell ref="A43:A46"/>
    <mergeCell ref="A47:A50"/>
    <mergeCell ref="A51:A54"/>
    <mergeCell ref="B35:B38"/>
    <mergeCell ref="B39:B42"/>
    <mergeCell ref="B43:B46"/>
    <mergeCell ref="A35:A38"/>
    <mergeCell ref="A39:A42"/>
    <mergeCell ref="B51:B54"/>
    <mergeCell ref="B47:B50"/>
    <mergeCell ref="A23:A26"/>
    <mergeCell ref="A31:A34"/>
    <mergeCell ref="B31:B34"/>
    <mergeCell ref="C31:C34"/>
    <mergeCell ref="H23:H26"/>
    <mergeCell ref="H31:H34"/>
    <mergeCell ref="H35:H38"/>
    <mergeCell ref="H39:H42"/>
    <mergeCell ref="H43:H46"/>
    <mergeCell ref="H27:H30"/>
    <mergeCell ref="A2:H3"/>
    <mergeCell ref="A5:H6"/>
    <mergeCell ref="E11:E13"/>
    <mergeCell ref="D11:D14"/>
    <mergeCell ref="A11:A14"/>
    <mergeCell ref="B11:B14"/>
    <mergeCell ref="C11:C14"/>
    <mergeCell ref="H11:H13"/>
    <mergeCell ref="F11:F14"/>
    <mergeCell ref="G11:G14"/>
  </mergeCells>
  <phoneticPr fontId="51" type="noConversion"/>
  <conditionalFormatting sqref="E15:E18">
    <cfRule type="cellIs" dxfId="235" priority="2238" operator="equal">
      <formula>"Baixo"</formula>
    </cfRule>
    <cfRule type="cellIs" dxfId="234" priority="2239" operator="equal">
      <formula>"Médio"</formula>
    </cfRule>
    <cfRule type="cellIs" dxfId="233" priority="2240" operator="equal">
      <formula>"Medio"</formula>
    </cfRule>
    <cfRule type="cellIs" dxfId="232" priority="2241" operator="equal">
      <formula>"Alto"</formula>
    </cfRule>
  </conditionalFormatting>
  <conditionalFormatting sqref="H15">
    <cfRule type="cellIs" dxfId="231" priority="2200" operator="equal">
      <formula>"TALVEZ"</formula>
    </cfRule>
    <cfRule type="cellIs" dxfId="230" priority="2201" operator="equal">
      <formula>"NÃO"</formula>
    </cfRule>
    <cfRule type="cellIs" dxfId="229" priority="2202" operator="equal">
      <formula>"SIM"</formula>
    </cfRule>
  </conditionalFormatting>
  <conditionalFormatting sqref="H15">
    <cfRule type="cellIs" dxfId="228" priority="2116" operator="equal">
      <formula>"Longo"</formula>
    </cfRule>
    <cfRule type="cellIs" dxfId="227" priority="2117" operator="equal">
      <formula>"Médio"</formula>
    </cfRule>
    <cfRule type="cellIs" dxfId="226" priority="2118" operator="equal">
      <formula>"Curto"</formula>
    </cfRule>
  </conditionalFormatting>
  <conditionalFormatting sqref="B15">
    <cfRule type="cellIs" dxfId="225" priority="2077" operator="equal">
      <formula>"S/prev."</formula>
    </cfRule>
    <cfRule type="cellIs" dxfId="224" priority="2081" operator="equal">
      <formula>"Preten."</formula>
    </cfRule>
    <cfRule type="cellIs" dxfId="223" priority="2082" operator="equal">
      <formula>"Em implant."</formula>
    </cfRule>
    <cfRule type="cellIs" dxfId="222" priority="2083" operator="equal">
      <formula>"Em uso"</formula>
    </cfRule>
  </conditionalFormatting>
  <conditionalFormatting sqref="C15">
    <cfRule type="cellIs" dxfId="221" priority="1821" operator="equal">
      <formula>"Baixo"</formula>
    </cfRule>
    <cfRule type="cellIs" dxfId="220" priority="1822" operator="equal">
      <formula>"Médio"</formula>
    </cfRule>
    <cfRule type="cellIs" dxfId="219" priority="1823" operator="equal">
      <formula>"Medio"</formula>
    </cfRule>
    <cfRule type="cellIs" dxfId="218" priority="1824" operator="equal">
      <formula>"Alto"</formula>
    </cfRule>
  </conditionalFormatting>
  <conditionalFormatting sqref="E19:E22">
    <cfRule type="cellIs" dxfId="217" priority="1817" operator="equal">
      <formula>"Baixo"</formula>
    </cfRule>
    <cfRule type="cellIs" dxfId="216" priority="1818" operator="equal">
      <formula>"Médio"</formula>
    </cfRule>
    <cfRule type="cellIs" dxfId="215" priority="1819" operator="equal">
      <formula>"Medio"</formula>
    </cfRule>
    <cfRule type="cellIs" dxfId="214" priority="1820" operator="equal">
      <formula>"Alto"</formula>
    </cfRule>
  </conditionalFormatting>
  <conditionalFormatting sqref="E24:E26">
    <cfRule type="cellIs" dxfId="213" priority="1813" operator="equal">
      <formula>"Baixo"</formula>
    </cfRule>
    <cfRule type="cellIs" dxfId="212" priority="1814" operator="equal">
      <formula>"Médio"</formula>
    </cfRule>
    <cfRule type="cellIs" dxfId="211" priority="1815" operator="equal">
      <formula>"Medio"</formula>
    </cfRule>
    <cfRule type="cellIs" dxfId="210" priority="1816" operator="equal">
      <formula>"Alto"</formula>
    </cfRule>
  </conditionalFormatting>
  <conditionalFormatting sqref="E31:E34">
    <cfRule type="cellIs" dxfId="209" priority="1809" operator="equal">
      <formula>"Baixo"</formula>
    </cfRule>
    <cfRule type="cellIs" dxfId="208" priority="1810" operator="equal">
      <formula>"Médio"</formula>
    </cfRule>
    <cfRule type="cellIs" dxfId="207" priority="1811" operator="equal">
      <formula>"Medio"</formula>
    </cfRule>
    <cfRule type="cellIs" dxfId="206" priority="1812" operator="equal">
      <formula>"Alto"</formula>
    </cfRule>
  </conditionalFormatting>
  <conditionalFormatting sqref="E39:E42">
    <cfRule type="cellIs" dxfId="205" priority="1801" operator="equal">
      <formula>"Baixo"</formula>
    </cfRule>
    <cfRule type="cellIs" dxfId="204" priority="1802" operator="equal">
      <formula>"Médio"</formula>
    </cfRule>
    <cfRule type="cellIs" dxfId="203" priority="1803" operator="equal">
      <formula>"Medio"</formula>
    </cfRule>
    <cfRule type="cellIs" dxfId="202" priority="1804" operator="equal">
      <formula>"Alto"</formula>
    </cfRule>
  </conditionalFormatting>
  <conditionalFormatting sqref="E47:E50">
    <cfRule type="cellIs" dxfId="201" priority="1793" operator="equal">
      <formula>"Baixo"</formula>
    </cfRule>
    <cfRule type="cellIs" dxfId="200" priority="1794" operator="equal">
      <formula>"Médio"</formula>
    </cfRule>
    <cfRule type="cellIs" dxfId="199" priority="1795" operator="equal">
      <formula>"Medio"</formula>
    </cfRule>
    <cfRule type="cellIs" dxfId="198" priority="1796" operator="equal">
      <formula>"Alto"</formula>
    </cfRule>
  </conditionalFormatting>
  <conditionalFormatting sqref="B19">
    <cfRule type="cellIs" dxfId="197" priority="1590" operator="equal">
      <formula>"S/prev."</formula>
    </cfRule>
    <cfRule type="cellIs" dxfId="196" priority="1591" operator="equal">
      <formula>"Preten."</formula>
    </cfRule>
    <cfRule type="cellIs" dxfId="195" priority="1592" operator="equal">
      <formula>"Em implant."</formula>
    </cfRule>
    <cfRule type="cellIs" dxfId="194" priority="1593" operator="equal">
      <formula>"Em uso"</formula>
    </cfRule>
  </conditionalFormatting>
  <conditionalFormatting sqref="C19">
    <cfRule type="cellIs" dxfId="193" priority="1586" operator="equal">
      <formula>"Baixo"</formula>
    </cfRule>
    <cfRule type="cellIs" dxfId="192" priority="1587" operator="equal">
      <formula>"Médio"</formula>
    </cfRule>
    <cfRule type="cellIs" dxfId="191" priority="1588" operator="equal">
      <formula>"Medio"</formula>
    </cfRule>
    <cfRule type="cellIs" dxfId="190" priority="1589" operator="equal">
      <formula>"Alto"</formula>
    </cfRule>
  </conditionalFormatting>
  <conditionalFormatting sqref="C23">
    <cfRule type="cellIs" dxfId="189" priority="1574" operator="equal">
      <formula>"Baixo"</formula>
    </cfRule>
    <cfRule type="cellIs" dxfId="188" priority="1575" operator="equal">
      <formula>"Médio"</formula>
    </cfRule>
    <cfRule type="cellIs" dxfId="187" priority="1576" operator="equal">
      <formula>"Medio"</formula>
    </cfRule>
    <cfRule type="cellIs" dxfId="186" priority="1577" operator="equal">
      <formula>"Alto"</formula>
    </cfRule>
  </conditionalFormatting>
  <conditionalFormatting sqref="C31">
    <cfRule type="cellIs" dxfId="185" priority="1438" operator="equal">
      <formula>"Baixo"</formula>
    </cfRule>
    <cfRule type="cellIs" dxfId="184" priority="1439" operator="equal">
      <formula>"Médio"</formula>
    </cfRule>
    <cfRule type="cellIs" dxfId="183" priority="1440" operator="equal">
      <formula>"Medio"</formula>
    </cfRule>
    <cfRule type="cellIs" dxfId="182" priority="1441" operator="equal">
      <formula>"Alto"</formula>
    </cfRule>
  </conditionalFormatting>
  <conditionalFormatting sqref="C39">
    <cfRule type="cellIs" dxfId="181" priority="1430" operator="equal">
      <formula>"Baixo"</formula>
    </cfRule>
    <cfRule type="cellIs" dxfId="180" priority="1431" operator="equal">
      <formula>"Médio"</formula>
    </cfRule>
    <cfRule type="cellIs" dxfId="179" priority="1432" operator="equal">
      <formula>"Medio"</formula>
    </cfRule>
    <cfRule type="cellIs" dxfId="178" priority="1433" operator="equal">
      <formula>"Alto"</formula>
    </cfRule>
  </conditionalFormatting>
  <conditionalFormatting sqref="C47">
    <cfRule type="cellIs" dxfId="177" priority="1422" operator="equal">
      <formula>"Baixo"</formula>
    </cfRule>
    <cfRule type="cellIs" dxfId="176" priority="1423" operator="equal">
      <formula>"Médio"</formula>
    </cfRule>
    <cfRule type="cellIs" dxfId="175" priority="1424" operator="equal">
      <formula>"Medio"</formula>
    </cfRule>
    <cfRule type="cellIs" dxfId="174" priority="1425" operator="equal">
      <formula>"Alto"</formula>
    </cfRule>
  </conditionalFormatting>
  <conditionalFormatting sqref="E55:E58">
    <cfRule type="cellIs" dxfId="173" priority="1390" operator="equal">
      <formula>"Baixo"</formula>
    </cfRule>
    <cfRule type="cellIs" dxfId="172" priority="1391" operator="equal">
      <formula>"Médio"</formula>
    </cfRule>
    <cfRule type="cellIs" dxfId="171" priority="1392" operator="equal">
      <formula>"Medio"</formula>
    </cfRule>
    <cfRule type="cellIs" dxfId="170" priority="1393" operator="equal">
      <formula>"Alto"</formula>
    </cfRule>
  </conditionalFormatting>
  <conditionalFormatting sqref="C55">
    <cfRule type="cellIs" dxfId="169" priority="1260" operator="equal">
      <formula>"Baixo"</formula>
    </cfRule>
    <cfRule type="cellIs" dxfId="168" priority="1261" operator="equal">
      <formula>"Médio"</formula>
    </cfRule>
    <cfRule type="cellIs" dxfId="167" priority="1262" operator="equal">
      <formula>"Medio"</formula>
    </cfRule>
    <cfRule type="cellIs" dxfId="166" priority="1263" operator="equal">
      <formula>"Alto"</formula>
    </cfRule>
  </conditionalFormatting>
  <conditionalFormatting sqref="B23">
    <cfRule type="cellIs" dxfId="165" priority="493" operator="equal">
      <formula>"S/prev."</formula>
    </cfRule>
    <cfRule type="cellIs" dxfId="164" priority="494" operator="equal">
      <formula>"Preten."</formula>
    </cfRule>
    <cfRule type="cellIs" dxfId="163" priority="495" operator="equal">
      <formula>"Em implant."</formula>
    </cfRule>
    <cfRule type="cellIs" dxfId="162" priority="496" operator="equal">
      <formula>"Em uso"</formula>
    </cfRule>
  </conditionalFormatting>
  <conditionalFormatting sqref="B31">
    <cfRule type="cellIs" dxfId="161" priority="485" operator="equal">
      <formula>"S/prev."</formula>
    </cfRule>
    <cfRule type="cellIs" dxfId="160" priority="486" operator="equal">
      <formula>"Preten."</formula>
    </cfRule>
    <cfRule type="cellIs" dxfId="159" priority="487" operator="equal">
      <formula>"Em implant."</formula>
    </cfRule>
    <cfRule type="cellIs" dxfId="158" priority="488" operator="equal">
      <formula>"Em uso"</formula>
    </cfRule>
  </conditionalFormatting>
  <conditionalFormatting sqref="B39">
    <cfRule type="cellIs" dxfId="157" priority="477" operator="equal">
      <formula>"S/prev."</formula>
    </cfRule>
    <cfRule type="cellIs" dxfId="156" priority="478" operator="equal">
      <formula>"Preten."</formula>
    </cfRule>
    <cfRule type="cellIs" dxfId="155" priority="479" operator="equal">
      <formula>"Em implant."</formula>
    </cfRule>
    <cfRule type="cellIs" dxfId="154" priority="480" operator="equal">
      <formula>"Em uso"</formula>
    </cfRule>
  </conditionalFormatting>
  <conditionalFormatting sqref="B47">
    <cfRule type="cellIs" dxfId="153" priority="469" operator="equal">
      <formula>"S/prev."</formula>
    </cfRule>
    <cfRule type="cellIs" dxfId="152" priority="470" operator="equal">
      <formula>"Preten."</formula>
    </cfRule>
    <cfRule type="cellIs" dxfId="151" priority="471" operator="equal">
      <formula>"Em implant."</formula>
    </cfRule>
    <cfRule type="cellIs" dxfId="150" priority="472" operator="equal">
      <formula>"Em uso"</formula>
    </cfRule>
  </conditionalFormatting>
  <conditionalFormatting sqref="B55">
    <cfRule type="cellIs" dxfId="149" priority="461" operator="equal">
      <formula>"S/prev."</formula>
    </cfRule>
    <cfRule type="cellIs" dxfId="148" priority="462" operator="equal">
      <formula>"Preten."</formula>
    </cfRule>
    <cfRule type="cellIs" dxfId="147" priority="463" operator="equal">
      <formula>"Em implant."</formula>
    </cfRule>
    <cfRule type="cellIs" dxfId="146" priority="464" operator="equal">
      <formula>"Em uso"</formula>
    </cfRule>
  </conditionalFormatting>
  <conditionalFormatting sqref="H19">
    <cfRule type="cellIs" dxfId="145" priority="342" operator="equal">
      <formula>"TALVEZ"</formula>
    </cfRule>
    <cfRule type="cellIs" dxfId="144" priority="343" operator="equal">
      <formula>"NÃO"</formula>
    </cfRule>
    <cfRule type="cellIs" dxfId="143" priority="344" operator="equal">
      <formula>"SIM"</formula>
    </cfRule>
  </conditionalFormatting>
  <conditionalFormatting sqref="H19">
    <cfRule type="cellIs" dxfId="142" priority="339" operator="equal">
      <formula>"Longo"</formula>
    </cfRule>
    <cfRule type="cellIs" dxfId="141" priority="340" operator="equal">
      <formula>"Médio"</formula>
    </cfRule>
    <cfRule type="cellIs" dxfId="140" priority="341" operator="equal">
      <formula>"Curto"</formula>
    </cfRule>
  </conditionalFormatting>
  <conditionalFormatting sqref="H23">
    <cfRule type="cellIs" dxfId="139" priority="336" operator="equal">
      <formula>"TALVEZ"</formula>
    </cfRule>
    <cfRule type="cellIs" dxfId="138" priority="337" operator="equal">
      <formula>"NÃO"</formula>
    </cfRule>
    <cfRule type="cellIs" dxfId="137" priority="338" operator="equal">
      <formula>"SIM"</formula>
    </cfRule>
  </conditionalFormatting>
  <conditionalFormatting sqref="H23">
    <cfRule type="cellIs" dxfId="136" priority="333" operator="equal">
      <formula>"Longo"</formula>
    </cfRule>
    <cfRule type="cellIs" dxfId="135" priority="334" operator="equal">
      <formula>"Médio"</formula>
    </cfRule>
    <cfRule type="cellIs" dxfId="134" priority="335" operator="equal">
      <formula>"Curto"</formula>
    </cfRule>
  </conditionalFormatting>
  <conditionalFormatting sqref="H31">
    <cfRule type="cellIs" dxfId="133" priority="324" operator="equal">
      <formula>"TALVEZ"</formula>
    </cfRule>
    <cfRule type="cellIs" dxfId="132" priority="325" operator="equal">
      <formula>"NÃO"</formula>
    </cfRule>
    <cfRule type="cellIs" dxfId="131" priority="326" operator="equal">
      <formula>"SIM"</formula>
    </cfRule>
  </conditionalFormatting>
  <conditionalFormatting sqref="H31">
    <cfRule type="cellIs" dxfId="130" priority="321" operator="equal">
      <formula>"Longo"</formula>
    </cfRule>
    <cfRule type="cellIs" dxfId="129" priority="322" operator="equal">
      <formula>"Médio"</formula>
    </cfRule>
    <cfRule type="cellIs" dxfId="128" priority="323" operator="equal">
      <formula>"Curto"</formula>
    </cfRule>
  </conditionalFormatting>
  <conditionalFormatting sqref="H39">
    <cfRule type="cellIs" dxfId="127" priority="312" operator="equal">
      <formula>"TALVEZ"</formula>
    </cfRule>
    <cfRule type="cellIs" dxfId="126" priority="313" operator="equal">
      <formula>"NÃO"</formula>
    </cfRule>
    <cfRule type="cellIs" dxfId="125" priority="314" operator="equal">
      <formula>"SIM"</formula>
    </cfRule>
  </conditionalFormatting>
  <conditionalFormatting sqref="H39">
    <cfRule type="cellIs" dxfId="124" priority="309" operator="equal">
      <formula>"Longo"</formula>
    </cfRule>
    <cfRule type="cellIs" dxfId="123" priority="310" operator="equal">
      <formula>"Médio"</formula>
    </cfRule>
    <cfRule type="cellIs" dxfId="122" priority="311" operator="equal">
      <formula>"Curto"</formula>
    </cfRule>
  </conditionalFormatting>
  <conditionalFormatting sqref="H47">
    <cfRule type="cellIs" dxfId="121" priority="294" operator="equal">
      <formula>"TALVEZ"</formula>
    </cfRule>
    <cfRule type="cellIs" dxfId="120" priority="295" operator="equal">
      <formula>"NÃO"</formula>
    </cfRule>
    <cfRule type="cellIs" dxfId="119" priority="296" operator="equal">
      <formula>"SIM"</formula>
    </cfRule>
  </conditionalFormatting>
  <conditionalFormatting sqref="H47">
    <cfRule type="cellIs" dxfId="118" priority="291" operator="equal">
      <formula>"Longo"</formula>
    </cfRule>
    <cfRule type="cellIs" dxfId="117" priority="292" operator="equal">
      <formula>"Médio"</formula>
    </cfRule>
    <cfRule type="cellIs" dxfId="116" priority="293" operator="equal">
      <formula>"Curto"</formula>
    </cfRule>
  </conditionalFormatting>
  <conditionalFormatting sqref="H55">
    <cfRule type="cellIs" dxfId="115" priority="282" operator="equal">
      <formula>"TALVEZ"</formula>
    </cfRule>
    <cfRule type="cellIs" dxfId="114" priority="283" operator="equal">
      <formula>"NÃO"</formula>
    </cfRule>
    <cfRule type="cellIs" dxfId="113" priority="284" operator="equal">
      <formula>"SIM"</formula>
    </cfRule>
  </conditionalFormatting>
  <conditionalFormatting sqref="H55">
    <cfRule type="cellIs" dxfId="112" priority="279" operator="equal">
      <formula>"Longo"</formula>
    </cfRule>
    <cfRule type="cellIs" dxfId="111" priority="280" operator="equal">
      <formula>"Médio"</formula>
    </cfRule>
    <cfRule type="cellIs" dxfId="110" priority="281" operator="equal">
      <formula>"Curto"</formula>
    </cfRule>
  </conditionalFormatting>
  <conditionalFormatting sqref="E23">
    <cfRule type="cellIs" dxfId="109" priority="91" operator="equal">
      <formula>"Baixo"</formula>
    </cfRule>
    <cfRule type="cellIs" dxfId="108" priority="92" operator="equal">
      <formula>"Médio"</formula>
    </cfRule>
    <cfRule type="cellIs" dxfId="107" priority="93" operator="equal">
      <formula>"Medio"</formula>
    </cfRule>
    <cfRule type="cellIs" dxfId="106" priority="94" operator="equal">
      <formula>"Alto"</formula>
    </cfRule>
  </conditionalFormatting>
  <conditionalFormatting sqref="E27:E30">
    <cfRule type="cellIs" dxfId="105" priority="87" operator="equal">
      <formula>"Baixo"</formula>
    </cfRule>
    <cfRule type="cellIs" dxfId="104" priority="88" operator="equal">
      <formula>"Médio"</formula>
    </cfRule>
    <cfRule type="cellIs" dxfId="103" priority="89" operator="equal">
      <formula>"Medio"</formula>
    </cfRule>
    <cfRule type="cellIs" dxfId="102" priority="90" operator="equal">
      <formula>"Alto"</formula>
    </cfRule>
  </conditionalFormatting>
  <conditionalFormatting sqref="B27">
    <cfRule type="cellIs" dxfId="101" priority="83" operator="equal">
      <formula>"S/prev."</formula>
    </cfRule>
    <cfRule type="cellIs" dxfId="100" priority="84" operator="equal">
      <formula>"Preten."</formula>
    </cfRule>
    <cfRule type="cellIs" dxfId="99" priority="85" operator="equal">
      <formula>"Em implant."</formula>
    </cfRule>
    <cfRule type="cellIs" dxfId="98" priority="86" operator="equal">
      <formula>"Em uso"</formula>
    </cfRule>
  </conditionalFormatting>
  <conditionalFormatting sqref="C27">
    <cfRule type="cellIs" dxfId="97" priority="79" operator="equal">
      <formula>"Baixo"</formula>
    </cfRule>
    <cfRule type="cellIs" dxfId="96" priority="80" operator="equal">
      <formula>"Médio"</formula>
    </cfRule>
    <cfRule type="cellIs" dxfId="95" priority="81" operator="equal">
      <formula>"Medio"</formula>
    </cfRule>
    <cfRule type="cellIs" dxfId="94" priority="82" operator="equal">
      <formula>"Alto"</formula>
    </cfRule>
  </conditionalFormatting>
  <conditionalFormatting sqref="H27">
    <cfRule type="cellIs" dxfId="93" priority="76" operator="equal">
      <formula>"TALVEZ"</formula>
    </cfRule>
    <cfRule type="cellIs" dxfId="92" priority="77" operator="equal">
      <formula>"NÃO"</formula>
    </cfRule>
    <cfRule type="cellIs" dxfId="91" priority="78" operator="equal">
      <formula>"SIM"</formula>
    </cfRule>
  </conditionalFormatting>
  <conditionalFormatting sqref="H27">
    <cfRule type="cellIs" dxfId="90" priority="73" operator="equal">
      <formula>"Longo"</formula>
    </cfRule>
    <cfRule type="cellIs" dxfId="89" priority="74" operator="equal">
      <formula>"Médio"</formula>
    </cfRule>
    <cfRule type="cellIs" dxfId="88" priority="75" operator="equal">
      <formula>"Curto"</formula>
    </cfRule>
  </conditionalFormatting>
  <conditionalFormatting sqref="E35:E38">
    <cfRule type="cellIs" dxfId="87" priority="69" operator="equal">
      <formula>"Baixo"</formula>
    </cfRule>
    <cfRule type="cellIs" dxfId="86" priority="70" operator="equal">
      <formula>"Médio"</formula>
    </cfRule>
    <cfRule type="cellIs" dxfId="85" priority="71" operator="equal">
      <formula>"Medio"</formula>
    </cfRule>
    <cfRule type="cellIs" dxfId="84" priority="72" operator="equal">
      <formula>"Alto"</formula>
    </cfRule>
  </conditionalFormatting>
  <conditionalFormatting sqref="B35">
    <cfRule type="cellIs" dxfId="83" priority="65" operator="equal">
      <formula>"S/prev."</formula>
    </cfRule>
    <cfRule type="cellIs" dxfId="82" priority="66" operator="equal">
      <formula>"Preten."</formula>
    </cfRule>
    <cfRule type="cellIs" dxfId="81" priority="67" operator="equal">
      <formula>"Em implant."</formula>
    </cfRule>
    <cfRule type="cellIs" dxfId="80" priority="68" operator="equal">
      <formula>"Em uso"</formula>
    </cfRule>
  </conditionalFormatting>
  <conditionalFormatting sqref="C35">
    <cfRule type="cellIs" dxfId="79" priority="61" operator="equal">
      <formula>"Baixo"</formula>
    </cfRule>
    <cfRule type="cellIs" dxfId="78" priority="62" operator="equal">
      <formula>"Médio"</formula>
    </cfRule>
    <cfRule type="cellIs" dxfId="77" priority="63" operator="equal">
      <formula>"Medio"</formula>
    </cfRule>
    <cfRule type="cellIs" dxfId="76" priority="64" operator="equal">
      <formula>"Alto"</formula>
    </cfRule>
  </conditionalFormatting>
  <conditionalFormatting sqref="H35">
    <cfRule type="cellIs" dxfId="75" priority="58" operator="equal">
      <formula>"TALVEZ"</formula>
    </cfRule>
    <cfRule type="cellIs" dxfId="74" priority="59" operator="equal">
      <formula>"NÃO"</formula>
    </cfRule>
    <cfRule type="cellIs" dxfId="73" priority="60" operator="equal">
      <formula>"SIM"</formula>
    </cfRule>
  </conditionalFormatting>
  <conditionalFormatting sqref="H35">
    <cfRule type="cellIs" dxfId="72" priority="55" operator="equal">
      <formula>"Longo"</formula>
    </cfRule>
    <cfRule type="cellIs" dxfId="71" priority="56" operator="equal">
      <formula>"Médio"</formula>
    </cfRule>
    <cfRule type="cellIs" dxfId="70" priority="57" operator="equal">
      <formula>"Curto"</formula>
    </cfRule>
  </conditionalFormatting>
  <conditionalFormatting sqref="E43:E46">
    <cfRule type="cellIs" dxfId="69" priority="51" operator="equal">
      <formula>"Baixo"</formula>
    </cfRule>
    <cfRule type="cellIs" dxfId="68" priority="52" operator="equal">
      <formula>"Médio"</formula>
    </cfRule>
    <cfRule type="cellIs" dxfId="67" priority="53" operator="equal">
      <formula>"Medio"</formula>
    </cfRule>
    <cfRule type="cellIs" dxfId="66" priority="54" operator="equal">
      <formula>"Alto"</formula>
    </cfRule>
  </conditionalFormatting>
  <conditionalFormatting sqref="B43">
    <cfRule type="cellIs" dxfId="65" priority="47" operator="equal">
      <formula>"S/prev."</formula>
    </cfRule>
    <cfRule type="cellIs" dxfId="64" priority="48" operator="equal">
      <formula>"Preten."</formula>
    </cfRule>
    <cfRule type="cellIs" dxfId="63" priority="49" operator="equal">
      <formula>"Em implant."</formula>
    </cfRule>
    <cfRule type="cellIs" dxfId="62" priority="50" operator="equal">
      <formula>"Em uso"</formula>
    </cfRule>
  </conditionalFormatting>
  <conditionalFormatting sqref="C43">
    <cfRule type="cellIs" dxfId="61" priority="43" operator="equal">
      <formula>"Baixo"</formula>
    </cfRule>
    <cfRule type="cellIs" dxfId="60" priority="44" operator="equal">
      <formula>"Médio"</formula>
    </cfRule>
    <cfRule type="cellIs" dxfId="59" priority="45" operator="equal">
      <formula>"Medio"</formula>
    </cfRule>
    <cfRule type="cellIs" dxfId="58" priority="46" operator="equal">
      <formula>"Alto"</formula>
    </cfRule>
  </conditionalFormatting>
  <conditionalFormatting sqref="H43">
    <cfRule type="cellIs" dxfId="57" priority="40" operator="equal">
      <formula>"TALVEZ"</formula>
    </cfRule>
    <cfRule type="cellIs" dxfId="56" priority="41" operator="equal">
      <formula>"NÃO"</formula>
    </cfRule>
    <cfRule type="cellIs" dxfId="55" priority="42" operator="equal">
      <formula>"SIM"</formula>
    </cfRule>
  </conditionalFormatting>
  <conditionalFormatting sqref="H43">
    <cfRule type="cellIs" dxfId="54" priority="37" operator="equal">
      <formula>"Longo"</formula>
    </cfRule>
    <cfRule type="cellIs" dxfId="53" priority="38" operator="equal">
      <formula>"Médio"</formula>
    </cfRule>
    <cfRule type="cellIs" dxfId="52" priority="39" operator="equal">
      <formula>"Curto"</formula>
    </cfRule>
  </conditionalFormatting>
  <conditionalFormatting sqref="E51:E54">
    <cfRule type="cellIs" dxfId="51" priority="33" operator="equal">
      <formula>"Baixo"</formula>
    </cfRule>
    <cfRule type="cellIs" dxfId="50" priority="34" operator="equal">
      <formula>"Médio"</formula>
    </cfRule>
    <cfRule type="cellIs" dxfId="49" priority="35" operator="equal">
      <formula>"Medio"</formula>
    </cfRule>
    <cfRule type="cellIs" dxfId="48" priority="36" operator="equal">
      <formula>"Alto"</formula>
    </cfRule>
  </conditionalFormatting>
  <conditionalFormatting sqref="B51">
    <cfRule type="cellIs" dxfId="47" priority="29" operator="equal">
      <formula>"S/prev."</formula>
    </cfRule>
    <cfRule type="cellIs" dxfId="46" priority="30" operator="equal">
      <formula>"Preten."</formula>
    </cfRule>
    <cfRule type="cellIs" dxfId="45" priority="31" operator="equal">
      <formula>"Em implant."</formula>
    </cfRule>
    <cfRule type="cellIs" dxfId="44" priority="32" operator="equal">
      <formula>"Em uso"</formula>
    </cfRule>
  </conditionalFormatting>
  <conditionalFormatting sqref="C51">
    <cfRule type="cellIs" dxfId="43" priority="25" operator="equal">
      <formula>"Baixo"</formula>
    </cfRule>
    <cfRule type="cellIs" dxfId="42" priority="26" operator="equal">
      <formula>"Médio"</formula>
    </cfRule>
    <cfRule type="cellIs" dxfId="41" priority="27" operator="equal">
      <formula>"Medio"</formula>
    </cfRule>
    <cfRule type="cellIs" dxfId="40" priority="28" operator="equal">
      <formula>"Alto"</formula>
    </cfRule>
  </conditionalFormatting>
  <conditionalFormatting sqref="H51">
    <cfRule type="cellIs" dxfId="39" priority="22" operator="equal">
      <formula>"TALVEZ"</formula>
    </cfRule>
    <cfRule type="cellIs" dxfId="38" priority="23" operator="equal">
      <formula>"NÃO"</formula>
    </cfRule>
    <cfRule type="cellIs" dxfId="37" priority="24" operator="equal">
      <formula>"SIM"</formula>
    </cfRule>
  </conditionalFormatting>
  <conditionalFormatting sqref="H51">
    <cfRule type="cellIs" dxfId="36" priority="19" operator="equal">
      <formula>"Longo"</formula>
    </cfRule>
    <cfRule type="cellIs" dxfId="35" priority="20" operator="equal">
      <formula>"Médio"</formula>
    </cfRule>
    <cfRule type="cellIs" dxfId="34" priority="21" operator="equal">
      <formula>"Curto"</formula>
    </cfRule>
  </conditionalFormatting>
  <conditionalFormatting sqref="E59:E62">
    <cfRule type="cellIs" dxfId="33" priority="15" operator="equal">
      <formula>"Baixo"</formula>
    </cfRule>
    <cfRule type="cellIs" dxfId="32" priority="16" operator="equal">
      <formula>"Médio"</formula>
    </cfRule>
    <cfRule type="cellIs" dxfId="31" priority="17" operator="equal">
      <formula>"Medio"</formula>
    </cfRule>
    <cfRule type="cellIs" dxfId="30" priority="18" operator="equal">
      <formula>"Alto"</formula>
    </cfRule>
  </conditionalFormatting>
  <conditionalFormatting sqref="B59">
    <cfRule type="cellIs" dxfId="29" priority="11" operator="equal">
      <formula>"S/prev."</formula>
    </cfRule>
    <cfRule type="cellIs" dxfId="28" priority="12" operator="equal">
      <formula>"Preten."</formula>
    </cfRule>
    <cfRule type="cellIs" dxfId="27" priority="13" operator="equal">
      <formula>"Em implant."</formula>
    </cfRule>
    <cfRule type="cellIs" dxfId="26" priority="14" operator="equal">
      <formula>"Em uso"</formula>
    </cfRule>
  </conditionalFormatting>
  <conditionalFormatting sqref="C59">
    <cfRule type="cellIs" dxfId="25" priority="7" operator="equal">
      <formula>"Baixo"</formula>
    </cfRule>
    <cfRule type="cellIs" dxfId="24" priority="8" operator="equal">
      <formula>"Médio"</formula>
    </cfRule>
    <cfRule type="cellIs" dxfId="23" priority="9" operator="equal">
      <formula>"Medio"</formula>
    </cfRule>
    <cfRule type="cellIs" dxfId="22" priority="10" operator="equal">
      <formula>"Alto"</formula>
    </cfRule>
  </conditionalFormatting>
  <conditionalFormatting sqref="H59">
    <cfRule type="cellIs" dxfId="21" priority="4" operator="equal">
      <formula>"TALVEZ"</formula>
    </cfRule>
    <cfRule type="cellIs" dxfId="20" priority="5" operator="equal">
      <formula>"NÃO"</formula>
    </cfRule>
    <cfRule type="cellIs" dxfId="19" priority="6" operator="equal">
      <formula>"SIM"</formula>
    </cfRule>
  </conditionalFormatting>
  <conditionalFormatting sqref="H59">
    <cfRule type="cellIs" dxfId="18" priority="1" operator="equal">
      <formula>"Longo"</formula>
    </cfRule>
    <cfRule type="cellIs" dxfId="17" priority="2" operator="equal">
      <formula>"Médio"</formula>
    </cfRule>
    <cfRule type="cellIs" dxfId="16" priority="3" operator="equal">
      <formula>"Curto"</formula>
    </cfRule>
  </conditionalFormatting>
  <dataValidations count="4">
    <dataValidation type="list" allowBlank="1" showInputMessage="1" showErrorMessage="1" sqref="C15 C19 C23 E27:E30 C39 C35 C47 C43 C31 E15:E22 E31:E34 C27 E23:E26 E39:E42 E35:E38 E47:E50 E43:E46 C55 C51 E55:E58 E51:E54 C59 E59:E62" xr:uid="{00000000-0002-0000-0A00-000000000000}">
      <formula1>"Alto,Médio,Baixo,-"</formula1>
    </dataValidation>
    <dataValidation type="list" allowBlank="1" showInputMessage="1" showErrorMessage="1" sqref="B15" xr:uid="{00000000-0002-0000-0A00-000001000000}">
      <formula1>"Em uso, Em implant., Preten.,S/prev."</formula1>
    </dataValidation>
    <dataValidation type="list" allowBlank="1" showInputMessage="1" showErrorMessage="1" sqref="B19:B22 B23:B26 B51:B54 B31:B34 B27:B30 B39:B42 B35:B38 B47:B50 B43:B46 B55:B58 B59:B62" xr:uid="{00000000-0002-0000-0A00-000002000000}">
      <formula1>"-,Em uso, Em implant., Preten.,S/prev."</formula1>
    </dataValidation>
    <dataValidation type="list" allowBlank="1" showInputMessage="1" showErrorMessage="1" sqref="H15:H22 H23:H26 H51:H54 H31:H34 H27:H30 H39:H42 H35:H38 H47:H50 H43:H46 H55:H58 H59:H62" xr:uid="{00000000-0002-0000-0A00-000003000000}">
      <formula1>"-,Curto, Médio, Longo, N.A."</formula1>
    </dataValidation>
  </dataValidations>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4000000}">
          <x14:formula1>
            <xm:f>'7.Usos'!$A$10:$A$46</xm:f>
          </x14:formula1>
          <xm:sqref>A43 A19 A23 A27 A31 A35 A39 A47 A51 A55 A59</xm:sqref>
        </x14:dataValidation>
        <x14:dataValidation type="list" allowBlank="1" showInputMessage="1" showErrorMessage="1" xr:uid="{00000000-0002-0000-0A00-000005000000}">
          <x14:formula1>
            <xm:f>'5.Funções'!$B$11:$B$31</xm:f>
          </x14:formula1>
          <xm:sqref>D51:D54 D55:D58 D43:D46 D47:D50 D35:D38 D39:D42 D27:D30 D31:D34 D15:D22 D23:D26 D59:D62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0">
    <tabColor rgb="FF1A94C4"/>
  </sheetPr>
  <dimension ref="A1:I44"/>
  <sheetViews>
    <sheetView showGridLines="0" view="pageBreakPreview" topLeftCell="A25" zoomScaleSheetLayoutView="100" workbookViewId="0">
      <selection activeCell="A46" sqref="A46"/>
    </sheetView>
  </sheetViews>
  <sheetFormatPr baseColWidth="10" defaultColWidth="8.83203125" defaultRowHeight="23.5" customHeight="1"/>
  <cols>
    <col min="1" max="1" width="50.6640625" customWidth="1"/>
    <col min="2" max="3" width="35.6640625" customWidth="1"/>
    <col min="4" max="4" width="11.6640625" style="4" customWidth="1"/>
  </cols>
  <sheetData>
    <row r="1" spans="1:9" ht="15">
      <c r="D1"/>
    </row>
    <row r="2" spans="1:9" ht="20" customHeight="1">
      <c r="A2" s="196" t="s">
        <v>379</v>
      </c>
      <c r="B2" s="196"/>
      <c r="C2" s="196"/>
      <c r="D2" s="196"/>
      <c r="E2" s="196"/>
      <c r="F2" s="196"/>
      <c r="G2" s="196"/>
      <c r="H2" s="196"/>
      <c r="I2" s="48"/>
    </row>
    <row r="3" spans="1:9" ht="20" customHeight="1">
      <c r="A3" s="196"/>
      <c r="B3" s="196"/>
      <c r="C3" s="196"/>
      <c r="D3" s="196"/>
      <c r="E3" s="196"/>
      <c r="F3" s="196"/>
      <c r="G3" s="196"/>
      <c r="H3" s="196"/>
      <c r="I3" s="48"/>
    </row>
    <row r="4" spans="1:9" ht="15" customHeight="1">
      <c r="D4" s="43"/>
      <c r="E4" s="43"/>
      <c r="F4" s="43"/>
      <c r="G4" s="43"/>
      <c r="H4" s="43"/>
      <c r="I4" s="48"/>
    </row>
    <row r="5" spans="1:9" ht="15" customHeight="1">
      <c r="A5" s="211" t="s">
        <v>381</v>
      </c>
      <c r="B5" s="211"/>
      <c r="C5" s="211"/>
      <c r="D5" s="211"/>
      <c r="E5" s="211"/>
      <c r="F5" s="211"/>
      <c r="G5" s="211"/>
      <c r="H5" s="211"/>
      <c r="I5" s="48"/>
    </row>
    <row r="6" spans="1:9" ht="15" customHeight="1">
      <c r="A6" s="211"/>
      <c r="B6" s="211"/>
      <c r="C6" s="211"/>
      <c r="D6" s="211"/>
      <c r="E6" s="211"/>
      <c r="F6" s="211"/>
      <c r="G6" s="211"/>
      <c r="H6" s="211"/>
      <c r="I6" s="49"/>
    </row>
    <row r="7" spans="1:9" ht="150" customHeight="1" thickBot="1">
      <c r="D7"/>
    </row>
    <row r="8" spans="1:9" ht="40.25" customHeight="1" thickBot="1">
      <c r="A8" s="113" t="s">
        <v>6</v>
      </c>
      <c r="B8" s="113" t="s">
        <v>57</v>
      </c>
      <c r="C8" s="113" t="s">
        <v>42</v>
      </c>
      <c r="D8" s="113" t="s">
        <v>43</v>
      </c>
    </row>
    <row r="9" spans="1:9" ht="16" thickBot="1">
      <c r="A9" s="265" t="s">
        <v>510</v>
      </c>
      <c r="B9" s="266"/>
      <c r="C9" s="267"/>
      <c r="D9" s="113">
        <f>SUM(D10:D17)</f>
        <v>1</v>
      </c>
    </row>
    <row r="10" spans="1:9" ht="15">
      <c r="A10" s="114" t="s">
        <v>302</v>
      </c>
      <c r="B10" s="115"/>
      <c r="C10" s="115"/>
      <c r="D10" s="116">
        <v>0</v>
      </c>
    </row>
    <row r="11" spans="1:9" ht="15">
      <c r="A11" s="188" t="s">
        <v>300</v>
      </c>
      <c r="B11" s="189"/>
      <c r="C11" s="189"/>
      <c r="D11" s="122">
        <v>1</v>
      </c>
    </row>
    <row r="12" spans="1:9" ht="15">
      <c r="A12" s="117" t="s">
        <v>301</v>
      </c>
      <c r="B12" s="118"/>
      <c r="C12" s="118"/>
      <c r="D12" s="119"/>
    </row>
    <row r="13" spans="1:9" ht="15">
      <c r="A13" s="188" t="s">
        <v>297</v>
      </c>
      <c r="B13" s="189"/>
      <c r="C13" s="189"/>
      <c r="D13" s="122"/>
    </row>
    <row r="14" spans="1:9" ht="15">
      <c r="A14" s="117" t="s">
        <v>298</v>
      </c>
      <c r="B14" s="118"/>
      <c r="C14" s="118"/>
      <c r="D14" s="119"/>
    </row>
    <row r="15" spans="1:9" ht="15">
      <c r="A15" s="188" t="s">
        <v>299</v>
      </c>
      <c r="B15" s="189"/>
      <c r="C15" s="189"/>
      <c r="D15" s="122"/>
    </row>
    <row r="16" spans="1:9" ht="15">
      <c r="A16" s="117" t="s">
        <v>29</v>
      </c>
      <c r="B16" s="118"/>
      <c r="C16" s="118"/>
      <c r="D16" s="119"/>
    </row>
    <row r="17" spans="1:4" ht="16" thickBot="1">
      <c r="A17" s="188" t="s">
        <v>29</v>
      </c>
      <c r="B17" s="189"/>
      <c r="C17" s="189"/>
      <c r="D17" s="122"/>
    </row>
    <row r="18" spans="1:4" ht="15" customHeight="1">
      <c r="A18" s="268" t="s">
        <v>511</v>
      </c>
      <c r="B18" s="269"/>
      <c r="C18" s="270"/>
      <c r="D18" s="113">
        <f>SUM(D19:D24)</f>
        <v>2</v>
      </c>
    </row>
    <row r="19" spans="1:4" ht="15">
      <c r="A19" s="117" t="s">
        <v>5</v>
      </c>
      <c r="B19" s="118"/>
      <c r="C19" s="118"/>
      <c r="D19" s="119"/>
    </row>
    <row r="20" spans="1:4" ht="30" customHeight="1">
      <c r="A20" s="120" t="s">
        <v>8</v>
      </c>
      <c r="B20" s="121"/>
      <c r="C20" s="121"/>
      <c r="D20" s="122">
        <v>2</v>
      </c>
    </row>
    <row r="21" spans="1:4" ht="30" customHeight="1">
      <c r="A21" s="117" t="s">
        <v>52</v>
      </c>
      <c r="B21" s="118"/>
      <c r="C21" s="118"/>
      <c r="D21" s="119"/>
    </row>
    <row r="22" spans="1:4" ht="15">
      <c r="A22" s="120" t="s">
        <v>4</v>
      </c>
      <c r="B22" s="121"/>
      <c r="C22" s="121"/>
      <c r="D22" s="122"/>
    </row>
    <row r="23" spans="1:4" ht="15">
      <c r="A23" s="117" t="s">
        <v>29</v>
      </c>
      <c r="B23" s="118"/>
      <c r="C23" s="118"/>
      <c r="D23" s="119"/>
    </row>
    <row r="24" spans="1:4" ht="16" thickBot="1">
      <c r="A24" s="188" t="s">
        <v>29</v>
      </c>
      <c r="B24" s="189"/>
      <c r="C24" s="189"/>
      <c r="D24" s="122"/>
    </row>
    <row r="25" spans="1:4" ht="15">
      <c r="A25" s="268" t="s">
        <v>512</v>
      </c>
      <c r="B25" s="269"/>
      <c r="C25" s="270"/>
      <c r="D25" s="113">
        <f>SUM(D26:D31)</f>
        <v>3</v>
      </c>
    </row>
    <row r="26" spans="1:4" ht="30" customHeight="1">
      <c r="A26" s="117" t="s">
        <v>38</v>
      </c>
      <c r="B26" s="118"/>
      <c r="C26" s="118"/>
      <c r="D26" s="119"/>
    </row>
    <row r="27" spans="1:4" ht="15">
      <c r="A27" s="120" t="s">
        <v>39</v>
      </c>
      <c r="B27" s="121"/>
      <c r="C27" s="121"/>
      <c r="D27" s="122">
        <v>3</v>
      </c>
    </row>
    <row r="28" spans="1:4" ht="15">
      <c r="A28" s="117" t="s">
        <v>53</v>
      </c>
      <c r="B28" s="118"/>
      <c r="C28" s="118"/>
      <c r="D28" s="119"/>
    </row>
    <row r="29" spans="1:4" ht="15">
      <c r="A29" s="120" t="s">
        <v>3</v>
      </c>
      <c r="B29" s="121"/>
      <c r="C29" s="121"/>
      <c r="D29" s="122"/>
    </row>
    <row r="30" spans="1:4" ht="15">
      <c r="A30" s="117" t="s">
        <v>29</v>
      </c>
      <c r="B30" s="118"/>
      <c r="C30" s="118"/>
      <c r="D30" s="119"/>
    </row>
    <row r="31" spans="1:4" ht="15">
      <c r="A31" s="188" t="s">
        <v>29</v>
      </c>
      <c r="B31" s="189"/>
      <c r="C31" s="189"/>
      <c r="D31" s="122"/>
    </row>
    <row r="32" spans="1:4" ht="16">
      <c r="A32" s="123"/>
      <c r="B32" s="123"/>
      <c r="C32" s="123"/>
      <c r="D32" s="123"/>
    </row>
    <row r="33" spans="1:4" ht="17" thickBot="1">
      <c r="A33" s="123"/>
      <c r="B33" s="262" t="str">
        <f>A9</f>
        <v>Softwares de projeto</v>
      </c>
      <c r="C33" s="192" t="s">
        <v>19</v>
      </c>
      <c r="D33" s="192">
        <f>D9</f>
        <v>1</v>
      </c>
    </row>
    <row r="34" spans="1:4" ht="17" thickBot="1">
      <c r="A34" s="123"/>
      <c r="B34" s="263"/>
      <c r="C34" s="192" t="s">
        <v>40</v>
      </c>
      <c r="D34" s="192">
        <f>COUNTIF(D10:D17,"&lt;&gt;")*3</f>
        <v>6</v>
      </c>
    </row>
    <row r="35" spans="1:4" ht="17" thickBot="1">
      <c r="A35" s="123"/>
      <c r="B35" s="264"/>
      <c r="C35" s="192" t="s">
        <v>17</v>
      </c>
      <c r="D35" s="193">
        <f>D33/D34</f>
        <v>0.16666666666666666</v>
      </c>
    </row>
    <row r="36" spans="1:4" ht="17" thickBot="1">
      <c r="A36" s="123"/>
      <c r="B36" s="262" t="str">
        <f>A18</f>
        <v>Softwares de gerenciamento e sistemas de colaboração</v>
      </c>
      <c r="C36" s="194" t="s">
        <v>19</v>
      </c>
      <c r="D36" s="194">
        <f>D18</f>
        <v>2</v>
      </c>
    </row>
    <row r="37" spans="1:4" ht="17" thickBot="1">
      <c r="A37" s="123"/>
      <c r="B37" s="263"/>
      <c r="C37" s="194" t="s">
        <v>40</v>
      </c>
      <c r="D37" s="194">
        <f>COUNTIF(D19:D24,"&lt;&gt;")*3</f>
        <v>3</v>
      </c>
    </row>
    <row r="38" spans="1:4" ht="17" thickBot="1">
      <c r="A38" s="123"/>
      <c r="B38" s="264"/>
      <c r="C38" s="194" t="s">
        <v>17</v>
      </c>
      <c r="D38" s="195">
        <f>D36/D37</f>
        <v>0.66666666666666663</v>
      </c>
    </row>
    <row r="39" spans="1:4" ht="17" thickBot="1">
      <c r="A39" s="123"/>
      <c r="B39" s="262" t="str">
        <f>A25</f>
        <v>Hardware (servidores, rede e computadores)</v>
      </c>
      <c r="C39" s="192" t="s">
        <v>19</v>
      </c>
      <c r="D39" s="192">
        <f>D25</f>
        <v>3</v>
      </c>
    </row>
    <row r="40" spans="1:4" ht="17" thickBot="1">
      <c r="A40" s="123"/>
      <c r="B40" s="263"/>
      <c r="C40" s="192" t="s">
        <v>40</v>
      </c>
      <c r="D40" s="192">
        <f>COUNTIF(D26:D31,"&lt;&gt;")*3</f>
        <v>3</v>
      </c>
    </row>
    <row r="41" spans="1:4" ht="17" thickBot="1">
      <c r="A41" s="123"/>
      <c r="B41" s="264"/>
      <c r="C41" s="192" t="s">
        <v>17</v>
      </c>
      <c r="D41" s="193">
        <f>D39/D40</f>
        <v>1</v>
      </c>
    </row>
    <row r="42" spans="1:4" ht="17" thickBot="1">
      <c r="A42" s="123"/>
      <c r="B42" s="123"/>
      <c r="C42" s="124" t="s">
        <v>517</v>
      </c>
      <c r="D42" s="190">
        <f>D41+D38+D35</f>
        <v>1.8333333333333333</v>
      </c>
    </row>
    <row r="43" spans="1:4" ht="17" thickBot="1">
      <c r="A43" s="123"/>
      <c r="B43" s="123"/>
      <c r="C43" s="124" t="s">
        <v>518</v>
      </c>
      <c r="D43" s="124">
        <v>3</v>
      </c>
    </row>
    <row r="44" spans="1:4" ht="15" customHeight="1" thickBot="1">
      <c r="A44" s="123"/>
      <c r="B44" s="123"/>
      <c r="C44" s="126" t="s">
        <v>20</v>
      </c>
      <c r="D44" s="191">
        <f>D42/D43</f>
        <v>0.61111111111111105</v>
      </c>
    </row>
  </sheetData>
  <sheetProtection formatCells="0" formatRows="0" insertRows="0" selectLockedCells="1"/>
  <dataConsolidate/>
  <mergeCells count="8">
    <mergeCell ref="B33:B35"/>
    <mergeCell ref="B36:B38"/>
    <mergeCell ref="B39:B41"/>
    <mergeCell ref="A2:H3"/>
    <mergeCell ref="A5:H6"/>
    <mergeCell ref="A9:C9"/>
    <mergeCell ref="A18:C18"/>
    <mergeCell ref="A25:C25"/>
  </mergeCells>
  <phoneticPr fontId="51" type="noConversion"/>
  <dataValidations count="2">
    <dataValidation type="list" allowBlank="1" showInputMessage="1" showErrorMessage="1" sqref="D33 D39 D36" xr:uid="{00000000-0002-0000-0B00-000000000000}">
      <formula1>"-,0,1,2,3"</formula1>
    </dataValidation>
    <dataValidation type="list" allowBlank="1" showInputMessage="1" showErrorMessage="1" sqref="D9:D31" xr:uid="{00000000-0002-0000-0B00-000001000000}">
      <formula1>"0,1,2,3"</formula1>
    </dataValidation>
  </dataValidations>
  <pageMargins left="0.59055118110236227" right="0.59055118110236227" top="0.59055118110236227" bottom="0.78740157480314965" header="0.31496062992125984" footer="0.15748031496062992"/>
  <pageSetup paperSize="9" fitToHeight="0" orientation="landscape" r:id="rId1"/>
  <headerFooter>
    <oddHeader>&amp;L&amp;"gothan book,Negrito"&amp;14&amp;K01+049DIAGNÓSTICO BIM</oddHeader>
    <oddFooter>&amp;R&amp;G</oddFoot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1">
    <tabColor rgb="FF1A94C4"/>
  </sheetPr>
  <dimension ref="A1:I137"/>
  <sheetViews>
    <sheetView showGridLines="0" view="pageBreakPreview" topLeftCell="A117" zoomScaleSheetLayoutView="100" workbookViewId="0">
      <selection activeCell="C139" sqref="C139"/>
    </sheetView>
  </sheetViews>
  <sheetFormatPr baseColWidth="10" defaultColWidth="8.83203125" defaultRowHeight="15"/>
  <cols>
    <col min="1" max="1" width="27.1640625" style="1" customWidth="1"/>
    <col min="2" max="2" width="8.6640625" style="1" customWidth="1"/>
    <col min="3" max="3" width="52.6640625" customWidth="1"/>
    <col min="4" max="4" width="15.6640625" customWidth="1"/>
    <col min="5" max="5" width="11" customWidth="1"/>
  </cols>
  <sheetData>
    <row r="1" spans="1:9">
      <c r="A1"/>
      <c r="B1"/>
    </row>
    <row r="2" spans="1:9" s="12" customFormat="1" ht="20" customHeight="1">
      <c r="A2" s="196" t="s">
        <v>382</v>
      </c>
      <c r="B2" s="196"/>
      <c r="C2" s="196"/>
      <c r="D2" s="196"/>
      <c r="E2" s="196"/>
      <c r="F2" s="196"/>
      <c r="G2" s="196"/>
      <c r="H2" s="175"/>
      <c r="I2" s="176"/>
    </row>
    <row r="3" spans="1:9" s="12" customFormat="1" ht="20" customHeight="1">
      <c r="A3" s="196"/>
      <c r="B3" s="196"/>
      <c r="C3" s="196"/>
      <c r="D3" s="196"/>
      <c r="E3" s="196"/>
      <c r="F3" s="196"/>
      <c r="G3" s="196"/>
      <c r="H3" s="175"/>
      <c r="I3" s="176"/>
    </row>
    <row r="4" spans="1:9" ht="15" customHeight="1">
      <c r="A4"/>
      <c r="B4"/>
      <c r="D4" s="43"/>
      <c r="E4" s="43"/>
      <c r="F4" s="43"/>
      <c r="G4" s="43"/>
      <c r="H4" s="43"/>
      <c r="I4" s="48"/>
    </row>
    <row r="5" spans="1:9" ht="15" customHeight="1">
      <c r="A5" s="211" t="s">
        <v>383</v>
      </c>
      <c r="B5" s="211"/>
      <c r="C5" s="211"/>
      <c r="D5" s="211"/>
      <c r="E5" s="211"/>
      <c r="F5" s="211"/>
      <c r="G5" s="211"/>
      <c r="H5" s="47"/>
      <c r="I5" s="48"/>
    </row>
    <row r="6" spans="1:9" ht="15" customHeight="1">
      <c r="A6" s="211"/>
      <c r="B6" s="211"/>
      <c r="C6" s="211"/>
      <c r="D6" s="211"/>
      <c r="E6" s="211"/>
      <c r="F6" s="211"/>
      <c r="G6" s="211"/>
      <c r="H6" s="47"/>
      <c r="I6" s="49"/>
    </row>
    <row r="7" spans="1:9" ht="70" customHeight="1">
      <c r="A7" s="7"/>
      <c r="B7" s="7"/>
    </row>
    <row r="8" spans="1:9" ht="15" customHeight="1">
      <c r="A8" s="3"/>
      <c r="B8" s="3"/>
    </row>
    <row r="9" spans="1:9" ht="46" thickBot="1">
      <c r="A9" s="127" t="s">
        <v>7</v>
      </c>
      <c r="B9" s="127" t="s">
        <v>15</v>
      </c>
      <c r="C9" s="127" t="s">
        <v>18</v>
      </c>
      <c r="D9" s="127" t="s">
        <v>16</v>
      </c>
      <c r="E9" s="127" t="s">
        <v>58</v>
      </c>
      <c r="F9" s="127" t="s">
        <v>307</v>
      </c>
      <c r="G9" s="127" t="s">
        <v>17</v>
      </c>
    </row>
    <row r="10" spans="1:9" ht="16" thickBot="1">
      <c r="A10" s="289" t="s">
        <v>60</v>
      </c>
      <c r="B10" s="292">
        <v>5</v>
      </c>
      <c r="C10" s="128" t="s">
        <v>1</v>
      </c>
      <c r="D10" s="129">
        <v>1</v>
      </c>
      <c r="E10" s="295">
        <f>B10*6</f>
        <v>30</v>
      </c>
      <c r="F10" s="281">
        <f>SUM(D10:D15)</f>
        <v>19</v>
      </c>
      <c r="G10" s="284">
        <f>F10/E10</f>
        <v>0.6333333333333333</v>
      </c>
    </row>
    <row r="11" spans="1:9" ht="29" thickBot="1">
      <c r="A11" s="290"/>
      <c r="B11" s="293"/>
      <c r="C11" s="128" t="s">
        <v>45</v>
      </c>
      <c r="D11" s="130">
        <v>3</v>
      </c>
      <c r="E11" s="296"/>
      <c r="F11" s="282"/>
      <c r="G11" s="285"/>
    </row>
    <row r="12" spans="1:9" ht="16" thickBot="1">
      <c r="A12" s="290"/>
      <c r="B12" s="293"/>
      <c r="C12" s="128" t="s">
        <v>28</v>
      </c>
      <c r="D12" s="130">
        <v>2</v>
      </c>
      <c r="E12" s="296"/>
      <c r="F12" s="282"/>
      <c r="G12" s="285"/>
    </row>
    <row r="13" spans="1:9" ht="16" thickBot="1">
      <c r="A13" s="290"/>
      <c r="B13" s="293"/>
      <c r="C13" s="128" t="s">
        <v>44</v>
      </c>
      <c r="D13" s="130">
        <v>5</v>
      </c>
      <c r="E13" s="296"/>
      <c r="F13" s="282"/>
      <c r="G13" s="285"/>
    </row>
    <row r="14" spans="1:9" ht="16" thickBot="1">
      <c r="A14" s="290"/>
      <c r="B14" s="293"/>
      <c r="C14" s="128" t="s">
        <v>48</v>
      </c>
      <c r="D14" s="130">
        <v>3</v>
      </c>
      <c r="E14" s="296"/>
      <c r="F14" s="282"/>
      <c r="G14" s="285"/>
    </row>
    <row r="15" spans="1:9" ht="16" thickBot="1">
      <c r="A15" s="291"/>
      <c r="B15" s="294"/>
      <c r="C15" s="128" t="s">
        <v>49</v>
      </c>
      <c r="D15" s="131">
        <v>5</v>
      </c>
      <c r="E15" s="297"/>
      <c r="F15" s="283"/>
      <c r="G15" s="286"/>
    </row>
    <row r="16" spans="1:9" ht="15" customHeight="1" thickBot="1">
      <c r="A16" s="279" t="s">
        <v>112</v>
      </c>
      <c r="B16" s="287">
        <v>2</v>
      </c>
      <c r="C16" s="132" t="s">
        <v>151</v>
      </c>
      <c r="D16" s="133">
        <v>1</v>
      </c>
      <c r="E16" s="301">
        <f>2*1</f>
        <v>2</v>
      </c>
      <c r="F16" s="303">
        <f>SUM(D16:D21)</f>
        <v>1</v>
      </c>
      <c r="G16" s="271">
        <f>F16/E16</f>
        <v>0.5</v>
      </c>
    </row>
    <row r="17" spans="1:7" ht="15" customHeight="1" thickBot="1">
      <c r="A17" s="280"/>
      <c r="B17" s="287"/>
      <c r="C17" s="132" t="s">
        <v>2</v>
      </c>
      <c r="D17" s="134"/>
      <c r="E17" s="302"/>
      <c r="F17" s="304"/>
      <c r="G17" s="272"/>
    </row>
    <row r="18" spans="1:7" ht="15" customHeight="1" thickBot="1">
      <c r="A18" s="280"/>
      <c r="B18" s="287"/>
      <c r="C18" s="132" t="s">
        <v>2</v>
      </c>
      <c r="D18" s="134"/>
      <c r="E18" s="302"/>
      <c r="F18" s="304"/>
      <c r="G18" s="272"/>
    </row>
    <row r="19" spans="1:7" ht="15" customHeight="1" thickBot="1">
      <c r="A19" s="280"/>
      <c r="B19" s="287"/>
      <c r="C19" s="132" t="s">
        <v>2</v>
      </c>
      <c r="D19" s="134"/>
      <c r="E19" s="302"/>
      <c r="F19" s="304"/>
      <c r="G19" s="272"/>
    </row>
    <row r="20" spans="1:7" ht="15" customHeight="1" thickBot="1">
      <c r="A20" s="280"/>
      <c r="B20" s="287"/>
      <c r="C20" s="132" t="s">
        <v>2</v>
      </c>
      <c r="D20" s="134"/>
      <c r="E20" s="302"/>
      <c r="F20" s="304"/>
      <c r="G20" s="272"/>
    </row>
    <row r="21" spans="1:7" ht="15" customHeight="1" thickBot="1">
      <c r="A21" s="280"/>
      <c r="B21" s="288"/>
      <c r="C21" s="132" t="s">
        <v>2</v>
      </c>
      <c r="D21" s="134"/>
      <c r="E21" s="302"/>
      <c r="F21" s="304"/>
      <c r="G21" s="272"/>
    </row>
    <row r="22" spans="1:7" ht="15" customHeight="1" thickBot="1">
      <c r="A22" s="299" t="s">
        <v>2</v>
      </c>
      <c r="B22" s="273"/>
      <c r="C22" s="135" t="s">
        <v>2</v>
      </c>
      <c r="D22" s="136"/>
      <c r="E22" s="274"/>
      <c r="F22" s="277">
        <f>SUM(D22:D27)</f>
        <v>0</v>
      </c>
      <c r="G22" s="278" t="e">
        <f>F22/E22</f>
        <v>#DIV/0!</v>
      </c>
    </row>
    <row r="23" spans="1:7" ht="15" customHeight="1" thickBot="1">
      <c r="A23" s="300"/>
      <c r="B23" s="273"/>
      <c r="C23" s="135" t="s">
        <v>2</v>
      </c>
      <c r="D23" s="136"/>
      <c r="E23" s="275"/>
      <c r="F23" s="277"/>
      <c r="G23" s="278"/>
    </row>
    <row r="24" spans="1:7" ht="15" customHeight="1" thickBot="1">
      <c r="A24" s="300"/>
      <c r="B24" s="273"/>
      <c r="C24" s="135" t="s">
        <v>2</v>
      </c>
      <c r="D24" s="136"/>
      <c r="E24" s="275"/>
      <c r="F24" s="277"/>
      <c r="G24" s="278"/>
    </row>
    <row r="25" spans="1:7" ht="15" customHeight="1" thickBot="1">
      <c r="A25" s="300"/>
      <c r="B25" s="273"/>
      <c r="C25" s="135" t="s">
        <v>2</v>
      </c>
      <c r="D25" s="136"/>
      <c r="E25" s="275"/>
      <c r="F25" s="277"/>
      <c r="G25" s="278"/>
    </row>
    <row r="26" spans="1:7" ht="15" customHeight="1" thickBot="1">
      <c r="A26" s="300"/>
      <c r="B26" s="273"/>
      <c r="C26" s="135" t="s">
        <v>2</v>
      </c>
      <c r="D26" s="136"/>
      <c r="E26" s="275"/>
      <c r="F26" s="277"/>
      <c r="G26" s="278"/>
    </row>
    <row r="27" spans="1:7" ht="15" customHeight="1" thickBot="1">
      <c r="A27" s="300"/>
      <c r="B27" s="273"/>
      <c r="C27" s="135" t="s">
        <v>2</v>
      </c>
      <c r="D27" s="136"/>
      <c r="E27" s="276"/>
      <c r="F27" s="277"/>
      <c r="G27" s="278"/>
    </row>
    <row r="28" spans="1:7" ht="15" customHeight="1" thickBot="1">
      <c r="A28" s="279" t="s">
        <v>2</v>
      </c>
      <c r="B28" s="298"/>
      <c r="C28" s="132" t="s">
        <v>2</v>
      </c>
      <c r="D28" s="134"/>
      <c r="E28" s="302"/>
      <c r="F28" s="304">
        <f>SUM(D28:D33)</f>
        <v>0</v>
      </c>
      <c r="G28" s="272" t="e">
        <f>F28/E28</f>
        <v>#DIV/0!</v>
      </c>
    </row>
    <row r="29" spans="1:7" ht="15" customHeight="1" thickBot="1">
      <c r="A29" s="280"/>
      <c r="B29" s="298"/>
      <c r="C29" s="132" t="s">
        <v>2</v>
      </c>
      <c r="D29" s="134"/>
      <c r="E29" s="302"/>
      <c r="F29" s="304"/>
      <c r="G29" s="272"/>
    </row>
    <row r="30" spans="1:7" ht="15" customHeight="1" thickBot="1">
      <c r="A30" s="280"/>
      <c r="B30" s="298"/>
      <c r="C30" s="132" t="s">
        <v>2</v>
      </c>
      <c r="D30" s="134"/>
      <c r="E30" s="302"/>
      <c r="F30" s="304"/>
      <c r="G30" s="272"/>
    </row>
    <row r="31" spans="1:7" ht="15" customHeight="1" thickBot="1">
      <c r="A31" s="280"/>
      <c r="B31" s="298"/>
      <c r="C31" s="132" t="s">
        <v>2</v>
      </c>
      <c r="D31" s="134"/>
      <c r="E31" s="302"/>
      <c r="F31" s="304"/>
      <c r="G31" s="272"/>
    </row>
    <row r="32" spans="1:7" ht="15" customHeight="1" thickBot="1">
      <c r="A32" s="280"/>
      <c r="B32" s="298"/>
      <c r="C32" s="132" t="s">
        <v>2</v>
      </c>
      <c r="D32" s="134"/>
      <c r="E32" s="302"/>
      <c r="F32" s="304"/>
      <c r="G32" s="272"/>
    </row>
    <row r="33" spans="1:7" ht="15" customHeight="1">
      <c r="A33" s="280"/>
      <c r="B33" s="298"/>
      <c r="C33" s="132" t="s">
        <v>2</v>
      </c>
      <c r="D33" s="134"/>
      <c r="E33" s="302"/>
      <c r="F33" s="304"/>
      <c r="G33" s="272"/>
    </row>
    <row r="34" spans="1:7" ht="15" customHeight="1">
      <c r="A34" s="299" t="s">
        <v>2</v>
      </c>
      <c r="B34" s="273"/>
      <c r="C34" s="137" t="s">
        <v>2</v>
      </c>
      <c r="D34" s="136"/>
      <c r="E34" s="274"/>
      <c r="F34" s="277">
        <f>SUM(D34:D39)</f>
        <v>0</v>
      </c>
      <c r="G34" s="278" t="e">
        <f>F34/E34</f>
        <v>#DIV/0!</v>
      </c>
    </row>
    <row r="35" spans="1:7" ht="15" customHeight="1">
      <c r="A35" s="300"/>
      <c r="B35" s="273"/>
      <c r="C35" s="137" t="s">
        <v>2</v>
      </c>
      <c r="D35" s="136"/>
      <c r="E35" s="275"/>
      <c r="F35" s="277"/>
      <c r="G35" s="278"/>
    </row>
    <row r="36" spans="1:7" ht="15" customHeight="1">
      <c r="A36" s="300"/>
      <c r="B36" s="273"/>
      <c r="C36" s="137" t="s">
        <v>2</v>
      </c>
      <c r="D36" s="136"/>
      <c r="E36" s="275"/>
      <c r="F36" s="277"/>
      <c r="G36" s="278"/>
    </row>
    <row r="37" spans="1:7" ht="15" customHeight="1">
      <c r="A37" s="300"/>
      <c r="B37" s="273"/>
      <c r="C37" s="137" t="s">
        <v>2</v>
      </c>
      <c r="D37" s="136"/>
      <c r="E37" s="275"/>
      <c r="F37" s="277"/>
      <c r="G37" s="278"/>
    </row>
    <row r="38" spans="1:7" ht="15" customHeight="1">
      <c r="A38" s="300"/>
      <c r="B38" s="273"/>
      <c r="C38" s="137" t="s">
        <v>2</v>
      </c>
      <c r="D38" s="136"/>
      <c r="E38" s="275"/>
      <c r="F38" s="277"/>
      <c r="G38" s="278"/>
    </row>
    <row r="39" spans="1:7" ht="15" customHeight="1" thickBot="1">
      <c r="A39" s="300"/>
      <c r="B39" s="273"/>
      <c r="C39" s="137" t="s">
        <v>2</v>
      </c>
      <c r="D39" s="136"/>
      <c r="E39" s="276"/>
      <c r="F39" s="277"/>
      <c r="G39" s="278"/>
    </row>
    <row r="40" spans="1:7" ht="15" customHeight="1" thickBot="1">
      <c r="A40" s="279" t="s">
        <v>2</v>
      </c>
      <c r="B40" s="298"/>
      <c r="C40" s="132" t="s">
        <v>2</v>
      </c>
      <c r="D40" s="134"/>
      <c r="E40" s="302"/>
      <c r="F40" s="304">
        <f>SUM(D40:D45)</f>
        <v>0</v>
      </c>
      <c r="G40" s="272" t="e">
        <f>F40/E40</f>
        <v>#DIV/0!</v>
      </c>
    </row>
    <row r="41" spans="1:7" ht="15" customHeight="1" thickBot="1">
      <c r="A41" s="280"/>
      <c r="B41" s="298"/>
      <c r="C41" s="132" t="s">
        <v>2</v>
      </c>
      <c r="D41" s="134"/>
      <c r="E41" s="302"/>
      <c r="F41" s="304"/>
      <c r="G41" s="272"/>
    </row>
    <row r="42" spans="1:7" ht="15" customHeight="1" thickBot="1">
      <c r="A42" s="280"/>
      <c r="B42" s="298"/>
      <c r="C42" s="132" t="s">
        <v>2</v>
      </c>
      <c r="D42" s="134"/>
      <c r="E42" s="302"/>
      <c r="F42" s="304"/>
      <c r="G42" s="272"/>
    </row>
    <row r="43" spans="1:7" ht="15" customHeight="1" thickBot="1">
      <c r="A43" s="280"/>
      <c r="B43" s="298"/>
      <c r="C43" s="132" t="s">
        <v>2</v>
      </c>
      <c r="D43" s="134"/>
      <c r="E43" s="302"/>
      <c r="F43" s="304"/>
      <c r="G43" s="272"/>
    </row>
    <row r="44" spans="1:7" ht="15" customHeight="1" thickBot="1">
      <c r="A44" s="280"/>
      <c r="B44" s="298"/>
      <c r="C44" s="132" t="s">
        <v>2</v>
      </c>
      <c r="D44" s="134"/>
      <c r="E44" s="302"/>
      <c r="F44" s="304"/>
      <c r="G44" s="272"/>
    </row>
    <row r="45" spans="1:7" ht="15" customHeight="1">
      <c r="A45" s="280"/>
      <c r="B45" s="298"/>
      <c r="C45" s="132" t="s">
        <v>2</v>
      </c>
      <c r="D45" s="134"/>
      <c r="E45" s="302"/>
      <c r="F45" s="304"/>
      <c r="G45" s="272"/>
    </row>
    <row r="46" spans="1:7" ht="15" customHeight="1">
      <c r="A46" s="299" t="s">
        <v>2</v>
      </c>
      <c r="B46" s="273"/>
      <c r="C46" s="137" t="s">
        <v>2</v>
      </c>
      <c r="D46" s="136"/>
      <c r="E46" s="274"/>
      <c r="F46" s="277">
        <f>SUM(D46:D51)</f>
        <v>0</v>
      </c>
      <c r="G46" s="278" t="e">
        <f>F46/E46</f>
        <v>#DIV/0!</v>
      </c>
    </row>
    <row r="47" spans="1:7" ht="15" customHeight="1">
      <c r="A47" s="300"/>
      <c r="B47" s="273"/>
      <c r="C47" s="137" t="s">
        <v>2</v>
      </c>
      <c r="D47" s="136"/>
      <c r="E47" s="275"/>
      <c r="F47" s="277"/>
      <c r="G47" s="278"/>
    </row>
    <row r="48" spans="1:7" ht="15" customHeight="1">
      <c r="A48" s="300"/>
      <c r="B48" s="273"/>
      <c r="C48" s="137" t="s">
        <v>2</v>
      </c>
      <c r="D48" s="136"/>
      <c r="E48" s="275"/>
      <c r="F48" s="277"/>
      <c r="G48" s="278"/>
    </row>
    <row r="49" spans="1:7" ht="15" customHeight="1">
      <c r="A49" s="300"/>
      <c r="B49" s="273"/>
      <c r="C49" s="137" t="s">
        <v>2</v>
      </c>
      <c r="D49" s="136"/>
      <c r="E49" s="275"/>
      <c r="F49" s="277"/>
      <c r="G49" s="278"/>
    </row>
    <row r="50" spans="1:7" ht="15" customHeight="1">
      <c r="A50" s="300"/>
      <c r="B50" s="273"/>
      <c r="C50" s="137" t="s">
        <v>2</v>
      </c>
      <c r="D50" s="136"/>
      <c r="E50" s="275"/>
      <c r="F50" s="277"/>
      <c r="G50" s="278"/>
    </row>
    <row r="51" spans="1:7" ht="15" customHeight="1" thickBot="1">
      <c r="A51" s="300"/>
      <c r="B51" s="273"/>
      <c r="C51" s="137" t="s">
        <v>2</v>
      </c>
      <c r="D51" s="136"/>
      <c r="E51" s="276"/>
      <c r="F51" s="277"/>
      <c r="G51" s="278"/>
    </row>
    <row r="52" spans="1:7" ht="15" customHeight="1" thickBot="1">
      <c r="A52" s="279" t="s">
        <v>2</v>
      </c>
      <c r="B52" s="298"/>
      <c r="C52" s="132" t="s">
        <v>2</v>
      </c>
      <c r="D52" s="134"/>
      <c r="E52" s="302"/>
      <c r="F52" s="304">
        <f>SUM(D52:D57)</f>
        <v>0</v>
      </c>
      <c r="G52" s="272" t="e">
        <f>F52/E52</f>
        <v>#DIV/0!</v>
      </c>
    </row>
    <row r="53" spans="1:7" ht="15" customHeight="1" thickBot="1">
      <c r="A53" s="280"/>
      <c r="B53" s="298"/>
      <c r="C53" s="132" t="s">
        <v>2</v>
      </c>
      <c r="D53" s="134"/>
      <c r="E53" s="302"/>
      <c r="F53" s="304"/>
      <c r="G53" s="272"/>
    </row>
    <row r="54" spans="1:7" ht="15" customHeight="1" thickBot="1">
      <c r="A54" s="280"/>
      <c r="B54" s="298"/>
      <c r="C54" s="132" t="s">
        <v>2</v>
      </c>
      <c r="D54" s="134"/>
      <c r="E54" s="302"/>
      <c r="F54" s="304"/>
      <c r="G54" s="272"/>
    </row>
    <row r="55" spans="1:7" ht="15" customHeight="1" thickBot="1">
      <c r="A55" s="280"/>
      <c r="B55" s="298"/>
      <c r="C55" s="132" t="s">
        <v>2</v>
      </c>
      <c r="D55" s="134"/>
      <c r="E55" s="302"/>
      <c r="F55" s="304"/>
      <c r="G55" s="272"/>
    </row>
    <row r="56" spans="1:7" ht="15" customHeight="1" thickBot="1">
      <c r="A56" s="280"/>
      <c r="B56" s="298"/>
      <c r="C56" s="132" t="s">
        <v>2</v>
      </c>
      <c r="D56" s="134"/>
      <c r="E56" s="302"/>
      <c r="F56" s="304"/>
      <c r="G56" s="272"/>
    </row>
    <row r="57" spans="1:7" ht="15" customHeight="1">
      <c r="A57" s="280"/>
      <c r="B57" s="298"/>
      <c r="C57" s="132" t="s">
        <v>2</v>
      </c>
      <c r="D57" s="134"/>
      <c r="E57" s="302"/>
      <c r="F57" s="304"/>
      <c r="G57" s="272"/>
    </row>
    <row r="58" spans="1:7" ht="15" customHeight="1">
      <c r="A58" s="299" t="s">
        <v>2</v>
      </c>
      <c r="B58" s="273"/>
      <c r="C58" s="137" t="s">
        <v>2</v>
      </c>
      <c r="D58" s="136"/>
      <c r="E58" s="274"/>
      <c r="F58" s="277">
        <f>SUM(D58:D63)</f>
        <v>0</v>
      </c>
      <c r="G58" s="278" t="e">
        <f>F58/E58</f>
        <v>#DIV/0!</v>
      </c>
    </row>
    <row r="59" spans="1:7" ht="15" customHeight="1">
      <c r="A59" s="300"/>
      <c r="B59" s="273"/>
      <c r="C59" s="137" t="s">
        <v>2</v>
      </c>
      <c r="D59" s="136"/>
      <c r="E59" s="275"/>
      <c r="F59" s="277"/>
      <c r="G59" s="278"/>
    </row>
    <row r="60" spans="1:7" ht="15" customHeight="1">
      <c r="A60" s="300"/>
      <c r="B60" s="273"/>
      <c r="C60" s="137" t="s">
        <v>2</v>
      </c>
      <c r="D60" s="136"/>
      <c r="E60" s="275"/>
      <c r="F60" s="277"/>
      <c r="G60" s="278"/>
    </row>
    <row r="61" spans="1:7" ht="15" customHeight="1">
      <c r="A61" s="300"/>
      <c r="B61" s="273"/>
      <c r="C61" s="137" t="s">
        <v>2</v>
      </c>
      <c r="D61" s="136"/>
      <c r="E61" s="275"/>
      <c r="F61" s="277"/>
      <c r="G61" s="278"/>
    </row>
    <row r="62" spans="1:7" ht="15" customHeight="1">
      <c r="A62" s="300"/>
      <c r="B62" s="273"/>
      <c r="C62" s="137" t="s">
        <v>2</v>
      </c>
      <c r="D62" s="136"/>
      <c r="E62" s="275"/>
      <c r="F62" s="277"/>
      <c r="G62" s="278"/>
    </row>
    <row r="63" spans="1:7" ht="15" customHeight="1" thickBot="1">
      <c r="A63" s="300"/>
      <c r="B63" s="273"/>
      <c r="C63" s="137" t="s">
        <v>2</v>
      </c>
      <c r="D63" s="136"/>
      <c r="E63" s="276"/>
      <c r="F63" s="277"/>
      <c r="G63" s="278"/>
    </row>
    <row r="64" spans="1:7" ht="15" customHeight="1" thickBot="1">
      <c r="A64" s="279" t="s">
        <v>2</v>
      </c>
      <c r="B64" s="298"/>
      <c r="C64" s="132" t="s">
        <v>2</v>
      </c>
      <c r="D64" s="134"/>
      <c r="E64" s="302"/>
      <c r="F64" s="304">
        <f>SUM(D64:D69)</f>
        <v>0</v>
      </c>
      <c r="G64" s="272" t="e">
        <f>F64/E64</f>
        <v>#DIV/0!</v>
      </c>
    </row>
    <row r="65" spans="1:7" ht="15" customHeight="1" thickBot="1">
      <c r="A65" s="280"/>
      <c r="B65" s="298"/>
      <c r="C65" s="132" t="s">
        <v>2</v>
      </c>
      <c r="D65" s="134"/>
      <c r="E65" s="302"/>
      <c r="F65" s="304"/>
      <c r="G65" s="272"/>
    </row>
    <row r="66" spans="1:7" ht="15" customHeight="1" thickBot="1">
      <c r="A66" s="280"/>
      <c r="B66" s="298"/>
      <c r="C66" s="132" t="s">
        <v>2</v>
      </c>
      <c r="D66" s="134"/>
      <c r="E66" s="302"/>
      <c r="F66" s="304"/>
      <c r="G66" s="272"/>
    </row>
    <row r="67" spans="1:7" ht="15" customHeight="1" thickBot="1">
      <c r="A67" s="280"/>
      <c r="B67" s="298"/>
      <c r="C67" s="132" t="s">
        <v>2</v>
      </c>
      <c r="D67" s="134"/>
      <c r="E67" s="302"/>
      <c r="F67" s="304"/>
      <c r="G67" s="272"/>
    </row>
    <row r="68" spans="1:7" ht="15" customHeight="1" thickBot="1">
      <c r="A68" s="280"/>
      <c r="B68" s="298"/>
      <c r="C68" s="132" t="s">
        <v>2</v>
      </c>
      <c r="D68" s="134"/>
      <c r="E68" s="302"/>
      <c r="F68" s="304"/>
      <c r="G68" s="272"/>
    </row>
    <row r="69" spans="1:7" ht="15" customHeight="1">
      <c r="A69" s="280"/>
      <c r="B69" s="298"/>
      <c r="C69" s="132" t="s">
        <v>2</v>
      </c>
      <c r="D69" s="134"/>
      <c r="E69" s="302"/>
      <c r="F69" s="304"/>
      <c r="G69" s="272"/>
    </row>
    <row r="70" spans="1:7" ht="15" customHeight="1">
      <c r="A70" s="299" t="s">
        <v>2</v>
      </c>
      <c r="B70" s="273"/>
      <c r="C70" s="137" t="s">
        <v>2</v>
      </c>
      <c r="D70" s="136"/>
      <c r="E70" s="274"/>
      <c r="F70" s="277">
        <f>SUM(D70:D75)</f>
        <v>0</v>
      </c>
      <c r="G70" s="278" t="e">
        <f>F70/E70</f>
        <v>#DIV/0!</v>
      </c>
    </row>
    <row r="71" spans="1:7" ht="15" customHeight="1">
      <c r="A71" s="300"/>
      <c r="B71" s="273"/>
      <c r="C71" s="137" t="s">
        <v>2</v>
      </c>
      <c r="D71" s="136"/>
      <c r="E71" s="275"/>
      <c r="F71" s="277"/>
      <c r="G71" s="278"/>
    </row>
    <row r="72" spans="1:7" ht="15" customHeight="1">
      <c r="A72" s="300"/>
      <c r="B72" s="273"/>
      <c r="C72" s="137" t="s">
        <v>2</v>
      </c>
      <c r="D72" s="136"/>
      <c r="E72" s="275"/>
      <c r="F72" s="277"/>
      <c r="G72" s="278"/>
    </row>
    <row r="73" spans="1:7" ht="15" customHeight="1">
      <c r="A73" s="300"/>
      <c r="B73" s="273"/>
      <c r="C73" s="137" t="s">
        <v>2</v>
      </c>
      <c r="D73" s="136"/>
      <c r="E73" s="275"/>
      <c r="F73" s="277"/>
      <c r="G73" s="278"/>
    </row>
    <row r="74" spans="1:7" ht="15" customHeight="1">
      <c r="A74" s="300"/>
      <c r="B74" s="273"/>
      <c r="C74" s="137" t="s">
        <v>2</v>
      </c>
      <c r="D74" s="136"/>
      <c r="E74" s="275"/>
      <c r="F74" s="277"/>
      <c r="G74" s="278"/>
    </row>
    <row r="75" spans="1:7" ht="15" customHeight="1" thickBot="1">
      <c r="A75" s="300"/>
      <c r="B75" s="273"/>
      <c r="C75" s="137" t="s">
        <v>2</v>
      </c>
      <c r="D75" s="136"/>
      <c r="E75" s="276"/>
      <c r="F75" s="277"/>
      <c r="G75" s="278"/>
    </row>
    <row r="76" spans="1:7" ht="15" customHeight="1" thickBot="1">
      <c r="A76" s="279" t="s">
        <v>2</v>
      </c>
      <c r="B76" s="298"/>
      <c r="C76" s="132" t="s">
        <v>2</v>
      </c>
      <c r="D76" s="134"/>
      <c r="E76" s="302"/>
      <c r="F76" s="304">
        <f>SUM(D76:D81)</f>
        <v>0</v>
      </c>
      <c r="G76" s="272" t="e">
        <f>F76/E76</f>
        <v>#DIV/0!</v>
      </c>
    </row>
    <row r="77" spans="1:7" ht="15" customHeight="1" thickBot="1">
      <c r="A77" s="280"/>
      <c r="B77" s="298"/>
      <c r="C77" s="132" t="s">
        <v>2</v>
      </c>
      <c r="D77" s="134"/>
      <c r="E77" s="302"/>
      <c r="F77" s="304"/>
      <c r="G77" s="272"/>
    </row>
    <row r="78" spans="1:7" ht="15" customHeight="1" thickBot="1">
      <c r="A78" s="280"/>
      <c r="B78" s="298"/>
      <c r="C78" s="132" t="s">
        <v>2</v>
      </c>
      <c r="D78" s="134"/>
      <c r="E78" s="302"/>
      <c r="F78" s="304"/>
      <c r="G78" s="272"/>
    </row>
    <row r="79" spans="1:7" ht="15" customHeight="1" thickBot="1">
      <c r="A79" s="280"/>
      <c r="B79" s="298"/>
      <c r="C79" s="132" t="s">
        <v>2</v>
      </c>
      <c r="D79" s="134"/>
      <c r="E79" s="302"/>
      <c r="F79" s="304"/>
      <c r="G79" s="272"/>
    </row>
    <row r="80" spans="1:7" ht="15" customHeight="1" thickBot="1">
      <c r="A80" s="280"/>
      <c r="B80" s="298"/>
      <c r="C80" s="132" t="s">
        <v>2</v>
      </c>
      <c r="D80" s="134"/>
      <c r="E80" s="302"/>
      <c r="F80" s="304"/>
      <c r="G80" s="272"/>
    </row>
    <row r="81" spans="1:7" ht="15" customHeight="1">
      <c r="A81" s="280"/>
      <c r="B81" s="298"/>
      <c r="C81" s="132" t="s">
        <v>2</v>
      </c>
      <c r="D81" s="134"/>
      <c r="E81" s="302"/>
      <c r="F81" s="304"/>
      <c r="G81" s="272"/>
    </row>
    <row r="82" spans="1:7" ht="15" customHeight="1">
      <c r="A82" s="299" t="s">
        <v>2</v>
      </c>
      <c r="B82" s="273"/>
      <c r="C82" s="137" t="s">
        <v>2</v>
      </c>
      <c r="D82" s="136"/>
      <c r="E82" s="274"/>
      <c r="F82" s="277">
        <f>SUM(D82:D87)</f>
        <v>0</v>
      </c>
      <c r="G82" s="278" t="e">
        <f>F82/E82</f>
        <v>#DIV/0!</v>
      </c>
    </row>
    <row r="83" spans="1:7" ht="15" customHeight="1">
      <c r="A83" s="300"/>
      <c r="B83" s="273"/>
      <c r="C83" s="137" t="s">
        <v>2</v>
      </c>
      <c r="D83" s="136"/>
      <c r="E83" s="275"/>
      <c r="F83" s="277"/>
      <c r="G83" s="278"/>
    </row>
    <row r="84" spans="1:7" ht="15" customHeight="1">
      <c r="A84" s="300"/>
      <c r="B84" s="273"/>
      <c r="C84" s="137" t="s">
        <v>2</v>
      </c>
      <c r="D84" s="136"/>
      <c r="E84" s="275"/>
      <c r="F84" s="277"/>
      <c r="G84" s="278"/>
    </row>
    <row r="85" spans="1:7" ht="15" customHeight="1">
      <c r="A85" s="300"/>
      <c r="B85" s="273"/>
      <c r="C85" s="137" t="s">
        <v>2</v>
      </c>
      <c r="D85" s="136"/>
      <c r="E85" s="275"/>
      <c r="F85" s="277"/>
      <c r="G85" s="278"/>
    </row>
    <row r="86" spans="1:7" ht="15" customHeight="1">
      <c r="A86" s="300"/>
      <c r="B86" s="273"/>
      <c r="C86" s="137" t="s">
        <v>2</v>
      </c>
      <c r="D86" s="136"/>
      <c r="E86" s="275"/>
      <c r="F86" s="277"/>
      <c r="G86" s="278"/>
    </row>
    <row r="87" spans="1:7" ht="15" customHeight="1" thickBot="1">
      <c r="A87" s="300"/>
      <c r="B87" s="273"/>
      <c r="C87" s="137" t="s">
        <v>2</v>
      </c>
      <c r="D87" s="136"/>
      <c r="E87" s="276"/>
      <c r="F87" s="277"/>
      <c r="G87" s="278"/>
    </row>
    <row r="88" spans="1:7" ht="15" customHeight="1" thickBot="1">
      <c r="A88" s="279" t="s">
        <v>2</v>
      </c>
      <c r="B88" s="298"/>
      <c r="C88" s="132" t="s">
        <v>2</v>
      </c>
      <c r="D88" s="134"/>
      <c r="E88" s="302"/>
      <c r="F88" s="304">
        <f>SUM(D88:D93)</f>
        <v>0</v>
      </c>
      <c r="G88" s="272" t="e">
        <f>F88/E88</f>
        <v>#DIV/0!</v>
      </c>
    </row>
    <row r="89" spans="1:7" ht="15" customHeight="1" thickBot="1">
      <c r="A89" s="280"/>
      <c r="B89" s="298"/>
      <c r="C89" s="132" t="s">
        <v>2</v>
      </c>
      <c r="D89" s="134"/>
      <c r="E89" s="302"/>
      <c r="F89" s="304"/>
      <c r="G89" s="272"/>
    </row>
    <row r="90" spans="1:7" ht="15" customHeight="1" thickBot="1">
      <c r="A90" s="280"/>
      <c r="B90" s="298"/>
      <c r="C90" s="132" t="s">
        <v>2</v>
      </c>
      <c r="D90" s="134"/>
      <c r="E90" s="302"/>
      <c r="F90" s="304"/>
      <c r="G90" s="272"/>
    </row>
    <row r="91" spans="1:7" ht="15" customHeight="1" thickBot="1">
      <c r="A91" s="280"/>
      <c r="B91" s="298"/>
      <c r="C91" s="132" t="s">
        <v>2</v>
      </c>
      <c r="D91" s="134"/>
      <c r="E91" s="302"/>
      <c r="F91" s="304"/>
      <c r="G91" s="272"/>
    </row>
    <row r="92" spans="1:7" ht="15" customHeight="1" thickBot="1">
      <c r="A92" s="280"/>
      <c r="B92" s="298"/>
      <c r="C92" s="132" t="s">
        <v>2</v>
      </c>
      <c r="D92" s="134"/>
      <c r="E92" s="302"/>
      <c r="F92" s="304"/>
      <c r="G92" s="272"/>
    </row>
    <row r="93" spans="1:7" ht="15" customHeight="1">
      <c r="A93" s="280"/>
      <c r="B93" s="298"/>
      <c r="C93" s="132" t="s">
        <v>2</v>
      </c>
      <c r="D93" s="134"/>
      <c r="E93" s="302"/>
      <c r="F93" s="304"/>
      <c r="G93" s="272"/>
    </row>
    <row r="94" spans="1:7" ht="15" customHeight="1">
      <c r="A94" s="299" t="s">
        <v>2</v>
      </c>
      <c r="B94" s="273"/>
      <c r="C94" s="137" t="s">
        <v>2</v>
      </c>
      <c r="D94" s="136"/>
      <c r="E94" s="274"/>
      <c r="F94" s="277">
        <f>SUM(D94:D99)</f>
        <v>0</v>
      </c>
      <c r="G94" s="278" t="e">
        <f>F94/E94</f>
        <v>#DIV/0!</v>
      </c>
    </row>
    <row r="95" spans="1:7" ht="15" customHeight="1">
      <c r="A95" s="300"/>
      <c r="B95" s="273"/>
      <c r="C95" s="137" t="s">
        <v>2</v>
      </c>
      <c r="D95" s="136"/>
      <c r="E95" s="275"/>
      <c r="F95" s="277"/>
      <c r="G95" s="278"/>
    </row>
    <row r="96" spans="1:7" ht="15" customHeight="1">
      <c r="A96" s="300"/>
      <c r="B96" s="273"/>
      <c r="C96" s="137" t="s">
        <v>2</v>
      </c>
      <c r="D96" s="136"/>
      <c r="E96" s="275"/>
      <c r="F96" s="277"/>
      <c r="G96" s="278"/>
    </row>
    <row r="97" spans="1:7" ht="15" customHeight="1">
      <c r="A97" s="300"/>
      <c r="B97" s="273"/>
      <c r="C97" s="137" t="s">
        <v>2</v>
      </c>
      <c r="D97" s="136"/>
      <c r="E97" s="275"/>
      <c r="F97" s="277"/>
      <c r="G97" s="278"/>
    </row>
    <row r="98" spans="1:7" ht="15" customHeight="1">
      <c r="A98" s="300"/>
      <c r="B98" s="273"/>
      <c r="C98" s="137" t="s">
        <v>2</v>
      </c>
      <c r="D98" s="136"/>
      <c r="E98" s="275"/>
      <c r="F98" s="277"/>
      <c r="G98" s="278"/>
    </row>
    <row r="99" spans="1:7" ht="15" customHeight="1" thickBot="1">
      <c r="A99" s="300"/>
      <c r="B99" s="273"/>
      <c r="C99" s="137" t="s">
        <v>2</v>
      </c>
      <c r="D99" s="136"/>
      <c r="E99" s="276"/>
      <c r="F99" s="277"/>
      <c r="G99" s="278"/>
    </row>
    <row r="100" spans="1:7" ht="15" customHeight="1" thickBot="1">
      <c r="A100" s="279" t="s">
        <v>2</v>
      </c>
      <c r="B100" s="298"/>
      <c r="C100" s="132" t="s">
        <v>2</v>
      </c>
      <c r="D100" s="134"/>
      <c r="E100" s="302"/>
      <c r="F100" s="304">
        <f>SUM(D100:D105)</f>
        <v>0</v>
      </c>
      <c r="G100" s="272" t="e">
        <f>F100/E100</f>
        <v>#DIV/0!</v>
      </c>
    </row>
    <row r="101" spans="1:7" ht="15.5" customHeight="1" thickBot="1">
      <c r="A101" s="280"/>
      <c r="B101" s="298"/>
      <c r="C101" s="132" t="s">
        <v>2</v>
      </c>
      <c r="D101" s="134"/>
      <c r="E101" s="302"/>
      <c r="F101" s="304"/>
      <c r="G101" s="272"/>
    </row>
    <row r="102" spans="1:7" ht="15" customHeight="1" thickBot="1">
      <c r="A102" s="280"/>
      <c r="B102" s="298"/>
      <c r="C102" s="132" t="s">
        <v>2</v>
      </c>
      <c r="D102" s="134"/>
      <c r="E102" s="302"/>
      <c r="F102" s="304"/>
      <c r="G102" s="272"/>
    </row>
    <row r="103" spans="1:7" ht="15" customHeight="1" thickBot="1">
      <c r="A103" s="280"/>
      <c r="B103" s="298"/>
      <c r="C103" s="132" t="s">
        <v>2</v>
      </c>
      <c r="D103" s="134"/>
      <c r="E103" s="302"/>
      <c r="F103" s="304"/>
      <c r="G103" s="272"/>
    </row>
    <row r="104" spans="1:7" ht="15" customHeight="1" thickBot="1">
      <c r="A104" s="280"/>
      <c r="B104" s="298"/>
      <c r="C104" s="132" t="s">
        <v>2</v>
      </c>
      <c r="D104" s="134"/>
      <c r="E104" s="302"/>
      <c r="F104" s="304"/>
      <c r="G104" s="272"/>
    </row>
    <row r="105" spans="1:7" ht="15" customHeight="1">
      <c r="A105" s="280"/>
      <c r="B105" s="298"/>
      <c r="C105" s="132" t="s">
        <v>2</v>
      </c>
      <c r="D105" s="134"/>
      <c r="E105" s="302"/>
      <c r="F105" s="304"/>
      <c r="G105" s="272"/>
    </row>
    <row r="106" spans="1:7" ht="15" customHeight="1">
      <c r="A106" s="299" t="s">
        <v>2</v>
      </c>
      <c r="B106" s="273"/>
      <c r="C106" s="138" t="s">
        <v>2</v>
      </c>
      <c r="D106" s="121"/>
      <c r="E106" s="274"/>
      <c r="F106" s="277">
        <f>SUM(D106:D111)</f>
        <v>0</v>
      </c>
      <c r="G106" s="278" t="e">
        <f>F106/E106</f>
        <v>#DIV/0!</v>
      </c>
    </row>
    <row r="107" spans="1:7" ht="15" customHeight="1">
      <c r="A107" s="300"/>
      <c r="B107" s="273"/>
      <c r="C107" s="138" t="s">
        <v>2</v>
      </c>
      <c r="D107" s="121"/>
      <c r="E107" s="275"/>
      <c r="F107" s="277"/>
      <c r="G107" s="278"/>
    </row>
    <row r="108" spans="1:7" ht="15" customHeight="1">
      <c r="A108" s="300"/>
      <c r="B108" s="273"/>
      <c r="C108" s="138" t="s">
        <v>2</v>
      </c>
      <c r="D108" s="121"/>
      <c r="E108" s="275"/>
      <c r="F108" s="277"/>
      <c r="G108" s="278"/>
    </row>
    <row r="109" spans="1:7" ht="15" customHeight="1">
      <c r="A109" s="300"/>
      <c r="B109" s="273"/>
      <c r="C109" s="138" t="s">
        <v>2</v>
      </c>
      <c r="D109" s="121"/>
      <c r="E109" s="275"/>
      <c r="F109" s="277"/>
      <c r="G109" s="278"/>
    </row>
    <row r="110" spans="1:7" ht="15" customHeight="1">
      <c r="A110" s="300"/>
      <c r="B110" s="273"/>
      <c r="C110" s="138" t="s">
        <v>2</v>
      </c>
      <c r="D110" s="121"/>
      <c r="E110" s="275"/>
      <c r="F110" s="277"/>
      <c r="G110" s="278"/>
    </row>
    <row r="111" spans="1:7" ht="15" customHeight="1" thickBot="1">
      <c r="A111" s="300"/>
      <c r="B111" s="273"/>
      <c r="C111" s="138" t="s">
        <v>2</v>
      </c>
      <c r="D111" s="121"/>
      <c r="E111" s="276"/>
      <c r="F111" s="277"/>
      <c r="G111" s="278"/>
    </row>
    <row r="112" spans="1:7" ht="15" customHeight="1" thickBot="1">
      <c r="A112" s="279" t="s">
        <v>2</v>
      </c>
      <c r="B112" s="298"/>
      <c r="C112" s="132" t="s">
        <v>2</v>
      </c>
      <c r="D112" s="134"/>
      <c r="E112" s="302"/>
      <c r="F112" s="304">
        <f>SUM(D112:D117)</f>
        <v>0</v>
      </c>
      <c r="G112" s="272" t="e">
        <f>F112/E112</f>
        <v>#DIV/0!</v>
      </c>
    </row>
    <row r="113" spans="1:7" ht="15.5" customHeight="1" thickBot="1">
      <c r="A113" s="280"/>
      <c r="B113" s="298"/>
      <c r="C113" s="132" t="s">
        <v>2</v>
      </c>
      <c r="D113" s="134"/>
      <c r="E113" s="302"/>
      <c r="F113" s="304"/>
      <c r="G113" s="272"/>
    </row>
    <row r="114" spans="1:7" ht="15" customHeight="1" thickBot="1">
      <c r="A114" s="280"/>
      <c r="B114" s="298"/>
      <c r="C114" s="132" t="s">
        <v>2</v>
      </c>
      <c r="D114" s="134"/>
      <c r="E114" s="302"/>
      <c r="F114" s="304"/>
      <c r="G114" s="272"/>
    </row>
    <row r="115" spans="1:7" ht="15" customHeight="1" thickBot="1">
      <c r="A115" s="280"/>
      <c r="B115" s="298"/>
      <c r="C115" s="132" t="s">
        <v>2</v>
      </c>
      <c r="D115" s="134"/>
      <c r="E115" s="302"/>
      <c r="F115" s="304"/>
      <c r="G115" s="272"/>
    </row>
    <row r="116" spans="1:7" ht="15" customHeight="1" thickBot="1">
      <c r="A116" s="280"/>
      <c r="B116" s="298"/>
      <c r="C116" s="132" t="s">
        <v>2</v>
      </c>
      <c r="D116" s="134"/>
      <c r="E116" s="302"/>
      <c r="F116" s="304"/>
      <c r="G116" s="272"/>
    </row>
    <row r="117" spans="1:7" ht="15" customHeight="1">
      <c r="A117" s="280"/>
      <c r="B117" s="298"/>
      <c r="C117" s="132" t="s">
        <v>2</v>
      </c>
      <c r="D117" s="134"/>
      <c r="E117" s="302"/>
      <c r="F117" s="304"/>
      <c r="G117" s="272"/>
    </row>
    <row r="118" spans="1:7" ht="15" customHeight="1">
      <c r="A118" s="299" t="s">
        <v>2</v>
      </c>
      <c r="B118" s="273"/>
      <c r="C118" s="138" t="s">
        <v>2</v>
      </c>
      <c r="D118" s="121"/>
      <c r="E118" s="274"/>
      <c r="F118" s="277">
        <f>SUM(D118:D123)</f>
        <v>0</v>
      </c>
      <c r="G118" s="278" t="e">
        <f>F118/E118</f>
        <v>#DIV/0!</v>
      </c>
    </row>
    <row r="119" spans="1:7" ht="15" customHeight="1">
      <c r="A119" s="300"/>
      <c r="B119" s="273"/>
      <c r="C119" s="138" t="s">
        <v>2</v>
      </c>
      <c r="D119" s="121"/>
      <c r="E119" s="275"/>
      <c r="F119" s="277"/>
      <c r="G119" s="278"/>
    </row>
    <row r="120" spans="1:7" ht="15" customHeight="1">
      <c r="A120" s="300"/>
      <c r="B120" s="273"/>
      <c r="C120" s="138" t="s">
        <v>2</v>
      </c>
      <c r="D120" s="121"/>
      <c r="E120" s="275"/>
      <c r="F120" s="277"/>
      <c r="G120" s="278"/>
    </row>
    <row r="121" spans="1:7" ht="15" customHeight="1">
      <c r="A121" s="300"/>
      <c r="B121" s="273"/>
      <c r="C121" s="138" t="s">
        <v>2</v>
      </c>
      <c r="D121" s="121"/>
      <c r="E121" s="275"/>
      <c r="F121" s="277"/>
      <c r="G121" s="278"/>
    </row>
    <row r="122" spans="1:7" ht="15" customHeight="1">
      <c r="A122" s="300"/>
      <c r="B122" s="273"/>
      <c r="C122" s="138" t="s">
        <v>2</v>
      </c>
      <c r="D122" s="121"/>
      <c r="E122" s="275"/>
      <c r="F122" s="277"/>
      <c r="G122" s="278"/>
    </row>
    <row r="123" spans="1:7" ht="15" customHeight="1" thickBot="1">
      <c r="A123" s="300"/>
      <c r="B123" s="273"/>
      <c r="C123" s="138" t="s">
        <v>2</v>
      </c>
      <c r="D123" s="121"/>
      <c r="E123" s="276"/>
      <c r="F123" s="277"/>
      <c r="G123" s="278"/>
    </row>
    <row r="124" spans="1:7" ht="15" customHeight="1" thickBot="1">
      <c r="A124" s="279" t="s">
        <v>2</v>
      </c>
      <c r="B124" s="298"/>
      <c r="C124" s="132" t="s">
        <v>2</v>
      </c>
      <c r="D124" s="134"/>
      <c r="E124" s="302"/>
      <c r="F124" s="304">
        <f>SUM(D124:D129)</f>
        <v>0</v>
      </c>
      <c r="G124" s="272" t="e">
        <f>F124/E124</f>
        <v>#DIV/0!</v>
      </c>
    </row>
    <row r="125" spans="1:7" ht="15.5" customHeight="1" thickBot="1">
      <c r="A125" s="280"/>
      <c r="B125" s="298"/>
      <c r="C125" s="132" t="s">
        <v>2</v>
      </c>
      <c r="D125" s="134"/>
      <c r="E125" s="302"/>
      <c r="F125" s="304"/>
      <c r="G125" s="272"/>
    </row>
    <row r="126" spans="1:7" ht="15" customHeight="1" thickBot="1">
      <c r="A126" s="280"/>
      <c r="B126" s="298"/>
      <c r="C126" s="132" t="s">
        <v>2</v>
      </c>
      <c r="D126" s="134"/>
      <c r="E126" s="302"/>
      <c r="F126" s="304"/>
      <c r="G126" s="272"/>
    </row>
    <row r="127" spans="1:7" ht="15" customHeight="1" thickBot="1">
      <c r="A127" s="280"/>
      <c r="B127" s="298"/>
      <c r="C127" s="132" t="s">
        <v>2</v>
      </c>
      <c r="D127" s="134"/>
      <c r="E127" s="302"/>
      <c r="F127" s="304"/>
      <c r="G127" s="272"/>
    </row>
    <row r="128" spans="1:7" ht="15" customHeight="1" thickBot="1">
      <c r="A128" s="280"/>
      <c r="B128" s="298"/>
      <c r="C128" s="132" t="s">
        <v>2</v>
      </c>
      <c r="D128" s="134"/>
      <c r="E128" s="302"/>
      <c r="F128" s="304"/>
      <c r="G128" s="272"/>
    </row>
    <row r="129" spans="1:7" ht="15" customHeight="1">
      <c r="A129" s="280"/>
      <c r="B129" s="298"/>
      <c r="C129" s="132" t="s">
        <v>2</v>
      </c>
      <c r="D129" s="134"/>
      <c r="E129" s="302"/>
      <c r="F129" s="304"/>
      <c r="G129" s="272"/>
    </row>
    <row r="130" spans="1:7" ht="15" customHeight="1">
      <c r="A130" s="299" t="s">
        <v>2</v>
      </c>
      <c r="B130" s="273"/>
      <c r="C130" s="138" t="s">
        <v>2</v>
      </c>
      <c r="D130" s="121"/>
      <c r="E130" s="274"/>
      <c r="F130" s="277">
        <f>SUM(D130:D135)</f>
        <v>0</v>
      </c>
      <c r="G130" s="278" t="e">
        <f>F130/E130</f>
        <v>#DIV/0!</v>
      </c>
    </row>
    <row r="131" spans="1:7" ht="15" customHeight="1">
      <c r="A131" s="300"/>
      <c r="B131" s="273"/>
      <c r="C131" s="138" t="s">
        <v>2</v>
      </c>
      <c r="D131" s="121"/>
      <c r="E131" s="275"/>
      <c r="F131" s="277"/>
      <c r="G131" s="278"/>
    </row>
    <row r="132" spans="1:7" ht="15" customHeight="1">
      <c r="A132" s="300"/>
      <c r="B132" s="273"/>
      <c r="C132" s="138" t="s">
        <v>2</v>
      </c>
      <c r="D132" s="121"/>
      <c r="E132" s="275"/>
      <c r="F132" s="277"/>
      <c r="G132" s="278"/>
    </row>
    <row r="133" spans="1:7" ht="15" customHeight="1">
      <c r="A133" s="300"/>
      <c r="B133" s="273"/>
      <c r="C133" s="138" t="s">
        <v>2</v>
      </c>
      <c r="D133" s="121"/>
      <c r="E133" s="275"/>
      <c r="F133" s="277"/>
      <c r="G133" s="278"/>
    </row>
    <row r="134" spans="1:7" ht="15" customHeight="1">
      <c r="A134" s="300"/>
      <c r="B134" s="273"/>
      <c r="C134" s="138" t="s">
        <v>2</v>
      </c>
      <c r="D134" s="121"/>
      <c r="E134" s="275"/>
      <c r="F134" s="277"/>
      <c r="G134" s="278"/>
    </row>
    <row r="135" spans="1:7" ht="15" customHeight="1">
      <c r="A135" s="300"/>
      <c r="B135" s="273"/>
      <c r="C135" s="138" t="s">
        <v>2</v>
      </c>
      <c r="D135" s="121"/>
      <c r="E135" s="276"/>
      <c r="F135" s="277"/>
      <c r="G135" s="278"/>
    </row>
    <row r="136" spans="1:7" ht="15" customHeight="1">
      <c r="A136" s="127"/>
      <c r="B136" s="127"/>
      <c r="C136" s="127"/>
      <c r="D136" s="127" t="s">
        <v>34</v>
      </c>
      <c r="E136" s="127">
        <f>SUM(E16:E135)</f>
        <v>2</v>
      </c>
      <c r="F136" s="127">
        <f>SUM(F16:F135)</f>
        <v>1</v>
      </c>
      <c r="G136" s="139">
        <f>F136/E136</f>
        <v>0.5</v>
      </c>
    </row>
    <row r="137" spans="1:7" ht="15" customHeight="1">
      <c r="A137" s="140"/>
      <c r="B137" s="140"/>
      <c r="C137" s="141"/>
      <c r="D137" s="142" t="s">
        <v>35</v>
      </c>
      <c r="E137" s="143"/>
      <c r="F137" s="143"/>
      <c r="G137" s="144">
        <f>AVERAGEIF(G16:G135,"&gt;0")</f>
        <v>0.5</v>
      </c>
    </row>
  </sheetData>
  <sheetProtection formatCells="0" formatRows="0" insertRows="0" selectLockedCells="1"/>
  <mergeCells count="107">
    <mergeCell ref="G70:G75"/>
    <mergeCell ref="G88:G93"/>
    <mergeCell ref="A82:A87"/>
    <mergeCell ref="B82:B87"/>
    <mergeCell ref="E82:E87"/>
    <mergeCell ref="G82:G87"/>
    <mergeCell ref="A76:A81"/>
    <mergeCell ref="B76:B81"/>
    <mergeCell ref="E76:E81"/>
    <mergeCell ref="F76:F81"/>
    <mergeCell ref="G76:G81"/>
    <mergeCell ref="F82:F87"/>
    <mergeCell ref="A88:A93"/>
    <mergeCell ref="B88:B93"/>
    <mergeCell ref="E88:E93"/>
    <mergeCell ref="F88:F93"/>
    <mergeCell ref="A70:A75"/>
    <mergeCell ref="B70:B75"/>
    <mergeCell ref="E70:E75"/>
    <mergeCell ref="F70:F75"/>
    <mergeCell ref="G124:G129"/>
    <mergeCell ref="A100:A105"/>
    <mergeCell ref="B100:B105"/>
    <mergeCell ref="E100:E105"/>
    <mergeCell ref="F100:F105"/>
    <mergeCell ref="G100:G105"/>
    <mergeCell ref="A106:A111"/>
    <mergeCell ref="B106:B111"/>
    <mergeCell ref="E106:E111"/>
    <mergeCell ref="F106:F111"/>
    <mergeCell ref="G106:G111"/>
    <mergeCell ref="A118:A123"/>
    <mergeCell ref="B118:B123"/>
    <mergeCell ref="E118:E123"/>
    <mergeCell ref="F118:F123"/>
    <mergeCell ref="G118:G123"/>
    <mergeCell ref="A112:A117"/>
    <mergeCell ref="B112:B117"/>
    <mergeCell ref="E112:E117"/>
    <mergeCell ref="F112:F117"/>
    <mergeCell ref="G112:G117"/>
    <mergeCell ref="A64:A69"/>
    <mergeCell ref="B64:B69"/>
    <mergeCell ref="G64:G69"/>
    <mergeCell ref="A58:A63"/>
    <mergeCell ref="B58:B63"/>
    <mergeCell ref="E58:E63"/>
    <mergeCell ref="F58:F63"/>
    <mergeCell ref="G58:G63"/>
    <mergeCell ref="A130:A135"/>
    <mergeCell ref="B130:B135"/>
    <mergeCell ref="E130:E135"/>
    <mergeCell ref="F130:F135"/>
    <mergeCell ref="G130:G135"/>
    <mergeCell ref="E64:E69"/>
    <mergeCell ref="F64:F69"/>
    <mergeCell ref="A94:A99"/>
    <mergeCell ref="B94:B99"/>
    <mergeCell ref="E94:E99"/>
    <mergeCell ref="F94:F99"/>
    <mergeCell ref="G94:G99"/>
    <mergeCell ref="A124:A129"/>
    <mergeCell ref="B124:B129"/>
    <mergeCell ref="E124:E129"/>
    <mergeCell ref="F124:F129"/>
    <mergeCell ref="G28:G33"/>
    <mergeCell ref="E46:E51"/>
    <mergeCell ref="G46:G51"/>
    <mergeCell ref="E34:E39"/>
    <mergeCell ref="F34:F39"/>
    <mergeCell ref="G34:G39"/>
    <mergeCell ref="E52:E57"/>
    <mergeCell ref="F52:F57"/>
    <mergeCell ref="G52:G57"/>
    <mergeCell ref="E40:E45"/>
    <mergeCell ref="F40:F45"/>
    <mergeCell ref="G40:G45"/>
    <mergeCell ref="A52:A57"/>
    <mergeCell ref="B52:B57"/>
    <mergeCell ref="A40:A45"/>
    <mergeCell ref="B40:B45"/>
    <mergeCell ref="F46:F51"/>
    <mergeCell ref="A46:A51"/>
    <mergeCell ref="B28:B33"/>
    <mergeCell ref="E16:E21"/>
    <mergeCell ref="A22:A27"/>
    <mergeCell ref="B46:B51"/>
    <mergeCell ref="A34:A39"/>
    <mergeCell ref="B34:B39"/>
    <mergeCell ref="A28:A33"/>
    <mergeCell ref="F16:F21"/>
    <mergeCell ref="E28:E33"/>
    <mergeCell ref="F28:F33"/>
    <mergeCell ref="A2:G3"/>
    <mergeCell ref="A5:G6"/>
    <mergeCell ref="G16:G21"/>
    <mergeCell ref="B22:B27"/>
    <mergeCell ref="E22:E27"/>
    <mergeCell ref="F22:F27"/>
    <mergeCell ref="G22:G27"/>
    <mergeCell ref="A16:A21"/>
    <mergeCell ref="F10:F15"/>
    <mergeCell ref="G10:G15"/>
    <mergeCell ref="B16:B21"/>
    <mergeCell ref="A10:A15"/>
    <mergeCell ref="B10:B15"/>
    <mergeCell ref="E10:E15"/>
  </mergeCells>
  <phoneticPr fontId="51" type="noConversion"/>
  <dataValidations count="1">
    <dataValidation type="list" allowBlank="1" showInputMessage="1" showErrorMessage="1" sqref="C34:C39 C46:C51 C58:C63 C70:C75 C82:C87 C130:C135 C94:C99 C106:C111 C118:C123" xr:uid="{00000000-0002-0000-0C00-000000000000}">
      <formula1>#REF!</formula1>
    </dataValidation>
  </dataValidations>
  <pageMargins left="0.59055118110236227" right="0.59055118110236227" top="0.59055118110236227" bottom="0.78740157480314965" header="0.31496062992125984" footer="0.15748031496062992"/>
  <pageSetup paperSize="9" fitToHeight="0" orientation="landscape" r:id="rId1"/>
  <headerFooter>
    <oddHeader>&amp;L&amp;"gothan book,Negrito"&amp;14&amp;K01+049DIAGNÓSTICO BIM</oddHead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1000000}">
          <x14:formula1>
            <xm:f>'5.Funções'!$B$11:$B$31</xm:f>
          </x14:formula1>
          <xm:sqref>A16:A135</xm:sqref>
        </x14:dataValidation>
        <x14:dataValidation type="list" allowBlank="1" showInputMessage="1" showErrorMessage="1" xr:uid="{00000000-0002-0000-0C00-000002000000}">
          <x14:formula1>
            <xm:f>'7.Usos'!$A$10:$A$48</xm:f>
          </x14:formula1>
          <xm:sqref>C10:C33 C40:C45 C52:C57 C64:C69 C76:C81 C88:C93 C124:C129 C100:C105 C112:C117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2">
    <tabColor rgb="FF1A94C4"/>
  </sheetPr>
  <dimension ref="A1:I62"/>
  <sheetViews>
    <sheetView showGridLines="0" view="pageBreakPreview" topLeftCell="A50" zoomScaleNormal="70" zoomScaleSheetLayoutView="100" zoomScalePageLayoutView="64" workbookViewId="0">
      <selection activeCell="D64" sqref="D64"/>
    </sheetView>
  </sheetViews>
  <sheetFormatPr baseColWidth="10" defaultColWidth="9.1640625" defaultRowHeight="15"/>
  <cols>
    <col min="1" max="1" width="15.6640625" customWidth="1"/>
    <col min="2" max="2" width="24.5" style="2" customWidth="1"/>
    <col min="3" max="3" width="30.5" style="2" customWidth="1"/>
    <col min="4" max="4" width="62.33203125" style="2" customWidth="1"/>
    <col min="5" max="5" width="14.5" style="4" customWidth="1"/>
    <col min="6" max="6" width="17.5" style="4" customWidth="1"/>
    <col min="7" max="7" width="30.6640625" style="2" customWidth="1"/>
    <col min="9" max="9" width="54.6640625" customWidth="1"/>
  </cols>
  <sheetData>
    <row r="1" spans="1:9">
      <c r="B1"/>
      <c r="C1"/>
      <c r="D1"/>
      <c r="E1"/>
      <c r="F1"/>
      <c r="G1"/>
    </row>
    <row r="2" spans="1:9" s="1" customFormat="1" ht="20" customHeight="1">
      <c r="A2" s="196" t="s">
        <v>384</v>
      </c>
      <c r="B2" s="196"/>
      <c r="C2" s="196"/>
      <c r="D2" s="196"/>
      <c r="E2" s="196"/>
      <c r="F2" s="196"/>
      <c r="G2" s="196"/>
      <c r="H2" s="196"/>
      <c r="I2" s="49"/>
    </row>
    <row r="3" spans="1:9" s="1" customFormat="1" ht="20" customHeight="1">
      <c r="A3" s="196"/>
      <c r="B3" s="196"/>
      <c r="C3" s="196"/>
      <c r="D3" s="196"/>
      <c r="E3" s="196"/>
      <c r="F3" s="196"/>
      <c r="G3" s="196"/>
      <c r="H3" s="196"/>
      <c r="I3" s="49"/>
    </row>
    <row r="4" spans="1:9" ht="15" customHeight="1">
      <c r="B4"/>
      <c r="C4"/>
      <c r="D4" s="43"/>
      <c r="E4" s="43"/>
      <c r="F4" s="43"/>
      <c r="G4" s="43"/>
      <c r="H4" s="43"/>
      <c r="I4" s="48"/>
    </row>
    <row r="5" spans="1:9" ht="15" customHeight="1">
      <c r="A5" s="305" t="s">
        <v>385</v>
      </c>
      <c r="B5" s="305"/>
      <c r="C5" s="305"/>
      <c r="D5" s="173"/>
      <c r="E5" s="47"/>
      <c r="F5" s="47"/>
      <c r="G5" s="47"/>
      <c r="H5" s="47"/>
      <c r="I5" s="48"/>
    </row>
    <row r="6" spans="1:9" ht="15" customHeight="1">
      <c r="A6" s="305"/>
      <c r="B6" s="305"/>
      <c r="C6" s="305"/>
      <c r="D6" s="173"/>
      <c r="E6" s="47"/>
      <c r="F6" s="47"/>
      <c r="G6" s="47"/>
      <c r="H6" s="47"/>
      <c r="I6" s="49"/>
    </row>
    <row r="7" spans="1:9" ht="58.5" customHeight="1">
      <c r="A7" s="305"/>
      <c r="B7" s="305"/>
      <c r="C7" s="305"/>
      <c r="D7" s="173"/>
      <c r="E7" s="21"/>
      <c r="F7" s="21"/>
    </row>
    <row r="8" spans="1:9" ht="70.25" customHeight="1">
      <c r="A8" s="3"/>
      <c r="B8" s="28"/>
      <c r="G8" s="28"/>
    </row>
    <row r="9" spans="1:9" ht="15" customHeight="1" thickBot="1">
      <c r="A9" s="29"/>
      <c r="B9" s="29"/>
      <c r="D9" s="29"/>
    </row>
    <row r="10" spans="1:9" ht="31" thickBot="1">
      <c r="A10" s="125" t="s">
        <v>163</v>
      </c>
      <c r="B10" s="125" t="s">
        <v>164</v>
      </c>
      <c r="C10" s="125" t="s">
        <v>165</v>
      </c>
      <c r="D10" s="125" t="s">
        <v>166</v>
      </c>
      <c r="E10" s="125" t="s">
        <v>318</v>
      </c>
      <c r="F10" s="125" t="s">
        <v>317</v>
      </c>
      <c r="G10" s="125" t="s">
        <v>167</v>
      </c>
    </row>
    <row r="11" spans="1:9" ht="85" thickBot="1">
      <c r="A11" s="317" t="s">
        <v>168</v>
      </c>
      <c r="B11" s="145" t="s">
        <v>169</v>
      </c>
      <c r="C11" s="145" t="s">
        <v>386</v>
      </c>
      <c r="D11" s="145" t="s">
        <v>393</v>
      </c>
      <c r="E11" s="146" t="s">
        <v>90</v>
      </c>
      <c r="F11" s="146" t="s">
        <v>2</v>
      </c>
      <c r="G11" s="147"/>
    </row>
    <row r="12" spans="1:9" ht="155" thickBot="1">
      <c r="A12" s="318"/>
      <c r="B12" s="145" t="s">
        <v>170</v>
      </c>
      <c r="C12" s="145" t="s">
        <v>171</v>
      </c>
      <c r="D12" s="145" t="s">
        <v>172</v>
      </c>
      <c r="E12" s="146" t="s">
        <v>2</v>
      </c>
      <c r="F12" s="146" t="s">
        <v>2</v>
      </c>
      <c r="G12" s="147" t="s">
        <v>173</v>
      </c>
    </row>
    <row r="13" spans="1:9" ht="99" thickBot="1">
      <c r="A13" s="318"/>
      <c r="B13" s="145" t="s">
        <v>174</v>
      </c>
      <c r="C13" s="145" t="s">
        <v>175</v>
      </c>
      <c r="D13" s="145" t="s">
        <v>176</v>
      </c>
      <c r="E13" s="146" t="s">
        <v>2</v>
      </c>
      <c r="F13" s="146" t="s">
        <v>2</v>
      </c>
      <c r="G13" s="147" t="s">
        <v>173</v>
      </c>
    </row>
    <row r="14" spans="1:9" ht="71" thickBot="1">
      <c r="A14" s="318"/>
      <c r="B14" s="145" t="s">
        <v>177</v>
      </c>
      <c r="C14" s="145" t="s">
        <v>178</v>
      </c>
      <c r="D14" s="145" t="s">
        <v>179</v>
      </c>
      <c r="E14" s="146" t="s">
        <v>2</v>
      </c>
      <c r="F14" s="146" t="s">
        <v>2</v>
      </c>
      <c r="G14" s="147" t="s">
        <v>173</v>
      </c>
    </row>
    <row r="15" spans="1:9" ht="123.75" customHeight="1" thickBot="1">
      <c r="A15" s="318"/>
      <c r="B15" s="145" t="s">
        <v>180</v>
      </c>
      <c r="C15" s="145" t="s">
        <v>181</v>
      </c>
      <c r="D15" s="145" t="s">
        <v>182</v>
      </c>
      <c r="E15" s="146" t="s">
        <v>2</v>
      </c>
      <c r="F15" s="146" t="s">
        <v>2</v>
      </c>
      <c r="G15" s="147" t="s">
        <v>173</v>
      </c>
    </row>
    <row r="16" spans="1:9" ht="85" thickBot="1">
      <c r="A16" s="318"/>
      <c r="B16" s="148" t="s">
        <v>183</v>
      </c>
      <c r="C16" s="145" t="s">
        <v>184</v>
      </c>
      <c r="D16" s="145" t="s">
        <v>394</v>
      </c>
      <c r="E16" s="146" t="s">
        <v>2</v>
      </c>
      <c r="F16" s="146" t="s">
        <v>2</v>
      </c>
      <c r="G16" s="147" t="s">
        <v>173</v>
      </c>
    </row>
    <row r="17" spans="1:7" ht="197" thickBot="1">
      <c r="A17" s="318"/>
      <c r="B17" s="145" t="s">
        <v>185</v>
      </c>
      <c r="C17" s="145" t="s">
        <v>186</v>
      </c>
      <c r="D17" s="145" t="s">
        <v>395</v>
      </c>
      <c r="E17" s="146" t="s">
        <v>2</v>
      </c>
      <c r="F17" s="146" t="s">
        <v>2</v>
      </c>
      <c r="G17" s="147" t="s">
        <v>173</v>
      </c>
    </row>
    <row r="18" spans="1:7" ht="211" thickBot="1">
      <c r="A18" s="318"/>
      <c r="B18" s="145" t="s">
        <v>187</v>
      </c>
      <c r="C18" s="145" t="s">
        <v>188</v>
      </c>
      <c r="D18" s="145" t="s">
        <v>189</v>
      </c>
      <c r="E18" s="146" t="s">
        <v>2</v>
      </c>
      <c r="F18" s="146" t="s">
        <v>2</v>
      </c>
      <c r="G18" s="147" t="s">
        <v>173</v>
      </c>
    </row>
    <row r="19" spans="1:7" ht="155" thickBot="1">
      <c r="A19" s="308" t="s">
        <v>190</v>
      </c>
      <c r="B19" s="149" t="s">
        <v>396</v>
      </c>
      <c r="C19" s="149" t="s">
        <v>387</v>
      </c>
      <c r="D19" s="149" t="s">
        <v>191</v>
      </c>
      <c r="E19" s="150" t="s">
        <v>2</v>
      </c>
      <c r="F19" s="150" t="s">
        <v>2</v>
      </c>
      <c r="G19" s="151" t="s">
        <v>173</v>
      </c>
    </row>
    <row r="20" spans="1:7" ht="71" thickBot="1">
      <c r="A20" s="308"/>
      <c r="B20" s="149" t="s">
        <v>192</v>
      </c>
      <c r="C20" s="149" t="s">
        <v>193</v>
      </c>
      <c r="D20" s="149" t="s">
        <v>194</v>
      </c>
      <c r="E20" s="150" t="s">
        <v>2</v>
      </c>
      <c r="F20" s="150" t="s">
        <v>2</v>
      </c>
      <c r="G20" s="151" t="s">
        <v>173</v>
      </c>
    </row>
    <row r="21" spans="1:7" ht="141" thickBot="1">
      <c r="A21" s="308"/>
      <c r="B21" s="152" t="s">
        <v>388</v>
      </c>
      <c r="C21" s="149" t="s">
        <v>195</v>
      </c>
      <c r="D21" s="149" t="s">
        <v>196</v>
      </c>
      <c r="E21" s="150" t="s">
        <v>2</v>
      </c>
      <c r="F21" s="150" t="s">
        <v>2</v>
      </c>
      <c r="G21" s="151"/>
    </row>
    <row r="22" spans="1:7" ht="155" thickBot="1">
      <c r="A22" s="308"/>
      <c r="B22" s="149" t="s">
        <v>389</v>
      </c>
      <c r="C22" s="149" t="s">
        <v>390</v>
      </c>
      <c r="D22" s="149" t="s">
        <v>197</v>
      </c>
      <c r="E22" s="150" t="s">
        <v>2</v>
      </c>
      <c r="F22" s="150" t="s">
        <v>2</v>
      </c>
      <c r="G22" s="151"/>
    </row>
    <row r="23" spans="1:7" ht="127" thickBot="1">
      <c r="A23" s="309" t="s">
        <v>198</v>
      </c>
      <c r="B23" s="145" t="s">
        <v>199</v>
      </c>
      <c r="C23" s="145" t="s">
        <v>397</v>
      </c>
      <c r="D23" s="145" t="s">
        <v>200</v>
      </c>
      <c r="E23" s="146" t="s">
        <v>2</v>
      </c>
      <c r="F23" s="146" t="s">
        <v>2</v>
      </c>
      <c r="G23" s="147" t="s">
        <v>201</v>
      </c>
    </row>
    <row r="24" spans="1:7" ht="239" thickBot="1">
      <c r="A24" s="309"/>
      <c r="B24" s="145" t="s">
        <v>391</v>
      </c>
      <c r="C24" s="145" t="s">
        <v>202</v>
      </c>
      <c r="D24" s="145" t="s">
        <v>203</v>
      </c>
      <c r="E24" s="146" t="s">
        <v>2</v>
      </c>
      <c r="F24" s="146" t="s">
        <v>2</v>
      </c>
      <c r="G24" s="153" t="s">
        <v>398</v>
      </c>
    </row>
    <row r="25" spans="1:7" ht="99" customHeight="1" thickBot="1">
      <c r="A25" s="309"/>
      <c r="B25" s="145" t="s">
        <v>204</v>
      </c>
      <c r="C25" s="145" t="s">
        <v>205</v>
      </c>
      <c r="D25" s="145" t="s">
        <v>206</v>
      </c>
      <c r="E25" s="146" t="s">
        <v>2</v>
      </c>
      <c r="F25" s="146" t="s">
        <v>2</v>
      </c>
      <c r="G25" s="147"/>
    </row>
    <row r="26" spans="1:7" ht="85" thickBot="1">
      <c r="A26" s="309"/>
      <c r="B26" s="145" t="s">
        <v>207</v>
      </c>
      <c r="C26" s="145" t="s">
        <v>208</v>
      </c>
      <c r="D26" s="145" t="s">
        <v>2</v>
      </c>
      <c r="E26" s="146" t="s">
        <v>2</v>
      </c>
      <c r="F26" s="146" t="s">
        <v>2</v>
      </c>
      <c r="G26" s="147"/>
    </row>
    <row r="27" spans="1:7" ht="99" thickBot="1">
      <c r="A27" s="309"/>
      <c r="B27" s="145" t="s">
        <v>209</v>
      </c>
      <c r="C27" s="145" t="s">
        <v>210</v>
      </c>
      <c r="D27" s="145" t="s">
        <v>399</v>
      </c>
      <c r="E27" s="146" t="s">
        <v>2</v>
      </c>
      <c r="F27" s="146" t="s">
        <v>2</v>
      </c>
      <c r="G27" s="147"/>
    </row>
    <row r="28" spans="1:7" ht="169" thickBot="1">
      <c r="A28" s="309"/>
      <c r="B28" s="145" t="s">
        <v>211</v>
      </c>
      <c r="C28" s="145" t="s">
        <v>400</v>
      </c>
      <c r="D28" s="145" t="s">
        <v>212</v>
      </c>
      <c r="E28" s="146" t="s">
        <v>2</v>
      </c>
      <c r="F28" s="146" t="s">
        <v>2</v>
      </c>
      <c r="G28" s="147"/>
    </row>
    <row r="29" spans="1:7" ht="85" thickBot="1">
      <c r="A29" s="309"/>
      <c r="B29" s="145" t="s">
        <v>213</v>
      </c>
      <c r="C29" s="145"/>
      <c r="D29" s="145" t="s">
        <v>401</v>
      </c>
      <c r="E29" s="146" t="s">
        <v>2</v>
      </c>
      <c r="F29" s="146" t="s">
        <v>2</v>
      </c>
      <c r="G29" s="147"/>
    </row>
    <row r="30" spans="1:7" ht="183" thickBot="1">
      <c r="A30" s="308" t="s">
        <v>214</v>
      </c>
      <c r="B30" s="149" t="s">
        <v>215</v>
      </c>
      <c r="C30" s="149" t="s">
        <v>216</v>
      </c>
      <c r="D30" s="149" t="s">
        <v>217</v>
      </c>
      <c r="E30" s="150" t="s">
        <v>2</v>
      </c>
      <c r="F30" s="150" t="s">
        <v>2</v>
      </c>
      <c r="G30" s="151" t="s">
        <v>218</v>
      </c>
    </row>
    <row r="31" spans="1:7" ht="141" thickBot="1">
      <c r="A31" s="308"/>
      <c r="B31" s="149" t="s">
        <v>219</v>
      </c>
      <c r="C31" s="149" t="s">
        <v>220</v>
      </c>
      <c r="D31" s="149" t="s">
        <v>221</v>
      </c>
      <c r="E31" s="150" t="s">
        <v>2</v>
      </c>
      <c r="F31" s="150" t="s">
        <v>2</v>
      </c>
      <c r="G31" s="151"/>
    </row>
    <row r="32" spans="1:7" ht="141" thickBot="1">
      <c r="A32" s="308"/>
      <c r="B32" s="149" t="s">
        <v>222</v>
      </c>
      <c r="C32" s="149" t="s">
        <v>223</v>
      </c>
      <c r="D32" s="149" t="s">
        <v>224</v>
      </c>
      <c r="E32" s="150" t="s">
        <v>2</v>
      </c>
      <c r="F32" s="150" t="s">
        <v>2</v>
      </c>
      <c r="G32" s="151"/>
    </row>
    <row r="33" spans="1:7" ht="127" thickBot="1">
      <c r="A33" s="308"/>
      <c r="B33" s="149" t="s">
        <v>225</v>
      </c>
      <c r="C33" s="149" t="s">
        <v>226</v>
      </c>
      <c r="D33" s="149" t="s">
        <v>227</v>
      </c>
      <c r="E33" s="150" t="s">
        <v>2</v>
      </c>
      <c r="F33" s="150" t="s">
        <v>2</v>
      </c>
      <c r="G33" s="151" t="s">
        <v>402</v>
      </c>
    </row>
    <row r="34" spans="1:7" ht="127" thickBot="1">
      <c r="A34" s="308"/>
      <c r="B34" s="149" t="s">
        <v>228</v>
      </c>
      <c r="C34" s="149" t="s">
        <v>229</v>
      </c>
      <c r="D34" s="149" t="s">
        <v>230</v>
      </c>
      <c r="E34" s="150" t="s">
        <v>2</v>
      </c>
      <c r="F34" s="150" t="s">
        <v>2</v>
      </c>
      <c r="G34" s="151"/>
    </row>
    <row r="35" spans="1:7" ht="127" thickBot="1">
      <c r="A35" s="308"/>
      <c r="B35" s="149" t="s">
        <v>231</v>
      </c>
      <c r="C35" s="149" t="s">
        <v>232</v>
      </c>
      <c r="D35" s="154" t="s">
        <v>233</v>
      </c>
      <c r="E35" s="150" t="s">
        <v>2</v>
      </c>
      <c r="F35" s="150" t="s">
        <v>2</v>
      </c>
      <c r="G35" s="151"/>
    </row>
    <row r="36" spans="1:7" ht="127" thickBot="1">
      <c r="A36" s="308"/>
      <c r="B36" s="149" t="s">
        <v>234</v>
      </c>
      <c r="C36" s="149" t="s">
        <v>235</v>
      </c>
      <c r="D36" s="154" t="s">
        <v>233</v>
      </c>
      <c r="E36" s="150" t="s">
        <v>2</v>
      </c>
      <c r="F36" s="150" t="s">
        <v>2</v>
      </c>
      <c r="G36" s="151"/>
    </row>
    <row r="37" spans="1:7" ht="113" thickBot="1">
      <c r="A37" s="309" t="s">
        <v>236</v>
      </c>
      <c r="B37" s="145" t="s">
        <v>237</v>
      </c>
      <c r="C37" s="145" t="s">
        <v>238</v>
      </c>
      <c r="D37" s="145" t="s">
        <v>239</v>
      </c>
      <c r="E37" s="146" t="s">
        <v>2</v>
      </c>
      <c r="F37" s="146" t="s">
        <v>2</v>
      </c>
      <c r="G37" s="147" t="s">
        <v>403</v>
      </c>
    </row>
    <row r="38" spans="1:7" ht="141" thickBot="1">
      <c r="A38" s="309"/>
      <c r="B38" s="145" t="s">
        <v>240</v>
      </c>
      <c r="C38" s="145" t="s">
        <v>241</v>
      </c>
      <c r="D38" s="145" t="s">
        <v>242</v>
      </c>
      <c r="E38" s="146" t="s">
        <v>2</v>
      </c>
      <c r="F38" s="146" t="s">
        <v>2</v>
      </c>
      <c r="G38" s="147" t="s">
        <v>243</v>
      </c>
    </row>
    <row r="39" spans="1:7" ht="127" thickBot="1">
      <c r="A39" s="309"/>
      <c r="B39" s="145" t="s">
        <v>244</v>
      </c>
      <c r="C39" s="145" t="s">
        <v>245</v>
      </c>
      <c r="D39" s="145" t="s">
        <v>246</v>
      </c>
      <c r="E39" s="146" t="s">
        <v>2</v>
      </c>
      <c r="F39" s="146" t="s">
        <v>2</v>
      </c>
      <c r="G39" s="147" t="s">
        <v>404</v>
      </c>
    </row>
    <row r="40" spans="1:7" ht="85" thickBot="1">
      <c r="A40" s="308" t="s">
        <v>247</v>
      </c>
      <c r="B40" s="149" t="s">
        <v>248</v>
      </c>
      <c r="C40" s="149" t="s">
        <v>249</v>
      </c>
      <c r="D40" s="149"/>
      <c r="E40" s="150" t="s">
        <v>2</v>
      </c>
      <c r="F40" s="150" t="s">
        <v>2</v>
      </c>
      <c r="G40" s="151"/>
    </row>
    <row r="41" spans="1:7" ht="253" thickBot="1">
      <c r="A41" s="308"/>
      <c r="B41" s="155" t="s">
        <v>250</v>
      </c>
      <c r="C41" s="149" t="s">
        <v>251</v>
      </c>
      <c r="D41" s="149" t="s">
        <v>392</v>
      </c>
      <c r="E41" s="150" t="s">
        <v>2</v>
      </c>
      <c r="F41" s="150" t="s">
        <v>2</v>
      </c>
      <c r="G41" s="151" t="s">
        <v>252</v>
      </c>
    </row>
    <row r="42" spans="1:7" ht="135" customHeight="1" thickBot="1">
      <c r="A42" s="308"/>
      <c r="B42" s="152" t="s">
        <v>253</v>
      </c>
      <c r="C42" s="149" t="s">
        <v>254</v>
      </c>
      <c r="D42" s="149" t="s">
        <v>255</v>
      </c>
      <c r="E42" s="150" t="s">
        <v>2</v>
      </c>
      <c r="F42" s="150" t="s">
        <v>2</v>
      </c>
      <c r="G42" s="151"/>
    </row>
    <row r="43" spans="1:7" ht="211" thickBot="1">
      <c r="A43" s="308"/>
      <c r="B43" s="156" t="s">
        <v>256</v>
      </c>
      <c r="C43" s="149" t="s">
        <v>257</v>
      </c>
      <c r="D43" s="149" t="s">
        <v>258</v>
      </c>
      <c r="E43" s="150" t="s">
        <v>2</v>
      </c>
      <c r="F43" s="150" t="s">
        <v>2</v>
      </c>
      <c r="G43" s="151" t="s">
        <v>259</v>
      </c>
    </row>
    <row r="44" spans="1:7" ht="85" thickBot="1">
      <c r="A44" s="308"/>
      <c r="B44" s="157" t="s">
        <v>260</v>
      </c>
      <c r="C44" s="149" t="s">
        <v>261</v>
      </c>
      <c r="D44" s="149" t="s">
        <v>262</v>
      </c>
      <c r="E44" s="150" t="s">
        <v>2</v>
      </c>
      <c r="F44" s="150" t="s">
        <v>2</v>
      </c>
      <c r="G44" s="151"/>
    </row>
    <row r="45" spans="1:7" ht="36" customHeight="1" thickBot="1">
      <c r="A45" s="309" t="s">
        <v>263</v>
      </c>
      <c r="B45" s="145" t="s">
        <v>264</v>
      </c>
      <c r="C45" s="145" t="s">
        <v>265</v>
      </c>
      <c r="D45" s="145" t="s">
        <v>266</v>
      </c>
      <c r="E45" s="146" t="s">
        <v>2</v>
      </c>
      <c r="F45" s="146" t="s">
        <v>2</v>
      </c>
      <c r="G45" s="147" t="s">
        <v>267</v>
      </c>
    </row>
    <row r="46" spans="1:7" ht="113" thickBot="1">
      <c r="A46" s="309"/>
      <c r="B46" s="148" t="s">
        <v>268</v>
      </c>
      <c r="C46" s="145" t="s">
        <v>269</v>
      </c>
      <c r="D46" s="145" t="s">
        <v>270</v>
      </c>
      <c r="E46" s="146" t="s">
        <v>2</v>
      </c>
      <c r="F46" s="146" t="s">
        <v>2</v>
      </c>
      <c r="G46" s="310" t="s">
        <v>271</v>
      </c>
    </row>
    <row r="47" spans="1:7" ht="71" thickBot="1">
      <c r="A47" s="309"/>
      <c r="B47" s="145" t="s">
        <v>272</v>
      </c>
      <c r="C47" s="145" t="s">
        <v>273</v>
      </c>
      <c r="D47" s="145"/>
      <c r="E47" s="146" t="s">
        <v>2</v>
      </c>
      <c r="F47" s="146" t="s">
        <v>2</v>
      </c>
      <c r="G47" s="311"/>
    </row>
    <row r="48" spans="1:7" ht="211" thickBot="1">
      <c r="A48" s="309"/>
      <c r="B48" s="148" t="s">
        <v>274</v>
      </c>
      <c r="C48" s="145" t="s">
        <v>275</v>
      </c>
      <c r="D48" s="145" t="s">
        <v>276</v>
      </c>
      <c r="E48" s="146" t="s">
        <v>2</v>
      </c>
      <c r="F48" s="146" t="s">
        <v>2</v>
      </c>
      <c r="G48" s="158" t="s">
        <v>277</v>
      </c>
    </row>
    <row r="49" spans="1:7" ht="127" thickBot="1">
      <c r="A49" s="308" t="s">
        <v>278</v>
      </c>
      <c r="B49" s="149" t="s">
        <v>279</v>
      </c>
      <c r="C49" s="149" t="s">
        <v>280</v>
      </c>
      <c r="D49" s="149" t="s">
        <v>281</v>
      </c>
      <c r="E49" s="150" t="s">
        <v>2</v>
      </c>
      <c r="F49" s="150" t="s">
        <v>2</v>
      </c>
      <c r="G49" s="312" t="s">
        <v>282</v>
      </c>
    </row>
    <row r="50" spans="1:7" ht="113" thickBot="1">
      <c r="A50" s="308"/>
      <c r="B50" s="149" t="s">
        <v>283</v>
      </c>
      <c r="C50" s="149" t="s">
        <v>284</v>
      </c>
      <c r="D50" s="149" t="s">
        <v>285</v>
      </c>
      <c r="E50" s="150" t="s">
        <v>2</v>
      </c>
      <c r="F50" s="150" t="s">
        <v>2</v>
      </c>
      <c r="G50" s="313"/>
    </row>
    <row r="51" spans="1:7" ht="17" thickBot="1">
      <c r="A51" s="123"/>
      <c r="B51" s="159" t="s">
        <v>286</v>
      </c>
      <c r="C51" s="159">
        <f>COUNTIF($E$11:$E$50,"-")</f>
        <v>39</v>
      </c>
      <c r="D51" s="123"/>
      <c r="E51" s="123"/>
      <c r="F51" s="123"/>
      <c r="G51" s="123"/>
    </row>
    <row r="52" spans="1:7" ht="17" thickBot="1">
      <c r="A52" s="314" t="s">
        <v>21</v>
      </c>
      <c r="B52" s="315"/>
      <c r="C52" s="316"/>
      <c r="D52" s="306" t="s">
        <v>317</v>
      </c>
      <c r="E52" s="307"/>
      <c r="F52" s="123"/>
      <c r="G52" s="123"/>
    </row>
    <row r="53" spans="1:7" ht="15" customHeight="1">
      <c r="A53" s="325" t="s">
        <v>287</v>
      </c>
      <c r="B53" s="326"/>
      <c r="C53" s="160">
        <f>COUNTIF($E$11:$E$50,"=BIM")</f>
        <v>1</v>
      </c>
      <c r="D53" s="161" t="s">
        <v>292</v>
      </c>
      <c r="E53" s="160">
        <f>COUNTIF($F$11:$F$50,"=S.N.")</f>
        <v>0</v>
      </c>
      <c r="F53" s="162"/>
      <c r="G53" s="141"/>
    </row>
    <row r="54" spans="1:7" ht="15" customHeight="1">
      <c r="A54" s="319" t="s">
        <v>289</v>
      </c>
      <c r="B54" s="320"/>
      <c r="C54" s="163">
        <f>COUNTIF($E$11:$E$50,"=IMP")</f>
        <v>0</v>
      </c>
      <c r="D54" s="164" t="s">
        <v>293</v>
      </c>
      <c r="E54" s="163">
        <f>COUNTIF($F$11:$F$50,"=N.A.")</f>
        <v>0</v>
      </c>
      <c r="F54" s="141"/>
      <c r="G54" s="141"/>
    </row>
    <row r="55" spans="1:7" ht="15" customHeight="1">
      <c r="A55" s="319" t="s">
        <v>409</v>
      </c>
      <c r="B55" s="320"/>
      <c r="C55" s="163">
        <f>COUNTIF($E$11:$E$50,"=N.D.")</f>
        <v>0</v>
      </c>
      <c r="D55" s="164" t="s">
        <v>405</v>
      </c>
      <c r="E55" s="163">
        <f>COUNTIF($F$11:$F$50,"=Pro")</f>
        <v>0</v>
      </c>
      <c r="F55" s="165"/>
      <c r="G55" s="141"/>
    </row>
    <row r="56" spans="1:7" ht="15" customHeight="1">
      <c r="A56" s="319" t="s">
        <v>288</v>
      </c>
      <c r="B56" s="320"/>
      <c r="C56" s="163">
        <f>COUNTIF($E$11:$E$50,"=N.A.")</f>
        <v>0</v>
      </c>
      <c r="D56" s="164" t="s">
        <v>406</v>
      </c>
      <c r="E56" s="163">
        <f>COUNTIF($F$11:$F$50,"=B.P.")</f>
        <v>0</v>
      </c>
      <c r="F56" s="165"/>
      <c r="G56" s="141"/>
    </row>
    <row r="57" spans="1:7" ht="16">
      <c r="A57" s="319" t="s">
        <v>290</v>
      </c>
      <c r="B57" s="320"/>
      <c r="C57" s="163">
        <f>40-C56</f>
        <v>40</v>
      </c>
      <c r="D57" s="164" t="s">
        <v>407</v>
      </c>
      <c r="E57" s="163">
        <f>COUNTIF($F$11:$F$50,"=Imp")</f>
        <v>0</v>
      </c>
      <c r="F57" s="165"/>
      <c r="G57" s="141"/>
    </row>
    <row r="58" spans="1:7" ht="16">
      <c r="A58" s="319" t="s">
        <v>2</v>
      </c>
      <c r="B58" s="320"/>
      <c r="C58" s="166" t="s">
        <v>2</v>
      </c>
      <c r="D58" s="164" t="s">
        <v>294</v>
      </c>
      <c r="E58" s="163">
        <f>COUNTIF($F$11:$F$50,"=N.ext")</f>
        <v>0</v>
      </c>
      <c r="F58" s="165"/>
      <c r="G58" s="141"/>
    </row>
    <row r="59" spans="1:7" ht="16">
      <c r="A59" s="319" t="s">
        <v>2</v>
      </c>
      <c r="B59" s="320"/>
      <c r="C59" s="163" t="s">
        <v>2</v>
      </c>
      <c r="D59" s="164" t="s">
        <v>295</v>
      </c>
      <c r="E59" s="163">
        <f>40-E54</f>
        <v>40</v>
      </c>
      <c r="F59" s="165"/>
      <c r="G59" s="141"/>
    </row>
    <row r="60" spans="1:7" ht="17" thickBot="1">
      <c r="A60" s="321" t="s">
        <v>2</v>
      </c>
      <c r="B60" s="322"/>
      <c r="C60" s="167" t="s">
        <v>2</v>
      </c>
      <c r="D60" s="168" t="s">
        <v>408</v>
      </c>
      <c r="E60" s="167">
        <f>E55+E56+E58+0.5*E57</f>
        <v>0</v>
      </c>
      <c r="F60" s="165"/>
      <c r="G60" s="141"/>
    </row>
    <row r="61" spans="1:7" ht="15.75" customHeight="1" thickBot="1">
      <c r="A61" s="323" t="s">
        <v>291</v>
      </c>
      <c r="B61" s="324"/>
      <c r="C61" s="169">
        <f>(C53+C54*0.5)/C57</f>
        <v>2.5000000000000001E-2</v>
      </c>
      <c r="D61" s="170" t="s">
        <v>296</v>
      </c>
      <c r="E61" s="171">
        <f>E60/E59</f>
        <v>0</v>
      </c>
      <c r="F61" s="172"/>
      <c r="G61" s="141"/>
    </row>
    <row r="62" spans="1:7" ht="16">
      <c r="A62" s="123"/>
      <c r="B62" s="141"/>
      <c r="C62" s="141"/>
      <c r="D62" s="141"/>
      <c r="E62" s="172"/>
      <c r="F62" s="172"/>
      <c r="G62" s="141"/>
    </row>
  </sheetData>
  <sheetProtection formatCells="0" formatRows="0" insertRows="0" selectLockedCells="1"/>
  <mergeCells count="23">
    <mergeCell ref="A58:B58"/>
    <mergeCell ref="A59:B59"/>
    <mergeCell ref="A60:B60"/>
    <mergeCell ref="A61:B61"/>
    <mergeCell ref="A37:A39"/>
    <mergeCell ref="A57:B57"/>
    <mergeCell ref="A53:B53"/>
    <mergeCell ref="A54:B54"/>
    <mergeCell ref="A55:B55"/>
    <mergeCell ref="A56:B56"/>
    <mergeCell ref="A2:H3"/>
    <mergeCell ref="A5:C7"/>
    <mergeCell ref="D52:E52"/>
    <mergeCell ref="A40:A44"/>
    <mergeCell ref="A45:A48"/>
    <mergeCell ref="G46:G47"/>
    <mergeCell ref="A49:A50"/>
    <mergeCell ref="G49:G50"/>
    <mergeCell ref="A52:C52"/>
    <mergeCell ref="A11:A18"/>
    <mergeCell ref="A19:A22"/>
    <mergeCell ref="A23:A29"/>
    <mergeCell ref="A30:A36"/>
  </mergeCells>
  <phoneticPr fontId="51" type="noConversion"/>
  <conditionalFormatting sqref="E49:F49">
    <cfRule type="cellIs" dxfId="15" priority="16" operator="equal">
      <formula>"N.D."</formula>
    </cfRule>
  </conditionalFormatting>
  <conditionalFormatting sqref="E11:F50">
    <cfRule type="cellIs" dxfId="14" priority="13" operator="equal">
      <formula>"BIM"</formula>
    </cfRule>
    <cfRule type="cellIs" dxfId="13" priority="14" operator="equal">
      <formula>"N.A."</formula>
    </cfRule>
    <cfRule type="cellIs" dxfId="12" priority="15" operator="equal">
      <formula>"N.D."</formula>
    </cfRule>
  </conditionalFormatting>
  <conditionalFormatting sqref="E11:F11 F12:F50">
    <cfRule type="cellIs" dxfId="11" priority="12" operator="equal">
      <formula>"IMP"</formula>
    </cfRule>
  </conditionalFormatting>
  <conditionalFormatting sqref="E12:F50">
    <cfRule type="cellIs" dxfId="10" priority="11" operator="equal">
      <formula>"IMP"</formula>
    </cfRule>
  </conditionalFormatting>
  <conditionalFormatting sqref="F11:F16">
    <cfRule type="cellIs" dxfId="9" priority="6" operator="equal">
      <formula>"N.A."</formula>
    </cfRule>
    <cfRule type="cellIs" dxfId="8" priority="7" operator="equal">
      <formula>"N.ext."</formula>
    </cfRule>
    <cfRule type="cellIs" dxfId="7" priority="8" operator="equal">
      <formula>"S.N."</formula>
    </cfRule>
    <cfRule type="cellIs" dxfId="6" priority="9" operator="equal">
      <formula>"PRO"</formula>
    </cfRule>
    <cfRule type="cellIs" dxfId="5" priority="10" operator="equal">
      <formula>"bp"</formula>
    </cfRule>
  </conditionalFormatting>
  <conditionalFormatting sqref="F12:F50">
    <cfRule type="cellIs" dxfId="4" priority="1" operator="equal">
      <formula>"N.A."</formula>
    </cfRule>
    <cfRule type="cellIs" dxfId="3" priority="2" operator="equal">
      <formula>"N.ext."</formula>
    </cfRule>
    <cfRule type="cellIs" dxfId="2" priority="3" operator="equal">
      <formula>"S.N."</formula>
    </cfRule>
    <cfRule type="cellIs" dxfId="1" priority="4" operator="equal">
      <formula>"PRO"</formula>
    </cfRule>
    <cfRule type="cellIs" dxfId="0" priority="5" operator="equal">
      <formula>"bp"</formula>
    </cfRule>
  </conditionalFormatting>
  <dataValidations count="4">
    <dataValidation type="list" allowBlank="1" showInputMessage="1" showErrorMessage="1" sqref="E11:E50" xr:uid="{00000000-0002-0000-0D00-000000000000}">
      <formula1>"-,BIM,IMP,N.D., N.A."</formula1>
    </dataValidation>
    <dataValidation type="list" allowBlank="1" showInputMessage="1" showErrorMessage="1" sqref="E11:E50" xr:uid="{00000000-0002-0000-0D00-000001000000}">
      <formula1>"-,BIM,IMP,N.D.,N.A.,"</formula1>
    </dataValidation>
    <dataValidation type="list" allowBlank="1" showInputMessage="1" showErrorMessage="1" sqref="F11:F50" xr:uid="{00000000-0002-0000-0D00-000002000000}">
      <formula1>"-,B.P.,PRO,IMP,N.ext., N.A.,S.N."</formula1>
    </dataValidation>
    <dataValidation type="list" allowBlank="1" showInputMessage="1" showErrorMessage="1" sqref="F11:F50" xr:uid="{00000000-0002-0000-0D00-000003000000}">
      <formula1>"-,B.P, Pro,Imp, N.Ext.,N.A., S.N."</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rowBreaks count="2" manualBreakCount="2">
    <brk id="18" max="6" man="1"/>
    <brk id="37" max="6" man="1"/>
  </rowBreaks>
  <drawing r:id="rId2"/>
  <legacy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3">
    <tabColor rgb="FF1A94C4"/>
  </sheetPr>
  <dimension ref="A1:G31"/>
  <sheetViews>
    <sheetView showGridLines="0" view="pageBreakPreview" topLeftCell="A14" zoomScaleSheetLayoutView="100" workbookViewId="0">
      <selection activeCell="C33" sqref="C33"/>
    </sheetView>
  </sheetViews>
  <sheetFormatPr baseColWidth="10" defaultColWidth="8.83203125" defaultRowHeight="15"/>
  <cols>
    <col min="1" max="1" width="14.33203125" customWidth="1"/>
    <col min="2" max="2" width="34.5" customWidth="1"/>
    <col min="3" max="3" width="28.83203125" customWidth="1"/>
    <col min="4" max="5" width="15.6640625" customWidth="1"/>
    <col min="6" max="6" width="5.33203125" customWidth="1"/>
    <col min="7" max="7" width="16.5" customWidth="1"/>
  </cols>
  <sheetData>
    <row r="1" spans="1:7" s="5" customFormat="1" ht="14.5" customHeight="1"/>
    <row r="2" spans="1:7" s="174" customFormat="1" ht="20" customHeight="1">
      <c r="A2" s="196" t="s">
        <v>365</v>
      </c>
      <c r="B2" s="196"/>
      <c r="C2" s="196"/>
      <c r="D2" s="196"/>
      <c r="E2" s="196"/>
      <c r="F2" s="196"/>
      <c r="G2" s="196"/>
    </row>
    <row r="3" spans="1:7" s="174" customFormat="1" ht="20" customHeight="1">
      <c r="A3" s="196"/>
      <c r="B3" s="196"/>
      <c r="C3" s="196"/>
      <c r="D3" s="196"/>
      <c r="E3" s="196"/>
      <c r="F3" s="196"/>
      <c r="G3" s="196"/>
    </row>
    <row r="4" spans="1:7" s="5" customFormat="1" ht="15" customHeight="1">
      <c r="A4" s="43"/>
      <c r="B4" s="43"/>
      <c r="C4" s="43"/>
      <c r="D4" s="43"/>
      <c r="E4" s="43"/>
      <c r="F4" s="43"/>
      <c r="G4" s="43"/>
    </row>
    <row r="5" spans="1:7" ht="15" customHeight="1">
      <c r="A5" s="8"/>
      <c r="B5" s="31"/>
      <c r="C5" s="30"/>
      <c r="D5" s="30"/>
      <c r="E5" s="30"/>
      <c r="F5" s="30"/>
      <c r="G5" s="30"/>
    </row>
    <row r="6" spans="1:7">
      <c r="E6" s="8"/>
      <c r="F6" s="8"/>
    </row>
    <row r="7" spans="1:7">
      <c r="E7" s="8"/>
      <c r="F7" s="8"/>
    </row>
    <row r="8" spans="1:7">
      <c r="E8" s="8"/>
      <c r="F8" s="8"/>
    </row>
    <row r="9" spans="1:7">
      <c r="E9" s="8"/>
      <c r="F9" s="8"/>
    </row>
    <row r="10" spans="1:7">
      <c r="E10" s="8"/>
      <c r="F10" s="8"/>
    </row>
    <row r="11" spans="1:7">
      <c r="A11" s="8"/>
      <c r="B11" s="8"/>
      <c r="C11" s="8"/>
      <c r="D11" s="8"/>
      <c r="E11" s="8"/>
      <c r="F11" s="8"/>
    </row>
    <row r="12" spans="1:7">
      <c r="A12" s="8"/>
      <c r="B12" s="8"/>
      <c r="C12" s="8"/>
      <c r="D12" s="8"/>
      <c r="E12" s="8"/>
      <c r="F12" s="8"/>
    </row>
    <row r="13" spans="1:7">
      <c r="A13" s="8"/>
      <c r="B13" s="8"/>
      <c r="C13" s="8"/>
      <c r="D13" s="8"/>
      <c r="E13" s="8"/>
      <c r="F13" s="8"/>
    </row>
    <row r="14" spans="1:7">
      <c r="A14" s="8"/>
      <c r="B14" s="8"/>
      <c r="C14" s="8"/>
      <c r="D14" s="8"/>
      <c r="E14" s="8"/>
      <c r="F14" s="8"/>
    </row>
    <row r="15" spans="1:7">
      <c r="A15" s="8"/>
      <c r="B15" s="8"/>
      <c r="C15" s="8"/>
      <c r="D15" s="8"/>
      <c r="E15" s="8"/>
      <c r="F15" s="8"/>
    </row>
    <row r="16" spans="1:7">
      <c r="A16" s="8"/>
      <c r="B16" s="8"/>
      <c r="C16" s="8"/>
      <c r="D16" s="8"/>
      <c r="E16" s="8"/>
      <c r="F16" s="8"/>
    </row>
    <row r="17" spans="1:6">
      <c r="A17" s="8"/>
      <c r="B17" s="8"/>
      <c r="C17" s="8"/>
      <c r="D17" s="8"/>
      <c r="E17" s="8"/>
      <c r="F17" s="8"/>
    </row>
    <row r="18" spans="1:6">
      <c r="A18" s="8"/>
      <c r="B18" s="8"/>
      <c r="C18" s="8"/>
      <c r="D18" s="8"/>
      <c r="E18" s="8"/>
      <c r="F18" s="8"/>
    </row>
    <row r="19" spans="1:6">
      <c r="A19" s="8"/>
      <c r="B19" s="8"/>
      <c r="C19" s="8"/>
      <c r="D19" s="8"/>
      <c r="E19" s="8"/>
      <c r="F19" s="8"/>
    </row>
    <row r="20" spans="1:6">
      <c r="A20" s="8"/>
      <c r="B20" s="8"/>
      <c r="C20" s="8"/>
      <c r="D20" s="8"/>
      <c r="E20" s="8"/>
      <c r="F20" s="8"/>
    </row>
    <row r="21" spans="1:6">
      <c r="A21" s="8"/>
      <c r="B21" s="8"/>
      <c r="C21" s="8"/>
      <c r="D21" s="8"/>
      <c r="E21" s="8"/>
      <c r="F21" s="8"/>
    </row>
    <row r="22" spans="1:6">
      <c r="A22" s="8"/>
      <c r="B22" s="8"/>
      <c r="C22" s="8"/>
      <c r="D22" s="8"/>
      <c r="E22" s="8"/>
      <c r="F22" s="8"/>
    </row>
    <row r="23" spans="1:6">
      <c r="A23" s="8"/>
      <c r="B23" s="8"/>
      <c r="C23" s="8"/>
      <c r="D23" s="8"/>
      <c r="E23" s="8"/>
      <c r="F23" s="8"/>
    </row>
    <row r="24" spans="1:6">
      <c r="A24" s="8"/>
      <c r="B24" s="8"/>
      <c r="C24" s="8"/>
      <c r="D24" s="8"/>
      <c r="E24" s="8"/>
      <c r="F24" s="8"/>
    </row>
    <row r="25" spans="1:6" ht="16" thickBot="1">
      <c r="A25" s="8"/>
      <c r="B25" s="8"/>
      <c r="C25" s="8"/>
      <c r="D25" s="8"/>
      <c r="E25" s="8"/>
      <c r="F25" s="8"/>
    </row>
    <row r="26" spans="1:6" ht="16" thickBot="1">
      <c r="A26" s="8"/>
      <c r="B26" s="108" t="s">
        <v>23</v>
      </c>
      <c r="C26" s="108" t="s">
        <v>25</v>
      </c>
      <c r="D26" s="8"/>
      <c r="E26" s="8"/>
      <c r="F26" s="8"/>
    </row>
    <row r="27" spans="1:6" ht="16" thickBot="1">
      <c r="A27" s="8"/>
      <c r="B27" s="109" t="s">
        <v>24</v>
      </c>
      <c r="C27" s="110">
        <f>'11.Pessoas'!$G$136</f>
        <v>0.5</v>
      </c>
      <c r="D27" s="8"/>
      <c r="E27" s="8"/>
      <c r="F27" s="8"/>
    </row>
    <row r="28" spans="1:6" ht="16" thickBot="1">
      <c r="A28" s="8"/>
      <c r="B28" s="109" t="s">
        <v>21</v>
      </c>
      <c r="C28" s="111">
        <f>'12.Processos'!C61</f>
        <v>2.5000000000000001E-2</v>
      </c>
      <c r="D28" s="8"/>
      <c r="E28" s="8"/>
      <c r="F28" s="8"/>
    </row>
    <row r="29" spans="1:6" ht="16" thickBot="1">
      <c r="A29" s="8"/>
      <c r="B29" s="109" t="s">
        <v>27</v>
      </c>
      <c r="C29" s="111">
        <f>'12.Processos'!$E$61</f>
        <v>0</v>
      </c>
      <c r="D29" s="8"/>
      <c r="E29" s="8"/>
      <c r="F29" s="8"/>
    </row>
    <row r="30" spans="1:6" ht="16" thickBot="1">
      <c r="A30" s="8"/>
      <c r="B30" s="109" t="s">
        <v>26</v>
      </c>
      <c r="C30" s="110">
        <f>'10.Infra'!D44</f>
        <v>0.61111111111111105</v>
      </c>
      <c r="D30" s="8"/>
      <c r="E30" s="8"/>
      <c r="F30" s="8"/>
    </row>
    <row r="31" spans="1:6">
      <c r="A31" s="8"/>
      <c r="D31" s="8"/>
      <c r="E31" s="8"/>
      <c r="F31" s="8"/>
    </row>
  </sheetData>
  <sheetProtection formatRows="0" insertColumns="0" insertRows="0" deleteColumns="0" deleteRows="0" selectLockedCells="1"/>
  <mergeCells count="1">
    <mergeCell ref="A2:G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4">
    <tabColor rgb="FF1A94C4"/>
  </sheetPr>
  <dimension ref="A1:A7"/>
  <sheetViews>
    <sheetView showGridLines="0" view="pageBreakPreview" zoomScale="60" workbookViewId="0">
      <selection activeCell="A10" sqref="A10"/>
    </sheetView>
  </sheetViews>
  <sheetFormatPr baseColWidth="10" defaultColWidth="11.1640625" defaultRowHeight="15"/>
  <cols>
    <col min="1" max="1" width="200.6640625" customWidth="1"/>
    <col min="2" max="16384" width="11.1640625" style="5"/>
  </cols>
  <sheetData>
    <row r="1" spans="1:1" ht="14.5" customHeight="1">
      <c r="A1" s="5"/>
    </row>
    <row r="2" spans="1:1" ht="20" customHeight="1">
      <c r="A2" s="196" t="s">
        <v>366</v>
      </c>
    </row>
    <row r="3" spans="1:1" ht="20" customHeight="1">
      <c r="A3" s="197"/>
    </row>
    <row r="4" spans="1:1">
      <c r="A4" s="5"/>
    </row>
    <row r="5" spans="1:1" ht="20">
      <c r="A5" s="107" t="s">
        <v>55</v>
      </c>
    </row>
    <row r="6" spans="1:1" ht="19">
      <c r="A6" s="107"/>
    </row>
    <row r="7" spans="1:1" ht="200" customHeight="1">
      <c r="A7" s="106" t="s">
        <v>29</v>
      </c>
    </row>
  </sheetData>
  <sheetProtection formatCells="0" formatRows="0" insertRows="0" selectLockedCells="1"/>
  <mergeCells count="1">
    <mergeCell ref="A2:A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4161"/>
  </sheetPr>
  <dimension ref="A1:P28"/>
  <sheetViews>
    <sheetView showGridLines="0" view="pageBreakPreview" zoomScale="60" zoomScaleNormal="55" workbookViewId="0">
      <selection activeCell="C27" sqref="C27"/>
    </sheetView>
  </sheetViews>
  <sheetFormatPr baseColWidth="10" defaultColWidth="8.83203125" defaultRowHeight="15"/>
  <cols>
    <col min="1" max="1" width="15.6640625" customWidth="1"/>
    <col min="2" max="2" width="18.6640625" customWidth="1"/>
    <col min="3" max="3" width="29.6640625" customWidth="1"/>
    <col min="4" max="4" width="10.6640625" customWidth="1"/>
    <col min="5" max="5" width="5.6640625" customWidth="1"/>
    <col min="6" max="6" width="17.6640625" customWidth="1"/>
    <col min="7" max="7" width="34.6640625" customWidth="1"/>
  </cols>
  <sheetData>
    <row r="1" spans="1:16">
      <c r="A1" s="5"/>
      <c r="B1" s="5"/>
      <c r="C1" s="5"/>
      <c r="D1" s="5"/>
      <c r="E1" s="5"/>
      <c r="F1" s="5"/>
      <c r="G1" s="5"/>
      <c r="H1" s="5"/>
      <c r="I1" s="5"/>
      <c r="J1" s="5"/>
      <c r="K1" s="5"/>
      <c r="L1" s="5"/>
      <c r="M1" s="5"/>
      <c r="N1" s="5"/>
      <c r="O1" s="5"/>
      <c r="P1" s="5"/>
    </row>
    <row r="2" spans="1:16">
      <c r="A2" s="5"/>
      <c r="B2" s="5"/>
      <c r="C2" s="5"/>
      <c r="D2" s="5"/>
      <c r="E2" s="5"/>
      <c r="F2" s="5"/>
      <c r="G2" s="5"/>
      <c r="H2" s="5"/>
      <c r="I2" s="5"/>
      <c r="J2" s="5"/>
      <c r="K2" s="5"/>
      <c r="L2" s="5"/>
      <c r="M2" s="5"/>
      <c r="N2" s="5"/>
      <c r="O2" s="5"/>
      <c r="P2" s="5"/>
    </row>
    <row r="3" spans="1:16" ht="20" customHeight="1">
      <c r="A3" s="196" t="s">
        <v>324</v>
      </c>
      <c r="B3" s="197"/>
      <c r="C3" s="197"/>
      <c r="D3" s="197"/>
      <c r="E3" s="197"/>
      <c r="F3" s="197"/>
      <c r="G3" s="197"/>
      <c r="H3" s="5"/>
      <c r="I3" s="5"/>
      <c r="J3" s="5"/>
      <c r="K3" s="5"/>
      <c r="L3" s="5"/>
      <c r="M3" s="5"/>
      <c r="N3" s="5"/>
      <c r="O3" s="5"/>
      <c r="P3" s="5"/>
    </row>
    <row r="4" spans="1:16" ht="20" customHeight="1">
      <c r="A4" s="197"/>
      <c r="B4" s="197"/>
      <c r="C4" s="197"/>
      <c r="D4" s="197"/>
      <c r="E4" s="197"/>
      <c r="F4" s="197"/>
      <c r="G4" s="197"/>
      <c r="H4" s="5"/>
      <c r="I4" s="5"/>
      <c r="J4" s="5"/>
      <c r="K4" s="5"/>
      <c r="L4" s="5"/>
      <c r="M4" s="5"/>
      <c r="N4" s="5"/>
      <c r="O4" s="5"/>
      <c r="P4" s="5"/>
    </row>
    <row r="5" spans="1:16">
      <c r="A5" s="5"/>
      <c r="B5" s="5"/>
      <c r="C5" s="5"/>
      <c r="D5" s="5"/>
      <c r="E5" s="5"/>
      <c r="F5" s="5"/>
      <c r="G5" s="5"/>
      <c r="H5" s="5"/>
      <c r="I5" s="5"/>
      <c r="J5" s="5"/>
      <c r="K5" s="5"/>
      <c r="L5" s="5"/>
      <c r="M5" s="5"/>
      <c r="N5" s="5"/>
      <c r="O5" s="5"/>
      <c r="P5" s="5"/>
    </row>
    <row r="6" spans="1:16" ht="25" customHeight="1">
      <c r="A6" s="32" t="s">
        <v>319</v>
      </c>
      <c r="B6" s="32" t="s">
        <v>320</v>
      </c>
      <c r="C6" s="32" t="s">
        <v>349</v>
      </c>
      <c r="D6" s="198" t="s">
        <v>323</v>
      </c>
      <c r="E6" s="198"/>
      <c r="F6" s="198"/>
      <c r="G6" s="39" t="s">
        <v>321</v>
      </c>
      <c r="H6" s="5"/>
      <c r="I6" s="5"/>
      <c r="J6" s="5"/>
      <c r="K6" s="5"/>
      <c r="L6" s="5"/>
      <c r="M6" s="5"/>
      <c r="N6" s="5"/>
      <c r="O6" s="5"/>
      <c r="P6" s="5"/>
    </row>
    <row r="7" spans="1:16" ht="25" customHeight="1">
      <c r="A7" s="35" t="s">
        <v>322</v>
      </c>
      <c r="B7" s="36">
        <v>44013</v>
      </c>
      <c r="C7" s="40" t="s">
        <v>350</v>
      </c>
      <c r="D7" s="199" t="s">
        <v>351</v>
      </c>
      <c r="E7" s="200"/>
      <c r="F7" s="201"/>
      <c r="G7" s="40" t="s">
        <v>352</v>
      </c>
      <c r="H7" s="5"/>
      <c r="I7" s="5"/>
      <c r="J7" s="5"/>
      <c r="K7" s="5"/>
      <c r="L7" s="5"/>
      <c r="M7" s="5"/>
      <c r="N7" s="5"/>
      <c r="O7" s="5"/>
      <c r="P7" s="5"/>
    </row>
    <row r="8" spans="1:16" ht="25" customHeight="1">
      <c r="A8" s="33"/>
      <c r="B8" s="34"/>
      <c r="C8" s="41"/>
      <c r="D8" s="202"/>
      <c r="E8" s="203"/>
      <c r="F8" s="204"/>
      <c r="G8" s="41"/>
      <c r="H8" s="5"/>
      <c r="I8" s="5"/>
      <c r="J8" s="5"/>
      <c r="K8" s="5"/>
      <c r="L8" s="5"/>
      <c r="M8" s="5"/>
      <c r="N8" s="5"/>
      <c r="O8" s="5"/>
      <c r="P8" s="5"/>
    </row>
    <row r="9" spans="1:16" ht="25" customHeight="1">
      <c r="A9" s="33"/>
      <c r="B9" s="34"/>
      <c r="C9" s="41"/>
      <c r="D9" s="202"/>
      <c r="E9" s="203"/>
      <c r="F9" s="204"/>
      <c r="G9" s="41"/>
      <c r="H9" s="5"/>
      <c r="I9" s="5"/>
      <c r="J9" s="5"/>
      <c r="K9" s="5"/>
      <c r="L9" s="5"/>
      <c r="M9" s="5"/>
      <c r="N9" s="5"/>
      <c r="O9" s="5"/>
      <c r="P9" s="5"/>
    </row>
    <row r="10" spans="1:16" ht="25" customHeight="1">
      <c r="A10" s="33"/>
      <c r="B10" s="34"/>
      <c r="C10" s="41"/>
      <c r="D10" s="202"/>
      <c r="E10" s="203"/>
      <c r="F10" s="204"/>
      <c r="G10" s="41"/>
      <c r="H10" s="5"/>
      <c r="I10" s="5"/>
      <c r="J10" s="5"/>
      <c r="K10" s="5"/>
      <c r="L10" s="5"/>
      <c r="M10" s="5"/>
      <c r="N10" s="5"/>
      <c r="O10" s="5"/>
      <c r="P10" s="5"/>
    </row>
    <row r="11" spans="1:16" ht="25" customHeight="1">
      <c r="A11" s="37"/>
      <c r="B11" s="38"/>
      <c r="C11" s="42"/>
      <c r="D11" s="205"/>
      <c r="E11" s="206"/>
      <c r="F11" s="207"/>
      <c r="G11" s="42"/>
      <c r="H11" s="5"/>
      <c r="I11" s="5"/>
      <c r="J11" s="5"/>
      <c r="K11" s="5"/>
      <c r="L11" s="5"/>
      <c r="M11" s="5"/>
      <c r="N11" s="5"/>
      <c r="O11" s="5"/>
      <c r="P11" s="5"/>
    </row>
    <row r="12" spans="1:16">
      <c r="A12" s="5"/>
      <c r="B12" s="5"/>
      <c r="C12" s="5"/>
      <c r="D12" s="5"/>
      <c r="E12" s="5"/>
      <c r="F12" s="5"/>
      <c r="G12" s="5"/>
      <c r="H12" s="5"/>
      <c r="I12" s="5"/>
      <c r="J12" s="5"/>
      <c r="K12" s="5"/>
      <c r="L12" s="5"/>
      <c r="M12" s="5"/>
      <c r="N12" s="5"/>
      <c r="O12" s="5"/>
      <c r="P12" s="5"/>
    </row>
    <row r="13" spans="1:16" ht="20" customHeight="1">
      <c r="A13" s="196" t="s">
        <v>325</v>
      </c>
      <c r="B13" s="197"/>
      <c r="C13" s="197"/>
      <c r="D13" s="197"/>
      <c r="E13" s="197"/>
      <c r="F13" s="197"/>
      <c r="G13" s="197"/>
      <c r="H13" s="5"/>
      <c r="I13" s="5"/>
      <c r="J13" s="5"/>
      <c r="K13" s="5"/>
      <c r="L13" s="5"/>
      <c r="M13" s="5"/>
      <c r="N13" s="5"/>
      <c r="O13" s="5"/>
      <c r="P13" s="5"/>
    </row>
    <row r="14" spans="1:16" ht="20" customHeight="1">
      <c r="A14" s="197"/>
      <c r="B14" s="197"/>
      <c r="C14" s="197"/>
      <c r="D14" s="197"/>
      <c r="E14" s="197"/>
      <c r="F14" s="197"/>
      <c r="G14" s="197"/>
      <c r="H14" s="5"/>
      <c r="I14" s="5"/>
      <c r="J14" s="5"/>
      <c r="K14" s="5"/>
      <c r="L14" s="5"/>
      <c r="M14" s="5"/>
      <c r="N14" s="5"/>
      <c r="O14" s="5"/>
      <c r="P14" s="5"/>
    </row>
    <row r="15" spans="1:16">
      <c r="A15" s="5"/>
      <c r="B15" s="5"/>
      <c r="C15" s="5"/>
      <c r="D15" s="5"/>
      <c r="E15" s="5"/>
      <c r="F15" s="5"/>
      <c r="G15" s="5"/>
      <c r="H15" s="5"/>
      <c r="I15" s="5"/>
      <c r="J15" s="5"/>
      <c r="K15" s="5"/>
      <c r="L15" s="5"/>
      <c r="M15" s="5"/>
      <c r="N15" s="5"/>
      <c r="O15" s="5"/>
      <c r="P15" s="5"/>
    </row>
    <row r="16" spans="1:16" ht="21">
      <c r="A16" s="45" t="s">
        <v>327</v>
      </c>
      <c r="B16" s="208" t="s">
        <v>424</v>
      </c>
      <c r="C16" s="208"/>
      <c r="D16" s="45"/>
      <c r="E16" s="45" t="s">
        <v>331</v>
      </c>
      <c r="F16" s="208" t="s">
        <v>332</v>
      </c>
      <c r="G16" s="208"/>
      <c r="H16" s="5"/>
      <c r="I16" s="5"/>
      <c r="J16" s="5"/>
      <c r="K16" s="5"/>
      <c r="L16" s="5"/>
      <c r="M16" s="5"/>
      <c r="N16" s="5"/>
      <c r="O16" s="5"/>
      <c r="P16" s="5"/>
    </row>
    <row r="17" spans="1:16" ht="21">
      <c r="A17" s="180" t="s">
        <v>428</v>
      </c>
      <c r="B17" s="181" t="s">
        <v>425</v>
      </c>
      <c r="C17" s="46"/>
      <c r="D17" s="45"/>
      <c r="E17" s="45" t="s">
        <v>340</v>
      </c>
      <c r="F17" s="208" t="s">
        <v>333</v>
      </c>
      <c r="G17" s="208"/>
      <c r="H17" s="5"/>
      <c r="I17" s="5"/>
      <c r="J17" s="5"/>
      <c r="K17" s="5"/>
      <c r="L17" s="5"/>
      <c r="M17" s="5"/>
      <c r="N17" s="5"/>
      <c r="O17" s="5"/>
      <c r="P17" s="5"/>
    </row>
    <row r="18" spans="1:16" ht="21">
      <c r="A18" s="180" t="s">
        <v>427</v>
      </c>
      <c r="B18" s="181" t="s">
        <v>426</v>
      </c>
      <c r="C18" s="46"/>
      <c r="D18" s="45"/>
      <c r="E18" s="45" t="s">
        <v>341</v>
      </c>
      <c r="F18" s="208" t="s">
        <v>334</v>
      </c>
      <c r="G18" s="208"/>
      <c r="H18" s="5"/>
      <c r="I18" s="5"/>
      <c r="J18" s="5"/>
      <c r="K18" s="5"/>
      <c r="L18" s="5"/>
      <c r="M18" s="5"/>
      <c r="N18" s="5"/>
      <c r="O18" s="5"/>
      <c r="P18" s="5"/>
    </row>
    <row r="19" spans="1:16" ht="21">
      <c r="A19" s="180" t="s">
        <v>430</v>
      </c>
      <c r="B19" s="181" t="s">
        <v>429</v>
      </c>
      <c r="C19" s="46"/>
      <c r="D19" s="45"/>
      <c r="E19" s="45" t="s">
        <v>342</v>
      </c>
      <c r="F19" s="208" t="s">
        <v>335</v>
      </c>
      <c r="G19" s="208"/>
      <c r="H19" s="5"/>
      <c r="I19" s="5"/>
      <c r="J19" s="5"/>
      <c r="K19" s="5"/>
      <c r="L19" s="5"/>
      <c r="M19" s="5"/>
      <c r="N19" s="5"/>
      <c r="O19" s="5"/>
      <c r="P19" s="5"/>
    </row>
    <row r="20" spans="1:16" ht="21">
      <c r="A20" s="180" t="s">
        <v>458</v>
      </c>
      <c r="B20" s="181" t="s">
        <v>461</v>
      </c>
      <c r="C20" s="46"/>
      <c r="D20" s="45"/>
      <c r="E20" s="45" t="s">
        <v>343</v>
      </c>
      <c r="F20" s="46" t="s">
        <v>336</v>
      </c>
      <c r="G20" s="46"/>
      <c r="H20" s="5"/>
      <c r="I20" s="5"/>
      <c r="J20" s="5"/>
      <c r="K20" s="5"/>
      <c r="L20" s="5"/>
      <c r="M20" s="5"/>
      <c r="N20" s="5"/>
      <c r="O20" s="5"/>
      <c r="P20" s="5"/>
    </row>
    <row r="21" spans="1:16" ht="21">
      <c r="A21" s="180" t="s">
        <v>459</v>
      </c>
      <c r="B21" s="181" t="s">
        <v>462</v>
      </c>
      <c r="C21" s="46"/>
      <c r="D21" s="45"/>
      <c r="E21" s="45" t="s">
        <v>344</v>
      </c>
      <c r="F21" s="46" t="s">
        <v>337</v>
      </c>
      <c r="G21" s="46"/>
      <c r="H21" s="5"/>
      <c r="I21" s="5"/>
      <c r="J21" s="5"/>
      <c r="K21" s="5"/>
      <c r="L21" s="5"/>
      <c r="M21" s="5"/>
      <c r="N21" s="5"/>
      <c r="O21" s="5"/>
      <c r="P21" s="5"/>
    </row>
    <row r="22" spans="1:16" ht="21">
      <c r="A22" s="180" t="s">
        <v>460</v>
      </c>
      <c r="B22" s="181" t="s">
        <v>509</v>
      </c>
      <c r="C22" s="46"/>
      <c r="D22" s="45"/>
      <c r="E22" s="45" t="s">
        <v>345</v>
      </c>
      <c r="F22" s="46" t="s">
        <v>24</v>
      </c>
      <c r="G22" s="46"/>
      <c r="H22" s="5"/>
      <c r="I22" s="5"/>
      <c r="J22" s="5"/>
      <c r="K22" s="5"/>
      <c r="L22" s="5"/>
      <c r="M22" s="5"/>
      <c r="N22" s="5"/>
      <c r="O22" s="5"/>
      <c r="P22" s="5"/>
    </row>
    <row r="23" spans="1:16" ht="21">
      <c r="A23" s="45" t="s">
        <v>328</v>
      </c>
      <c r="B23" s="208" t="s">
        <v>74</v>
      </c>
      <c r="C23" s="208"/>
      <c r="D23" s="45"/>
      <c r="E23" s="45" t="s">
        <v>346</v>
      </c>
      <c r="F23" s="208" t="s">
        <v>338</v>
      </c>
      <c r="G23" s="208"/>
      <c r="H23" s="5"/>
      <c r="I23" s="5"/>
      <c r="J23" s="5"/>
      <c r="K23" s="5"/>
      <c r="L23" s="5"/>
      <c r="M23" s="5"/>
      <c r="N23" s="5"/>
      <c r="O23" s="5"/>
      <c r="P23" s="5"/>
    </row>
    <row r="24" spans="1:16" ht="21">
      <c r="A24" s="45" t="s">
        <v>329</v>
      </c>
      <c r="B24" s="208" t="s">
        <v>355</v>
      </c>
      <c r="C24" s="208"/>
      <c r="D24" s="45"/>
      <c r="E24" s="45" t="s">
        <v>347</v>
      </c>
      <c r="F24" s="208" t="s">
        <v>339</v>
      </c>
      <c r="G24" s="208"/>
      <c r="H24" s="5"/>
      <c r="I24" s="5"/>
      <c r="J24" s="5"/>
      <c r="K24" s="5"/>
      <c r="L24" s="5"/>
      <c r="M24" s="5"/>
      <c r="N24" s="5"/>
      <c r="O24" s="5"/>
      <c r="P24" s="5"/>
    </row>
    <row r="25" spans="1:16" ht="21">
      <c r="A25" s="45" t="s">
        <v>330</v>
      </c>
      <c r="B25" s="208" t="s">
        <v>358</v>
      </c>
      <c r="C25" s="208"/>
      <c r="D25" s="45"/>
      <c r="E25" s="45" t="s">
        <v>348</v>
      </c>
      <c r="F25" s="208" t="s">
        <v>139</v>
      </c>
      <c r="G25" s="208"/>
      <c r="H25" s="5"/>
      <c r="I25" s="5"/>
      <c r="J25" s="5"/>
      <c r="K25" s="5"/>
      <c r="L25" s="5"/>
      <c r="M25" s="5"/>
      <c r="N25" s="5"/>
      <c r="O25" s="5"/>
      <c r="P25" s="5"/>
    </row>
    <row r="26" spans="1:16">
      <c r="C26" s="5"/>
      <c r="D26" s="5"/>
      <c r="E26" s="5"/>
      <c r="F26" s="5"/>
      <c r="G26" s="5"/>
      <c r="H26" s="5"/>
      <c r="I26" s="5"/>
      <c r="J26" s="5"/>
      <c r="K26" s="5"/>
      <c r="L26" s="5"/>
      <c r="M26" s="5"/>
      <c r="N26" s="5"/>
      <c r="O26" s="5"/>
      <c r="P26" s="5"/>
    </row>
    <row r="27" spans="1:16">
      <c r="C27" s="5"/>
      <c r="D27" s="5"/>
      <c r="E27" s="5"/>
      <c r="F27" s="5"/>
      <c r="G27" s="5"/>
      <c r="H27" s="5"/>
      <c r="I27" s="5"/>
      <c r="J27" s="5"/>
      <c r="K27" s="5"/>
      <c r="L27" s="5"/>
      <c r="M27" s="5"/>
      <c r="N27" s="5"/>
      <c r="O27" s="5"/>
      <c r="P27" s="5"/>
    </row>
    <row r="28" spans="1:16">
      <c r="C28" s="5"/>
      <c r="D28" s="5"/>
      <c r="E28" s="5"/>
      <c r="F28" s="5"/>
      <c r="G28" s="5"/>
      <c r="H28" s="5"/>
      <c r="I28" s="5"/>
      <c r="J28" s="5"/>
      <c r="K28" s="5"/>
      <c r="L28" s="5"/>
      <c r="M28" s="5"/>
      <c r="N28" s="5"/>
      <c r="O28" s="5"/>
      <c r="P28" s="5"/>
    </row>
  </sheetData>
  <mergeCells count="19">
    <mergeCell ref="B23:C23"/>
    <mergeCell ref="B24:C24"/>
    <mergeCell ref="B25:C25"/>
    <mergeCell ref="F16:G16"/>
    <mergeCell ref="F23:G23"/>
    <mergeCell ref="F24:G24"/>
    <mergeCell ref="F25:G25"/>
    <mergeCell ref="F19:G19"/>
    <mergeCell ref="F17:G17"/>
    <mergeCell ref="F18:G18"/>
    <mergeCell ref="B16:C16"/>
    <mergeCell ref="A3:G4"/>
    <mergeCell ref="A13:G14"/>
    <mergeCell ref="D6:F6"/>
    <mergeCell ref="D7:F7"/>
    <mergeCell ref="D8:F8"/>
    <mergeCell ref="D9:F9"/>
    <mergeCell ref="D10:F10"/>
    <mergeCell ref="D11:F11"/>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4161"/>
  </sheetPr>
  <dimension ref="A1:O254"/>
  <sheetViews>
    <sheetView showGridLines="0" view="pageBreakPreview" topLeftCell="A155" zoomScaleNormal="55" zoomScaleSheetLayoutView="100" workbookViewId="0">
      <selection activeCell="A163" sqref="A163:F163"/>
    </sheetView>
  </sheetViews>
  <sheetFormatPr baseColWidth="10" defaultColWidth="8.83203125" defaultRowHeight="15"/>
  <cols>
    <col min="1" max="2" width="22.6640625" customWidth="1"/>
    <col min="3" max="5" width="21.6640625" customWidth="1"/>
    <col min="6" max="6" width="22.6640625" customWidth="1"/>
  </cols>
  <sheetData>
    <row r="1" spans="1:15">
      <c r="A1" s="5"/>
      <c r="B1" s="5"/>
      <c r="C1" s="5"/>
      <c r="D1" s="5"/>
      <c r="E1" s="5"/>
      <c r="F1" s="5"/>
      <c r="G1" s="5"/>
      <c r="H1" s="5"/>
      <c r="I1" s="5"/>
      <c r="J1" s="5"/>
      <c r="K1" s="5"/>
      <c r="L1" s="5"/>
      <c r="M1" s="5"/>
      <c r="N1" s="5"/>
      <c r="O1" s="5"/>
    </row>
    <row r="2" spans="1:15" ht="20" customHeight="1">
      <c r="A2" s="196" t="s">
        <v>421</v>
      </c>
      <c r="B2" s="197"/>
      <c r="C2" s="197"/>
      <c r="D2" s="197"/>
      <c r="E2" s="197"/>
      <c r="F2" s="197"/>
      <c r="G2" s="5"/>
      <c r="H2" s="5"/>
      <c r="I2" s="5"/>
      <c r="J2" s="5"/>
      <c r="K2" s="5"/>
      <c r="L2" s="5"/>
      <c r="M2" s="5"/>
      <c r="N2" s="5"/>
      <c r="O2" s="5"/>
    </row>
    <row r="3" spans="1:15" ht="20" customHeight="1">
      <c r="A3" s="197"/>
      <c r="B3" s="197"/>
      <c r="C3" s="197"/>
      <c r="D3" s="197"/>
      <c r="E3" s="197"/>
      <c r="F3" s="197"/>
      <c r="G3" s="5"/>
      <c r="H3" s="5"/>
      <c r="I3" s="5"/>
      <c r="J3" s="5"/>
      <c r="K3" s="5"/>
      <c r="L3" s="5"/>
      <c r="M3" s="5"/>
      <c r="N3" s="5"/>
      <c r="O3" s="5"/>
    </row>
    <row r="4" spans="1:15">
      <c r="A4" s="5"/>
      <c r="B4" s="5"/>
      <c r="C4" s="5"/>
      <c r="D4" s="5"/>
      <c r="E4" s="5"/>
      <c r="F4" s="5"/>
      <c r="G4" s="5"/>
      <c r="H4" s="5"/>
      <c r="I4" s="5"/>
      <c r="J4" s="5"/>
      <c r="K4" s="5"/>
      <c r="L4" s="5"/>
      <c r="M4" s="5"/>
      <c r="N4" s="5"/>
      <c r="O4" s="5"/>
    </row>
    <row r="5" spans="1:15" ht="25" customHeight="1">
      <c r="A5" s="47"/>
      <c r="B5" s="47"/>
      <c r="C5" s="218" t="s">
        <v>367</v>
      </c>
      <c r="D5" s="218"/>
      <c r="E5" s="218"/>
      <c r="F5" s="218"/>
      <c r="G5" s="47"/>
      <c r="H5" s="47"/>
      <c r="I5" s="5"/>
      <c r="J5" s="5"/>
      <c r="K5" s="5"/>
      <c r="L5" s="5"/>
      <c r="M5" s="5"/>
      <c r="N5" s="5"/>
      <c r="O5" s="5"/>
    </row>
    <row r="6" spans="1:15" ht="25" customHeight="1">
      <c r="A6" s="47"/>
      <c r="B6" s="47"/>
      <c r="C6" s="218"/>
      <c r="D6" s="218"/>
      <c r="E6" s="218"/>
      <c r="F6" s="218"/>
      <c r="G6" s="47"/>
      <c r="H6" s="47"/>
      <c r="I6" s="5"/>
      <c r="J6" s="5"/>
      <c r="K6" s="5"/>
      <c r="L6" s="5"/>
      <c r="M6" s="5"/>
      <c r="N6" s="5"/>
      <c r="O6" s="5"/>
    </row>
    <row r="7" spans="1:15" ht="15" customHeight="1">
      <c r="A7" s="45"/>
      <c r="B7" s="208"/>
      <c r="C7" s="208"/>
      <c r="D7" s="45"/>
      <c r="E7" s="208"/>
      <c r="F7" s="208"/>
      <c r="G7" s="47"/>
      <c r="H7" s="47"/>
      <c r="I7" s="5"/>
      <c r="J7" s="5"/>
      <c r="K7" s="5"/>
      <c r="L7" s="5"/>
      <c r="M7" s="5"/>
      <c r="N7" s="5"/>
      <c r="O7" s="5"/>
    </row>
    <row r="8" spans="1:15" ht="15" customHeight="1">
      <c r="A8" s="211" t="s">
        <v>368</v>
      </c>
      <c r="B8" s="211"/>
      <c r="C8" s="211"/>
      <c r="D8" s="211"/>
      <c r="E8" s="211"/>
      <c r="F8" s="211"/>
      <c r="G8" s="5"/>
      <c r="H8" s="5"/>
      <c r="I8" s="5"/>
      <c r="J8" s="5"/>
      <c r="K8" s="5"/>
      <c r="L8" s="5"/>
      <c r="M8" s="5"/>
      <c r="N8" s="5"/>
      <c r="O8" s="5"/>
    </row>
    <row r="9" spans="1:15" ht="15" customHeight="1">
      <c r="A9" s="211"/>
      <c r="B9" s="211"/>
      <c r="C9" s="211"/>
      <c r="D9" s="211"/>
      <c r="E9" s="211"/>
      <c r="F9" s="211"/>
      <c r="G9" s="5"/>
      <c r="H9" s="5"/>
      <c r="I9" s="5"/>
      <c r="J9" s="5"/>
      <c r="K9" s="5"/>
      <c r="L9" s="5"/>
      <c r="M9" s="5"/>
      <c r="N9" s="5"/>
      <c r="O9" s="5"/>
    </row>
    <row r="10" spans="1:15" ht="15" customHeight="1">
      <c r="A10" s="45"/>
      <c r="B10" s="208"/>
      <c r="C10" s="208"/>
      <c r="D10" s="45"/>
      <c r="E10" s="208"/>
      <c r="F10" s="208"/>
      <c r="G10" s="5"/>
      <c r="H10" s="5"/>
      <c r="I10" s="5"/>
      <c r="J10" s="5"/>
      <c r="K10" s="5"/>
      <c r="L10" s="5"/>
      <c r="M10" s="5"/>
      <c r="N10" s="5"/>
      <c r="O10" s="5"/>
    </row>
    <row r="11" spans="1:15" ht="70" customHeight="1">
      <c r="A11" s="209" t="s">
        <v>439</v>
      </c>
      <c r="B11" s="209"/>
      <c r="C11" s="209"/>
      <c r="D11" s="209"/>
      <c r="E11" s="209"/>
      <c r="F11" s="209"/>
      <c r="G11" s="5"/>
      <c r="H11" s="5"/>
      <c r="I11" s="5"/>
      <c r="J11" s="5"/>
      <c r="K11" s="5"/>
      <c r="L11" s="5"/>
      <c r="M11" s="5"/>
      <c r="N11" s="5"/>
      <c r="O11" s="5"/>
    </row>
    <row r="12" spans="1:15" ht="70" customHeight="1">
      <c r="A12" s="209" t="s">
        <v>369</v>
      </c>
      <c r="B12" s="209"/>
      <c r="C12" s="209"/>
      <c r="D12" s="209"/>
      <c r="E12" s="209"/>
      <c r="F12" s="209"/>
      <c r="G12" s="5"/>
      <c r="H12" s="5"/>
      <c r="I12" s="5"/>
      <c r="J12" s="5"/>
      <c r="K12" s="5"/>
      <c r="L12" s="5"/>
      <c r="M12" s="5"/>
      <c r="N12" s="5"/>
      <c r="O12" s="5"/>
    </row>
    <row r="13" spans="1:15">
      <c r="A13" s="209" t="s">
        <v>370</v>
      </c>
      <c r="B13" s="209"/>
      <c r="C13" s="209"/>
      <c r="D13" s="209"/>
      <c r="E13" s="209"/>
      <c r="F13" s="209"/>
      <c r="G13" s="5"/>
      <c r="H13" s="5"/>
      <c r="I13" s="5"/>
      <c r="J13" s="5"/>
      <c r="K13" s="5"/>
      <c r="L13" s="5"/>
      <c r="M13" s="5"/>
      <c r="N13" s="5"/>
      <c r="O13" s="5"/>
    </row>
    <row r="14" spans="1:15" ht="55" customHeight="1">
      <c r="A14" s="209" t="s">
        <v>416</v>
      </c>
      <c r="B14" s="209"/>
      <c r="C14" s="209"/>
      <c r="D14" s="209"/>
      <c r="E14" s="209"/>
      <c r="F14" s="209"/>
      <c r="G14" s="5"/>
      <c r="H14" s="5"/>
      <c r="I14" s="5"/>
      <c r="J14" s="5"/>
      <c r="K14" s="5"/>
      <c r="L14" s="5"/>
      <c r="M14" s="5"/>
      <c r="N14" s="5"/>
      <c r="O14" s="5"/>
    </row>
    <row r="15" spans="1:15" ht="15" customHeight="1">
      <c r="A15" s="182"/>
      <c r="B15" s="182"/>
      <c r="C15" s="182"/>
      <c r="D15" s="182"/>
      <c r="E15" s="182"/>
      <c r="F15" s="182"/>
      <c r="G15" s="5"/>
      <c r="H15" s="5"/>
      <c r="I15" s="5"/>
      <c r="J15" s="5"/>
      <c r="K15" s="5"/>
      <c r="L15" s="5"/>
      <c r="M15" s="5"/>
      <c r="N15" s="5"/>
      <c r="O15" s="5"/>
    </row>
    <row r="16" spans="1:15">
      <c r="A16" s="209" t="s">
        <v>371</v>
      </c>
      <c r="B16" s="209"/>
      <c r="C16" s="209"/>
      <c r="D16" s="209"/>
      <c r="E16" s="209"/>
      <c r="F16" s="209"/>
      <c r="G16" s="5"/>
      <c r="H16" s="5"/>
      <c r="I16" s="5"/>
      <c r="J16" s="5"/>
      <c r="K16" s="5"/>
      <c r="L16" s="5"/>
      <c r="M16" s="5"/>
      <c r="N16" s="5"/>
      <c r="O16" s="5"/>
    </row>
    <row r="17" spans="1:15">
      <c r="A17" s="209" t="s">
        <v>372</v>
      </c>
      <c r="B17" s="209"/>
      <c r="C17" s="209"/>
      <c r="D17" s="209"/>
      <c r="E17" s="209"/>
      <c r="F17" s="209"/>
      <c r="G17" s="5"/>
      <c r="H17" s="5"/>
      <c r="I17" s="5"/>
      <c r="J17" s="5"/>
      <c r="K17" s="5"/>
      <c r="L17" s="5"/>
      <c r="M17" s="5"/>
      <c r="N17" s="5"/>
      <c r="O17" s="5"/>
    </row>
    <row r="18" spans="1:15">
      <c r="A18" s="209" t="s">
        <v>373</v>
      </c>
      <c r="B18" s="209"/>
      <c r="C18" s="209"/>
      <c r="D18" s="209"/>
      <c r="E18" s="209"/>
      <c r="F18" s="209"/>
      <c r="G18" s="5"/>
      <c r="H18" s="5"/>
      <c r="I18" s="5"/>
      <c r="J18" s="5"/>
      <c r="K18" s="5"/>
      <c r="L18" s="5"/>
      <c r="M18" s="5"/>
      <c r="N18" s="5"/>
      <c r="O18" s="5"/>
    </row>
    <row r="19" spans="1:15">
      <c r="C19" s="5"/>
      <c r="D19" s="5"/>
      <c r="E19" s="5"/>
      <c r="F19" s="5"/>
      <c r="G19" s="5"/>
      <c r="H19" s="5"/>
      <c r="I19" s="5"/>
      <c r="J19" s="5"/>
      <c r="K19" s="5"/>
      <c r="L19" s="5"/>
      <c r="M19" s="5"/>
      <c r="N19" s="5"/>
      <c r="O19" s="5"/>
    </row>
    <row r="20" spans="1:15" ht="20" customHeight="1">
      <c r="A20" s="196" t="s">
        <v>413</v>
      </c>
      <c r="B20" s="197"/>
      <c r="C20" s="197"/>
      <c r="D20" s="197"/>
      <c r="E20" s="197"/>
      <c r="F20" s="197"/>
    </row>
    <row r="21" spans="1:15" ht="20" customHeight="1">
      <c r="A21" s="197"/>
      <c r="B21" s="197"/>
      <c r="C21" s="197"/>
      <c r="D21" s="197"/>
      <c r="E21" s="197"/>
      <c r="F21" s="197"/>
    </row>
    <row r="23" spans="1:15" ht="70" customHeight="1">
      <c r="A23" s="209" t="s">
        <v>519</v>
      </c>
      <c r="B23" s="209"/>
      <c r="C23" s="209"/>
      <c r="D23" s="209"/>
      <c r="E23" s="209"/>
      <c r="F23" s="209"/>
    </row>
    <row r="24" spans="1:15" ht="120" customHeight="1">
      <c r="A24" s="209" t="s">
        <v>438</v>
      </c>
      <c r="B24" s="209"/>
      <c r="C24" s="209"/>
      <c r="D24" s="209"/>
      <c r="E24" s="209"/>
      <c r="F24" s="209"/>
    </row>
    <row r="25" spans="1:15" ht="50" customHeight="1">
      <c r="A25" s="209" t="s">
        <v>374</v>
      </c>
      <c r="B25" s="209"/>
      <c r="C25" s="209"/>
      <c r="D25" s="209"/>
      <c r="E25" s="209"/>
      <c r="F25" s="209"/>
    </row>
    <row r="26" spans="1:15" ht="40" customHeight="1">
      <c r="A26" s="209" t="s">
        <v>481</v>
      </c>
      <c r="B26" s="209"/>
      <c r="C26" s="209"/>
      <c r="D26" s="209"/>
      <c r="E26" s="209"/>
      <c r="F26" s="209"/>
    </row>
    <row r="27" spans="1:15">
      <c r="A27" s="212"/>
      <c r="B27" s="212"/>
      <c r="C27" s="212"/>
      <c r="D27" s="212"/>
      <c r="E27" s="212"/>
      <c r="F27" s="212"/>
    </row>
    <row r="28" spans="1:15" ht="20" customHeight="1">
      <c r="A28" s="196" t="s">
        <v>414</v>
      </c>
      <c r="B28" s="197"/>
      <c r="C28" s="197"/>
      <c r="D28" s="197"/>
      <c r="E28" s="197"/>
      <c r="F28" s="197"/>
    </row>
    <row r="29" spans="1:15" ht="20" customHeight="1">
      <c r="A29" s="197"/>
      <c r="B29" s="197"/>
      <c r="C29" s="197"/>
      <c r="D29" s="197"/>
      <c r="E29" s="197"/>
      <c r="F29" s="197"/>
    </row>
    <row r="31" spans="1:15" ht="50" customHeight="1">
      <c r="A31" s="209" t="s">
        <v>417</v>
      </c>
      <c r="B31" s="209"/>
      <c r="C31" s="209"/>
      <c r="D31" s="209"/>
      <c r="E31" s="209"/>
      <c r="F31" s="209"/>
    </row>
    <row r="32" spans="1:15" ht="70" customHeight="1">
      <c r="A32" s="209" t="s">
        <v>418</v>
      </c>
      <c r="B32" s="209"/>
      <c r="C32" s="209"/>
      <c r="D32" s="209"/>
      <c r="E32" s="209"/>
      <c r="F32" s="209"/>
    </row>
    <row r="33" spans="1:6" ht="70" customHeight="1">
      <c r="A33" s="209" t="s">
        <v>419</v>
      </c>
      <c r="B33" s="209"/>
      <c r="C33" s="209"/>
      <c r="D33" s="209"/>
      <c r="E33" s="209"/>
      <c r="F33" s="209"/>
    </row>
    <row r="34" spans="1:6" ht="50" customHeight="1">
      <c r="A34" s="209" t="s">
        <v>420</v>
      </c>
      <c r="B34" s="209"/>
      <c r="C34" s="209"/>
      <c r="D34" s="209"/>
      <c r="E34" s="209"/>
      <c r="F34" s="209"/>
    </row>
    <row r="36" spans="1:6" ht="20" customHeight="1">
      <c r="A36" s="216" t="s">
        <v>415</v>
      </c>
      <c r="B36" s="217"/>
      <c r="C36" s="217"/>
      <c r="D36" s="217"/>
      <c r="E36" s="217"/>
      <c r="F36" s="217"/>
    </row>
    <row r="37" spans="1:6" ht="20" customHeight="1">
      <c r="A37" s="217"/>
      <c r="B37" s="217"/>
      <c r="C37" s="217"/>
      <c r="D37" s="217"/>
      <c r="E37" s="217"/>
      <c r="F37" s="217"/>
    </row>
    <row r="38" spans="1:6" ht="16">
      <c r="A38" s="123"/>
      <c r="B38" s="123"/>
      <c r="C38" s="123"/>
      <c r="D38" s="123"/>
      <c r="E38" s="123"/>
      <c r="F38" s="123"/>
    </row>
    <row r="39" spans="1:6" ht="30" customHeight="1">
      <c r="A39" s="209" t="s">
        <v>434</v>
      </c>
      <c r="B39" s="209"/>
      <c r="C39" s="209"/>
      <c r="D39" s="183"/>
      <c r="E39" s="183"/>
      <c r="F39" s="183"/>
    </row>
    <row r="40" spans="1:6" ht="50" customHeight="1">
      <c r="A40" s="209" t="s">
        <v>431</v>
      </c>
      <c r="B40" s="209"/>
      <c r="C40" s="209"/>
      <c r="D40" s="183"/>
      <c r="E40" s="183"/>
      <c r="F40" s="183"/>
    </row>
    <row r="41" spans="1:6" ht="20" customHeight="1">
      <c r="A41" s="209" t="s">
        <v>432</v>
      </c>
      <c r="B41" s="209"/>
      <c r="C41" s="209"/>
      <c r="D41" s="209"/>
      <c r="E41" s="209"/>
      <c r="F41" s="209"/>
    </row>
    <row r="42" spans="1:6" ht="100" customHeight="1">
      <c r="A42" s="209" t="s">
        <v>435</v>
      </c>
      <c r="B42" s="209"/>
      <c r="C42" s="209"/>
      <c r="D42" s="209"/>
      <c r="E42" s="209"/>
      <c r="F42" s="209"/>
    </row>
    <row r="43" spans="1:6" ht="70" customHeight="1">
      <c r="A43" s="209" t="s">
        <v>436</v>
      </c>
      <c r="B43" s="209"/>
      <c r="C43" s="209"/>
      <c r="D43" s="209"/>
      <c r="E43" s="209"/>
      <c r="F43" s="209"/>
    </row>
    <row r="44" spans="1:6" ht="120" customHeight="1">
      <c r="A44" s="209" t="s">
        <v>437</v>
      </c>
      <c r="B44" s="209"/>
      <c r="C44" s="209"/>
      <c r="D44" s="209"/>
      <c r="E44" s="209"/>
      <c r="F44" s="209"/>
    </row>
    <row r="45" spans="1:6" ht="20" customHeight="1">
      <c r="A45" s="209" t="s">
        <v>423</v>
      </c>
      <c r="B45" s="209"/>
      <c r="C45" s="209"/>
      <c r="D45" s="209"/>
      <c r="E45" s="209"/>
      <c r="F45" s="209"/>
    </row>
    <row r="46" spans="1:6">
      <c r="A46" s="112"/>
      <c r="B46" s="112"/>
      <c r="C46" s="112"/>
      <c r="D46" s="112"/>
      <c r="E46" s="112"/>
      <c r="F46" s="112"/>
    </row>
    <row r="47" spans="1:6" ht="20" customHeight="1">
      <c r="A47" s="196" t="s">
        <v>450</v>
      </c>
      <c r="B47" s="197"/>
      <c r="C47" s="197"/>
      <c r="D47" s="197"/>
      <c r="E47" s="197"/>
      <c r="F47" s="197"/>
    </row>
    <row r="48" spans="1:6" ht="20" customHeight="1">
      <c r="A48" s="197"/>
      <c r="B48" s="197"/>
      <c r="C48" s="197"/>
      <c r="D48" s="197"/>
      <c r="E48" s="197"/>
      <c r="F48" s="197"/>
    </row>
    <row r="49" spans="1:6">
      <c r="A49" s="212"/>
      <c r="B49" s="212"/>
      <c r="C49" s="212"/>
      <c r="D49" s="212"/>
      <c r="E49" s="212"/>
      <c r="F49" s="212"/>
    </row>
    <row r="50" spans="1:6">
      <c r="A50" s="211" t="s">
        <v>433</v>
      </c>
      <c r="B50" s="211"/>
      <c r="C50" s="211"/>
      <c r="D50" s="211"/>
      <c r="E50" s="211"/>
      <c r="F50" s="211"/>
    </row>
    <row r="51" spans="1:6">
      <c r="A51" s="211"/>
      <c r="B51" s="211"/>
      <c r="C51" s="211"/>
      <c r="D51" s="211"/>
      <c r="E51" s="211"/>
      <c r="F51" s="211"/>
    </row>
    <row r="52" spans="1:6" ht="60" customHeight="1">
      <c r="A52" s="209" t="s">
        <v>441</v>
      </c>
      <c r="B52" s="209"/>
      <c r="C52" s="209"/>
      <c r="D52" s="183"/>
      <c r="E52" s="183"/>
      <c r="F52" s="183"/>
    </row>
    <row r="53" spans="1:6" ht="15" customHeight="1">
      <c r="A53" s="214" t="s">
        <v>440</v>
      </c>
      <c r="B53" s="214"/>
      <c r="C53" s="214"/>
      <c r="D53" s="183"/>
      <c r="E53" s="183"/>
      <c r="F53" s="183"/>
    </row>
    <row r="54" spans="1:6">
      <c r="A54" s="209"/>
      <c r="B54" s="209"/>
      <c r="C54" s="209"/>
      <c r="D54" s="209"/>
      <c r="E54" s="209"/>
      <c r="F54" s="209"/>
    </row>
    <row r="55" spans="1:6">
      <c r="A55" s="211" t="s">
        <v>326</v>
      </c>
      <c r="B55" s="211"/>
      <c r="C55" s="211"/>
      <c r="D55" s="211"/>
      <c r="E55" s="211"/>
      <c r="F55" s="211"/>
    </row>
    <row r="56" spans="1:6">
      <c r="A56" s="211"/>
      <c r="B56" s="211"/>
      <c r="C56" s="211"/>
      <c r="D56" s="211"/>
      <c r="E56" s="211"/>
      <c r="F56" s="211"/>
    </row>
    <row r="57" spans="1:6" ht="100" customHeight="1">
      <c r="A57" s="209" t="s">
        <v>443</v>
      </c>
      <c r="B57" s="209"/>
      <c r="C57" s="183"/>
      <c r="D57" s="183"/>
      <c r="E57" s="183"/>
      <c r="F57" s="183"/>
    </row>
    <row r="58" spans="1:6" ht="60" customHeight="1">
      <c r="A58" s="219" t="s">
        <v>508</v>
      </c>
      <c r="B58" s="219"/>
      <c r="C58" s="187"/>
      <c r="D58" s="187"/>
      <c r="E58" s="187"/>
      <c r="F58" s="187"/>
    </row>
    <row r="59" spans="1:6" ht="80" customHeight="1">
      <c r="A59" s="209" t="s">
        <v>442</v>
      </c>
      <c r="B59" s="209"/>
      <c r="C59" s="183"/>
      <c r="D59" s="183"/>
      <c r="E59" s="183"/>
      <c r="F59" s="183"/>
    </row>
    <row r="60" spans="1:6" ht="15" customHeight="1">
      <c r="A60" s="182"/>
      <c r="B60" s="182"/>
      <c r="C60" s="182"/>
      <c r="D60" s="182"/>
      <c r="E60" s="182"/>
      <c r="F60" s="182"/>
    </row>
    <row r="61" spans="1:6">
      <c r="A61" s="211" t="s">
        <v>357</v>
      </c>
      <c r="B61" s="211"/>
      <c r="C61" s="211"/>
      <c r="D61" s="211"/>
      <c r="E61" s="211"/>
      <c r="F61" s="211"/>
    </row>
    <row r="62" spans="1:6">
      <c r="A62" s="211"/>
      <c r="B62" s="211"/>
      <c r="C62" s="211"/>
      <c r="D62" s="211"/>
      <c r="E62" s="211"/>
      <c r="F62" s="211"/>
    </row>
    <row r="63" spans="1:6" ht="50" customHeight="1">
      <c r="A63" s="209" t="s">
        <v>444</v>
      </c>
      <c r="B63" s="209"/>
      <c r="C63" s="209"/>
      <c r="D63" s="209"/>
      <c r="E63" s="183"/>
      <c r="F63" s="183"/>
    </row>
    <row r="64" spans="1:6" ht="15" customHeight="1">
      <c r="A64" s="209"/>
      <c r="B64" s="209"/>
      <c r="C64" s="209"/>
      <c r="D64" s="209"/>
      <c r="E64" s="209"/>
      <c r="F64" s="209"/>
    </row>
    <row r="65" spans="1:6">
      <c r="A65" s="211" t="s">
        <v>360</v>
      </c>
      <c r="B65" s="211"/>
      <c r="C65" s="211"/>
      <c r="D65" s="211"/>
      <c r="E65" s="211"/>
      <c r="F65" s="211"/>
    </row>
    <row r="66" spans="1:6">
      <c r="A66" s="211"/>
      <c r="B66" s="211"/>
      <c r="C66" s="211"/>
      <c r="D66" s="211"/>
      <c r="E66" s="211"/>
      <c r="F66" s="211"/>
    </row>
    <row r="67" spans="1:6" ht="30" customHeight="1">
      <c r="A67" s="209" t="s">
        <v>445</v>
      </c>
      <c r="B67" s="209"/>
      <c r="C67" s="209"/>
      <c r="D67" s="209"/>
      <c r="E67" s="183"/>
      <c r="F67" s="183"/>
    </row>
    <row r="68" spans="1:6" ht="30" customHeight="1">
      <c r="A68" s="209" t="s">
        <v>446</v>
      </c>
      <c r="B68" s="209"/>
      <c r="C68" s="209"/>
      <c r="D68" s="209"/>
      <c r="E68" s="209"/>
      <c r="F68" s="209"/>
    </row>
    <row r="69" spans="1:6" ht="130" customHeight="1">
      <c r="A69" s="209"/>
      <c r="B69" s="209"/>
      <c r="C69" s="209"/>
      <c r="D69" s="209"/>
      <c r="E69" s="209"/>
      <c r="F69" s="209"/>
    </row>
    <row r="70" spans="1:6" ht="15" customHeight="1">
      <c r="A70" s="182"/>
      <c r="B70" s="182"/>
      <c r="C70" s="182"/>
      <c r="D70" s="182"/>
      <c r="E70" s="182"/>
      <c r="F70" s="182"/>
    </row>
    <row r="71" spans="1:6">
      <c r="A71" s="211" t="s">
        <v>361</v>
      </c>
      <c r="B71" s="211"/>
      <c r="C71" s="211"/>
      <c r="D71" s="211"/>
      <c r="E71" s="211"/>
      <c r="F71" s="211"/>
    </row>
    <row r="72" spans="1:6">
      <c r="A72" s="211"/>
      <c r="B72" s="211"/>
      <c r="C72" s="211"/>
      <c r="D72" s="211"/>
      <c r="E72" s="211"/>
      <c r="F72" s="211"/>
    </row>
    <row r="73" spans="1:6" ht="80" customHeight="1">
      <c r="A73" s="210" t="s">
        <v>447</v>
      </c>
      <c r="B73" s="210"/>
      <c r="C73" s="210"/>
      <c r="D73" s="184"/>
      <c r="E73" s="184"/>
      <c r="F73" s="184"/>
    </row>
    <row r="74" spans="1:6" ht="40" customHeight="1">
      <c r="A74" s="210" t="s">
        <v>448</v>
      </c>
      <c r="B74" s="210"/>
      <c r="C74" s="210"/>
      <c r="D74" s="184"/>
      <c r="E74" s="184"/>
      <c r="F74" s="184"/>
    </row>
    <row r="75" spans="1:6">
      <c r="A75" s="209"/>
      <c r="B75" s="209"/>
      <c r="C75" s="209"/>
      <c r="D75" s="209"/>
      <c r="E75" s="209"/>
      <c r="F75" s="209"/>
    </row>
    <row r="76" spans="1:6" ht="20" customHeight="1">
      <c r="A76" s="196" t="s">
        <v>449</v>
      </c>
      <c r="B76" s="197"/>
      <c r="C76" s="197"/>
      <c r="D76" s="197"/>
      <c r="E76" s="197"/>
      <c r="F76" s="197"/>
    </row>
    <row r="77" spans="1:6" ht="20" customHeight="1">
      <c r="A77" s="197"/>
      <c r="B77" s="197"/>
      <c r="C77" s="197"/>
      <c r="D77" s="197"/>
      <c r="E77" s="197"/>
      <c r="F77" s="197"/>
    </row>
    <row r="78" spans="1:6">
      <c r="A78" s="209"/>
      <c r="B78" s="209"/>
      <c r="C78" s="209"/>
      <c r="D78" s="209"/>
      <c r="E78" s="209"/>
      <c r="F78" s="209"/>
    </row>
    <row r="79" spans="1:6">
      <c r="A79" s="211" t="s">
        <v>363</v>
      </c>
      <c r="B79" s="211"/>
      <c r="C79" s="211"/>
      <c r="D79" s="211"/>
      <c r="E79" s="211"/>
      <c r="F79" s="211"/>
    </row>
    <row r="80" spans="1:6">
      <c r="A80" s="211"/>
      <c r="B80" s="211"/>
      <c r="C80" s="211"/>
      <c r="D80" s="211"/>
      <c r="E80" s="211"/>
      <c r="F80" s="211"/>
    </row>
    <row r="81" spans="1:6" ht="60" customHeight="1">
      <c r="A81" s="209" t="s">
        <v>463</v>
      </c>
      <c r="B81" s="209"/>
      <c r="C81" s="209"/>
      <c r="D81" s="209"/>
      <c r="E81" s="209"/>
      <c r="F81" s="209"/>
    </row>
    <row r="82" spans="1:6">
      <c r="A82" s="209"/>
      <c r="B82" s="209"/>
      <c r="C82" s="209"/>
      <c r="D82" s="209"/>
      <c r="E82" s="209"/>
      <c r="F82" s="209"/>
    </row>
    <row r="83" spans="1:6">
      <c r="A83" s="211" t="s">
        <v>451</v>
      </c>
      <c r="B83" s="211"/>
      <c r="C83" s="211"/>
      <c r="D83" s="211"/>
      <c r="E83" s="211"/>
      <c r="F83" s="211"/>
    </row>
    <row r="84" spans="1:6">
      <c r="A84" s="211"/>
      <c r="B84" s="211"/>
      <c r="C84" s="211"/>
      <c r="D84" s="211"/>
      <c r="E84" s="211"/>
      <c r="F84" s="211"/>
    </row>
    <row r="85" spans="1:6" ht="50" customHeight="1">
      <c r="A85" s="210" t="s">
        <v>473</v>
      </c>
      <c r="B85" s="210"/>
      <c r="C85" s="210"/>
      <c r="D85" s="210"/>
      <c r="E85" s="210"/>
      <c r="F85" s="210"/>
    </row>
    <row r="86" spans="1:6">
      <c r="A86" s="210" t="s">
        <v>474</v>
      </c>
      <c r="B86" s="210"/>
      <c r="C86" s="210"/>
      <c r="D86" s="210"/>
      <c r="E86" s="210"/>
      <c r="F86" s="210"/>
    </row>
    <row r="87" spans="1:6" ht="30" customHeight="1">
      <c r="A87" s="210" t="s">
        <v>464</v>
      </c>
      <c r="B87" s="210"/>
      <c r="C87" s="210"/>
      <c r="D87" s="210"/>
      <c r="E87" s="210"/>
      <c r="F87" s="210"/>
    </row>
    <row r="88" spans="1:6" ht="120" customHeight="1">
      <c r="A88" s="209"/>
      <c r="B88" s="209"/>
      <c r="C88" s="209"/>
      <c r="D88" s="209"/>
      <c r="E88" s="209"/>
      <c r="F88" s="209"/>
    </row>
    <row r="89" spans="1:6" ht="50" customHeight="1">
      <c r="A89" s="210" t="s">
        <v>465</v>
      </c>
      <c r="B89" s="210"/>
      <c r="C89" s="210"/>
      <c r="D89" s="210"/>
      <c r="E89" s="210"/>
      <c r="F89" s="210"/>
    </row>
    <row r="90" spans="1:6" ht="15" customHeight="1">
      <c r="A90" s="210" t="s">
        <v>466</v>
      </c>
      <c r="B90" s="210"/>
      <c r="C90" s="210"/>
      <c r="D90" s="210"/>
      <c r="E90" s="210"/>
      <c r="F90" s="210"/>
    </row>
    <row r="91" spans="1:6" ht="80" customHeight="1">
      <c r="A91" s="210" t="s">
        <v>467</v>
      </c>
      <c r="B91" s="215"/>
      <c r="C91" s="215"/>
      <c r="D91" s="215"/>
      <c r="E91" s="215"/>
      <c r="F91" s="215"/>
    </row>
    <row r="92" spans="1:6" ht="15" customHeight="1">
      <c r="A92" s="210" t="s">
        <v>475</v>
      </c>
      <c r="B92" s="215"/>
      <c r="C92" s="215"/>
      <c r="D92" s="215"/>
      <c r="E92" s="215"/>
      <c r="F92" s="215"/>
    </row>
    <row r="93" spans="1:6" ht="15" customHeight="1">
      <c r="A93" s="210" t="s">
        <v>476</v>
      </c>
      <c r="B93" s="215"/>
      <c r="C93" s="215"/>
      <c r="D93" s="215"/>
      <c r="E93" s="215"/>
      <c r="F93" s="215"/>
    </row>
    <row r="94" spans="1:6" ht="30" customHeight="1">
      <c r="A94" s="210" t="s">
        <v>468</v>
      </c>
      <c r="B94" s="210"/>
      <c r="C94" s="210"/>
      <c r="D94" s="210"/>
      <c r="E94" s="210"/>
      <c r="F94" s="210"/>
    </row>
    <row r="95" spans="1:6">
      <c r="A95" s="212"/>
      <c r="B95" s="212"/>
      <c r="C95" s="212"/>
      <c r="D95" s="212"/>
      <c r="E95" s="212"/>
      <c r="F95" s="212"/>
    </row>
    <row r="96" spans="1:6">
      <c r="A96" s="211" t="s">
        <v>377</v>
      </c>
      <c r="B96" s="211"/>
      <c r="C96" s="211"/>
      <c r="D96" s="211"/>
      <c r="E96" s="211"/>
      <c r="F96" s="211"/>
    </row>
    <row r="97" spans="1:6">
      <c r="A97" s="211"/>
      <c r="B97" s="211"/>
      <c r="C97" s="211"/>
      <c r="D97" s="211"/>
      <c r="E97" s="211"/>
      <c r="F97" s="211"/>
    </row>
    <row r="98" spans="1:6" ht="30" customHeight="1">
      <c r="A98" s="210" t="s">
        <v>469</v>
      </c>
      <c r="B98" s="210"/>
      <c r="C98" s="210"/>
      <c r="D98" s="210"/>
      <c r="E98" s="210"/>
      <c r="F98" s="210"/>
    </row>
    <row r="99" spans="1:6" ht="200" customHeight="1">
      <c r="A99" s="209"/>
      <c r="B99" s="209"/>
      <c r="C99" s="209"/>
      <c r="D99" s="209"/>
      <c r="E99" s="209"/>
      <c r="F99" s="209"/>
    </row>
    <row r="100" spans="1:6">
      <c r="A100" s="210" t="s">
        <v>470</v>
      </c>
      <c r="B100" s="210"/>
      <c r="C100" s="210"/>
      <c r="D100" s="210"/>
      <c r="E100" s="210"/>
      <c r="F100" s="210"/>
    </row>
    <row r="101" spans="1:6" s="185" customFormat="1" ht="50" customHeight="1">
      <c r="A101" s="210" t="s">
        <v>477</v>
      </c>
      <c r="B101" s="210"/>
      <c r="C101" s="210"/>
      <c r="D101" s="210"/>
      <c r="E101" s="210"/>
      <c r="F101" s="210"/>
    </row>
    <row r="102" spans="1:6" ht="30" customHeight="1">
      <c r="A102" s="210" t="s">
        <v>478</v>
      </c>
      <c r="B102" s="210"/>
      <c r="C102" s="210"/>
      <c r="D102" s="210"/>
      <c r="E102" s="210"/>
      <c r="F102" s="210"/>
    </row>
    <row r="103" spans="1:6">
      <c r="A103" s="212"/>
      <c r="B103" s="212"/>
      <c r="C103" s="212"/>
      <c r="D103" s="212"/>
      <c r="E103" s="212"/>
      <c r="F103" s="212"/>
    </row>
    <row r="104" spans="1:6" ht="20" customHeight="1">
      <c r="A104" s="196" t="s">
        <v>452</v>
      </c>
      <c r="B104" s="197"/>
      <c r="C104" s="197"/>
      <c r="D104" s="197"/>
      <c r="E104" s="197"/>
      <c r="F104" s="197"/>
    </row>
    <row r="105" spans="1:6" ht="20" customHeight="1">
      <c r="A105" s="197"/>
      <c r="B105" s="197"/>
      <c r="C105" s="197"/>
      <c r="D105" s="197"/>
      <c r="E105" s="197"/>
      <c r="F105" s="197"/>
    </row>
    <row r="106" spans="1:6">
      <c r="A106" s="212"/>
      <c r="B106" s="212"/>
      <c r="C106" s="212"/>
      <c r="D106" s="212"/>
      <c r="E106" s="212"/>
      <c r="F106" s="212"/>
    </row>
    <row r="107" spans="1:6" ht="50" customHeight="1">
      <c r="A107" s="210" t="s">
        <v>479</v>
      </c>
      <c r="B107" s="210"/>
      <c r="C107" s="210"/>
      <c r="D107" s="210"/>
      <c r="E107" s="210"/>
      <c r="F107" s="210"/>
    </row>
    <row r="108" spans="1:6" ht="30" customHeight="1">
      <c r="A108" s="210" t="s">
        <v>480</v>
      </c>
      <c r="B108" s="210"/>
      <c r="C108" s="210"/>
      <c r="D108" s="210"/>
      <c r="E108" s="210"/>
      <c r="F108" s="210"/>
    </row>
    <row r="109" spans="1:6">
      <c r="A109" s="209"/>
      <c r="B109" s="209"/>
      <c r="C109" s="209"/>
      <c r="D109" s="209"/>
      <c r="E109" s="209"/>
      <c r="F109" s="209"/>
    </row>
    <row r="110" spans="1:6">
      <c r="A110" s="211" t="s">
        <v>453</v>
      </c>
      <c r="B110" s="211"/>
      <c r="C110" s="211"/>
      <c r="D110" s="211"/>
      <c r="E110" s="211"/>
      <c r="F110" s="211"/>
    </row>
    <row r="111" spans="1:6">
      <c r="A111" s="211"/>
      <c r="B111" s="211"/>
      <c r="C111" s="211"/>
      <c r="D111" s="211"/>
      <c r="E111" s="211"/>
      <c r="F111" s="211"/>
    </row>
    <row r="112" spans="1:6" ht="30" customHeight="1">
      <c r="A112" s="210" t="s">
        <v>515</v>
      </c>
      <c r="B112" s="210"/>
      <c r="C112" s="210"/>
      <c r="D112" s="210"/>
      <c r="E112" s="210"/>
      <c r="F112" s="210"/>
    </row>
    <row r="113" spans="1:6" ht="120" customHeight="1">
      <c r="A113" s="210" t="s">
        <v>513</v>
      </c>
      <c r="B113" s="210"/>
      <c r="C113" s="210"/>
      <c r="D113" s="210"/>
      <c r="E113" s="210"/>
      <c r="F113" s="210"/>
    </row>
    <row r="114" spans="1:6" ht="210" customHeight="1">
      <c r="A114" s="209"/>
      <c r="B114" s="209"/>
      <c r="C114" s="209"/>
      <c r="D114" s="209"/>
      <c r="E114" s="209"/>
      <c r="F114" s="209"/>
    </row>
    <row r="115" spans="1:6" ht="30" customHeight="1">
      <c r="A115" s="210" t="s">
        <v>516</v>
      </c>
      <c r="B115" s="210"/>
      <c r="C115" s="210"/>
      <c r="D115" s="210"/>
      <c r="E115" s="210"/>
      <c r="F115" s="210"/>
    </row>
    <row r="116" spans="1:6" ht="80" customHeight="1">
      <c r="A116" s="210" t="s">
        <v>482</v>
      </c>
      <c r="B116" s="210"/>
      <c r="C116" s="210"/>
      <c r="D116" s="210"/>
      <c r="E116" s="210"/>
      <c r="F116" s="210"/>
    </row>
    <row r="117" spans="1:6" ht="50" customHeight="1">
      <c r="A117" s="210" t="s">
        <v>471</v>
      </c>
      <c r="B117" s="210"/>
      <c r="C117" s="210"/>
      <c r="D117" s="210"/>
      <c r="E117" s="210"/>
      <c r="F117" s="210"/>
    </row>
    <row r="118" spans="1:6" ht="30" customHeight="1">
      <c r="A118" s="210" t="s">
        <v>483</v>
      </c>
      <c r="B118" s="210"/>
      <c r="C118" s="210"/>
      <c r="D118" s="210"/>
      <c r="E118" s="210"/>
      <c r="F118" s="210"/>
    </row>
    <row r="119" spans="1:6" ht="60" customHeight="1">
      <c r="A119" s="210" t="s">
        <v>493</v>
      </c>
      <c r="B119" s="210"/>
      <c r="C119" s="210"/>
      <c r="D119" s="210"/>
      <c r="E119" s="210"/>
      <c r="F119" s="210"/>
    </row>
    <row r="120" spans="1:6" ht="15" customHeight="1">
      <c r="A120" s="210" t="s">
        <v>514</v>
      </c>
      <c r="B120" s="210"/>
      <c r="C120" s="210"/>
      <c r="D120" s="210"/>
      <c r="E120" s="210"/>
      <c r="F120" s="210"/>
    </row>
    <row r="121" spans="1:6" ht="30" customHeight="1">
      <c r="A121" s="210" t="s">
        <v>472</v>
      </c>
      <c r="B121" s="210"/>
      <c r="C121" s="210"/>
      <c r="D121" s="210"/>
      <c r="E121" s="210"/>
      <c r="F121" s="210"/>
    </row>
    <row r="122" spans="1:6">
      <c r="A122" s="212"/>
      <c r="B122" s="212"/>
      <c r="C122" s="212"/>
      <c r="D122" s="212"/>
      <c r="E122" s="212"/>
      <c r="F122" s="212"/>
    </row>
    <row r="123" spans="1:6">
      <c r="A123" s="211" t="s">
        <v>454</v>
      </c>
      <c r="B123" s="211"/>
      <c r="C123" s="211"/>
      <c r="D123" s="211"/>
      <c r="E123" s="211"/>
      <c r="F123" s="211"/>
    </row>
    <row r="124" spans="1:6">
      <c r="A124" s="211"/>
      <c r="B124" s="211"/>
      <c r="C124" s="211"/>
      <c r="D124" s="211"/>
      <c r="E124" s="211"/>
      <c r="F124" s="211"/>
    </row>
    <row r="125" spans="1:6">
      <c r="A125" s="209" t="s">
        <v>484</v>
      </c>
      <c r="B125" s="209"/>
      <c r="C125" s="209"/>
      <c r="D125" s="209"/>
      <c r="E125" s="209"/>
      <c r="F125" s="209"/>
    </row>
    <row r="126" spans="1:6" ht="150" customHeight="1">
      <c r="A126" s="209"/>
      <c r="B126" s="209"/>
      <c r="C126" s="209"/>
      <c r="D126" s="209"/>
      <c r="E126" s="209"/>
      <c r="F126" s="209"/>
    </row>
    <row r="127" spans="1:6" ht="50" customHeight="1">
      <c r="A127" s="209" t="s">
        <v>485</v>
      </c>
      <c r="B127" s="209"/>
      <c r="C127" s="209"/>
      <c r="D127" s="209"/>
      <c r="E127" s="209"/>
      <c r="F127" s="209"/>
    </row>
    <row r="128" spans="1:6" ht="30" customHeight="1">
      <c r="A128" s="209" t="s">
        <v>486</v>
      </c>
      <c r="B128" s="209"/>
      <c r="C128" s="209"/>
      <c r="D128" s="209"/>
      <c r="E128" s="209"/>
      <c r="F128" s="209"/>
    </row>
    <row r="129" spans="1:6">
      <c r="A129" s="212"/>
      <c r="B129" s="212"/>
      <c r="C129" s="212"/>
      <c r="D129" s="212"/>
      <c r="E129" s="212"/>
      <c r="F129" s="212"/>
    </row>
    <row r="130" spans="1:6">
      <c r="A130" s="211" t="s">
        <v>455</v>
      </c>
      <c r="B130" s="211"/>
      <c r="C130" s="211"/>
      <c r="D130" s="211"/>
      <c r="E130" s="211"/>
      <c r="F130" s="211"/>
    </row>
    <row r="131" spans="1:6">
      <c r="A131" s="211"/>
      <c r="B131" s="211"/>
      <c r="C131" s="211"/>
      <c r="D131" s="211"/>
      <c r="E131" s="211"/>
      <c r="F131" s="211"/>
    </row>
    <row r="132" spans="1:6" ht="25" customHeight="1">
      <c r="A132" s="186" t="s">
        <v>492</v>
      </c>
      <c r="B132" s="112"/>
      <c r="C132" s="112"/>
      <c r="D132" s="112"/>
      <c r="E132" s="112"/>
      <c r="F132" s="112"/>
    </row>
    <row r="133" spans="1:6" ht="30" customHeight="1">
      <c r="A133" s="209" t="s">
        <v>487</v>
      </c>
      <c r="B133" s="209"/>
      <c r="C133" s="209"/>
      <c r="D133" s="209"/>
      <c r="E133" s="209"/>
      <c r="F133" s="209"/>
    </row>
    <row r="134" spans="1:6" ht="50" customHeight="1">
      <c r="A134" s="209" t="s">
        <v>488</v>
      </c>
      <c r="B134" s="209"/>
      <c r="C134" s="209"/>
      <c r="D134" s="209"/>
      <c r="E134" s="209"/>
      <c r="F134" s="209"/>
    </row>
    <row r="135" spans="1:6" ht="170" customHeight="1">
      <c r="A135" s="209"/>
      <c r="B135" s="209"/>
      <c r="C135" s="209"/>
      <c r="D135" s="209"/>
      <c r="E135" s="209"/>
      <c r="F135" s="209"/>
    </row>
    <row r="136" spans="1:6">
      <c r="A136" s="209" t="s">
        <v>489</v>
      </c>
      <c r="B136" s="209"/>
      <c r="C136" s="209"/>
      <c r="D136" s="209"/>
      <c r="E136" s="209"/>
      <c r="F136" s="209"/>
    </row>
    <row r="137" spans="1:6" ht="80" customHeight="1">
      <c r="A137" s="209" t="s">
        <v>494</v>
      </c>
      <c r="B137" s="209"/>
      <c r="C137" s="209"/>
      <c r="D137" s="209"/>
      <c r="E137" s="209"/>
      <c r="F137" s="209"/>
    </row>
    <row r="138" spans="1:6" ht="15" customHeight="1">
      <c r="A138" s="209" t="s">
        <v>490</v>
      </c>
      <c r="B138" s="209"/>
      <c r="C138" s="209"/>
      <c r="D138" s="209"/>
      <c r="E138" s="209"/>
      <c r="F138" s="209"/>
    </row>
    <row r="139" spans="1:6" ht="20" customHeight="1">
      <c r="A139" s="209" t="s">
        <v>491</v>
      </c>
      <c r="B139" s="209"/>
      <c r="C139" s="209"/>
      <c r="D139" s="209"/>
      <c r="E139" s="209"/>
      <c r="F139" s="209"/>
    </row>
    <row r="140" spans="1:6">
      <c r="A140" s="209"/>
      <c r="B140" s="209"/>
      <c r="C140" s="209"/>
      <c r="D140" s="209"/>
      <c r="E140" s="209"/>
      <c r="F140" s="209"/>
    </row>
    <row r="141" spans="1:6" ht="25" customHeight="1">
      <c r="A141" s="213" t="s">
        <v>495</v>
      </c>
      <c r="B141" s="213"/>
      <c r="C141" s="213"/>
      <c r="D141" s="213"/>
      <c r="E141" s="213"/>
      <c r="F141" s="213"/>
    </row>
    <row r="142" spans="1:6">
      <c r="A142" s="209" t="s">
        <v>496</v>
      </c>
      <c r="B142" s="209"/>
      <c r="C142" s="209"/>
      <c r="D142" s="209"/>
      <c r="E142" s="209"/>
      <c r="F142" s="209"/>
    </row>
    <row r="143" spans="1:6" ht="170" customHeight="1">
      <c r="A143" s="209"/>
      <c r="B143" s="209"/>
      <c r="C143" s="209"/>
      <c r="D143" s="209"/>
      <c r="E143" s="209"/>
      <c r="F143" s="209"/>
    </row>
    <row r="144" spans="1:6">
      <c r="A144" s="209" t="s">
        <v>497</v>
      </c>
      <c r="B144" s="209"/>
      <c r="C144" s="209"/>
      <c r="D144" s="209"/>
      <c r="E144" s="209"/>
      <c r="F144" s="209"/>
    </row>
    <row r="145" spans="1:6" ht="130" customHeight="1">
      <c r="A145" s="209" t="s">
        <v>498</v>
      </c>
      <c r="B145" s="209"/>
      <c r="C145" s="209"/>
      <c r="D145" s="209"/>
      <c r="E145" s="209"/>
      <c r="F145" s="209"/>
    </row>
    <row r="146" spans="1:6" ht="50" customHeight="1">
      <c r="A146" s="209" t="s">
        <v>503</v>
      </c>
      <c r="B146" s="209"/>
      <c r="C146" s="209"/>
      <c r="D146" s="209"/>
      <c r="E146" s="209"/>
      <c r="F146" s="209"/>
    </row>
    <row r="147" spans="1:6" ht="30" customHeight="1">
      <c r="A147" s="209" t="s">
        <v>499</v>
      </c>
      <c r="B147" s="209"/>
      <c r="C147" s="209"/>
      <c r="D147" s="209"/>
      <c r="E147" s="209"/>
      <c r="F147" s="209"/>
    </row>
    <row r="148" spans="1:6" ht="30" customHeight="1">
      <c r="A148" s="209" t="s">
        <v>500</v>
      </c>
      <c r="B148" s="209"/>
      <c r="C148" s="209"/>
      <c r="D148" s="209"/>
      <c r="E148" s="209"/>
      <c r="F148" s="209"/>
    </row>
    <row r="149" spans="1:6" ht="30" customHeight="1">
      <c r="A149" s="209" t="s">
        <v>501</v>
      </c>
      <c r="B149" s="209"/>
      <c r="C149" s="209"/>
      <c r="D149" s="209"/>
      <c r="E149" s="209"/>
      <c r="F149" s="209"/>
    </row>
    <row r="150" spans="1:6">
      <c r="A150" s="209" t="s">
        <v>502</v>
      </c>
      <c r="B150" s="209"/>
      <c r="C150" s="209"/>
      <c r="D150" s="209"/>
      <c r="E150" s="209"/>
      <c r="F150" s="209"/>
    </row>
    <row r="151" spans="1:6">
      <c r="A151" s="209"/>
      <c r="B151" s="209"/>
      <c r="C151" s="209"/>
      <c r="D151" s="209"/>
      <c r="E151" s="209"/>
      <c r="F151" s="209"/>
    </row>
    <row r="152" spans="1:6">
      <c r="A152" s="211" t="s">
        <v>456</v>
      </c>
      <c r="B152" s="211"/>
      <c r="C152" s="211"/>
      <c r="D152" s="211"/>
      <c r="E152" s="211"/>
      <c r="F152" s="211"/>
    </row>
    <row r="153" spans="1:6">
      <c r="A153" s="211"/>
      <c r="B153" s="211"/>
      <c r="C153" s="211"/>
      <c r="D153" s="211"/>
      <c r="E153" s="211"/>
      <c r="F153" s="211"/>
    </row>
    <row r="154" spans="1:6" ht="50" customHeight="1">
      <c r="A154" s="209" t="s">
        <v>504</v>
      </c>
      <c r="B154" s="209"/>
      <c r="C154" s="209"/>
      <c r="D154" s="209"/>
      <c r="E154" s="209"/>
      <c r="F154" s="209"/>
    </row>
    <row r="155" spans="1:6" ht="270" customHeight="1">
      <c r="A155" s="209"/>
      <c r="B155" s="209"/>
      <c r="C155" s="209"/>
      <c r="D155" s="209"/>
      <c r="E155" s="209"/>
      <c r="F155" s="209"/>
    </row>
    <row r="156" spans="1:6" ht="50" customHeight="1">
      <c r="A156" s="209" t="s">
        <v>506</v>
      </c>
      <c r="B156" s="209"/>
      <c r="C156" s="209"/>
      <c r="D156" s="209"/>
      <c r="E156" s="209"/>
      <c r="F156" s="209"/>
    </row>
    <row r="157" spans="1:6">
      <c r="A157" s="209" t="s">
        <v>505</v>
      </c>
      <c r="B157" s="209"/>
      <c r="C157" s="209"/>
      <c r="D157" s="209"/>
      <c r="E157" s="209"/>
      <c r="F157" s="209"/>
    </row>
    <row r="158" spans="1:6">
      <c r="A158" s="209"/>
      <c r="B158" s="209"/>
      <c r="C158" s="209"/>
      <c r="D158" s="209"/>
      <c r="E158" s="209"/>
      <c r="F158" s="209"/>
    </row>
    <row r="159" spans="1:6">
      <c r="A159" s="211" t="s">
        <v>457</v>
      </c>
      <c r="B159" s="211"/>
      <c r="C159" s="211"/>
      <c r="D159" s="211"/>
      <c r="E159" s="211"/>
      <c r="F159" s="211"/>
    </row>
    <row r="160" spans="1:6">
      <c r="A160" s="211"/>
      <c r="B160" s="211"/>
      <c r="C160" s="211"/>
      <c r="D160" s="211"/>
      <c r="E160" s="211"/>
      <c r="F160" s="211"/>
    </row>
    <row r="161" spans="1:6" ht="30" customHeight="1">
      <c r="A161" s="209" t="s">
        <v>507</v>
      </c>
      <c r="B161" s="209"/>
      <c r="C161" s="209"/>
      <c r="D161" s="209"/>
      <c r="E161" s="209"/>
      <c r="F161" s="209"/>
    </row>
    <row r="162" spans="1:6">
      <c r="A162" s="209"/>
      <c r="B162" s="209"/>
      <c r="C162" s="209"/>
      <c r="D162" s="209"/>
      <c r="E162" s="209"/>
      <c r="F162" s="209"/>
    </row>
    <row r="163" spans="1:6">
      <c r="A163" s="209"/>
      <c r="B163" s="209"/>
      <c r="C163" s="209"/>
      <c r="D163" s="209"/>
      <c r="E163" s="209"/>
      <c r="F163" s="209"/>
    </row>
    <row r="164" spans="1:6">
      <c r="A164" s="209"/>
      <c r="B164" s="209"/>
      <c r="C164" s="209"/>
      <c r="D164" s="209"/>
      <c r="E164" s="209"/>
      <c r="F164" s="209"/>
    </row>
    <row r="165" spans="1:6">
      <c r="A165" s="209"/>
      <c r="B165" s="209"/>
      <c r="C165" s="209"/>
      <c r="D165" s="209"/>
      <c r="E165" s="209"/>
      <c r="F165" s="209"/>
    </row>
    <row r="166" spans="1:6">
      <c r="A166" s="209"/>
      <c r="B166" s="209"/>
      <c r="C166" s="209"/>
      <c r="D166" s="209"/>
      <c r="E166" s="209"/>
      <c r="F166" s="209"/>
    </row>
    <row r="167" spans="1:6">
      <c r="A167" s="209"/>
      <c r="B167" s="209"/>
      <c r="C167" s="209"/>
      <c r="D167" s="209"/>
      <c r="E167" s="209"/>
      <c r="F167" s="209"/>
    </row>
    <row r="168" spans="1:6">
      <c r="A168" s="209"/>
      <c r="B168" s="209"/>
      <c r="C168" s="209"/>
      <c r="D168" s="209"/>
      <c r="E168" s="209"/>
      <c r="F168" s="209"/>
    </row>
    <row r="169" spans="1:6">
      <c r="A169" s="209"/>
      <c r="B169" s="209"/>
      <c r="C169" s="209"/>
      <c r="D169" s="209"/>
      <c r="E169" s="209"/>
      <c r="F169" s="209"/>
    </row>
    <row r="170" spans="1:6">
      <c r="A170" s="209"/>
      <c r="B170" s="209"/>
      <c r="C170" s="209"/>
      <c r="D170" s="209"/>
      <c r="E170" s="209"/>
      <c r="F170" s="209"/>
    </row>
    <row r="171" spans="1:6">
      <c r="A171" s="209"/>
      <c r="B171" s="209"/>
      <c r="C171" s="209"/>
      <c r="D171" s="209"/>
      <c r="E171" s="209"/>
      <c r="F171" s="209"/>
    </row>
    <row r="172" spans="1:6">
      <c r="A172" s="209"/>
      <c r="B172" s="209"/>
      <c r="C172" s="209"/>
      <c r="D172" s="209"/>
      <c r="E172" s="209"/>
      <c r="F172" s="209"/>
    </row>
    <row r="173" spans="1:6">
      <c r="A173" s="209"/>
      <c r="B173" s="209"/>
      <c r="C173" s="209"/>
      <c r="D173" s="209"/>
      <c r="E173" s="209"/>
      <c r="F173" s="209"/>
    </row>
    <row r="175" spans="1:6">
      <c r="A175" s="212"/>
      <c r="B175" s="212"/>
      <c r="C175" s="212"/>
      <c r="D175" s="212"/>
      <c r="E175" s="212"/>
      <c r="F175" s="212"/>
    </row>
    <row r="176" spans="1:6">
      <c r="A176" s="212"/>
      <c r="B176" s="212"/>
      <c r="C176" s="212"/>
      <c r="D176" s="212"/>
      <c r="E176" s="212"/>
      <c r="F176" s="212"/>
    </row>
    <row r="178" spans="1:6">
      <c r="A178" s="212"/>
      <c r="B178" s="212"/>
      <c r="C178" s="212"/>
      <c r="D178" s="212"/>
      <c r="E178" s="212"/>
      <c r="F178" s="212"/>
    </row>
    <row r="179" spans="1:6">
      <c r="A179" s="212"/>
      <c r="B179" s="212"/>
      <c r="C179" s="212"/>
      <c r="D179" s="212"/>
      <c r="E179" s="212"/>
      <c r="F179" s="212"/>
    </row>
    <row r="181" spans="1:6">
      <c r="A181" s="212"/>
      <c r="B181" s="212"/>
      <c r="C181" s="212"/>
      <c r="D181" s="212"/>
      <c r="E181" s="212"/>
      <c r="F181" s="212"/>
    </row>
    <row r="182" spans="1:6">
      <c r="A182" s="212"/>
      <c r="B182" s="212"/>
      <c r="C182" s="212"/>
      <c r="D182" s="212"/>
      <c r="E182" s="212"/>
      <c r="F182" s="212"/>
    </row>
    <row r="184" spans="1:6">
      <c r="A184" s="212"/>
      <c r="B184" s="212"/>
      <c r="C184" s="212"/>
      <c r="D184" s="212"/>
      <c r="E184" s="212"/>
      <c r="F184" s="212"/>
    </row>
    <row r="185" spans="1:6">
      <c r="A185" s="212"/>
      <c r="B185" s="212"/>
      <c r="C185" s="212"/>
      <c r="D185" s="212"/>
      <c r="E185" s="212"/>
      <c r="F185" s="212"/>
    </row>
    <row r="187" spans="1:6">
      <c r="A187" s="212"/>
      <c r="B187" s="212"/>
      <c r="C187" s="212"/>
      <c r="D187" s="212"/>
      <c r="E187" s="212"/>
      <c r="F187" s="212"/>
    </row>
    <row r="188" spans="1:6">
      <c r="A188" s="212"/>
      <c r="B188" s="212"/>
      <c r="C188" s="212"/>
      <c r="D188" s="212"/>
      <c r="E188" s="212"/>
      <c r="F188" s="212"/>
    </row>
    <row r="190" spans="1:6">
      <c r="A190" s="212"/>
      <c r="B190" s="212"/>
      <c r="C190" s="212"/>
      <c r="D190" s="212"/>
      <c r="E190" s="212"/>
      <c r="F190" s="212"/>
    </row>
    <row r="191" spans="1:6">
      <c r="A191" s="212"/>
      <c r="B191" s="212"/>
      <c r="C191" s="212"/>
      <c r="D191" s="212"/>
      <c r="E191" s="212"/>
      <c r="F191" s="212"/>
    </row>
    <row r="193" spans="1:6">
      <c r="A193" s="212"/>
      <c r="B193" s="212"/>
      <c r="C193" s="212"/>
      <c r="D193" s="212"/>
      <c r="E193" s="212"/>
      <c r="F193" s="212"/>
    </row>
    <row r="194" spans="1:6">
      <c r="A194" s="212"/>
      <c r="B194" s="212"/>
      <c r="C194" s="212"/>
      <c r="D194" s="212"/>
      <c r="E194" s="212"/>
      <c r="F194" s="212"/>
    </row>
    <row r="196" spans="1:6">
      <c r="A196" s="212"/>
      <c r="B196" s="212"/>
      <c r="C196" s="212"/>
      <c r="D196" s="212"/>
      <c r="E196" s="212"/>
      <c r="F196" s="212"/>
    </row>
    <row r="197" spans="1:6">
      <c r="A197" s="212"/>
      <c r="B197" s="212"/>
      <c r="C197" s="212"/>
      <c r="D197" s="212"/>
      <c r="E197" s="212"/>
      <c r="F197" s="212"/>
    </row>
    <row r="199" spans="1:6">
      <c r="A199" s="212"/>
      <c r="B199" s="212"/>
      <c r="C199" s="212"/>
      <c r="D199" s="212"/>
      <c r="E199" s="212"/>
      <c r="F199" s="212"/>
    </row>
    <row r="200" spans="1:6">
      <c r="A200" s="212"/>
      <c r="B200" s="212"/>
      <c r="C200" s="212"/>
      <c r="D200" s="212"/>
      <c r="E200" s="212"/>
      <c r="F200" s="212"/>
    </row>
    <row r="202" spans="1:6">
      <c r="A202" s="212"/>
      <c r="B202" s="212"/>
      <c r="C202" s="212"/>
      <c r="D202" s="212"/>
      <c r="E202" s="212"/>
      <c r="F202" s="212"/>
    </row>
    <row r="203" spans="1:6">
      <c r="A203" s="212"/>
      <c r="B203" s="212"/>
      <c r="C203" s="212"/>
      <c r="D203" s="212"/>
      <c r="E203" s="212"/>
      <c r="F203" s="212"/>
    </row>
    <row r="205" spans="1:6">
      <c r="A205" s="212"/>
      <c r="B205" s="212"/>
      <c r="C205" s="212"/>
      <c r="D205" s="212"/>
      <c r="E205" s="212"/>
      <c r="F205" s="212"/>
    </row>
    <row r="206" spans="1:6">
      <c r="A206" s="212"/>
      <c r="B206" s="212"/>
      <c r="C206" s="212"/>
      <c r="D206" s="212"/>
      <c r="E206" s="212"/>
      <c r="F206" s="212"/>
    </row>
    <row r="208" spans="1:6">
      <c r="A208" s="212"/>
      <c r="B208" s="212"/>
      <c r="C208" s="212"/>
      <c r="D208" s="212"/>
      <c r="E208" s="212"/>
      <c r="F208" s="212"/>
    </row>
    <row r="209" spans="1:6">
      <c r="A209" s="212"/>
      <c r="B209" s="212"/>
      <c r="C209" s="212"/>
      <c r="D209" s="212"/>
      <c r="E209" s="212"/>
      <c r="F209" s="212"/>
    </row>
    <row r="211" spans="1:6">
      <c r="A211" s="212"/>
      <c r="B211" s="212"/>
      <c r="C211" s="212"/>
      <c r="D211" s="212"/>
      <c r="E211" s="212"/>
      <c r="F211" s="212"/>
    </row>
    <row r="212" spans="1:6">
      <c r="A212" s="212"/>
      <c r="B212" s="212"/>
      <c r="C212" s="212"/>
      <c r="D212" s="212"/>
      <c r="E212" s="212"/>
      <c r="F212" s="212"/>
    </row>
    <row r="214" spans="1:6">
      <c r="A214" s="212"/>
      <c r="B214" s="212"/>
      <c r="C214" s="212"/>
      <c r="D214" s="212"/>
      <c r="E214" s="212"/>
      <c r="F214" s="212"/>
    </row>
    <row r="215" spans="1:6">
      <c r="A215" s="212"/>
      <c r="B215" s="212"/>
      <c r="C215" s="212"/>
      <c r="D215" s="212"/>
      <c r="E215" s="212"/>
      <c r="F215" s="212"/>
    </row>
    <row r="217" spans="1:6">
      <c r="A217" s="212"/>
      <c r="B217" s="212"/>
      <c r="C217" s="212"/>
      <c r="D217" s="212"/>
      <c r="E217" s="212"/>
      <c r="F217" s="212"/>
    </row>
    <row r="218" spans="1:6">
      <c r="A218" s="212"/>
      <c r="B218" s="212"/>
      <c r="C218" s="212"/>
      <c r="D218" s="212"/>
      <c r="E218" s="212"/>
      <c r="F218" s="212"/>
    </row>
    <row r="220" spans="1:6">
      <c r="A220" s="212"/>
      <c r="B220" s="212"/>
      <c r="C220" s="212"/>
      <c r="D220" s="212"/>
      <c r="E220" s="212"/>
      <c r="F220" s="212"/>
    </row>
    <row r="221" spans="1:6">
      <c r="A221" s="212"/>
      <c r="B221" s="212"/>
      <c r="C221" s="212"/>
      <c r="D221" s="212"/>
      <c r="E221" s="212"/>
      <c r="F221" s="212"/>
    </row>
    <row r="223" spans="1:6">
      <c r="A223" s="212"/>
      <c r="B223" s="212"/>
      <c r="C223" s="212"/>
      <c r="D223" s="212"/>
      <c r="E223" s="212"/>
      <c r="F223" s="212"/>
    </row>
    <row r="224" spans="1:6">
      <c r="A224" s="212"/>
      <c r="B224" s="212"/>
      <c r="C224" s="212"/>
      <c r="D224" s="212"/>
      <c r="E224" s="212"/>
      <c r="F224" s="212"/>
    </row>
    <row r="226" spans="1:6">
      <c r="A226" s="212"/>
      <c r="B226" s="212"/>
      <c r="C226" s="212"/>
      <c r="D226" s="212"/>
      <c r="E226" s="212"/>
      <c r="F226" s="212"/>
    </row>
    <row r="227" spans="1:6">
      <c r="A227" s="212"/>
      <c r="B227" s="212"/>
      <c r="C227" s="212"/>
      <c r="D227" s="212"/>
      <c r="E227" s="212"/>
      <c r="F227" s="212"/>
    </row>
    <row r="229" spans="1:6">
      <c r="A229" s="212"/>
      <c r="B229" s="212"/>
      <c r="C229" s="212"/>
      <c r="D229" s="212"/>
      <c r="E229" s="212"/>
      <c r="F229" s="212"/>
    </row>
    <row r="230" spans="1:6">
      <c r="A230" s="212"/>
      <c r="B230" s="212"/>
      <c r="C230" s="212"/>
      <c r="D230" s="212"/>
      <c r="E230" s="212"/>
      <c r="F230" s="212"/>
    </row>
    <row r="232" spans="1:6">
      <c r="A232" s="212"/>
      <c r="B232" s="212"/>
      <c r="C232" s="212"/>
      <c r="D232" s="212"/>
      <c r="E232" s="212"/>
      <c r="F232" s="212"/>
    </row>
    <row r="233" spans="1:6">
      <c r="A233" s="212"/>
      <c r="B233" s="212"/>
      <c r="C233" s="212"/>
      <c r="D233" s="212"/>
      <c r="E233" s="212"/>
      <c r="F233" s="212"/>
    </row>
    <row r="235" spans="1:6">
      <c r="A235" s="212"/>
      <c r="B235" s="212"/>
      <c r="C235" s="212"/>
      <c r="D235" s="212"/>
      <c r="E235" s="212"/>
      <c r="F235" s="212"/>
    </row>
    <row r="236" spans="1:6">
      <c r="A236" s="212"/>
      <c r="B236" s="212"/>
      <c r="C236" s="212"/>
      <c r="D236" s="212"/>
      <c r="E236" s="212"/>
      <c r="F236" s="212"/>
    </row>
    <row r="238" spans="1:6">
      <c r="A238" s="212"/>
      <c r="B238" s="212"/>
      <c r="C238" s="212"/>
      <c r="D238" s="212"/>
      <c r="E238" s="212"/>
      <c r="F238" s="212"/>
    </row>
    <row r="239" spans="1:6">
      <c r="A239" s="212"/>
      <c r="B239" s="212"/>
      <c r="C239" s="212"/>
      <c r="D239" s="212"/>
      <c r="E239" s="212"/>
      <c r="F239" s="212"/>
    </row>
    <row r="241" spans="1:6">
      <c r="A241" s="212"/>
      <c r="B241" s="212"/>
      <c r="C241" s="212"/>
      <c r="D241" s="212"/>
      <c r="E241" s="212"/>
      <c r="F241" s="212"/>
    </row>
    <row r="242" spans="1:6">
      <c r="A242" s="212"/>
      <c r="B242" s="212"/>
      <c r="C242" s="212"/>
      <c r="D242" s="212"/>
      <c r="E242" s="212"/>
      <c r="F242" s="212"/>
    </row>
    <row r="244" spans="1:6">
      <c r="A244" s="212"/>
      <c r="B244" s="212"/>
      <c r="C244" s="212"/>
      <c r="D244" s="212"/>
      <c r="E244" s="212"/>
      <c r="F244" s="212"/>
    </row>
    <row r="245" spans="1:6">
      <c r="A245" s="212"/>
      <c r="B245" s="212"/>
      <c r="C245" s="212"/>
      <c r="D245" s="212"/>
      <c r="E245" s="212"/>
      <c r="F245" s="212"/>
    </row>
    <row r="247" spans="1:6">
      <c r="A247" s="212"/>
      <c r="B247" s="212"/>
      <c r="C247" s="212"/>
      <c r="D247" s="212"/>
      <c r="E247" s="212"/>
      <c r="F247" s="212"/>
    </row>
    <row r="248" spans="1:6">
      <c r="A248" s="212"/>
      <c r="B248" s="212"/>
      <c r="C248" s="212"/>
      <c r="D248" s="212"/>
      <c r="E248" s="212"/>
      <c r="F248" s="212"/>
    </row>
    <row r="250" spans="1:6">
      <c r="A250" s="212"/>
      <c r="B250" s="212"/>
      <c r="C250" s="212"/>
      <c r="D250" s="212"/>
      <c r="E250" s="212"/>
      <c r="F250" s="212"/>
    </row>
    <row r="251" spans="1:6">
      <c r="A251" s="212"/>
      <c r="B251" s="212"/>
      <c r="C251" s="212"/>
      <c r="D251" s="212"/>
      <c r="E251" s="212"/>
      <c r="F251" s="212"/>
    </row>
    <row r="253" spans="1:6">
      <c r="A253" s="212"/>
      <c r="B253" s="212"/>
      <c r="C253" s="212"/>
      <c r="D253" s="212"/>
      <c r="E253" s="212"/>
      <c r="F253" s="212"/>
    </row>
    <row r="254" spans="1:6">
      <c r="A254" s="212"/>
      <c r="B254" s="212"/>
      <c r="C254" s="212"/>
      <c r="D254" s="212"/>
      <c r="E254" s="212"/>
      <c r="F254" s="212"/>
    </row>
  </sheetData>
  <mergeCells count="195">
    <mergeCell ref="A150:F150"/>
    <mergeCell ref="A151:F151"/>
    <mergeCell ref="A39:C39"/>
    <mergeCell ref="A40:C40"/>
    <mergeCell ref="A57:B57"/>
    <mergeCell ref="A58:B58"/>
    <mergeCell ref="A59:B59"/>
    <mergeCell ref="A63:D63"/>
    <mergeCell ref="A67:D67"/>
    <mergeCell ref="A81:F81"/>
    <mergeCell ref="A82:F82"/>
    <mergeCell ref="A75:F75"/>
    <mergeCell ref="A78:F78"/>
    <mergeCell ref="A47:F48"/>
    <mergeCell ref="A50:F51"/>
    <mergeCell ref="A64:F64"/>
    <mergeCell ref="A68:F68"/>
    <mergeCell ref="A69:F69"/>
    <mergeCell ref="A49:F49"/>
    <mergeCell ref="A54:F54"/>
    <mergeCell ref="A89:F89"/>
    <mergeCell ref="A90:F90"/>
    <mergeCell ref="A91:F91"/>
    <mergeCell ref="A85:F85"/>
    <mergeCell ref="A2:F3"/>
    <mergeCell ref="B10:C10"/>
    <mergeCell ref="E10:F10"/>
    <mergeCell ref="A11:F11"/>
    <mergeCell ref="A12:F12"/>
    <mergeCell ref="A13:F13"/>
    <mergeCell ref="A14:F14"/>
    <mergeCell ref="A16:F16"/>
    <mergeCell ref="A20:F21"/>
    <mergeCell ref="A36:F37"/>
    <mergeCell ref="A41:F41"/>
    <mergeCell ref="A45:F45"/>
    <mergeCell ref="A31:F31"/>
    <mergeCell ref="A33:F33"/>
    <mergeCell ref="A34:F34"/>
    <mergeCell ref="C5:F6"/>
    <mergeCell ref="A32:F32"/>
    <mergeCell ref="A23:F23"/>
    <mergeCell ref="A24:F24"/>
    <mergeCell ref="A25:F25"/>
    <mergeCell ref="A27:F27"/>
    <mergeCell ref="A28:F29"/>
    <mergeCell ref="A26:F26"/>
    <mergeCell ref="B7:C7"/>
    <mergeCell ref="E7:F7"/>
    <mergeCell ref="A8:F9"/>
    <mergeCell ref="A42:F42"/>
    <mergeCell ref="A43:F43"/>
    <mergeCell ref="A44:F44"/>
    <mergeCell ref="A86:F86"/>
    <mergeCell ref="A87:F87"/>
    <mergeCell ref="A88:F88"/>
    <mergeCell ref="A106:F106"/>
    <mergeCell ref="A107:F107"/>
    <mergeCell ref="A109:F109"/>
    <mergeCell ref="A104:F105"/>
    <mergeCell ref="A100:F100"/>
    <mergeCell ref="A101:F101"/>
    <mergeCell ref="A102:F102"/>
    <mergeCell ref="A103:F103"/>
    <mergeCell ref="A98:F98"/>
    <mergeCell ref="A99:F99"/>
    <mergeCell ref="A92:F92"/>
    <mergeCell ref="A119:F119"/>
    <mergeCell ref="A120:F120"/>
    <mergeCell ref="A122:F122"/>
    <mergeCell ref="A113:F113"/>
    <mergeCell ref="A114:F114"/>
    <mergeCell ref="A116:F116"/>
    <mergeCell ref="A117:F117"/>
    <mergeCell ref="A110:F111"/>
    <mergeCell ref="A93:F93"/>
    <mergeCell ref="A95:F95"/>
    <mergeCell ref="A133:F133"/>
    <mergeCell ref="A134:F134"/>
    <mergeCell ref="A17:F17"/>
    <mergeCell ref="A18:F18"/>
    <mergeCell ref="A52:C52"/>
    <mergeCell ref="A55:F56"/>
    <mergeCell ref="A53:C53"/>
    <mergeCell ref="A61:F62"/>
    <mergeCell ref="A65:F66"/>
    <mergeCell ref="A71:F72"/>
    <mergeCell ref="A76:F77"/>
    <mergeCell ref="A79:F80"/>
    <mergeCell ref="A83:F84"/>
    <mergeCell ref="A96:F97"/>
    <mergeCell ref="A128:F128"/>
    <mergeCell ref="A129:F129"/>
    <mergeCell ref="A130:F131"/>
    <mergeCell ref="A125:F125"/>
    <mergeCell ref="A126:F126"/>
    <mergeCell ref="A127:F127"/>
    <mergeCell ref="A123:F124"/>
    <mergeCell ref="A115:F115"/>
    <mergeCell ref="A121:F121"/>
    <mergeCell ref="A118:F118"/>
    <mergeCell ref="A149:F149"/>
    <mergeCell ref="A147:F147"/>
    <mergeCell ref="A144:F144"/>
    <mergeCell ref="A136:F136"/>
    <mergeCell ref="A137:F137"/>
    <mergeCell ref="A139:F139"/>
    <mergeCell ref="A140:F140"/>
    <mergeCell ref="A142:F142"/>
    <mergeCell ref="A141:F141"/>
    <mergeCell ref="A138:F138"/>
    <mergeCell ref="A173:F173"/>
    <mergeCell ref="A175:F175"/>
    <mergeCell ref="A176:F176"/>
    <mergeCell ref="A178:F178"/>
    <mergeCell ref="A179:F179"/>
    <mergeCell ref="A166:F166"/>
    <mergeCell ref="A167:F167"/>
    <mergeCell ref="A169:F169"/>
    <mergeCell ref="A170:F170"/>
    <mergeCell ref="A172:F172"/>
    <mergeCell ref="A188:F188"/>
    <mergeCell ref="A190:F190"/>
    <mergeCell ref="A191:F191"/>
    <mergeCell ref="A193:F193"/>
    <mergeCell ref="A194:F194"/>
    <mergeCell ref="A181:F181"/>
    <mergeCell ref="A182:F182"/>
    <mergeCell ref="A184:F184"/>
    <mergeCell ref="A185:F185"/>
    <mergeCell ref="A187:F187"/>
    <mergeCell ref="A203:F203"/>
    <mergeCell ref="A205:F205"/>
    <mergeCell ref="A206:F206"/>
    <mergeCell ref="A208:F208"/>
    <mergeCell ref="A209:F209"/>
    <mergeCell ref="A196:F196"/>
    <mergeCell ref="A197:F197"/>
    <mergeCell ref="A199:F199"/>
    <mergeCell ref="A200:F200"/>
    <mergeCell ref="A202:F202"/>
    <mergeCell ref="A218:F218"/>
    <mergeCell ref="A220:F220"/>
    <mergeCell ref="A221:F221"/>
    <mergeCell ref="A223:F223"/>
    <mergeCell ref="A224:F224"/>
    <mergeCell ref="A211:F211"/>
    <mergeCell ref="A212:F212"/>
    <mergeCell ref="A214:F214"/>
    <mergeCell ref="A215:F215"/>
    <mergeCell ref="A217:F217"/>
    <mergeCell ref="A233:F233"/>
    <mergeCell ref="A235:F235"/>
    <mergeCell ref="A236:F236"/>
    <mergeCell ref="A238:F238"/>
    <mergeCell ref="A239:F239"/>
    <mergeCell ref="A226:F226"/>
    <mergeCell ref="A227:F227"/>
    <mergeCell ref="A229:F229"/>
    <mergeCell ref="A230:F230"/>
    <mergeCell ref="A232:F232"/>
    <mergeCell ref="A248:F248"/>
    <mergeCell ref="A250:F250"/>
    <mergeCell ref="A251:F251"/>
    <mergeCell ref="A253:F253"/>
    <mergeCell ref="A254:F254"/>
    <mergeCell ref="A241:F241"/>
    <mergeCell ref="A242:F242"/>
    <mergeCell ref="A244:F244"/>
    <mergeCell ref="A245:F245"/>
    <mergeCell ref="A247:F247"/>
    <mergeCell ref="A165:F165"/>
    <mergeCell ref="A168:F168"/>
    <mergeCell ref="A171:F171"/>
    <mergeCell ref="A73:C73"/>
    <mergeCell ref="A74:C74"/>
    <mergeCell ref="A94:F94"/>
    <mergeCell ref="A135:F135"/>
    <mergeCell ref="A152:F153"/>
    <mergeCell ref="A156:F156"/>
    <mergeCell ref="A159:F160"/>
    <mergeCell ref="A108:F108"/>
    <mergeCell ref="A158:F158"/>
    <mergeCell ref="A161:F161"/>
    <mergeCell ref="A163:F163"/>
    <mergeCell ref="A164:F164"/>
    <mergeCell ref="A162:F162"/>
    <mergeCell ref="A154:F154"/>
    <mergeCell ref="A155:F155"/>
    <mergeCell ref="A157:F157"/>
    <mergeCell ref="A143:F143"/>
    <mergeCell ref="A145:F145"/>
    <mergeCell ref="A146:F146"/>
    <mergeCell ref="A148:F148"/>
    <mergeCell ref="A112:F112"/>
  </mergeCells>
  <phoneticPr fontId="51" type="noConversion"/>
  <hyperlinks>
    <hyperlink ref="A18" r:id="rId1" xr:uid="{00000000-0004-0000-0200-000000000000}"/>
  </hyperlinks>
  <pageMargins left="0.59055118110236227" right="0.59055118110236227" top="0.59055118110236227" bottom="0.78740157480314965" header="0.31496062992125984" footer="0.15748031496062992"/>
  <pageSetup paperSize="9" orientation="landscape" r:id="rId2"/>
  <headerFooter>
    <oddHeader>&amp;L&amp;"gothan book,Negrito"&amp;14&amp;K01+049DIAGNÓSTICO BIM</oddHeader>
    <oddFooter>&amp;R&amp;G</oddFooter>
  </headerFooter>
  <rowBreaks count="8" manualBreakCount="8">
    <brk id="18" max="5" man="1"/>
    <brk id="26" max="5" man="1"/>
    <brk id="34" max="5" man="1"/>
    <brk id="46" max="5" man="1"/>
    <brk id="59" max="5" man="1"/>
    <brk id="134" max="5" man="1"/>
    <brk id="140" max="5" man="1"/>
    <brk id="150" max="5"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2">
    <tabColor rgb="FF1A94C4"/>
  </sheetPr>
  <dimension ref="A1:H32"/>
  <sheetViews>
    <sheetView showGridLines="0" view="pageBreakPreview" topLeftCell="A9" zoomScaleNormal="85" zoomScaleSheetLayoutView="100" workbookViewId="0">
      <selection activeCell="B34" sqref="B34"/>
    </sheetView>
  </sheetViews>
  <sheetFormatPr baseColWidth="10" defaultColWidth="8.83203125" defaultRowHeight="15"/>
  <cols>
    <col min="1" max="1" width="5.6640625" style="4" customWidth="1"/>
    <col min="2" max="2" width="48.6640625" style="12" customWidth="1"/>
    <col min="3" max="3" width="9" customWidth="1"/>
    <col min="5" max="5" width="41.5" customWidth="1"/>
  </cols>
  <sheetData>
    <row r="1" spans="1:8" ht="17" thickBot="1">
      <c r="D1" s="50" t="s">
        <v>75</v>
      </c>
      <c r="E1" s="50" t="s">
        <v>74</v>
      </c>
    </row>
    <row r="2" spans="1:8" ht="15" customHeight="1" thickTop="1">
      <c r="A2" s="216" t="s">
        <v>353</v>
      </c>
      <c r="B2" s="216"/>
      <c r="C2" s="48"/>
      <c r="D2" s="51" t="s">
        <v>2</v>
      </c>
      <c r="E2" s="52" t="s">
        <v>2</v>
      </c>
    </row>
    <row r="3" spans="1:8" ht="15" customHeight="1">
      <c r="A3" s="216"/>
      <c r="B3" s="216"/>
      <c r="C3" s="48"/>
      <c r="D3" s="53">
        <v>1</v>
      </c>
      <c r="E3" s="54" t="s">
        <v>73</v>
      </c>
    </row>
    <row r="4" spans="1:8">
      <c r="A4" s="44"/>
      <c r="B4" s="44"/>
      <c r="C4" s="44"/>
      <c r="D4" s="55">
        <v>2</v>
      </c>
      <c r="E4" s="56" t="s">
        <v>72</v>
      </c>
    </row>
    <row r="5" spans="1:8" ht="16.5" customHeight="1">
      <c r="A5" s="211" t="s">
        <v>354</v>
      </c>
      <c r="B5" s="211"/>
      <c r="D5" s="53">
        <v>3</v>
      </c>
      <c r="E5" s="54" t="s">
        <v>71</v>
      </c>
    </row>
    <row r="6" spans="1:8" ht="15.75" customHeight="1">
      <c r="A6" s="211"/>
      <c r="B6" s="211"/>
      <c r="D6" s="55">
        <v>4</v>
      </c>
      <c r="E6" s="56" t="s">
        <v>70</v>
      </c>
    </row>
    <row r="7" spans="1:8" ht="15" customHeight="1">
      <c r="A7" s="211"/>
      <c r="B7" s="211"/>
      <c r="D7" s="53">
        <v>5</v>
      </c>
      <c r="E7" s="54" t="s">
        <v>69</v>
      </c>
      <c r="G7" s="4"/>
      <c r="H7" s="12"/>
    </row>
    <row r="8" spans="1:8" ht="15" customHeight="1">
      <c r="A8" s="211"/>
      <c r="B8" s="211"/>
      <c r="D8" s="55">
        <v>6</v>
      </c>
      <c r="E8" s="56" t="s">
        <v>68</v>
      </c>
      <c r="G8" s="4"/>
      <c r="H8" s="12"/>
    </row>
    <row r="9" spans="1:8" s="8" customFormat="1" ht="15" customHeight="1">
      <c r="A9" s="211"/>
      <c r="B9" s="211"/>
      <c r="D9" s="53">
        <v>7</v>
      </c>
      <c r="E9" s="54" t="s">
        <v>67</v>
      </c>
      <c r="G9" s="16"/>
      <c r="H9" s="17"/>
    </row>
    <row r="10" spans="1:8" s="8" customFormat="1" ht="15" customHeight="1">
      <c r="D10" s="55">
        <v>8</v>
      </c>
      <c r="E10" s="56" t="s">
        <v>66</v>
      </c>
      <c r="G10" s="16"/>
      <c r="H10" s="17"/>
    </row>
    <row r="11" spans="1:8" s="8" customFormat="1" ht="15" customHeight="1">
      <c r="D11" s="53">
        <v>9</v>
      </c>
      <c r="E11" s="54" t="s">
        <v>65</v>
      </c>
      <c r="G11" s="16"/>
      <c r="H11" s="17"/>
    </row>
    <row r="12" spans="1:8" s="8" customFormat="1" ht="15" customHeight="1">
      <c r="D12" s="55">
        <v>10</v>
      </c>
      <c r="E12" s="56" t="s">
        <v>64</v>
      </c>
      <c r="G12" s="14"/>
      <c r="H12" s="18"/>
    </row>
    <row r="13" spans="1:8" s="8" customFormat="1" ht="15" customHeight="1">
      <c r="D13" s="53">
        <v>11</v>
      </c>
      <c r="E13" s="54" t="s">
        <v>63</v>
      </c>
      <c r="G13" s="16"/>
      <c r="H13" s="17"/>
    </row>
    <row r="14" spans="1:8" s="8" customFormat="1" ht="15" customHeight="1">
      <c r="D14" s="55">
        <v>12</v>
      </c>
      <c r="E14" s="56" t="s">
        <v>62</v>
      </c>
      <c r="G14" s="16"/>
      <c r="H14" s="17"/>
    </row>
    <row r="15" spans="1:8" s="8" customFormat="1">
      <c r="D15" s="53">
        <v>13</v>
      </c>
      <c r="E15" s="54" t="s">
        <v>29</v>
      </c>
      <c r="G15" s="16"/>
      <c r="H15" s="17"/>
    </row>
    <row r="16" spans="1:8" s="8" customFormat="1">
      <c r="D16" s="55">
        <v>14</v>
      </c>
      <c r="E16" s="56" t="s">
        <v>29</v>
      </c>
      <c r="G16" s="16"/>
      <c r="H16" s="17"/>
    </row>
    <row r="17" spans="4:8" s="8" customFormat="1">
      <c r="D17" s="53">
        <v>15</v>
      </c>
      <c r="E17" s="54" t="s">
        <v>29</v>
      </c>
      <c r="G17" s="16"/>
      <c r="H17" s="17"/>
    </row>
    <row r="18" spans="4:8" s="8" customFormat="1">
      <c r="D18" s="55">
        <v>16</v>
      </c>
      <c r="E18" s="56" t="s">
        <v>29</v>
      </c>
      <c r="G18" s="16"/>
      <c r="H18" s="17"/>
    </row>
    <row r="19" spans="4:8" s="8" customFormat="1">
      <c r="D19" s="53">
        <v>17</v>
      </c>
      <c r="E19" s="54" t="s">
        <v>29</v>
      </c>
      <c r="G19" s="16"/>
      <c r="H19" s="17"/>
    </row>
    <row r="20" spans="4:8" s="8" customFormat="1">
      <c r="D20" s="55">
        <v>18</v>
      </c>
      <c r="E20" s="56" t="s">
        <v>29</v>
      </c>
      <c r="G20" s="16"/>
      <c r="H20" s="17"/>
    </row>
    <row r="21" spans="4:8" s="8" customFormat="1">
      <c r="D21" s="53">
        <v>19</v>
      </c>
      <c r="E21" s="54" t="s">
        <v>29</v>
      </c>
      <c r="G21" s="14"/>
      <c r="H21" s="13"/>
    </row>
    <row r="22" spans="4:8" s="8" customFormat="1">
      <c r="D22" s="55">
        <v>20</v>
      </c>
      <c r="E22" s="56" t="s">
        <v>29</v>
      </c>
      <c r="G22" s="14"/>
      <c r="H22" s="13"/>
    </row>
    <row r="23" spans="4:8" s="8" customFormat="1">
      <c r="D23" s="53">
        <v>21</v>
      </c>
      <c r="E23" s="54" t="s">
        <v>29</v>
      </c>
      <c r="G23" s="14"/>
      <c r="H23" s="13"/>
    </row>
    <row r="24" spans="4:8" s="8" customFormat="1">
      <c r="D24" s="55">
        <v>22</v>
      </c>
      <c r="E24" s="56" t="s">
        <v>29</v>
      </c>
      <c r="G24" s="16"/>
      <c r="H24" s="13"/>
    </row>
    <row r="25" spans="4:8" s="8" customFormat="1">
      <c r="D25" s="53">
        <v>23</v>
      </c>
      <c r="E25" s="54" t="s">
        <v>29</v>
      </c>
      <c r="G25" s="14"/>
      <c r="H25" s="13"/>
    </row>
    <row r="26" spans="4:8" s="8" customFormat="1">
      <c r="D26" s="55">
        <v>24</v>
      </c>
      <c r="E26" s="56" t="s">
        <v>29</v>
      </c>
      <c r="G26" s="14"/>
      <c r="H26" s="13"/>
    </row>
    <row r="27" spans="4:8" s="8" customFormat="1">
      <c r="D27" s="53">
        <v>25</v>
      </c>
      <c r="E27" s="54" t="s">
        <v>29</v>
      </c>
      <c r="G27" s="14"/>
      <c r="H27" s="13"/>
    </row>
    <row r="28" spans="4:8" s="8" customFormat="1">
      <c r="D28" s="55">
        <v>26</v>
      </c>
      <c r="E28" s="56" t="s">
        <v>29</v>
      </c>
      <c r="G28" s="16"/>
      <c r="H28" s="13"/>
    </row>
    <row r="29" spans="4:8" s="8" customFormat="1">
      <c r="D29" s="53">
        <v>27</v>
      </c>
      <c r="E29" s="54" t="s">
        <v>29</v>
      </c>
      <c r="G29" s="14"/>
      <c r="H29" s="13"/>
    </row>
    <row r="30" spans="4:8" s="8" customFormat="1">
      <c r="D30" s="55">
        <v>28</v>
      </c>
      <c r="E30" s="56" t="s">
        <v>29</v>
      </c>
      <c r="G30" s="14"/>
      <c r="H30" s="13"/>
    </row>
    <row r="31" spans="4:8" s="8" customFormat="1">
      <c r="D31" s="53">
        <v>29</v>
      </c>
      <c r="E31" s="54" t="s">
        <v>29</v>
      </c>
      <c r="G31" s="14"/>
      <c r="H31" s="13"/>
    </row>
    <row r="32" spans="4:8" s="8" customFormat="1">
      <c r="D32" s="55">
        <v>30</v>
      </c>
      <c r="E32" s="56" t="s">
        <v>29</v>
      </c>
      <c r="G32" s="14"/>
      <c r="H32" s="13"/>
    </row>
  </sheetData>
  <sheetProtection formatCells="0" formatRows="0" insertRows="0" selectLockedCells="1"/>
  <mergeCells count="2">
    <mergeCell ref="A5:B9"/>
    <mergeCell ref="A2:B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3">
    <tabColor rgb="FF1A94C4"/>
  </sheetPr>
  <dimension ref="A2:M34"/>
  <sheetViews>
    <sheetView showGridLines="0" view="pageBreakPreview" topLeftCell="A10" zoomScaleNormal="85" zoomScaleSheetLayoutView="100" workbookViewId="0">
      <selection activeCell="D32" sqref="D32"/>
    </sheetView>
  </sheetViews>
  <sheetFormatPr baseColWidth="10" defaultColWidth="8.83203125" defaultRowHeight="15"/>
  <cols>
    <col min="4" max="4" width="60.6640625" customWidth="1"/>
    <col min="5" max="6" width="8.33203125" customWidth="1"/>
    <col min="7" max="7" width="11" customWidth="1"/>
    <col min="8" max="8" width="9.83203125" customWidth="1"/>
  </cols>
  <sheetData>
    <row r="2" spans="1:13" ht="20" customHeight="1">
      <c r="A2" s="196" t="s">
        <v>326</v>
      </c>
      <c r="B2" s="196"/>
      <c r="C2" s="196"/>
      <c r="D2" s="196"/>
      <c r="E2" s="196"/>
      <c r="F2" s="196"/>
      <c r="G2" s="196"/>
      <c r="H2" s="196"/>
      <c r="I2" s="48"/>
    </row>
    <row r="3" spans="1:13" ht="20" customHeight="1">
      <c r="A3" s="196"/>
      <c r="B3" s="196"/>
      <c r="C3" s="196"/>
      <c r="D3" s="196"/>
      <c r="E3" s="196"/>
      <c r="F3" s="196"/>
      <c r="G3" s="196"/>
      <c r="H3" s="196"/>
      <c r="I3" s="48"/>
    </row>
    <row r="4" spans="1:13" ht="15" customHeight="1">
      <c r="D4" s="43"/>
      <c r="E4" s="43"/>
      <c r="F4" s="43"/>
      <c r="G4" s="43"/>
      <c r="H4" s="43"/>
      <c r="I4" s="48"/>
    </row>
    <row r="5" spans="1:13" ht="15" customHeight="1">
      <c r="A5" s="211" t="s">
        <v>356</v>
      </c>
      <c r="B5" s="211"/>
      <c r="C5" s="211"/>
      <c r="D5" s="211"/>
      <c r="E5" s="211"/>
      <c r="F5" s="211"/>
      <c r="G5" s="211"/>
      <c r="H5" s="211"/>
      <c r="I5" s="48"/>
    </row>
    <row r="6" spans="1:13" ht="15" customHeight="1">
      <c r="A6" s="211"/>
      <c r="B6" s="211"/>
      <c r="C6" s="211"/>
      <c r="D6" s="211"/>
      <c r="E6" s="211"/>
      <c r="F6" s="211"/>
      <c r="G6" s="211"/>
      <c r="H6" s="211"/>
      <c r="I6" s="48"/>
    </row>
    <row r="7" spans="1:13" ht="15" customHeight="1">
      <c r="A7" s="211"/>
      <c r="B7" s="211"/>
      <c r="C7" s="211"/>
      <c r="D7" s="211"/>
      <c r="E7" s="211"/>
      <c r="F7" s="211"/>
      <c r="G7" s="211"/>
      <c r="H7" s="211"/>
      <c r="I7" s="49"/>
    </row>
    <row r="8" spans="1:13" ht="45" customHeight="1">
      <c r="D8" s="49"/>
      <c r="E8" s="49"/>
      <c r="F8" s="49"/>
      <c r="G8" s="49"/>
      <c r="H8" s="49"/>
      <c r="I8" s="49"/>
    </row>
    <row r="9" spans="1:13" ht="15" customHeight="1">
      <c r="D9" s="67" t="s">
        <v>316</v>
      </c>
      <c r="E9" s="222" t="s">
        <v>520</v>
      </c>
      <c r="F9" s="222"/>
      <c r="G9" s="67"/>
      <c r="H9" s="67"/>
      <c r="L9" s="47"/>
      <c r="M9" s="47"/>
    </row>
    <row r="10" spans="1:13" ht="15" customHeight="1">
      <c r="D10" s="223" t="s">
        <v>94</v>
      </c>
      <c r="E10" s="225" t="s">
        <v>310</v>
      </c>
      <c r="F10" s="224"/>
      <c r="G10" s="225" t="s">
        <v>315</v>
      </c>
      <c r="H10" s="224"/>
      <c r="L10" s="47"/>
      <c r="M10" s="47"/>
    </row>
    <row r="11" spans="1:13" ht="33" customHeight="1">
      <c r="D11" s="224"/>
      <c r="E11" s="100" t="s">
        <v>91</v>
      </c>
      <c r="F11" s="101" t="s">
        <v>90</v>
      </c>
      <c r="G11" s="100" t="s">
        <v>91</v>
      </c>
      <c r="H11" s="101" t="s">
        <v>90</v>
      </c>
      <c r="L11" s="47"/>
      <c r="M11" s="47"/>
    </row>
    <row r="12" spans="1:13" ht="15" customHeight="1">
      <c r="D12" s="61" t="s">
        <v>89</v>
      </c>
      <c r="E12" s="51">
        <v>2220</v>
      </c>
      <c r="F12" s="51">
        <v>1500</v>
      </c>
      <c r="G12" s="63">
        <f>E12/$E$29</f>
        <v>0.2014519056261343</v>
      </c>
      <c r="H12" s="63">
        <f>F12/$E$29</f>
        <v>0.13611615245009073</v>
      </c>
      <c r="L12" s="47"/>
      <c r="M12" s="47"/>
    </row>
    <row r="13" spans="1:13" ht="15" customHeight="1">
      <c r="D13" s="62" t="s">
        <v>88</v>
      </c>
      <c r="E13" s="64">
        <v>4800</v>
      </c>
      <c r="F13" s="64">
        <v>2500</v>
      </c>
      <c r="G13" s="65">
        <f t="shared" ref="G13:G27" si="0">E13/$E$29</f>
        <v>0.43557168784029038</v>
      </c>
      <c r="H13" s="65">
        <f t="shared" ref="H13:H27" si="1">F13/$E$29</f>
        <v>0.22686025408348456</v>
      </c>
      <c r="L13" s="47"/>
      <c r="M13" s="47"/>
    </row>
    <row r="14" spans="1:13" ht="15" customHeight="1">
      <c r="D14" s="61" t="s">
        <v>87</v>
      </c>
      <c r="E14" s="51"/>
      <c r="F14" s="51"/>
      <c r="G14" s="63">
        <f t="shared" si="0"/>
        <v>0</v>
      </c>
      <c r="H14" s="63">
        <f t="shared" si="1"/>
        <v>0</v>
      </c>
    </row>
    <row r="15" spans="1:13" ht="15" customHeight="1">
      <c r="D15" s="62" t="s">
        <v>86</v>
      </c>
      <c r="E15" s="64"/>
      <c r="F15" s="64"/>
      <c r="G15" s="65">
        <f t="shared" si="0"/>
        <v>0</v>
      </c>
      <c r="H15" s="65">
        <f t="shared" si="1"/>
        <v>0</v>
      </c>
    </row>
    <row r="16" spans="1:13" ht="15" customHeight="1">
      <c r="D16" s="61" t="s">
        <v>85</v>
      </c>
      <c r="E16" s="51"/>
      <c r="F16" s="51"/>
      <c r="G16" s="63">
        <f t="shared" si="0"/>
        <v>0</v>
      </c>
      <c r="H16" s="63">
        <f t="shared" si="1"/>
        <v>0</v>
      </c>
    </row>
    <row r="17" spans="4:8" ht="15" customHeight="1">
      <c r="D17" s="62" t="s">
        <v>84</v>
      </c>
      <c r="E17" s="64"/>
      <c r="F17" s="64"/>
      <c r="G17" s="65">
        <f t="shared" si="0"/>
        <v>0</v>
      </c>
      <c r="H17" s="65">
        <f t="shared" si="1"/>
        <v>0</v>
      </c>
    </row>
    <row r="18" spans="4:8" ht="15" customHeight="1">
      <c r="D18" s="61" t="s">
        <v>83</v>
      </c>
      <c r="E18" s="51"/>
      <c r="F18" s="51"/>
      <c r="G18" s="63">
        <f t="shared" si="0"/>
        <v>0</v>
      </c>
      <c r="H18" s="63">
        <f t="shared" si="1"/>
        <v>0</v>
      </c>
    </row>
    <row r="19" spans="4:8" ht="15" customHeight="1">
      <c r="D19" s="62" t="s">
        <v>82</v>
      </c>
      <c r="E19" s="64"/>
      <c r="F19" s="64"/>
      <c r="G19" s="65">
        <f t="shared" si="0"/>
        <v>0</v>
      </c>
      <c r="H19" s="65">
        <f t="shared" si="1"/>
        <v>0</v>
      </c>
    </row>
    <row r="20" spans="4:8" ht="15" customHeight="1">
      <c r="D20" s="61" t="s">
        <v>81</v>
      </c>
      <c r="E20" s="51"/>
      <c r="F20" s="51"/>
      <c r="G20" s="63">
        <f t="shared" si="0"/>
        <v>0</v>
      </c>
      <c r="H20" s="63">
        <f t="shared" si="1"/>
        <v>0</v>
      </c>
    </row>
    <row r="21" spans="4:8" ht="15" customHeight="1">
      <c r="D21" s="62" t="s">
        <v>80</v>
      </c>
      <c r="E21" s="64"/>
      <c r="F21" s="64"/>
      <c r="G21" s="65">
        <f t="shared" si="0"/>
        <v>0</v>
      </c>
      <c r="H21" s="65">
        <f t="shared" si="1"/>
        <v>0</v>
      </c>
    </row>
    <row r="22" spans="4:8" ht="15" customHeight="1">
      <c r="D22" s="61" t="s">
        <v>79</v>
      </c>
      <c r="E22" s="51"/>
      <c r="F22" s="51"/>
      <c r="G22" s="63">
        <f t="shared" si="0"/>
        <v>0</v>
      </c>
      <c r="H22" s="63">
        <f t="shared" si="1"/>
        <v>0</v>
      </c>
    </row>
    <row r="23" spans="4:8" ht="15" customHeight="1">
      <c r="D23" s="62" t="s">
        <v>78</v>
      </c>
      <c r="E23" s="64"/>
      <c r="F23" s="64"/>
      <c r="G23" s="65">
        <f t="shared" si="0"/>
        <v>0</v>
      </c>
      <c r="H23" s="65">
        <f t="shared" si="1"/>
        <v>0</v>
      </c>
    </row>
    <row r="24" spans="4:8" ht="15" customHeight="1">
      <c r="D24" s="61" t="s">
        <v>77</v>
      </c>
      <c r="E24" s="51"/>
      <c r="F24" s="51"/>
      <c r="G24" s="63">
        <f t="shared" si="0"/>
        <v>0</v>
      </c>
      <c r="H24" s="63">
        <f t="shared" si="1"/>
        <v>0</v>
      </c>
    </row>
    <row r="25" spans="4:8" ht="15" customHeight="1">
      <c r="D25" s="62" t="s">
        <v>29</v>
      </c>
      <c r="E25" s="64"/>
      <c r="F25" s="64"/>
      <c r="G25" s="65">
        <f t="shared" si="0"/>
        <v>0</v>
      </c>
      <c r="H25" s="65">
        <f t="shared" si="1"/>
        <v>0</v>
      </c>
    </row>
    <row r="26" spans="4:8" ht="15" customHeight="1">
      <c r="D26" s="61" t="s">
        <v>29</v>
      </c>
      <c r="E26" s="51"/>
      <c r="F26" s="51"/>
      <c r="G26" s="63">
        <f t="shared" si="0"/>
        <v>0</v>
      </c>
      <c r="H26" s="63">
        <f t="shared" si="1"/>
        <v>0</v>
      </c>
    </row>
    <row r="27" spans="4:8" ht="15" customHeight="1">
      <c r="D27" s="62" t="s">
        <v>29</v>
      </c>
      <c r="E27" s="64"/>
      <c r="F27" s="64"/>
      <c r="G27" s="65">
        <f t="shared" si="0"/>
        <v>0</v>
      </c>
      <c r="H27" s="65">
        <f t="shared" si="1"/>
        <v>0</v>
      </c>
    </row>
    <row r="28" spans="4:8" ht="15" customHeight="1" thickBot="1">
      <c r="D28" s="102" t="s">
        <v>311</v>
      </c>
      <c r="E28" s="102">
        <f>SUM(E12:E27)</f>
        <v>7020</v>
      </c>
      <c r="F28" s="102">
        <f>SUM(F12:F27)</f>
        <v>4000</v>
      </c>
      <c r="G28" s="102" t="s">
        <v>2</v>
      </c>
      <c r="H28" s="102" t="s">
        <v>2</v>
      </c>
    </row>
    <row r="29" spans="4:8" ht="15" customHeight="1" thickTop="1" thickBot="1">
      <c r="D29" s="102" t="s">
        <v>313</v>
      </c>
      <c r="E29" s="220">
        <f>E28+F28</f>
        <v>11020</v>
      </c>
      <c r="F29" s="221"/>
      <c r="G29" s="102" t="s">
        <v>2</v>
      </c>
      <c r="H29" s="102" t="s">
        <v>2</v>
      </c>
    </row>
    <row r="30" spans="4:8" ht="15" customHeight="1" thickTop="1" thickBot="1">
      <c r="D30" s="57" t="s">
        <v>312</v>
      </c>
      <c r="E30" s="50" t="s">
        <v>2</v>
      </c>
      <c r="F30" s="50" t="s">
        <v>2</v>
      </c>
      <c r="G30" s="58">
        <f>SUM(G12:G27)</f>
        <v>0.63702359346642468</v>
      </c>
      <c r="H30" s="58">
        <f>SUM(H12:H27)</f>
        <v>0.36297640653357532</v>
      </c>
    </row>
    <row r="31" spans="4:8" ht="16" thickTop="1">
      <c r="D31" s="2"/>
    </row>
    <row r="32" spans="4:8">
      <c r="D32" s="2"/>
    </row>
    <row r="33" spans="4:4">
      <c r="D33" s="2"/>
    </row>
    <row r="34" spans="4:4">
      <c r="D34" s="2"/>
    </row>
  </sheetData>
  <mergeCells count="7">
    <mergeCell ref="E29:F29"/>
    <mergeCell ref="E9:F9"/>
    <mergeCell ref="A2:H3"/>
    <mergeCell ref="A5:H7"/>
    <mergeCell ref="D10:D11"/>
    <mergeCell ref="E10:F10"/>
    <mergeCell ref="G10:H10"/>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1A94C4"/>
  </sheetPr>
  <dimension ref="A2:AL27"/>
  <sheetViews>
    <sheetView showGridLines="0" view="pageBreakPreview" topLeftCell="A16" zoomScaleSheetLayoutView="100" workbookViewId="0">
      <selection activeCell="L28" sqref="L28"/>
    </sheetView>
  </sheetViews>
  <sheetFormatPr baseColWidth="10" defaultColWidth="8.83203125" defaultRowHeight="15"/>
  <cols>
    <col min="1" max="1" width="29" customWidth="1"/>
    <col min="2" max="3" width="5.1640625" bestFit="1" customWidth="1"/>
    <col min="4" max="4" width="6.33203125" bestFit="1" customWidth="1"/>
    <col min="5" max="34" width="4.83203125" bestFit="1" customWidth="1"/>
  </cols>
  <sheetData>
    <row r="2" spans="1:38" ht="20" customHeight="1">
      <c r="A2" s="196" t="s">
        <v>357</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row>
    <row r="3" spans="1:38" ht="20"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row>
    <row r="4" spans="1:38" ht="15" customHeight="1">
      <c r="A4" s="43"/>
      <c r="B4" s="43"/>
      <c r="C4" s="43"/>
      <c r="D4" s="43"/>
      <c r="E4" s="43"/>
      <c r="F4" s="43"/>
      <c r="G4" s="43"/>
      <c r="H4" s="43"/>
      <c r="I4" s="48"/>
    </row>
    <row r="5" spans="1:38" ht="15" customHeight="1">
      <c r="A5" s="211" t="s">
        <v>359</v>
      </c>
      <c r="B5" s="211"/>
      <c r="C5" s="211"/>
      <c r="D5" s="211"/>
      <c r="E5" s="211"/>
      <c r="F5" s="211"/>
      <c r="G5" s="211"/>
      <c r="H5" s="211"/>
      <c r="I5" s="211"/>
      <c r="J5" s="211"/>
      <c r="K5" s="211"/>
      <c r="L5" s="211"/>
      <c r="M5" s="211"/>
      <c r="N5" s="211"/>
      <c r="O5" s="211"/>
      <c r="P5" s="211"/>
      <c r="Q5" s="211"/>
      <c r="R5" s="211"/>
      <c r="S5" s="211"/>
      <c r="T5" s="211"/>
      <c r="U5" s="211"/>
      <c r="V5" s="211"/>
    </row>
    <row r="6" spans="1:38" ht="15" customHeight="1">
      <c r="A6" s="211"/>
      <c r="B6" s="211"/>
      <c r="C6" s="211"/>
      <c r="D6" s="211"/>
      <c r="E6" s="211"/>
      <c r="F6" s="211"/>
      <c r="G6" s="211"/>
      <c r="H6" s="211"/>
      <c r="I6" s="211"/>
      <c r="J6" s="211"/>
      <c r="K6" s="211"/>
      <c r="L6" s="211"/>
      <c r="M6" s="211"/>
      <c r="N6" s="211"/>
      <c r="O6" s="211"/>
      <c r="P6" s="211"/>
      <c r="Q6" s="211"/>
      <c r="R6" s="211"/>
      <c r="S6" s="211"/>
      <c r="T6" s="211"/>
      <c r="U6" s="211"/>
      <c r="V6" s="211"/>
    </row>
    <row r="7" spans="1:38" ht="90.25" customHeight="1"/>
    <row r="8" spans="1:38" ht="32.25" customHeight="1">
      <c r="A8" s="223" t="s">
        <v>94</v>
      </c>
      <c r="B8" s="225" t="s">
        <v>93</v>
      </c>
      <c r="C8" s="226"/>
      <c r="D8" s="224"/>
      <c r="E8" s="225" t="s">
        <v>92</v>
      </c>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row>
    <row r="9" spans="1:38" ht="101">
      <c r="A9" s="224"/>
      <c r="B9" s="59" t="s">
        <v>91</v>
      </c>
      <c r="C9" s="60" t="s">
        <v>90</v>
      </c>
      <c r="D9" s="60" t="s">
        <v>314</v>
      </c>
      <c r="E9" s="101" t="str">
        <f>'2.Disc.'!E3</f>
        <v>Gerenciamento</v>
      </c>
      <c r="F9" s="101" t="str">
        <f>'2.Disc.'!E4</f>
        <v>Arquitetura</v>
      </c>
      <c r="G9" s="101" t="str">
        <f>'2.Disc.'!E5</f>
        <v>Estrutura Met.</v>
      </c>
      <c r="H9" s="101" t="str">
        <f>'2.Disc.'!E6</f>
        <v>Estrutura Conc.</v>
      </c>
      <c r="I9" s="101" t="str">
        <f>'2.Disc.'!E7</f>
        <v>Prev. Incêndio</v>
      </c>
      <c r="J9" s="101" t="str">
        <f>'2.Disc.'!E8</f>
        <v>AVAC</v>
      </c>
      <c r="K9" s="101" t="str">
        <f>'2.Disc.'!E9</f>
        <v>Inst. Hidrossan.</v>
      </c>
      <c r="L9" s="101" t="str">
        <f>'2.Disc.'!E10</f>
        <v>Inst. Elétricas</v>
      </c>
      <c r="M9" s="101" t="str">
        <f>'2.Disc.'!E11</f>
        <v>SPDA</v>
      </c>
      <c r="N9" s="101" t="str">
        <f>'2.Disc.'!E12</f>
        <v>Planejamento</v>
      </c>
      <c r="O9" s="101" t="str">
        <f>'2.Disc.'!E13</f>
        <v>Orçamentação</v>
      </c>
      <c r="P9" s="101" t="str">
        <f>'2.Disc.'!E14</f>
        <v>Análise energética</v>
      </c>
      <c r="Q9" s="101" t="str">
        <f>'2.Disc.'!E15</f>
        <v>...</v>
      </c>
      <c r="R9" s="101" t="str">
        <f>'2.Disc.'!E16</f>
        <v>...</v>
      </c>
      <c r="S9" s="101" t="str">
        <f>'2.Disc.'!E17</f>
        <v>...</v>
      </c>
      <c r="T9" s="101" t="str">
        <f>'2.Disc.'!E18</f>
        <v>...</v>
      </c>
      <c r="U9" s="101" t="str">
        <f>'2.Disc.'!E19</f>
        <v>...</v>
      </c>
      <c r="V9" s="101" t="str">
        <f>'2.Disc.'!E20</f>
        <v>...</v>
      </c>
      <c r="W9" s="101" t="str">
        <f>'2.Disc.'!E21</f>
        <v>...</v>
      </c>
      <c r="X9" s="101" t="str">
        <f>'2.Disc.'!E22</f>
        <v>...</v>
      </c>
      <c r="Y9" s="101" t="str">
        <f>'2.Disc.'!E23</f>
        <v>...</v>
      </c>
      <c r="Z9" s="101" t="str">
        <f>'2.Disc.'!E24</f>
        <v>...</v>
      </c>
      <c r="AA9" s="101" t="str">
        <f>'2.Disc.'!E25</f>
        <v>...</v>
      </c>
      <c r="AB9" s="101" t="str">
        <f>'2.Disc.'!E26</f>
        <v>...</v>
      </c>
      <c r="AC9" s="101" t="str">
        <f>'2.Disc.'!E27</f>
        <v>...</v>
      </c>
      <c r="AD9" s="101" t="str">
        <f>'2.Disc.'!E28</f>
        <v>...</v>
      </c>
      <c r="AE9" s="101" t="str">
        <f>'2.Disc.'!E29</f>
        <v>...</v>
      </c>
      <c r="AF9" s="101" t="str">
        <f>'2.Disc.'!E30</f>
        <v>...</v>
      </c>
      <c r="AG9" s="101" t="str">
        <f>'2.Disc.'!E31</f>
        <v>...</v>
      </c>
      <c r="AH9" s="101" t="str">
        <f>'2.Disc.'!E32</f>
        <v>...</v>
      </c>
    </row>
    <row r="10" spans="1:38" ht="26">
      <c r="A10" s="72" t="str">
        <f>'3.Tp.Proj.'!D12</f>
        <v>Edificações Residenciais e Administrativas até 1.000 m²</v>
      </c>
      <c r="B10" s="73">
        <f>'3.Tp.Proj.'!G12</f>
        <v>0.2014519056261343</v>
      </c>
      <c r="C10" s="73">
        <f>'3.Tp.Proj.'!H12</f>
        <v>0.13611615245009073</v>
      </c>
      <c r="D10" s="73">
        <f>B10+C10</f>
        <v>0.33756805807622503</v>
      </c>
      <c r="E10" s="68" t="s">
        <v>2</v>
      </c>
      <c r="F10" s="68" t="s">
        <v>2</v>
      </c>
      <c r="G10" s="68" t="s">
        <v>2</v>
      </c>
      <c r="H10" s="68" t="s">
        <v>2</v>
      </c>
      <c r="I10" s="68" t="s">
        <v>2</v>
      </c>
      <c r="J10" s="68" t="s">
        <v>2</v>
      </c>
      <c r="K10" s="68" t="s">
        <v>2</v>
      </c>
      <c r="L10" s="68" t="s">
        <v>2</v>
      </c>
      <c r="M10" s="68" t="s">
        <v>2</v>
      </c>
      <c r="N10" s="68" t="s">
        <v>2</v>
      </c>
      <c r="O10" s="68" t="s">
        <v>2</v>
      </c>
      <c r="P10" s="68" t="s">
        <v>2</v>
      </c>
      <c r="Q10" s="68" t="s">
        <v>2</v>
      </c>
      <c r="R10" s="68" t="s">
        <v>2</v>
      </c>
      <c r="S10" s="68" t="s">
        <v>2</v>
      </c>
      <c r="T10" s="68" t="s">
        <v>2</v>
      </c>
      <c r="U10" s="68" t="s">
        <v>2</v>
      </c>
      <c r="V10" s="68" t="s">
        <v>2</v>
      </c>
      <c r="W10" s="68" t="s">
        <v>2</v>
      </c>
      <c r="X10" s="68" t="s">
        <v>2</v>
      </c>
      <c r="Y10" s="68" t="s">
        <v>2</v>
      </c>
      <c r="Z10" s="68" t="s">
        <v>2</v>
      </c>
      <c r="AA10" s="68" t="s">
        <v>2</v>
      </c>
      <c r="AB10" s="68" t="s">
        <v>2</v>
      </c>
      <c r="AC10" s="68" t="s">
        <v>2</v>
      </c>
      <c r="AD10" s="68" t="s">
        <v>2</v>
      </c>
      <c r="AE10" s="68" t="s">
        <v>2</v>
      </c>
      <c r="AF10" s="68" t="s">
        <v>2</v>
      </c>
      <c r="AG10" s="68" t="s">
        <v>2</v>
      </c>
      <c r="AH10" s="68" t="s">
        <v>2</v>
      </c>
    </row>
    <row r="11" spans="1:38" ht="26">
      <c r="A11" s="74" t="str">
        <f>'3.Tp.Proj.'!D13</f>
        <v>Edificações Residenciais e Adminis. entre 1.000 m² e 10.000 m²</v>
      </c>
      <c r="B11" s="75">
        <f>'3.Tp.Proj.'!G13</f>
        <v>0.43557168784029038</v>
      </c>
      <c r="C11" s="75">
        <f>'3.Tp.Proj.'!H13</f>
        <v>0.22686025408348456</v>
      </c>
      <c r="D11" s="75">
        <f t="shared" ref="D11:D25" si="0">B11+C11</f>
        <v>0.66243194192377497</v>
      </c>
      <c r="E11" s="69" t="s">
        <v>2</v>
      </c>
      <c r="F11" s="69" t="s">
        <v>2</v>
      </c>
      <c r="G11" s="69" t="s">
        <v>2</v>
      </c>
      <c r="H11" s="69" t="s">
        <v>2</v>
      </c>
      <c r="I11" s="69" t="s">
        <v>2</v>
      </c>
      <c r="J11" s="69" t="s">
        <v>2</v>
      </c>
      <c r="K11" s="69" t="s">
        <v>2</v>
      </c>
      <c r="L11" s="69" t="s">
        <v>2</v>
      </c>
      <c r="M11" s="69" t="s">
        <v>2</v>
      </c>
      <c r="N11" s="69" t="s">
        <v>2</v>
      </c>
      <c r="O11" s="69" t="s">
        <v>2</v>
      </c>
      <c r="P11" s="69" t="s">
        <v>2</v>
      </c>
      <c r="Q11" s="69" t="s">
        <v>2</v>
      </c>
      <c r="R11" s="69" t="s">
        <v>2</v>
      </c>
      <c r="S11" s="69" t="s">
        <v>2</v>
      </c>
      <c r="T11" s="69" t="s">
        <v>2</v>
      </c>
      <c r="U11" s="69" t="s">
        <v>2</v>
      </c>
      <c r="V11" s="69" t="s">
        <v>2</v>
      </c>
      <c r="W11" s="69" t="s">
        <v>2</v>
      </c>
      <c r="X11" s="69" t="s">
        <v>2</v>
      </c>
      <c r="Y11" s="69" t="s">
        <v>2</v>
      </c>
      <c r="Z11" s="69" t="s">
        <v>2</v>
      </c>
      <c r="AA11" s="69" t="s">
        <v>2</v>
      </c>
      <c r="AB11" s="69" t="s">
        <v>2</v>
      </c>
      <c r="AC11" s="69" t="s">
        <v>2</v>
      </c>
      <c r="AD11" s="69" t="s">
        <v>2</v>
      </c>
      <c r="AE11" s="69" t="s">
        <v>2</v>
      </c>
      <c r="AF11" s="69" t="s">
        <v>2</v>
      </c>
      <c r="AG11" s="69" t="s">
        <v>2</v>
      </c>
      <c r="AH11" s="69" t="s">
        <v>2</v>
      </c>
    </row>
    <row r="12" spans="1:38" ht="26">
      <c r="A12" s="72" t="str">
        <f>'3.Tp.Proj.'!D14</f>
        <v>Edificações Residenciais e Administrativa. acima de  10.000 m²</v>
      </c>
      <c r="B12" s="73">
        <f>'3.Tp.Proj.'!G14</f>
        <v>0</v>
      </c>
      <c r="C12" s="73">
        <f>'3.Tp.Proj.'!H14</f>
        <v>0</v>
      </c>
      <c r="D12" s="73">
        <f t="shared" si="0"/>
        <v>0</v>
      </c>
      <c r="E12" s="68" t="s">
        <v>2</v>
      </c>
      <c r="F12" s="68" t="s">
        <v>2</v>
      </c>
      <c r="G12" s="68" t="s">
        <v>2</v>
      </c>
      <c r="H12" s="68" t="s">
        <v>2</v>
      </c>
      <c r="I12" s="68" t="s">
        <v>2</v>
      </c>
      <c r="J12" s="68" t="s">
        <v>2</v>
      </c>
      <c r="K12" s="68" t="s">
        <v>2</v>
      </c>
      <c r="L12" s="68" t="s">
        <v>2</v>
      </c>
      <c r="M12" s="68" t="s">
        <v>2</v>
      </c>
      <c r="N12" s="68" t="s">
        <v>2</v>
      </c>
      <c r="O12" s="68" t="s">
        <v>2</v>
      </c>
      <c r="P12" s="68" t="s">
        <v>2</v>
      </c>
      <c r="Q12" s="68" t="s">
        <v>2</v>
      </c>
      <c r="R12" s="68" t="s">
        <v>2</v>
      </c>
      <c r="S12" s="68" t="s">
        <v>2</v>
      </c>
      <c r="T12" s="68" t="s">
        <v>2</v>
      </c>
      <c r="U12" s="68" t="s">
        <v>2</v>
      </c>
      <c r="V12" s="68" t="s">
        <v>2</v>
      </c>
      <c r="W12" s="68" t="s">
        <v>2</v>
      </c>
      <c r="X12" s="68" t="s">
        <v>2</v>
      </c>
      <c r="Y12" s="68" t="s">
        <v>2</v>
      </c>
      <c r="Z12" s="68" t="s">
        <v>2</v>
      </c>
      <c r="AA12" s="68" t="s">
        <v>2</v>
      </c>
      <c r="AB12" s="68" t="s">
        <v>2</v>
      </c>
      <c r="AC12" s="68" t="s">
        <v>2</v>
      </c>
      <c r="AD12" s="68" t="s">
        <v>2</v>
      </c>
      <c r="AE12" s="68" t="s">
        <v>2</v>
      </c>
      <c r="AF12" s="68" t="s">
        <v>2</v>
      </c>
      <c r="AG12" s="68" t="s">
        <v>2</v>
      </c>
      <c r="AH12" s="68" t="s">
        <v>2</v>
      </c>
    </row>
    <row r="13" spans="1:38">
      <c r="A13" s="74" t="str">
        <f>'3.Tp.Proj.'!D15</f>
        <v>Edificações para Saúde  até 1.000 m²</v>
      </c>
      <c r="B13" s="75">
        <f>'3.Tp.Proj.'!G15</f>
        <v>0</v>
      </c>
      <c r="C13" s="75">
        <f>'3.Tp.Proj.'!H15</f>
        <v>0</v>
      </c>
      <c r="D13" s="75">
        <f t="shared" si="0"/>
        <v>0</v>
      </c>
      <c r="E13" s="69" t="s">
        <v>2</v>
      </c>
      <c r="F13" s="69" t="s">
        <v>2</v>
      </c>
      <c r="G13" s="69" t="s">
        <v>2</v>
      </c>
      <c r="H13" s="69" t="s">
        <v>2</v>
      </c>
      <c r="I13" s="69" t="s">
        <v>2</v>
      </c>
      <c r="J13" s="69" t="s">
        <v>2</v>
      </c>
      <c r="K13" s="69" t="s">
        <v>2</v>
      </c>
      <c r="L13" s="69" t="s">
        <v>2</v>
      </c>
      <c r="M13" s="69" t="s">
        <v>2</v>
      </c>
      <c r="N13" s="69" t="s">
        <v>2</v>
      </c>
      <c r="O13" s="69" t="s">
        <v>2</v>
      </c>
      <c r="P13" s="69" t="s">
        <v>2</v>
      </c>
      <c r="Q13" s="69" t="s">
        <v>2</v>
      </c>
      <c r="R13" s="69" t="s">
        <v>2</v>
      </c>
      <c r="S13" s="69" t="s">
        <v>2</v>
      </c>
      <c r="T13" s="69" t="s">
        <v>2</v>
      </c>
      <c r="U13" s="69" t="s">
        <v>2</v>
      </c>
      <c r="V13" s="69" t="s">
        <v>2</v>
      </c>
      <c r="W13" s="69" t="s">
        <v>2</v>
      </c>
      <c r="X13" s="69" t="s">
        <v>2</v>
      </c>
      <c r="Y13" s="69" t="s">
        <v>2</v>
      </c>
      <c r="Z13" s="69" t="s">
        <v>2</v>
      </c>
      <c r="AA13" s="69" t="s">
        <v>2</v>
      </c>
      <c r="AB13" s="69" t="s">
        <v>2</v>
      </c>
      <c r="AC13" s="69" t="s">
        <v>2</v>
      </c>
      <c r="AD13" s="69" t="s">
        <v>2</v>
      </c>
      <c r="AE13" s="69" t="s">
        <v>2</v>
      </c>
      <c r="AF13" s="69" t="s">
        <v>2</v>
      </c>
      <c r="AG13" s="69" t="s">
        <v>2</v>
      </c>
      <c r="AH13" s="69" t="s">
        <v>2</v>
      </c>
    </row>
    <row r="14" spans="1:38" ht="26">
      <c r="A14" s="72" t="str">
        <f>'3.Tp.Proj.'!D16</f>
        <v>Edificações para Saúde entre 1.000 m² e  10.000 m²</v>
      </c>
      <c r="B14" s="73">
        <f>'3.Tp.Proj.'!G16</f>
        <v>0</v>
      </c>
      <c r="C14" s="73">
        <f>'3.Tp.Proj.'!H16</f>
        <v>0</v>
      </c>
      <c r="D14" s="73">
        <f t="shared" si="0"/>
        <v>0</v>
      </c>
      <c r="E14" s="68" t="s">
        <v>2</v>
      </c>
      <c r="F14" s="68" t="s">
        <v>2</v>
      </c>
      <c r="G14" s="68" t="s">
        <v>2</v>
      </c>
      <c r="H14" s="68" t="s">
        <v>2</v>
      </c>
      <c r="I14" s="68" t="s">
        <v>2</v>
      </c>
      <c r="J14" s="68" t="s">
        <v>2</v>
      </c>
      <c r="K14" s="68" t="s">
        <v>2</v>
      </c>
      <c r="L14" s="68" t="s">
        <v>2</v>
      </c>
      <c r="M14" s="68" t="s">
        <v>2</v>
      </c>
      <c r="N14" s="68" t="s">
        <v>2</v>
      </c>
      <c r="O14" s="68" t="s">
        <v>2</v>
      </c>
      <c r="P14" s="68" t="s">
        <v>2</v>
      </c>
      <c r="Q14" s="68" t="s">
        <v>2</v>
      </c>
      <c r="R14" s="68" t="s">
        <v>2</v>
      </c>
      <c r="S14" s="68" t="s">
        <v>2</v>
      </c>
      <c r="T14" s="68" t="s">
        <v>2</v>
      </c>
      <c r="U14" s="68" t="s">
        <v>2</v>
      </c>
      <c r="V14" s="68" t="s">
        <v>2</v>
      </c>
      <c r="W14" s="68" t="s">
        <v>2</v>
      </c>
      <c r="X14" s="68" t="s">
        <v>2</v>
      </c>
      <c r="Y14" s="68" t="s">
        <v>2</v>
      </c>
      <c r="Z14" s="68" t="s">
        <v>2</v>
      </c>
      <c r="AA14" s="68" t="s">
        <v>2</v>
      </c>
      <c r="AB14" s="68" t="s">
        <v>2</v>
      </c>
      <c r="AC14" s="68" t="s">
        <v>2</v>
      </c>
      <c r="AD14" s="68" t="s">
        <v>2</v>
      </c>
      <c r="AE14" s="68" t="s">
        <v>2</v>
      </c>
      <c r="AF14" s="68" t="s">
        <v>2</v>
      </c>
      <c r="AG14" s="68" t="s">
        <v>2</v>
      </c>
      <c r="AH14" s="68" t="s">
        <v>2</v>
      </c>
      <c r="AL14" s="8"/>
    </row>
    <row r="15" spans="1:38" ht="26">
      <c r="A15" s="74" t="str">
        <f>'3.Tp.Proj.'!D17</f>
        <v>Edificações para Saúde acima de  10.000 m²</v>
      </c>
      <c r="B15" s="75">
        <f>'3.Tp.Proj.'!G17</f>
        <v>0</v>
      </c>
      <c r="C15" s="75">
        <f>'3.Tp.Proj.'!H17</f>
        <v>0</v>
      </c>
      <c r="D15" s="75">
        <f t="shared" si="0"/>
        <v>0</v>
      </c>
      <c r="E15" s="69" t="s">
        <v>2</v>
      </c>
      <c r="F15" s="69" t="s">
        <v>2</v>
      </c>
      <c r="G15" s="69" t="s">
        <v>2</v>
      </c>
      <c r="H15" s="69" t="s">
        <v>2</v>
      </c>
      <c r="I15" s="69" t="s">
        <v>2</v>
      </c>
      <c r="J15" s="69" t="s">
        <v>2</v>
      </c>
      <c r="K15" s="69" t="s">
        <v>2</v>
      </c>
      <c r="L15" s="69" t="s">
        <v>2</v>
      </c>
      <c r="M15" s="69" t="s">
        <v>2</v>
      </c>
      <c r="N15" s="69" t="s">
        <v>2</v>
      </c>
      <c r="O15" s="69" t="s">
        <v>2</v>
      </c>
      <c r="P15" s="69" t="s">
        <v>2</v>
      </c>
      <c r="Q15" s="69" t="s">
        <v>2</v>
      </c>
      <c r="R15" s="69" t="s">
        <v>2</v>
      </c>
      <c r="S15" s="69" t="s">
        <v>2</v>
      </c>
      <c r="T15" s="69" t="s">
        <v>2</v>
      </c>
      <c r="U15" s="69" t="s">
        <v>2</v>
      </c>
      <c r="V15" s="69" t="s">
        <v>2</v>
      </c>
      <c r="W15" s="69" t="s">
        <v>2</v>
      </c>
      <c r="X15" s="69" t="s">
        <v>2</v>
      </c>
      <c r="Y15" s="69" t="s">
        <v>2</v>
      </c>
      <c r="Z15" s="69" t="s">
        <v>2</v>
      </c>
      <c r="AA15" s="69" t="s">
        <v>2</v>
      </c>
      <c r="AB15" s="69" t="s">
        <v>2</v>
      </c>
      <c r="AC15" s="69" t="s">
        <v>2</v>
      </c>
      <c r="AD15" s="69" t="s">
        <v>2</v>
      </c>
      <c r="AE15" s="69" t="s">
        <v>2</v>
      </c>
      <c r="AF15" s="69" t="s">
        <v>2</v>
      </c>
      <c r="AG15" s="69" t="s">
        <v>2</v>
      </c>
      <c r="AH15" s="69" t="s">
        <v>2</v>
      </c>
    </row>
    <row r="16" spans="1:38" ht="26">
      <c r="A16" s="72" t="str">
        <f>'3.Tp.Proj.'!D18</f>
        <v>Edificações Industriais e Logísticas  até 1.000 m²</v>
      </c>
      <c r="B16" s="73">
        <f>'3.Tp.Proj.'!G18</f>
        <v>0</v>
      </c>
      <c r="C16" s="73">
        <f>'3.Tp.Proj.'!H18</f>
        <v>0</v>
      </c>
      <c r="D16" s="73">
        <f t="shared" si="0"/>
        <v>0</v>
      </c>
      <c r="E16" s="68" t="s">
        <v>2</v>
      </c>
      <c r="F16" s="68" t="s">
        <v>2</v>
      </c>
      <c r="G16" s="68" t="s">
        <v>2</v>
      </c>
      <c r="H16" s="68" t="s">
        <v>2</v>
      </c>
      <c r="I16" s="68" t="s">
        <v>2</v>
      </c>
      <c r="J16" s="68" t="s">
        <v>2</v>
      </c>
      <c r="K16" s="68" t="s">
        <v>2</v>
      </c>
      <c r="L16" s="68" t="s">
        <v>2</v>
      </c>
      <c r="M16" s="68" t="s">
        <v>2</v>
      </c>
      <c r="N16" s="68" t="s">
        <v>2</v>
      </c>
      <c r="O16" s="68" t="s">
        <v>2</v>
      </c>
      <c r="P16" s="68" t="s">
        <v>2</v>
      </c>
      <c r="Q16" s="68" t="s">
        <v>2</v>
      </c>
      <c r="R16" s="68" t="s">
        <v>2</v>
      </c>
      <c r="S16" s="68" t="s">
        <v>2</v>
      </c>
      <c r="T16" s="68" t="s">
        <v>2</v>
      </c>
      <c r="U16" s="68" t="s">
        <v>2</v>
      </c>
      <c r="V16" s="68" t="s">
        <v>2</v>
      </c>
      <c r="W16" s="68" t="s">
        <v>2</v>
      </c>
      <c r="X16" s="68" t="s">
        <v>2</v>
      </c>
      <c r="Y16" s="68" t="s">
        <v>2</v>
      </c>
      <c r="Z16" s="68" t="s">
        <v>2</v>
      </c>
      <c r="AA16" s="68" t="s">
        <v>2</v>
      </c>
      <c r="AB16" s="68" t="s">
        <v>2</v>
      </c>
      <c r="AC16" s="68" t="s">
        <v>2</v>
      </c>
      <c r="AD16" s="68" t="s">
        <v>2</v>
      </c>
      <c r="AE16" s="68" t="s">
        <v>2</v>
      </c>
      <c r="AF16" s="68" t="s">
        <v>2</v>
      </c>
      <c r="AG16" s="68" t="s">
        <v>2</v>
      </c>
      <c r="AH16" s="68" t="s">
        <v>2</v>
      </c>
    </row>
    <row r="17" spans="1:34" ht="26">
      <c r="A17" s="74" t="str">
        <f>'3.Tp.Proj.'!D19</f>
        <v>Edificações  Industriais e Logística.  entre 1.000 m² e  10.000 m²</v>
      </c>
      <c r="B17" s="75">
        <f>'3.Tp.Proj.'!G19</f>
        <v>0</v>
      </c>
      <c r="C17" s="75">
        <f>'3.Tp.Proj.'!H19</f>
        <v>0</v>
      </c>
      <c r="D17" s="75">
        <f t="shared" si="0"/>
        <v>0</v>
      </c>
      <c r="E17" s="69" t="s">
        <v>2</v>
      </c>
      <c r="F17" s="69" t="s">
        <v>2</v>
      </c>
      <c r="G17" s="69" t="s">
        <v>2</v>
      </c>
      <c r="H17" s="69" t="s">
        <v>2</v>
      </c>
      <c r="I17" s="69" t="s">
        <v>2</v>
      </c>
      <c r="J17" s="69" t="s">
        <v>2</v>
      </c>
      <c r="K17" s="69" t="s">
        <v>2</v>
      </c>
      <c r="L17" s="69" t="s">
        <v>2</v>
      </c>
      <c r="M17" s="69" t="s">
        <v>2</v>
      </c>
      <c r="N17" s="69" t="s">
        <v>2</v>
      </c>
      <c r="O17" s="69" t="s">
        <v>2</v>
      </c>
      <c r="P17" s="69" t="s">
        <v>2</v>
      </c>
      <c r="Q17" s="69" t="s">
        <v>2</v>
      </c>
      <c r="R17" s="69" t="s">
        <v>2</v>
      </c>
      <c r="S17" s="69" t="s">
        <v>2</v>
      </c>
      <c r="T17" s="69" t="s">
        <v>2</v>
      </c>
      <c r="U17" s="69" t="s">
        <v>2</v>
      </c>
      <c r="V17" s="69" t="s">
        <v>2</v>
      </c>
      <c r="W17" s="69" t="s">
        <v>2</v>
      </c>
      <c r="X17" s="69" t="s">
        <v>2</v>
      </c>
      <c r="Y17" s="69" t="s">
        <v>2</v>
      </c>
      <c r="Z17" s="69" t="s">
        <v>2</v>
      </c>
      <c r="AA17" s="69" t="s">
        <v>2</v>
      </c>
      <c r="AB17" s="69" t="s">
        <v>2</v>
      </c>
      <c r="AC17" s="69" t="s">
        <v>2</v>
      </c>
      <c r="AD17" s="69" t="s">
        <v>2</v>
      </c>
      <c r="AE17" s="69" t="s">
        <v>2</v>
      </c>
      <c r="AF17" s="69" t="s">
        <v>2</v>
      </c>
      <c r="AG17" s="69" t="s">
        <v>2</v>
      </c>
      <c r="AH17" s="69" t="s">
        <v>2</v>
      </c>
    </row>
    <row r="18" spans="1:34" ht="26">
      <c r="A18" s="72" t="str">
        <f>'3.Tp.Proj.'!D20</f>
        <v>Edificações  Industriais e Logísticas  acima de  10.000m²</v>
      </c>
      <c r="B18" s="73">
        <f>'3.Tp.Proj.'!G20</f>
        <v>0</v>
      </c>
      <c r="C18" s="73">
        <f>'3.Tp.Proj.'!H20</f>
        <v>0</v>
      </c>
      <c r="D18" s="73">
        <f t="shared" si="0"/>
        <v>0</v>
      </c>
      <c r="E18" s="68" t="s">
        <v>2</v>
      </c>
      <c r="F18" s="68" t="s">
        <v>2</v>
      </c>
      <c r="G18" s="68" t="s">
        <v>2</v>
      </c>
      <c r="H18" s="68" t="s">
        <v>2</v>
      </c>
      <c r="I18" s="68" t="s">
        <v>2</v>
      </c>
      <c r="J18" s="68" t="s">
        <v>2</v>
      </c>
      <c r="K18" s="68" t="s">
        <v>2</v>
      </c>
      <c r="L18" s="68" t="s">
        <v>2</v>
      </c>
      <c r="M18" s="68" t="s">
        <v>2</v>
      </c>
      <c r="N18" s="68" t="s">
        <v>2</v>
      </c>
      <c r="O18" s="68" t="s">
        <v>2</v>
      </c>
      <c r="P18" s="68" t="s">
        <v>2</v>
      </c>
      <c r="Q18" s="68" t="s">
        <v>2</v>
      </c>
      <c r="R18" s="68" t="s">
        <v>2</v>
      </c>
      <c r="S18" s="68" t="s">
        <v>2</v>
      </c>
      <c r="T18" s="68" t="s">
        <v>2</v>
      </c>
      <c r="U18" s="68" t="s">
        <v>2</v>
      </c>
      <c r="V18" s="68" t="s">
        <v>2</v>
      </c>
      <c r="W18" s="68" t="s">
        <v>2</v>
      </c>
      <c r="X18" s="68" t="s">
        <v>2</v>
      </c>
      <c r="Y18" s="68" t="s">
        <v>2</v>
      </c>
      <c r="Z18" s="68" t="s">
        <v>2</v>
      </c>
      <c r="AA18" s="68" t="s">
        <v>2</v>
      </c>
      <c r="AB18" s="68" t="s">
        <v>2</v>
      </c>
      <c r="AC18" s="68" t="s">
        <v>2</v>
      </c>
      <c r="AD18" s="68" t="s">
        <v>2</v>
      </c>
      <c r="AE18" s="68" t="s">
        <v>2</v>
      </c>
      <c r="AF18" s="68" t="s">
        <v>2</v>
      </c>
      <c r="AG18" s="68" t="s">
        <v>2</v>
      </c>
      <c r="AH18" s="68" t="s">
        <v>2</v>
      </c>
    </row>
    <row r="19" spans="1:34">
      <c r="A19" s="74" t="str">
        <f>'3.Tp.Proj.'!D21</f>
        <v xml:space="preserve">Rodovias </v>
      </c>
      <c r="B19" s="75">
        <f>'3.Tp.Proj.'!G21</f>
        <v>0</v>
      </c>
      <c r="C19" s="75">
        <f>'3.Tp.Proj.'!H21</f>
        <v>0</v>
      </c>
      <c r="D19" s="75">
        <f t="shared" si="0"/>
        <v>0</v>
      </c>
      <c r="E19" s="69" t="s">
        <v>2</v>
      </c>
      <c r="F19" s="69" t="s">
        <v>2</v>
      </c>
      <c r="G19" s="69" t="s">
        <v>2</v>
      </c>
      <c r="H19" s="69" t="s">
        <v>2</v>
      </c>
      <c r="I19" s="69" t="s">
        <v>2</v>
      </c>
      <c r="J19" s="69" t="s">
        <v>2</v>
      </c>
      <c r="K19" s="69" t="s">
        <v>2</v>
      </c>
      <c r="L19" s="69" t="s">
        <v>2</v>
      </c>
      <c r="M19" s="69" t="s">
        <v>2</v>
      </c>
      <c r="N19" s="69" t="s">
        <v>2</v>
      </c>
      <c r="O19" s="69" t="s">
        <v>2</v>
      </c>
      <c r="P19" s="69" t="s">
        <v>2</v>
      </c>
      <c r="Q19" s="69" t="s">
        <v>2</v>
      </c>
      <c r="R19" s="69" t="s">
        <v>2</v>
      </c>
      <c r="S19" s="69" t="s">
        <v>2</v>
      </c>
      <c r="T19" s="69" t="s">
        <v>2</v>
      </c>
      <c r="U19" s="69" t="s">
        <v>2</v>
      </c>
      <c r="V19" s="69" t="s">
        <v>2</v>
      </c>
      <c r="W19" s="69" t="s">
        <v>2</v>
      </c>
      <c r="X19" s="69" t="s">
        <v>2</v>
      </c>
      <c r="Y19" s="69" t="s">
        <v>2</v>
      </c>
      <c r="Z19" s="69" t="s">
        <v>2</v>
      </c>
      <c r="AA19" s="69" t="s">
        <v>2</v>
      </c>
      <c r="AB19" s="69" t="s">
        <v>2</v>
      </c>
      <c r="AC19" s="69" t="s">
        <v>2</v>
      </c>
      <c r="AD19" s="69" t="s">
        <v>2</v>
      </c>
      <c r="AE19" s="69" t="s">
        <v>2</v>
      </c>
      <c r="AF19" s="69" t="s">
        <v>2</v>
      </c>
      <c r="AG19" s="69" t="s">
        <v>2</v>
      </c>
      <c r="AH19" s="69" t="s">
        <v>2</v>
      </c>
    </row>
    <row r="20" spans="1:34">
      <c r="A20" s="72" t="str">
        <f>'3.Tp.Proj.'!D22</f>
        <v>Aeroportos (prédios e  pistas)</v>
      </c>
      <c r="B20" s="73">
        <f>'3.Tp.Proj.'!G22</f>
        <v>0</v>
      </c>
      <c r="C20" s="73">
        <f>'3.Tp.Proj.'!H22</f>
        <v>0</v>
      </c>
      <c r="D20" s="73">
        <f t="shared" si="0"/>
        <v>0</v>
      </c>
      <c r="E20" s="68" t="s">
        <v>2</v>
      </c>
      <c r="F20" s="68" t="s">
        <v>2</v>
      </c>
      <c r="G20" s="68" t="s">
        <v>2</v>
      </c>
      <c r="H20" s="68" t="s">
        <v>2</v>
      </c>
      <c r="I20" s="68" t="s">
        <v>2</v>
      </c>
      <c r="J20" s="68" t="s">
        <v>2</v>
      </c>
      <c r="K20" s="68" t="s">
        <v>2</v>
      </c>
      <c r="L20" s="68" t="s">
        <v>2</v>
      </c>
      <c r="M20" s="68" t="s">
        <v>2</v>
      </c>
      <c r="N20" s="68" t="s">
        <v>2</v>
      </c>
      <c r="O20" s="68" t="s">
        <v>2</v>
      </c>
      <c r="P20" s="68" t="s">
        <v>2</v>
      </c>
      <c r="Q20" s="68" t="s">
        <v>2</v>
      </c>
      <c r="R20" s="68" t="s">
        <v>2</v>
      </c>
      <c r="S20" s="68" t="s">
        <v>2</v>
      </c>
      <c r="T20" s="68" t="s">
        <v>2</v>
      </c>
      <c r="U20" s="68" t="s">
        <v>2</v>
      </c>
      <c r="V20" s="68" t="s">
        <v>2</v>
      </c>
      <c r="W20" s="68" t="s">
        <v>2</v>
      </c>
      <c r="X20" s="68" t="s">
        <v>2</v>
      </c>
      <c r="Y20" s="68" t="s">
        <v>2</v>
      </c>
      <c r="Z20" s="68" t="s">
        <v>2</v>
      </c>
      <c r="AA20" s="68" t="s">
        <v>2</v>
      </c>
      <c r="AB20" s="68" t="s">
        <v>2</v>
      </c>
      <c r="AC20" s="68" t="s">
        <v>2</v>
      </c>
      <c r="AD20" s="68" t="s">
        <v>2</v>
      </c>
      <c r="AE20" s="68" t="s">
        <v>2</v>
      </c>
      <c r="AF20" s="68" t="s">
        <v>2</v>
      </c>
      <c r="AG20" s="68" t="s">
        <v>2</v>
      </c>
      <c r="AH20" s="68" t="s">
        <v>2</v>
      </c>
    </row>
    <row r="21" spans="1:34">
      <c r="A21" s="74" t="str">
        <f>'3.Tp.Proj.'!D23</f>
        <v>Ferrovias</v>
      </c>
      <c r="B21" s="75">
        <f>'3.Tp.Proj.'!G23</f>
        <v>0</v>
      </c>
      <c r="C21" s="75">
        <f>'3.Tp.Proj.'!H23</f>
        <v>0</v>
      </c>
      <c r="D21" s="75">
        <f t="shared" si="0"/>
        <v>0</v>
      </c>
      <c r="E21" s="69" t="s">
        <v>2</v>
      </c>
      <c r="F21" s="69" t="s">
        <v>2</v>
      </c>
      <c r="G21" s="69" t="s">
        <v>2</v>
      </c>
      <c r="H21" s="69" t="s">
        <v>2</v>
      </c>
      <c r="I21" s="69" t="s">
        <v>2</v>
      </c>
      <c r="J21" s="69" t="s">
        <v>2</v>
      </c>
      <c r="K21" s="69" t="s">
        <v>2</v>
      </c>
      <c r="L21" s="69" t="s">
        <v>2</v>
      </c>
      <c r="M21" s="69" t="s">
        <v>2</v>
      </c>
      <c r="N21" s="69" t="s">
        <v>2</v>
      </c>
      <c r="O21" s="69" t="s">
        <v>2</v>
      </c>
      <c r="P21" s="69" t="s">
        <v>2</v>
      </c>
      <c r="Q21" s="69" t="s">
        <v>2</v>
      </c>
      <c r="R21" s="69" t="s">
        <v>2</v>
      </c>
      <c r="S21" s="69" t="s">
        <v>2</v>
      </c>
      <c r="T21" s="69" t="s">
        <v>2</v>
      </c>
      <c r="U21" s="69" t="s">
        <v>2</v>
      </c>
      <c r="V21" s="69" t="s">
        <v>2</v>
      </c>
      <c r="W21" s="69" t="s">
        <v>2</v>
      </c>
      <c r="X21" s="69" t="s">
        <v>2</v>
      </c>
      <c r="Y21" s="69" t="s">
        <v>2</v>
      </c>
      <c r="Z21" s="69" t="s">
        <v>2</v>
      </c>
      <c r="AA21" s="69" t="s">
        <v>2</v>
      </c>
      <c r="AB21" s="69" t="s">
        <v>2</v>
      </c>
      <c r="AC21" s="69" t="s">
        <v>2</v>
      </c>
      <c r="AD21" s="69" t="s">
        <v>2</v>
      </c>
      <c r="AE21" s="69" t="s">
        <v>2</v>
      </c>
      <c r="AF21" s="69" t="s">
        <v>2</v>
      </c>
      <c r="AG21" s="69" t="s">
        <v>2</v>
      </c>
      <c r="AH21" s="69" t="s">
        <v>2</v>
      </c>
    </row>
    <row r="22" spans="1:34" ht="26">
      <c r="A22" s="72" t="str">
        <f>'3.Tp.Proj.'!D24</f>
        <v>Obras de arte especiais (pontes, viadutos etc.)</v>
      </c>
      <c r="B22" s="73">
        <f>'3.Tp.Proj.'!G24</f>
        <v>0</v>
      </c>
      <c r="C22" s="73">
        <f>'3.Tp.Proj.'!H24</f>
        <v>0</v>
      </c>
      <c r="D22" s="73">
        <f t="shared" si="0"/>
        <v>0</v>
      </c>
      <c r="E22" s="68" t="s">
        <v>2</v>
      </c>
      <c r="F22" s="68" t="s">
        <v>2</v>
      </c>
      <c r="G22" s="68" t="s">
        <v>2</v>
      </c>
      <c r="H22" s="68" t="s">
        <v>2</v>
      </c>
      <c r="I22" s="68" t="s">
        <v>2</v>
      </c>
      <c r="J22" s="68" t="s">
        <v>2</v>
      </c>
      <c r="K22" s="68" t="s">
        <v>2</v>
      </c>
      <c r="L22" s="68" t="s">
        <v>2</v>
      </c>
      <c r="M22" s="68" t="s">
        <v>2</v>
      </c>
      <c r="N22" s="68" t="s">
        <v>2</v>
      </c>
      <c r="O22" s="68" t="s">
        <v>2</v>
      </c>
      <c r="P22" s="68" t="s">
        <v>2</v>
      </c>
      <c r="Q22" s="68" t="s">
        <v>2</v>
      </c>
      <c r="R22" s="68" t="s">
        <v>2</v>
      </c>
      <c r="S22" s="68" t="s">
        <v>2</v>
      </c>
      <c r="T22" s="68" t="s">
        <v>2</v>
      </c>
      <c r="U22" s="68" t="s">
        <v>2</v>
      </c>
      <c r="V22" s="68" t="s">
        <v>2</v>
      </c>
      <c r="W22" s="68" t="s">
        <v>2</v>
      </c>
      <c r="X22" s="68" t="s">
        <v>2</v>
      </c>
      <c r="Y22" s="68" t="s">
        <v>2</v>
      </c>
      <c r="Z22" s="68" t="s">
        <v>2</v>
      </c>
      <c r="AA22" s="68" t="s">
        <v>2</v>
      </c>
      <c r="AB22" s="68" t="s">
        <v>2</v>
      </c>
      <c r="AC22" s="68" t="s">
        <v>2</v>
      </c>
      <c r="AD22" s="68" t="s">
        <v>2</v>
      </c>
      <c r="AE22" s="68" t="s">
        <v>2</v>
      </c>
      <c r="AF22" s="68" t="s">
        <v>2</v>
      </c>
      <c r="AG22" s="68" t="s">
        <v>2</v>
      </c>
      <c r="AH22" s="68" t="s">
        <v>2</v>
      </c>
    </row>
    <row r="23" spans="1:34">
      <c r="A23" s="74" t="str">
        <f>'3.Tp.Proj.'!D25</f>
        <v>...</v>
      </c>
      <c r="B23" s="75">
        <f>'3.Tp.Proj.'!G25</f>
        <v>0</v>
      </c>
      <c r="C23" s="75">
        <f>'3.Tp.Proj.'!H25</f>
        <v>0</v>
      </c>
      <c r="D23" s="75">
        <f t="shared" si="0"/>
        <v>0</v>
      </c>
      <c r="E23" s="69" t="s">
        <v>2</v>
      </c>
      <c r="F23" s="69" t="s">
        <v>2</v>
      </c>
      <c r="G23" s="69" t="s">
        <v>2</v>
      </c>
      <c r="H23" s="69" t="s">
        <v>2</v>
      </c>
      <c r="I23" s="69" t="s">
        <v>2</v>
      </c>
      <c r="J23" s="69" t="s">
        <v>2</v>
      </c>
      <c r="K23" s="69" t="s">
        <v>2</v>
      </c>
      <c r="L23" s="69" t="s">
        <v>2</v>
      </c>
      <c r="M23" s="69" t="s">
        <v>2</v>
      </c>
      <c r="N23" s="69" t="s">
        <v>2</v>
      </c>
      <c r="O23" s="69" t="s">
        <v>2</v>
      </c>
      <c r="P23" s="69" t="s">
        <v>2</v>
      </c>
      <c r="Q23" s="69" t="s">
        <v>2</v>
      </c>
      <c r="R23" s="69" t="s">
        <v>2</v>
      </c>
      <c r="S23" s="69" t="s">
        <v>2</v>
      </c>
      <c r="T23" s="69" t="s">
        <v>2</v>
      </c>
      <c r="U23" s="69" t="s">
        <v>2</v>
      </c>
      <c r="V23" s="69" t="s">
        <v>2</v>
      </c>
      <c r="W23" s="69" t="s">
        <v>2</v>
      </c>
      <c r="X23" s="69" t="s">
        <v>2</v>
      </c>
      <c r="Y23" s="69" t="s">
        <v>2</v>
      </c>
      <c r="Z23" s="69" t="s">
        <v>2</v>
      </c>
      <c r="AA23" s="69" t="s">
        <v>2</v>
      </c>
      <c r="AB23" s="69" t="s">
        <v>2</v>
      </c>
      <c r="AC23" s="69" t="s">
        <v>2</v>
      </c>
      <c r="AD23" s="69" t="s">
        <v>2</v>
      </c>
      <c r="AE23" s="69" t="s">
        <v>2</v>
      </c>
      <c r="AF23" s="69" t="s">
        <v>2</v>
      </c>
      <c r="AG23" s="69" t="s">
        <v>2</v>
      </c>
      <c r="AH23" s="69" t="s">
        <v>2</v>
      </c>
    </row>
    <row r="24" spans="1:34">
      <c r="A24" s="72" t="str">
        <f>'3.Tp.Proj.'!D26</f>
        <v>...</v>
      </c>
      <c r="B24" s="73">
        <f>'3.Tp.Proj.'!G26</f>
        <v>0</v>
      </c>
      <c r="C24" s="73">
        <f>'3.Tp.Proj.'!H26</f>
        <v>0</v>
      </c>
      <c r="D24" s="73">
        <f t="shared" si="0"/>
        <v>0</v>
      </c>
      <c r="E24" s="68" t="s">
        <v>2</v>
      </c>
      <c r="F24" s="68" t="s">
        <v>2</v>
      </c>
      <c r="G24" s="68" t="s">
        <v>2</v>
      </c>
      <c r="H24" s="68" t="s">
        <v>2</v>
      </c>
      <c r="I24" s="68" t="s">
        <v>2</v>
      </c>
      <c r="J24" s="68" t="s">
        <v>2</v>
      </c>
      <c r="K24" s="68" t="s">
        <v>2</v>
      </c>
      <c r="L24" s="68" t="s">
        <v>2</v>
      </c>
      <c r="M24" s="68" t="s">
        <v>2</v>
      </c>
      <c r="N24" s="68" t="s">
        <v>2</v>
      </c>
      <c r="O24" s="68" t="s">
        <v>2</v>
      </c>
      <c r="P24" s="68" t="s">
        <v>2</v>
      </c>
      <c r="Q24" s="68" t="s">
        <v>2</v>
      </c>
      <c r="R24" s="68" t="s">
        <v>2</v>
      </c>
      <c r="S24" s="68" t="s">
        <v>2</v>
      </c>
      <c r="T24" s="68" t="s">
        <v>2</v>
      </c>
      <c r="U24" s="68" t="s">
        <v>2</v>
      </c>
      <c r="V24" s="68" t="s">
        <v>2</v>
      </c>
      <c r="W24" s="68" t="s">
        <v>2</v>
      </c>
      <c r="X24" s="68" t="s">
        <v>2</v>
      </c>
      <c r="Y24" s="68" t="s">
        <v>2</v>
      </c>
      <c r="Z24" s="68" t="s">
        <v>2</v>
      </c>
      <c r="AA24" s="68" t="s">
        <v>2</v>
      </c>
      <c r="AB24" s="68" t="s">
        <v>2</v>
      </c>
      <c r="AC24" s="68" t="s">
        <v>2</v>
      </c>
      <c r="AD24" s="68" t="s">
        <v>2</v>
      </c>
      <c r="AE24" s="68" t="s">
        <v>2</v>
      </c>
      <c r="AF24" s="68" t="s">
        <v>2</v>
      </c>
      <c r="AG24" s="68" t="s">
        <v>2</v>
      </c>
      <c r="AH24" s="68" t="s">
        <v>2</v>
      </c>
    </row>
    <row r="25" spans="1:34">
      <c r="A25" s="74" t="str">
        <f>'3.Tp.Proj.'!D27</f>
        <v>...</v>
      </c>
      <c r="B25" s="75">
        <f>'3.Tp.Proj.'!G27</f>
        <v>0</v>
      </c>
      <c r="C25" s="75">
        <f>'3.Tp.Proj.'!H27</f>
        <v>0</v>
      </c>
      <c r="D25" s="75">
        <f t="shared" si="0"/>
        <v>0</v>
      </c>
      <c r="E25" s="69" t="s">
        <v>2</v>
      </c>
      <c r="F25" s="69" t="s">
        <v>2</v>
      </c>
      <c r="G25" s="69" t="s">
        <v>2</v>
      </c>
      <c r="H25" s="69" t="s">
        <v>2</v>
      </c>
      <c r="I25" s="69" t="s">
        <v>2</v>
      </c>
      <c r="J25" s="69" t="s">
        <v>2</v>
      </c>
      <c r="K25" s="69" t="s">
        <v>2</v>
      </c>
      <c r="L25" s="69" t="s">
        <v>2</v>
      </c>
      <c r="M25" s="69" t="s">
        <v>2</v>
      </c>
      <c r="N25" s="69" t="s">
        <v>2</v>
      </c>
      <c r="O25" s="69" t="s">
        <v>2</v>
      </c>
      <c r="P25" s="69" t="s">
        <v>2</v>
      </c>
      <c r="Q25" s="69" t="s">
        <v>2</v>
      </c>
      <c r="R25" s="69" t="s">
        <v>2</v>
      </c>
      <c r="S25" s="69" t="s">
        <v>2</v>
      </c>
      <c r="T25" s="69" t="s">
        <v>2</v>
      </c>
      <c r="U25" s="69" t="s">
        <v>2</v>
      </c>
      <c r="V25" s="69" t="s">
        <v>2</v>
      </c>
      <c r="W25" s="69" t="s">
        <v>2</v>
      </c>
      <c r="X25" s="69" t="s">
        <v>2</v>
      </c>
      <c r="Y25" s="69" t="s">
        <v>2</v>
      </c>
      <c r="Z25" s="69" t="s">
        <v>2</v>
      </c>
      <c r="AA25" s="69" t="s">
        <v>2</v>
      </c>
      <c r="AB25" s="69" t="s">
        <v>2</v>
      </c>
      <c r="AC25" s="69" t="s">
        <v>2</v>
      </c>
      <c r="AD25" s="69" t="s">
        <v>2</v>
      </c>
      <c r="AE25" s="69" t="s">
        <v>2</v>
      </c>
      <c r="AF25" s="69" t="s">
        <v>2</v>
      </c>
      <c r="AG25" s="69" t="s">
        <v>2</v>
      </c>
      <c r="AH25" s="69" t="s">
        <v>2</v>
      </c>
    </row>
    <row r="26" spans="1:34" ht="17" thickBot="1">
      <c r="A26" s="50" t="s">
        <v>76</v>
      </c>
      <c r="B26" s="70">
        <f>SUM(B10:B25)</f>
        <v>0.63702359346642468</v>
      </c>
      <c r="C26" s="70">
        <f>SUM(C10:C25)</f>
        <v>0.36297640653357532</v>
      </c>
      <c r="D26" s="71">
        <f>SUM(D10:D25)</f>
        <v>1</v>
      </c>
      <c r="E26" s="227"/>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9"/>
    </row>
    <row r="27" spans="1:34" ht="16" thickTop="1"/>
  </sheetData>
  <sheetProtection formatCells="0" formatRows="0" insertColumns="0" insertRows="0" insertHyperlinks="0" deleteColumns="0" deleteRows="0" sort="0"/>
  <mergeCells count="6">
    <mergeCell ref="A5:V6"/>
    <mergeCell ref="A2:AH3"/>
    <mergeCell ref="E8:AH8"/>
    <mergeCell ref="A8:A9"/>
    <mergeCell ref="E26:AH26"/>
    <mergeCell ref="B8:D8"/>
  </mergeCells>
  <phoneticPr fontId="51" type="noConversion"/>
  <dataValidations count="1">
    <dataValidation type="list" allowBlank="1" showInputMessage="1" showErrorMessage="1" sqref="E10:AH25" xr:uid="{00000000-0002-0000-0500-000000000000}">
      <formula1>"-,Int.,Ext.,Amb.,N.A."</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1A94C4"/>
  </sheetPr>
  <dimension ref="A1:AH31"/>
  <sheetViews>
    <sheetView showGridLines="0" view="pageBreakPreview" topLeftCell="A10" zoomScaleNormal="85" zoomScaleSheetLayoutView="100" workbookViewId="0">
      <selection activeCell="C34" sqref="C34"/>
    </sheetView>
  </sheetViews>
  <sheetFormatPr baseColWidth="10" defaultColWidth="8.83203125" defaultRowHeight="15"/>
  <cols>
    <col min="1" max="1" width="5.6640625" style="4" customWidth="1"/>
    <col min="2" max="2" width="37.83203125" style="12" customWidth="1"/>
    <col min="3" max="3" width="89.6640625" customWidth="1"/>
  </cols>
  <sheetData>
    <row r="1" spans="1:34">
      <c r="A1"/>
      <c r="B1"/>
    </row>
    <row r="2" spans="1:34" ht="20" customHeight="1">
      <c r="A2" s="196" t="s">
        <v>360</v>
      </c>
      <c r="B2" s="196"/>
      <c r="C2" s="196"/>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4" ht="20" customHeight="1">
      <c r="A3" s="196"/>
      <c r="B3" s="196"/>
      <c r="C3" s="196"/>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row>
    <row r="4" spans="1:34" ht="15"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15" customHeight="1">
      <c r="A5" s="211" t="s">
        <v>412</v>
      </c>
      <c r="B5" s="211"/>
      <c r="C5" s="211"/>
      <c r="D5" s="47"/>
      <c r="E5" s="47"/>
      <c r="F5" s="47"/>
      <c r="G5" s="47"/>
      <c r="H5" s="47"/>
      <c r="I5" s="47"/>
      <c r="J5" s="47"/>
      <c r="K5" s="47"/>
      <c r="L5" s="47"/>
      <c r="M5" s="47"/>
      <c r="N5" s="47"/>
      <c r="O5" s="47"/>
      <c r="P5" s="47"/>
      <c r="Q5" s="47"/>
      <c r="R5" s="47"/>
      <c r="S5" s="47"/>
      <c r="T5" s="47"/>
      <c r="U5" s="47"/>
      <c r="V5" s="47"/>
      <c r="W5" s="43"/>
      <c r="X5" s="43"/>
      <c r="Y5" s="43"/>
      <c r="Z5" s="43"/>
      <c r="AA5" s="43"/>
      <c r="AB5" s="43"/>
      <c r="AC5" s="43"/>
      <c r="AD5" s="43"/>
      <c r="AE5" s="43"/>
      <c r="AF5" s="43"/>
      <c r="AG5" s="43"/>
      <c r="AH5" s="43"/>
    </row>
    <row r="6" spans="1:34" ht="15" customHeight="1">
      <c r="A6" s="211"/>
      <c r="B6" s="211"/>
      <c r="C6" s="211"/>
      <c r="D6" s="47"/>
      <c r="E6" s="47"/>
      <c r="F6" s="47"/>
      <c r="G6" s="47"/>
      <c r="H6" s="47"/>
      <c r="I6" s="47"/>
      <c r="J6" s="47"/>
      <c r="K6" s="47"/>
      <c r="L6" s="47"/>
      <c r="M6" s="47"/>
      <c r="N6" s="47"/>
      <c r="O6" s="47"/>
      <c r="P6" s="47"/>
      <c r="Q6" s="47"/>
      <c r="R6" s="47"/>
      <c r="S6" s="47"/>
      <c r="T6" s="47"/>
      <c r="U6" s="47"/>
      <c r="V6" s="47"/>
      <c r="W6" s="43"/>
      <c r="X6" s="43"/>
      <c r="Y6" s="43"/>
      <c r="Z6" s="43"/>
      <c r="AA6" s="43"/>
      <c r="AB6" s="43"/>
      <c r="AC6" s="43"/>
      <c r="AD6" s="43"/>
      <c r="AE6" s="43"/>
      <c r="AF6" s="43"/>
      <c r="AG6" s="43"/>
      <c r="AH6" s="43"/>
    </row>
    <row r="7" spans="1:34" ht="15" customHeight="1">
      <c r="A7" s="211"/>
      <c r="B7" s="211"/>
      <c r="C7" s="211"/>
      <c r="D7" s="47"/>
      <c r="E7" s="47"/>
      <c r="F7" s="47"/>
      <c r="G7" s="47"/>
      <c r="H7" s="47"/>
      <c r="I7" s="47"/>
      <c r="J7" s="47"/>
      <c r="K7" s="47"/>
      <c r="L7" s="47"/>
      <c r="M7" s="47"/>
      <c r="N7" s="47"/>
      <c r="O7" s="47"/>
      <c r="P7" s="47"/>
      <c r="Q7" s="47"/>
      <c r="R7" s="47"/>
      <c r="S7" s="47"/>
      <c r="T7" s="47"/>
      <c r="U7" s="47"/>
      <c r="V7" s="47"/>
      <c r="W7" s="43"/>
      <c r="X7" s="43"/>
      <c r="Y7" s="43"/>
      <c r="Z7" s="43"/>
      <c r="AA7" s="43"/>
      <c r="AB7" s="43"/>
      <c r="AC7" s="43"/>
      <c r="AD7" s="43"/>
      <c r="AE7" s="43"/>
      <c r="AF7" s="43"/>
      <c r="AG7" s="43"/>
      <c r="AH7" s="43"/>
    </row>
    <row r="8" spans="1:34" ht="15" customHeight="1">
      <c r="A8" s="211"/>
      <c r="B8" s="211"/>
      <c r="C8" s="211"/>
      <c r="D8" s="47"/>
      <c r="E8" s="47"/>
      <c r="F8" s="47"/>
      <c r="G8" s="47"/>
      <c r="H8" s="47"/>
      <c r="I8" s="47"/>
      <c r="J8" s="47"/>
      <c r="K8" s="47"/>
      <c r="L8" s="47"/>
      <c r="M8" s="47"/>
      <c r="N8" s="47"/>
      <c r="O8" s="47"/>
      <c r="P8" s="47"/>
      <c r="Q8" s="47"/>
      <c r="R8" s="47"/>
      <c r="S8" s="47"/>
      <c r="T8" s="47"/>
      <c r="U8" s="47"/>
      <c r="V8" s="47"/>
      <c r="W8" s="43"/>
      <c r="X8" s="43"/>
      <c r="Y8" s="43"/>
      <c r="Z8" s="43"/>
      <c r="AA8" s="43"/>
      <c r="AB8" s="43"/>
      <c r="AC8" s="43"/>
      <c r="AD8" s="43"/>
      <c r="AE8" s="43"/>
      <c r="AF8" s="43"/>
      <c r="AG8" s="43"/>
      <c r="AH8" s="43"/>
    </row>
    <row r="9" spans="1:34" ht="40" customHeight="1"/>
    <row r="10" spans="1:34" ht="15" customHeight="1" thickBot="1">
      <c r="A10" s="76" t="s">
        <v>75</v>
      </c>
      <c r="B10" s="76" t="s">
        <v>7</v>
      </c>
      <c r="C10" s="76" t="s">
        <v>113</v>
      </c>
      <c r="E10" s="3"/>
    </row>
    <row r="11" spans="1:34" ht="16" thickTop="1">
      <c r="A11" s="77" t="s">
        <v>2</v>
      </c>
      <c r="B11" s="78" t="s">
        <v>2</v>
      </c>
      <c r="C11" s="79"/>
      <c r="E11" s="3"/>
    </row>
    <row r="12" spans="1:34" s="8" customFormat="1">
      <c r="A12" s="80">
        <v>1</v>
      </c>
      <c r="B12" s="81" t="s">
        <v>112</v>
      </c>
      <c r="C12" s="82" t="s">
        <v>111</v>
      </c>
      <c r="E12" s="15"/>
    </row>
    <row r="13" spans="1:34" s="8" customFormat="1">
      <c r="A13" s="83">
        <v>2</v>
      </c>
      <c r="B13" s="84" t="s">
        <v>110</v>
      </c>
      <c r="C13" s="85" t="s">
        <v>109</v>
      </c>
      <c r="E13" s="15"/>
    </row>
    <row r="14" spans="1:34" s="8" customFormat="1" ht="14.5" customHeight="1">
      <c r="A14" s="80">
        <v>3</v>
      </c>
      <c r="B14" s="81" t="s">
        <v>108</v>
      </c>
      <c r="C14" s="86" t="s">
        <v>107</v>
      </c>
      <c r="E14" s="15"/>
    </row>
    <row r="15" spans="1:34" s="8" customFormat="1">
      <c r="A15" s="83">
        <v>4</v>
      </c>
      <c r="B15" s="84" t="s">
        <v>106</v>
      </c>
      <c r="C15" s="85" t="s">
        <v>105</v>
      </c>
    </row>
    <row r="16" spans="1:34" s="8" customFormat="1">
      <c r="A16" s="80">
        <v>5</v>
      </c>
      <c r="B16" s="81" t="s">
        <v>104</v>
      </c>
      <c r="C16" s="82" t="s">
        <v>103</v>
      </c>
    </row>
    <row r="17" spans="1:5" s="8" customFormat="1">
      <c r="A17" s="83">
        <v>6</v>
      </c>
      <c r="B17" s="84" t="s">
        <v>102</v>
      </c>
      <c r="C17" s="85" t="s">
        <v>101</v>
      </c>
      <c r="E17" s="15"/>
    </row>
    <row r="18" spans="1:5" s="8" customFormat="1">
      <c r="A18" s="80">
        <v>7</v>
      </c>
      <c r="B18" s="81" t="s">
        <v>100</v>
      </c>
      <c r="C18" s="82" t="s">
        <v>99</v>
      </c>
      <c r="E18" s="15"/>
    </row>
    <row r="19" spans="1:5" s="8" customFormat="1">
      <c r="A19" s="83">
        <v>8</v>
      </c>
      <c r="B19" s="84" t="s">
        <v>98</v>
      </c>
      <c r="C19" s="85" t="s">
        <v>97</v>
      </c>
      <c r="E19" s="15"/>
    </row>
    <row r="20" spans="1:5" s="8" customFormat="1">
      <c r="A20" s="80">
        <v>9</v>
      </c>
      <c r="B20" s="81" t="s">
        <v>96</v>
      </c>
      <c r="C20" s="82" t="s">
        <v>95</v>
      </c>
      <c r="E20" s="15"/>
    </row>
    <row r="21" spans="1:5" s="8" customFormat="1">
      <c r="A21" s="83">
        <v>10</v>
      </c>
      <c r="B21" s="84" t="s">
        <v>29</v>
      </c>
      <c r="C21" s="85"/>
      <c r="E21" s="15"/>
    </row>
    <row r="22" spans="1:5" s="8" customFormat="1">
      <c r="A22" s="80">
        <v>11</v>
      </c>
      <c r="B22" s="81" t="s">
        <v>29</v>
      </c>
      <c r="C22" s="82"/>
      <c r="E22" s="15"/>
    </row>
    <row r="23" spans="1:5" s="8" customFormat="1">
      <c r="A23" s="83">
        <v>12</v>
      </c>
      <c r="B23" s="84" t="s">
        <v>29</v>
      </c>
      <c r="C23" s="85"/>
      <c r="E23" s="15"/>
    </row>
    <row r="24" spans="1:5" s="8" customFormat="1">
      <c r="A24" s="80">
        <v>13</v>
      </c>
      <c r="B24" s="81" t="s">
        <v>29</v>
      </c>
      <c r="C24" s="82"/>
      <c r="E24" s="15"/>
    </row>
    <row r="25" spans="1:5" s="8" customFormat="1">
      <c r="A25" s="83">
        <v>14</v>
      </c>
      <c r="B25" s="84" t="s">
        <v>29</v>
      </c>
      <c r="C25" s="85"/>
      <c r="E25" s="15"/>
    </row>
    <row r="26" spans="1:5" s="8" customFormat="1">
      <c r="A26" s="80">
        <v>15</v>
      </c>
      <c r="B26" s="81" t="s">
        <v>29</v>
      </c>
      <c r="C26" s="82"/>
      <c r="E26" s="15"/>
    </row>
    <row r="27" spans="1:5" s="8" customFormat="1">
      <c r="A27" s="83">
        <v>16</v>
      </c>
      <c r="B27" s="84" t="s">
        <v>29</v>
      </c>
      <c r="C27" s="85"/>
      <c r="E27" s="15"/>
    </row>
    <row r="28" spans="1:5" s="8" customFormat="1">
      <c r="A28" s="80">
        <v>17</v>
      </c>
      <c r="B28" s="81" t="s">
        <v>29</v>
      </c>
      <c r="C28" s="82"/>
      <c r="E28" s="15"/>
    </row>
    <row r="29" spans="1:5" s="8" customFormat="1">
      <c r="A29" s="83">
        <v>18</v>
      </c>
      <c r="B29" s="84" t="s">
        <v>29</v>
      </c>
      <c r="C29" s="85"/>
      <c r="E29" s="15"/>
    </row>
    <row r="30" spans="1:5" s="8" customFormat="1">
      <c r="A30" s="80">
        <v>19</v>
      </c>
      <c r="B30" s="81" t="s">
        <v>29</v>
      </c>
      <c r="C30" s="82"/>
      <c r="E30" s="15"/>
    </row>
    <row r="31" spans="1:5" s="8" customFormat="1">
      <c r="A31" s="83">
        <v>20</v>
      </c>
      <c r="B31" s="84" t="s">
        <v>29</v>
      </c>
      <c r="C31" s="85"/>
      <c r="E31" s="15"/>
    </row>
  </sheetData>
  <sheetProtection formatCells="0" formatRows="0" insertRows="0" selectLockedCells="1"/>
  <mergeCells count="2">
    <mergeCell ref="A5:C8"/>
    <mergeCell ref="A2:C3"/>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6">
    <tabColor rgb="FF1A94C4"/>
  </sheetPr>
  <dimension ref="A2:AH31"/>
  <sheetViews>
    <sheetView showGridLines="0" view="pageBreakPreview" topLeftCell="A24" zoomScale="148" zoomScaleSheetLayoutView="148" workbookViewId="0">
      <selection activeCell="K33" sqref="K33"/>
    </sheetView>
  </sheetViews>
  <sheetFormatPr baseColWidth="10" defaultColWidth="8.83203125" defaultRowHeight="15"/>
  <cols>
    <col min="1" max="1" width="50.6640625" customWidth="1"/>
    <col min="2" max="31" width="4.6640625" customWidth="1"/>
  </cols>
  <sheetData>
    <row r="2" spans="1:34" ht="20" customHeight="1">
      <c r="A2" s="196" t="s">
        <v>361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48"/>
      <c r="AG2" s="48"/>
      <c r="AH2" s="48"/>
    </row>
    <row r="3" spans="1:34" ht="20"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48"/>
      <c r="AG3" s="48"/>
      <c r="AH3" s="48"/>
    </row>
    <row r="4" spans="1:34" ht="15"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15" customHeight="1">
      <c r="A5" s="211" t="s">
        <v>362</v>
      </c>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43"/>
      <c r="AG5" s="43"/>
      <c r="AH5" s="43"/>
    </row>
    <row r="6" spans="1:34" ht="15" customHeight="1">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43"/>
      <c r="AG6" s="43"/>
      <c r="AH6" s="43"/>
    </row>
    <row r="7" spans="1:34" ht="1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43"/>
      <c r="AG7" s="43"/>
      <c r="AH7" s="43"/>
    </row>
    <row r="9" spans="1:34" ht="59.75" customHeight="1">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19"/>
    </row>
    <row r="11" spans="1:34" ht="99.5" customHeight="1">
      <c r="A11" s="87" t="s">
        <v>122</v>
      </c>
      <c r="B11" s="179" t="str">
        <f>'2.Disc.'!$E$3</f>
        <v>Gerenciamento</v>
      </c>
      <c r="C11" s="179" t="str">
        <f>'2.Disc.'!$E$4</f>
        <v>Arquitetura</v>
      </c>
      <c r="D11" s="179" t="str">
        <f>'2.Disc.'!$E$5</f>
        <v>Estrutura Met.</v>
      </c>
      <c r="E11" s="179" t="str">
        <f>'2.Disc.'!$E$6</f>
        <v>Estrutura Conc.</v>
      </c>
      <c r="F11" s="179" t="str">
        <f>'2.Disc.'!$E$7</f>
        <v>Prev. Incêndio</v>
      </c>
      <c r="G11" s="179" t="str">
        <f>'2.Disc.'!$E$8</f>
        <v>AVAC</v>
      </c>
      <c r="H11" s="179" t="str">
        <f>'2.Disc.'!$E$9</f>
        <v>Inst. Hidrossan.</v>
      </c>
      <c r="I11" s="179" t="str">
        <f>'2.Disc.'!$E$10</f>
        <v>Inst. Elétricas</v>
      </c>
      <c r="J11" s="179" t="str">
        <f>'2.Disc.'!$E$11</f>
        <v>SPDA</v>
      </c>
      <c r="K11" s="179" t="str">
        <f>'2.Disc.'!$E$12</f>
        <v>Planejamento</v>
      </c>
      <c r="L11" s="179" t="str">
        <f>'2.Disc.'!$E$13</f>
        <v>Orçamentação</v>
      </c>
      <c r="M11" s="179" t="str">
        <f>'2.Disc.'!$E$14</f>
        <v>Análise energética</v>
      </c>
      <c r="N11" s="179" t="str">
        <f>'2.Disc.'!$E$15</f>
        <v>...</v>
      </c>
      <c r="O11" s="179" t="str">
        <f>'2.Disc.'!$E$16</f>
        <v>...</v>
      </c>
      <c r="P11" s="179" t="str">
        <f>'2.Disc.'!$E$17</f>
        <v>...</v>
      </c>
      <c r="Q11" s="179" t="str">
        <f>'2.Disc.'!$E$18</f>
        <v>...</v>
      </c>
      <c r="R11" s="179" t="str">
        <f>'2.Disc.'!$E$19</f>
        <v>...</v>
      </c>
      <c r="S11" s="179" t="str">
        <f>'2.Disc.'!$E$20</f>
        <v>...</v>
      </c>
      <c r="T11" s="179" t="str">
        <f>'2.Disc.'!$E$21</f>
        <v>...</v>
      </c>
      <c r="U11" s="179" t="str">
        <f>'2.Disc.'!$E$22</f>
        <v>...</v>
      </c>
      <c r="V11" s="179" t="str">
        <f>'2.Disc.'!$E$23</f>
        <v>...</v>
      </c>
      <c r="W11" s="179" t="str">
        <f>'2.Disc.'!$E$24</f>
        <v>...</v>
      </c>
      <c r="X11" s="179" t="str">
        <f>'2.Disc.'!$E$25</f>
        <v>...</v>
      </c>
      <c r="Y11" s="179" t="str">
        <f>'2.Disc.'!$E$26</f>
        <v>...</v>
      </c>
      <c r="Z11" s="179" t="str">
        <f>'2.Disc.'!$E$27</f>
        <v>...</v>
      </c>
      <c r="AA11" s="179" t="str">
        <f>'2.Disc.'!$E$28</f>
        <v>...</v>
      </c>
      <c r="AB11" s="179" t="str">
        <f>'2.Disc.'!$E$29</f>
        <v>...</v>
      </c>
      <c r="AC11" s="179" t="str">
        <f>'2.Disc.'!$E$30</f>
        <v>...</v>
      </c>
      <c r="AD11" s="179" t="str">
        <f>'2.Disc.'!$E$31</f>
        <v>...</v>
      </c>
      <c r="AE11" s="179" t="str">
        <f>'2.Disc.'!$E$32</f>
        <v>...</v>
      </c>
    </row>
    <row r="12" spans="1:34" s="8" customFormat="1" ht="17" customHeight="1">
      <c r="A12" s="88" t="s">
        <v>121</v>
      </c>
      <c r="B12" s="89" t="s">
        <v>2</v>
      </c>
      <c r="C12" s="89" t="s">
        <v>2</v>
      </c>
      <c r="D12" s="89" t="s">
        <v>2</v>
      </c>
      <c r="E12" s="89" t="s">
        <v>2</v>
      </c>
      <c r="F12" s="89" t="s">
        <v>2</v>
      </c>
      <c r="G12" s="89" t="s">
        <v>2</v>
      </c>
      <c r="H12" s="89" t="s">
        <v>2</v>
      </c>
      <c r="I12" s="89" t="s">
        <v>2</v>
      </c>
      <c r="J12" s="89" t="s">
        <v>2</v>
      </c>
      <c r="K12" s="89" t="s">
        <v>2</v>
      </c>
      <c r="L12" s="89" t="s">
        <v>2</v>
      </c>
      <c r="M12" s="89" t="s">
        <v>2</v>
      </c>
      <c r="N12" s="89" t="s">
        <v>2</v>
      </c>
      <c r="O12" s="89" t="s">
        <v>2</v>
      </c>
      <c r="P12" s="89" t="s">
        <v>2</v>
      </c>
      <c r="Q12" s="89" t="s">
        <v>2</v>
      </c>
      <c r="R12" s="89" t="s">
        <v>2</v>
      </c>
      <c r="S12" s="89" t="s">
        <v>2</v>
      </c>
      <c r="T12" s="89" t="s">
        <v>2</v>
      </c>
      <c r="U12" s="89" t="s">
        <v>2</v>
      </c>
      <c r="V12" s="89" t="s">
        <v>2</v>
      </c>
      <c r="W12" s="89" t="s">
        <v>2</v>
      </c>
      <c r="X12" s="89" t="s">
        <v>2</v>
      </c>
      <c r="Y12" s="89" t="s">
        <v>2</v>
      </c>
      <c r="Z12" s="89" t="s">
        <v>2</v>
      </c>
      <c r="AA12" s="89" t="s">
        <v>2</v>
      </c>
      <c r="AB12" s="89" t="s">
        <v>2</v>
      </c>
      <c r="AC12" s="89" t="s">
        <v>2</v>
      </c>
      <c r="AD12" s="89" t="s">
        <v>2</v>
      </c>
      <c r="AE12" s="89" t="s">
        <v>2</v>
      </c>
    </row>
    <row r="13" spans="1:34" s="8" customFormat="1" ht="17" customHeight="1">
      <c r="A13" s="90" t="s">
        <v>120</v>
      </c>
      <c r="B13" s="89" t="s">
        <v>2</v>
      </c>
      <c r="C13" s="89" t="s">
        <v>2</v>
      </c>
      <c r="D13" s="89" t="s">
        <v>2</v>
      </c>
      <c r="E13" s="89" t="s">
        <v>2</v>
      </c>
      <c r="F13" s="89" t="s">
        <v>2</v>
      </c>
      <c r="G13" s="89" t="s">
        <v>2</v>
      </c>
      <c r="H13" s="89" t="s">
        <v>2</v>
      </c>
      <c r="I13" s="89" t="s">
        <v>2</v>
      </c>
      <c r="J13" s="89" t="s">
        <v>2</v>
      </c>
      <c r="K13" s="89" t="s">
        <v>2</v>
      </c>
      <c r="L13" s="89" t="s">
        <v>2</v>
      </c>
      <c r="M13" s="89" t="s">
        <v>2</v>
      </c>
      <c r="N13" s="89" t="s">
        <v>2</v>
      </c>
      <c r="O13" s="89" t="s">
        <v>2</v>
      </c>
      <c r="P13" s="89" t="s">
        <v>2</v>
      </c>
      <c r="Q13" s="89" t="s">
        <v>2</v>
      </c>
      <c r="R13" s="89" t="s">
        <v>2</v>
      </c>
      <c r="S13" s="89" t="s">
        <v>2</v>
      </c>
      <c r="T13" s="89" t="s">
        <v>2</v>
      </c>
      <c r="U13" s="89" t="s">
        <v>2</v>
      </c>
      <c r="V13" s="89" t="s">
        <v>2</v>
      </c>
      <c r="W13" s="89" t="s">
        <v>2</v>
      </c>
      <c r="X13" s="89" t="s">
        <v>2</v>
      </c>
      <c r="Y13" s="89" t="s">
        <v>2</v>
      </c>
      <c r="Z13" s="89" t="s">
        <v>2</v>
      </c>
      <c r="AA13" s="89" t="s">
        <v>2</v>
      </c>
      <c r="AB13" s="89" t="s">
        <v>2</v>
      </c>
      <c r="AC13" s="89" t="s">
        <v>2</v>
      </c>
      <c r="AD13" s="89" t="s">
        <v>2</v>
      </c>
      <c r="AE13" s="89" t="s">
        <v>2</v>
      </c>
    </row>
    <row r="14" spans="1:34" s="8" customFormat="1" ht="17" customHeight="1">
      <c r="A14" s="88" t="s">
        <v>119</v>
      </c>
      <c r="B14" s="89" t="s">
        <v>2</v>
      </c>
      <c r="C14" s="89" t="s">
        <v>2</v>
      </c>
      <c r="D14" s="89" t="s">
        <v>2</v>
      </c>
      <c r="E14" s="89" t="s">
        <v>2</v>
      </c>
      <c r="F14" s="89" t="s">
        <v>2</v>
      </c>
      <c r="G14" s="89" t="s">
        <v>2</v>
      </c>
      <c r="H14" s="89" t="s">
        <v>2</v>
      </c>
      <c r="I14" s="89" t="s">
        <v>2</v>
      </c>
      <c r="J14" s="89" t="s">
        <v>2</v>
      </c>
      <c r="K14" s="89" t="s">
        <v>2</v>
      </c>
      <c r="L14" s="89" t="s">
        <v>2</v>
      </c>
      <c r="M14" s="89" t="s">
        <v>2</v>
      </c>
      <c r="N14" s="89" t="s">
        <v>2</v>
      </c>
      <c r="O14" s="89" t="s">
        <v>2</v>
      </c>
      <c r="P14" s="89" t="s">
        <v>2</v>
      </c>
      <c r="Q14" s="89" t="s">
        <v>2</v>
      </c>
      <c r="R14" s="89" t="s">
        <v>2</v>
      </c>
      <c r="S14" s="89" t="s">
        <v>2</v>
      </c>
      <c r="T14" s="89" t="s">
        <v>2</v>
      </c>
      <c r="U14" s="89" t="s">
        <v>2</v>
      </c>
      <c r="V14" s="89" t="s">
        <v>2</v>
      </c>
      <c r="W14" s="89" t="s">
        <v>2</v>
      </c>
      <c r="X14" s="89" t="s">
        <v>2</v>
      </c>
      <c r="Y14" s="89" t="s">
        <v>2</v>
      </c>
      <c r="Z14" s="89" t="s">
        <v>2</v>
      </c>
      <c r="AA14" s="89" t="s">
        <v>2</v>
      </c>
      <c r="AB14" s="89" t="s">
        <v>2</v>
      </c>
      <c r="AC14" s="89" t="s">
        <v>2</v>
      </c>
      <c r="AD14" s="89" t="s">
        <v>2</v>
      </c>
      <c r="AE14" s="89" t="s">
        <v>2</v>
      </c>
    </row>
    <row r="15" spans="1:34" s="8" customFormat="1" ht="17" customHeight="1">
      <c r="A15" s="90" t="s">
        <v>118</v>
      </c>
      <c r="B15" s="89" t="s">
        <v>2</v>
      </c>
      <c r="C15" s="89" t="s">
        <v>2</v>
      </c>
      <c r="D15" s="89" t="s">
        <v>2</v>
      </c>
      <c r="E15" s="89" t="s">
        <v>2</v>
      </c>
      <c r="F15" s="89" t="s">
        <v>2</v>
      </c>
      <c r="G15" s="89" t="s">
        <v>2</v>
      </c>
      <c r="H15" s="89" t="s">
        <v>2</v>
      </c>
      <c r="I15" s="89" t="s">
        <v>2</v>
      </c>
      <c r="J15" s="89" t="s">
        <v>2</v>
      </c>
      <c r="K15" s="89" t="s">
        <v>2</v>
      </c>
      <c r="L15" s="89" t="s">
        <v>2</v>
      </c>
      <c r="M15" s="89" t="s">
        <v>2</v>
      </c>
      <c r="N15" s="89" t="s">
        <v>2</v>
      </c>
      <c r="O15" s="89" t="s">
        <v>2</v>
      </c>
      <c r="P15" s="89" t="s">
        <v>2</v>
      </c>
      <c r="Q15" s="89" t="s">
        <v>2</v>
      </c>
      <c r="R15" s="89" t="s">
        <v>2</v>
      </c>
      <c r="S15" s="89" t="s">
        <v>2</v>
      </c>
      <c r="T15" s="89" t="s">
        <v>2</v>
      </c>
      <c r="U15" s="89" t="s">
        <v>2</v>
      </c>
      <c r="V15" s="89" t="s">
        <v>2</v>
      </c>
      <c r="W15" s="89" t="s">
        <v>2</v>
      </c>
      <c r="X15" s="89" t="s">
        <v>2</v>
      </c>
      <c r="Y15" s="89" t="s">
        <v>2</v>
      </c>
      <c r="Z15" s="89" t="s">
        <v>2</v>
      </c>
      <c r="AA15" s="89" t="s">
        <v>2</v>
      </c>
      <c r="AB15" s="89" t="s">
        <v>2</v>
      </c>
      <c r="AC15" s="89" t="s">
        <v>2</v>
      </c>
      <c r="AD15" s="89" t="s">
        <v>2</v>
      </c>
      <c r="AE15" s="89" t="s">
        <v>2</v>
      </c>
    </row>
    <row r="16" spans="1:34" s="8" customFormat="1" ht="17" customHeight="1">
      <c r="A16" s="88" t="s">
        <v>117</v>
      </c>
      <c r="B16" s="89" t="s">
        <v>2</v>
      </c>
      <c r="C16" s="89" t="s">
        <v>2</v>
      </c>
      <c r="D16" s="89" t="s">
        <v>2</v>
      </c>
      <c r="E16" s="89" t="s">
        <v>2</v>
      </c>
      <c r="F16" s="89" t="s">
        <v>2</v>
      </c>
      <c r="G16" s="89" t="s">
        <v>2</v>
      </c>
      <c r="H16" s="89" t="s">
        <v>2</v>
      </c>
      <c r="I16" s="89" t="s">
        <v>2</v>
      </c>
      <c r="J16" s="89" t="s">
        <v>2</v>
      </c>
      <c r="K16" s="89" t="s">
        <v>2</v>
      </c>
      <c r="L16" s="89" t="s">
        <v>2</v>
      </c>
      <c r="M16" s="89" t="s">
        <v>2</v>
      </c>
      <c r="N16" s="89" t="s">
        <v>2</v>
      </c>
      <c r="O16" s="89" t="s">
        <v>2</v>
      </c>
      <c r="P16" s="89" t="s">
        <v>2</v>
      </c>
      <c r="Q16" s="89" t="s">
        <v>2</v>
      </c>
      <c r="R16" s="89" t="s">
        <v>2</v>
      </c>
      <c r="S16" s="89" t="s">
        <v>2</v>
      </c>
      <c r="T16" s="89" t="s">
        <v>2</v>
      </c>
      <c r="U16" s="89" t="s">
        <v>2</v>
      </c>
      <c r="V16" s="89" t="s">
        <v>2</v>
      </c>
      <c r="W16" s="89" t="s">
        <v>2</v>
      </c>
      <c r="X16" s="89" t="s">
        <v>2</v>
      </c>
      <c r="Y16" s="89" t="s">
        <v>2</v>
      </c>
      <c r="Z16" s="89" t="s">
        <v>2</v>
      </c>
      <c r="AA16" s="89" t="s">
        <v>2</v>
      </c>
      <c r="AB16" s="89" t="s">
        <v>2</v>
      </c>
      <c r="AC16" s="89" t="s">
        <v>2</v>
      </c>
      <c r="AD16" s="89" t="s">
        <v>2</v>
      </c>
      <c r="AE16" s="89" t="s">
        <v>2</v>
      </c>
    </row>
    <row r="17" spans="1:31" s="8" customFormat="1" ht="17" customHeight="1">
      <c r="A17" s="90" t="s">
        <v>116</v>
      </c>
      <c r="B17" s="89" t="s">
        <v>2</v>
      </c>
      <c r="C17" s="89" t="s">
        <v>2</v>
      </c>
      <c r="D17" s="89" t="s">
        <v>2</v>
      </c>
      <c r="E17" s="89" t="s">
        <v>2</v>
      </c>
      <c r="F17" s="89" t="s">
        <v>2</v>
      </c>
      <c r="G17" s="89" t="s">
        <v>2</v>
      </c>
      <c r="H17" s="89" t="s">
        <v>2</v>
      </c>
      <c r="I17" s="89" t="s">
        <v>2</v>
      </c>
      <c r="J17" s="89" t="s">
        <v>2</v>
      </c>
      <c r="K17" s="89" t="s">
        <v>2</v>
      </c>
      <c r="L17" s="89" t="s">
        <v>2</v>
      </c>
      <c r="M17" s="89" t="s">
        <v>2</v>
      </c>
      <c r="N17" s="89" t="s">
        <v>2</v>
      </c>
      <c r="O17" s="89" t="s">
        <v>2</v>
      </c>
      <c r="P17" s="89" t="s">
        <v>2</v>
      </c>
      <c r="Q17" s="89" t="s">
        <v>2</v>
      </c>
      <c r="R17" s="89" t="s">
        <v>2</v>
      </c>
      <c r="S17" s="89" t="s">
        <v>2</v>
      </c>
      <c r="T17" s="89" t="s">
        <v>2</v>
      </c>
      <c r="U17" s="89" t="s">
        <v>2</v>
      </c>
      <c r="V17" s="89" t="s">
        <v>2</v>
      </c>
      <c r="W17" s="89" t="s">
        <v>2</v>
      </c>
      <c r="X17" s="89" t="s">
        <v>2</v>
      </c>
      <c r="Y17" s="89" t="s">
        <v>2</v>
      </c>
      <c r="Z17" s="89" t="s">
        <v>2</v>
      </c>
      <c r="AA17" s="89" t="s">
        <v>2</v>
      </c>
      <c r="AB17" s="89" t="s">
        <v>2</v>
      </c>
      <c r="AC17" s="89" t="s">
        <v>2</v>
      </c>
      <c r="AD17" s="89" t="s">
        <v>2</v>
      </c>
      <c r="AE17" s="89" t="s">
        <v>2</v>
      </c>
    </row>
    <row r="18" spans="1:31" s="8" customFormat="1" ht="17" customHeight="1">
      <c r="A18" s="88" t="s">
        <v>115</v>
      </c>
      <c r="B18" s="89" t="s">
        <v>2</v>
      </c>
      <c r="C18" s="89" t="s">
        <v>2</v>
      </c>
      <c r="D18" s="89" t="s">
        <v>2</v>
      </c>
      <c r="E18" s="89" t="s">
        <v>2</v>
      </c>
      <c r="F18" s="89" t="s">
        <v>2</v>
      </c>
      <c r="G18" s="89" t="s">
        <v>2</v>
      </c>
      <c r="H18" s="89" t="s">
        <v>2</v>
      </c>
      <c r="I18" s="89" t="s">
        <v>2</v>
      </c>
      <c r="J18" s="89" t="s">
        <v>2</v>
      </c>
      <c r="K18" s="89" t="s">
        <v>2</v>
      </c>
      <c r="L18" s="89" t="s">
        <v>2</v>
      </c>
      <c r="M18" s="89" t="s">
        <v>2</v>
      </c>
      <c r="N18" s="89" t="s">
        <v>2</v>
      </c>
      <c r="O18" s="89" t="s">
        <v>2</v>
      </c>
      <c r="P18" s="89" t="s">
        <v>2</v>
      </c>
      <c r="Q18" s="89" t="s">
        <v>2</v>
      </c>
      <c r="R18" s="89" t="s">
        <v>2</v>
      </c>
      <c r="S18" s="89" t="s">
        <v>2</v>
      </c>
      <c r="T18" s="89" t="s">
        <v>2</v>
      </c>
      <c r="U18" s="89" t="s">
        <v>2</v>
      </c>
      <c r="V18" s="89" t="s">
        <v>2</v>
      </c>
      <c r="W18" s="89" t="s">
        <v>2</v>
      </c>
      <c r="X18" s="89" t="s">
        <v>2</v>
      </c>
      <c r="Y18" s="89" t="s">
        <v>2</v>
      </c>
      <c r="Z18" s="89" t="s">
        <v>2</v>
      </c>
      <c r="AA18" s="89" t="s">
        <v>2</v>
      </c>
      <c r="AB18" s="89" t="s">
        <v>2</v>
      </c>
      <c r="AC18" s="89" t="s">
        <v>2</v>
      </c>
      <c r="AD18" s="89" t="s">
        <v>2</v>
      </c>
      <c r="AE18" s="89" t="s">
        <v>2</v>
      </c>
    </row>
    <row r="19" spans="1:31" s="8" customFormat="1" ht="16">
      <c r="A19" s="91" t="s">
        <v>114</v>
      </c>
      <c r="B19" s="89" t="s">
        <v>2</v>
      </c>
      <c r="C19" s="89" t="s">
        <v>2</v>
      </c>
      <c r="D19" s="89" t="s">
        <v>2</v>
      </c>
      <c r="E19" s="89" t="s">
        <v>2</v>
      </c>
      <c r="F19" s="89" t="s">
        <v>2</v>
      </c>
      <c r="G19" s="89" t="s">
        <v>2</v>
      </c>
      <c r="H19" s="89" t="s">
        <v>2</v>
      </c>
      <c r="I19" s="89" t="s">
        <v>2</v>
      </c>
      <c r="J19" s="89" t="s">
        <v>2</v>
      </c>
      <c r="K19" s="89" t="s">
        <v>2</v>
      </c>
      <c r="L19" s="89" t="s">
        <v>2</v>
      </c>
      <c r="M19" s="89" t="s">
        <v>2</v>
      </c>
      <c r="N19" s="89" t="s">
        <v>2</v>
      </c>
      <c r="O19" s="89" t="s">
        <v>2</v>
      </c>
      <c r="P19" s="89" t="s">
        <v>2</v>
      </c>
      <c r="Q19" s="89" t="s">
        <v>2</v>
      </c>
      <c r="R19" s="89" t="s">
        <v>2</v>
      </c>
      <c r="S19" s="89" t="s">
        <v>2</v>
      </c>
      <c r="T19" s="89" t="s">
        <v>2</v>
      </c>
      <c r="U19" s="89" t="s">
        <v>2</v>
      </c>
      <c r="V19" s="89" t="s">
        <v>2</v>
      </c>
      <c r="W19" s="89" t="s">
        <v>2</v>
      </c>
      <c r="X19" s="89" t="s">
        <v>2</v>
      </c>
      <c r="Y19" s="89" t="s">
        <v>2</v>
      </c>
      <c r="Z19" s="89" t="s">
        <v>2</v>
      </c>
      <c r="AA19" s="89" t="s">
        <v>2</v>
      </c>
      <c r="AB19" s="89" t="s">
        <v>2</v>
      </c>
      <c r="AC19" s="89" t="s">
        <v>2</v>
      </c>
      <c r="AD19" s="89" t="s">
        <v>2</v>
      </c>
      <c r="AE19" s="89" t="s">
        <v>2</v>
      </c>
    </row>
    <row r="20" spans="1:31" s="8" customFormat="1" ht="17" customHeight="1">
      <c r="A20" s="88" t="s">
        <v>29</v>
      </c>
      <c r="B20" s="89" t="s">
        <v>2</v>
      </c>
      <c r="C20" s="89" t="s">
        <v>2</v>
      </c>
      <c r="D20" s="89" t="s">
        <v>2</v>
      </c>
      <c r="E20" s="89" t="s">
        <v>2</v>
      </c>
      <c r="F20" s="89" t="s">
        <v>2</v>
      </c>
      <c r="G20" s="89" t="s">
        <v>2</v>
      </c>
      <c r="H20" s="89" t="s">
        <v>2</v>
      </c>
      <c r="I20" s="89" t="s">
        <v>2</v>
      </c>
      <c r="J20" s="89" t="s">
        <v>2</v>
      </c>
      <c r="K20" s="89" t="s">
        <v>2</v>
      </c>
      <c r="L20" s="89" t="s">
        <v>2</v>
      </c>
      <c r="M20" s="89" t="s">
        <v>2</v>
      </c>
      <c r="N20" s="89" t="s">
        <v>2</v>
      </c>
      <c r="O20" s="89" t="s">
        <v>2</v>
      </c>
      <c r="P20" s="89" t="s">
        <v>2</v>
      </c>
      <c r="Q20" s="89" t="s">
        <v>2</v>
      </c>
      <c r="R20" s="89" t="s">
        <v>2</v>
      </c>
      <c r="S20" s="89" t="s">
        <v>2</v>
      </c>
      <c r="T20" s="89" t="s">
        <v>2</v>
      </c>
      <c r="U20" s="89" t="s">
        <v>2</v>
      </c>
      <c r="V20" s="89" t="s">
        <v>2</v>
      </c>
      <c r="W20" s="89" t="s">
        <v>2</v>
      </c>
      <c r="X20" s="89" t="s">
        <v>2</v>
      </c>
      <c r="Y20" s="89" t="s">
        <v>2</v>
      </c>
      <c r="Z20" s="89" t="s">
        <v>2</v>
      </c>
      <c r="AA20" s="89" t="s">
        <v>2</v>
      </c>
      <c r="AB20" s="89" t="s">
        <v>2</v>
      </c>
      <c r="AC20" s="89" t="s">
        <v>2</v>
      </c>
      <c r="AD20" s="89" t="s">
        <v>2</v>
      </c>
      <c r="AE20" s="89" t="s">
        <v>2</v>
      </c>
    </row>
    <row r="21" spans="1:31" s="8" customFormat="1" ht="17" customHeight="1">
      <c r="A21" s="90" t="s">
        <v>29</v>
      </c>
      <c r="B21" s="89" t="s">
        <v>2</v>
      </c>
      <c r="C21" s="89" t="s">
        <v>2</v>
      </c>
      <c r="D21" s="89" t="s">
        <v>2</v>
      </c>
      <c r="E21" s="89" t="s">
        <v>2</v>
      </c>
      <c r="F21" s="89" t="s">
        <v>2</v>
      </c>
      <c r="G21" s="89" t="s">
        <v>2</v>
      </c>
      <c r="H21" s="89" t="s">
        <v>2</v>
      </c>
      <c r="I21" s="89" t="s">
        <v>2</v>
      </c>
      <c r="J21" s="89" t="s">
        <v>2</v>
      </c>
      <c r="K21" s="89" t="s">
        <v>2</v>
      </c>
      <c r="L21" s="89" t="s">
        <v>2</v>
      </c>
      <c r="M21" s="89" t="s">
        <v>2</v>
      </c>
      <c r="N21" s="89" t="s">
        <v>2</v>
      </c>
      <c r="O21" s="89" t="s">
        <v>2</v>
      </c>
      <c r="P21" s="89" t="s">
        <v>2</v>
      </c>
      <c r="Q21" s="89" t="s">
        <v>2</v>
      </c>
      <c r="R21" s="89" t="s">
        <v>2</v>
      </c>
      <c r="S21" s="89" t="s">
        <v>2</v>
      </c>
      <c r="T21" s="89" t="s">
        <v>2</v>
      </c>
      <c r="U21" s="89" t="s">
        <v>2</v>
      </c>
      <c r="V21" s="89" t="s">
        <v>2</v>
      </c>
      <c r="W21" s="89" t="s">
        <v>2</v>
      </c>
      <c r="X21" s="89" t="s">
        <v>2</v>
      </c>
      <c r="Y21" s="89" t="s">
        <v>2</v>
      </c>
      <c r="Z21" s="89" t="s">
        <v>2</v>
      </c>
      <c r="AA21" s="89" t="s">
        <v>2</v>
      </c>
      <c r="AB21" s="89" t="s">
        <v>2</v>
      </c>
      <c r="AC21" s="89" t="s">
        <v>2</v>
      </c>
      <c r="AD21" s="89" t="s">
        <v>2</v>
      </c>
      <c r="AE21" s="89" t="s">
        <v>2</v>
      </c>
    </row>
    <row r="22" spans="1:31" s="8" customFormat="1" ht="17" customHeight="1">
      <c r="A22" s="88" t="s">
        <v>29</v>
      </c>
      <c r="B22" s="89" t="s">
        <v>2</v>
      </c>
      <c r="C22" s="89" t="s">
        <v>2</v>
      </c>
      <c r="D22" s="89" t="s">
        <v>2</v>
      </c>
      <c r="E22" s="89" t="s">
        <v>2</v>
      </c>
      <c r="F22" s="89" t="s">
        <v>2</v>
      </c>
      <c r="G22" s="89" t="s">
        <v>2</v>
      </c>
      <c r="H22" s="89" t="s">
        <v>2</v>
      </c>
      <c r="I22" s="89" t="s">
        <v>2</v>
      </c>
      <c r="J22" s="89" t="s">
        <v>2</v>
      </c>
      <c r="K22" s="89" t="s">
        <v>2</v>
      </c>
      <c r="L22" s="89" t="s">
        <v>2</v>
      </c>
      <c r="M22" s="89" t="s">
        <v>2</v>
      </c>
      <c r="N22" s="89" t="s">
        <v>2</v>
      </c>
      <c r="O22" s="89" t="s">
        <v>2</v>
      </c>
      <c r="P22" s="89" t="s">
        <v>2</v>
      </c>
      <c r="Q22" s="89" t="s">
        <v>2</v>
      </c>
      <c r="R22" s="89" t="s">
        <v>2</v>
      </c>
      <c r="S22" s="89" t="s">
        <v>2</v>
      </c>
      <c r="T22" s="89" t="s">
        <v>2</v>
      </c>
      <c r="U22" s="89" t="s">
        <v>2</v>
      </c>
      <c r="V22" s="89" t="s">
        <v>2</v>
      </c>
      <c r="W22" s="89" t="s">
        <v>2</v>
      </c>
      <c r="X22" s="89" t="s">
        <v>2</v>
      </c>
      <c r="Y22" s="89" t="s">
        <v>2</v>
      </c>
      <c r="Z22" s="89" t="s">
        <v>2</v>
      </c>
      <c r="AA22" s="89" t="s">
        <v>2</v>
      </c>
      <c r="AB22" s="89" t="s">
        <v>2</v>
      </c>
      <c r="AC22" s="89" t="s">
        <v>2</v>
      </c>
      <c r="AD22" s="89" t="s">
        <v>2</v>
      </c>
      <c r="AE22" s="89" t="s">
        <v>2</v>
      </c>
    </row>
    <row r="23" spans="1:31" s="8" customFormat="1" ht="14" customHeight="1">
      <c r="A23" s="90" t="s">
        <v>29</v>
      </c>
      <c r="B23" s="89" t="s">
        <v>2</v>
      </c>
      <c r="C23" s="89" t="s">
        <v>2</v>
      </c>
      <c r="D23" s="89" t="s">
        <v>2</v>
      </c>
      <c r="E23" s="89" t="s">
        <v>2</v>
      </c>
      <c r="F23" s="89" t="s">
        <v>2</v>
      </c>
      <c r="G23" s="89" t="s">
        <v>2</v>
      </c>
      <c r="H23" s="89" t="s">
        <v>2</v>
      </c>
      <c r="I23" s="89" t="s">
        <v>2</v>
      </c>
      <c r="J23" s="89" t="s">
        <v>2</v>
      </c>
      <c r="K23" s="89" t="s">
        <v>2</v>
      </c>
      <c r="L23" s="89" t="s">
        <v>2</v>
      </c>
      <c r="M23" s="89" t="s">
        <v>2</v>
      </c>
      <c r="N23" s="89" t="s">
        <v>2</v>
      </c>
      <c r="O23" s="89" t="s">
        <v>2</v>
      </c>
      <c r="P23" s="89" t="s">
        <v>2</v>
      </c>
      <c r="Q23" s="89" t="s">
        <v>2</v>
      </c>
      <c r="R23" s="89" t="s">
        <v>2</v>
      </c>
      <c r="S23" s="89" t="s">
        <v>2</v>
      </c>
      <c r="T23" s="89" t="s">
        <v>2</v>
      </c>
      <c r="U23" s="89" t="s">
        <v>2</v>
      </c>
      <c r="V23" s="89" t="s">
        <v>2</v>
      </c>
      <c r="W23" s="89" t="s">
        <v>2</v>
      </c>
      <c r="X23" s="89" t="s">
        <v>2</v>
      </c>
      <c r="Y23" s="89" t="s">
        <v>2</v>
      </c>
      <c r="Z23" s="89" t="s">
        <v>2</v>
      </c>
      <c r="AA23" s="89" t="s">
        <v>2</v>
      </c>
      <c r="AB23" s="89" t="s">
        <v>2</v>
      </c>
      <c r="AC23" s="89" t="s">
        <v>2</v>
      </c>
      <c r="AD23" s="89" t="s">
        <v>2</v>
      </c>
      <c r="AE23" s="89" t="s">
        <v>2</v>
      </c>
    </row>
    <row r="24" spans="1:31" s="8" customFormat="1">
      <c r="A24" s="88" t="s">
        <v>29</v>
      </c>
      <c r="B24" s="89" t="s">
        <v>2</v>
      </c>
      <c r="C24" s="89" t="s">
        <v>2</v>
      </c>
      <c r="D24" s="89" t="s">
        <v>2</v>
      </c>
      <c r="E24" s="89" t="s">
        <v>2</v>
      </c>
      <c r="F24" s="89" t="s">
        <v>2</v>
      </c>
      <c r="G24" s="89" t="s">
        <v>2</v>
      </c>
      <c r="H24" s="89" t="s">
        <v>2</v>
      </c>
      <c r="I24" s="89" t="s">
        <v>2</v>
      </c>
      <c r="J24" s="89" t="s">
        <v>2</v>
      </c>
      <c r="K24" s="89" t="s">
        <v>2</v>
      </c>
      <c r="L24" s="89" t="s">
        <v>2</v>
      </c>
      <c r="M24" s="89" t="s">
        <v>2</v>
      </c>
      <c r="N24" s="89" t="s">
        <v>2</v>
      </c>
      <c r="O24" s="89" t="s">
        <v>2</v>
      </c>
      <c r="P24" s="89" t="s">
        <v>2</v>
      </c>
      <c r="Q24" s="89" t="s">
        <v>2</v>
      </c>
      <c r="R24" s="89" t="s">
        <v>2</v>
      </c>
      <c r="S24" s="89" t="s">
        <v>2</v>
      </c>
      <c r="T24" s="89" t="s">
        <v>2</v>
      </c>
      <c r="U24" s="89" t="s">
        <v>2</v>
      </c>
      <c r="V24" s="89" t="s">
        <v>2</v>
      </c>
      <c r="W24" s="89" t="s">
        <v>2</v>
      </c>
      <c r="X24" s="89" t="s">
        <v>2</v>
      </c>
      <c r="Y24" s="89" t="s">
        <v>2</v>
      </c>
      <c r="Z24" s="89" t="s">
        <v>2</v>
      </c>
      <c r="AA24" s="89" t="s">
        <v>2</v>
      </c>
      <c r="AB24" s="89" t="s">
        <v>2</v>
      </c>
      <c r="AC24" s="89" t="s">
        <v>2</v>
      </c>
      <c r="AD24" s="89" t="s">
        <v>2</v>
      </c>
      <c r="AE24" s="89" t="s">
        <v>2</v>
      </c>
    </row>
    <row r="25" spans="1:31" s="8" customFormat="1">
      <c r="A25" s="90" t="s">
        <v>29</v>
      </c>
      <c r="B25" s="89" t="s">
        <v>2</v>
      </c>
      <c r="C25" s="89" t="s">
        <v>2</v>
      </c>
      <c r="D25" s="89" t="s">
        <v>2</v>
      </c>
      <c r="E25" s="89" t="s">
        <v>2</v>
      </c>
      <c r="F25" s="89" t="s">
        <v>2</v>
      </c>
      <c r="G25" s="89" t="s">
        <v>2</v>
      </c>
      <c r="H25" s="89" t="s">
        <v>2</v>
      </c>
      <c r="I25" s="89" t="s">
        <v>2</v>
      </c>
      <c r="J25" s="89" t="s">
        <v>2</v>
      </c>
      <c r="K25" s="89" t="s">
        <v>2</v>
      </c>
      <c r="L25" s="89" t="s">
        <v>2</v>
      </c>
      <c r="M25" s="89" t="s">
        <v>2</v>
      </c>
      <c r="N25" s="89" t="s">
        <v>2</v>
      </c>
      <c r="O25" s="89" t="s">
        <v>2</v>
      </c>
      <c r="P25" s="89" t="s">
        <v>2</v>
      </c>
      <c r="Q25" s="89" t="s">
        <v>2</v>
      </c>
      <c r="R25" s="89" t="s">
        <v>2</v>
      </c>
      <c r="S25" s="89" t="s">
        <v>2</v>
      </c>
      <c r="T25" s="89" t="s">
        <v>2</v>
      </c>
      <c r="U25" s="89" t="s">
        <v>2</v>
      </c>
      <c r="V25" s="89" t="s">
        <v>2</v>
      </c>
      <c r="W25" s="89" t="s">
        <v>2</v>
      </c>
      <c r="X25" s="89" t="s">
        <v>2</v>
      </c>
      <c r="Y25" s="89" t="s">
        <v>2</v>
      </c>
      <c r="Z25" s="89" t="s">
        <v>2</v>
      </c>
      <c r="AA25" s="89" t="s">
        <v>2</v>
      </c>
      <c r="AB25" s="89" t="s">
        <v>2</v>
      </c>
      <c r="AC25" s="89" t="s">
        <v>2</v>
      </c>
      <c r="AD25" s="89" t="s">
        <v>2</v>
      </c>
      <c r="AE25" s="89" t="s">
        <v>2</v>
      </c>
    </row>
    <row r="26" spans="1:31" s="8" customFormat="1">
      <c r="A26" s="88" t="s">
        <v>29</v>
      </c>
      <c r="B26" s="89" t="s">
        <v>2</v>
      </c>
      <c r="C26" s="89" t="s">
        <v>2</v>
      </c>
      <c r="D26" s="89" t="s">
        <v>2</v>
      </c>
      <c r="E26" s="89" t="s">
        <v>2</v>
      </c>
      <c r="F26" s="89" t="s">
        <v>2</v>
      </c>
      <c r="G26" s="89" t="s">
        <v>2</v>
      </c>
      <c r="H26" s="89" t="s">
        <v>2</v>
      </c>
      <c r="I26" s="89" t="s">
        <v>2</v>
      </c>
      <c r="J26" s="89" t="s">
        <v>2</v>
      </c>
      <c r="K26" s="89" t="s">
        <v>2</v>
      </c>
      <c r="L26" s="89" t="s">
        <v>2</v>
      </c>
      <c r="M26" s="89" t="s">
        <v>2</v>
      </c>
      <c r="N26" s="89" t="s">
        <v>2</v>
      </c>
      <c r="O26" s="89" t="s">
        <v>2</v>
      </c>
      <c r="P26" s="89" t="s">
        <v>2</v>
      </c>
      <c r="Q26" s="89" t="s">
        <v>2</v>
      </c>
      <c r="R26" s="89" t="s">
        <v>2</v>
      </c>
      <c r="S26" s="89" t="s">
        <v>2</v>
      </c>
      <c r="T26" s="89" t="s">
        <v>2</v>
      </c>
      <c r="U26" s="89" t="s">
        <v>2</v>
      </c>
      <c r="V26" s="89" t="s">
        <v>2</v>
      </c>
      <c r="W26" s="89" t="s">
        <v>2</v>
      </c>
      <c r="X26" s="89" t="s">
        <v>2</v>
      </c>
      <c r="Y26" s="89" t="s">
        <v>2</v>
      </c>
      <c r="Z26" s="89" t="s">
        <v>2</v>
      </c>
      <c r="AA26" s="89" t="s">
        <v>2</v>
      </c>
      <c r="AB26" s="89" t="s">
        <v>2</v>
      </c>
      <c r="AC26" s="89" t="s">
        <v>2</v>
      </c>
      <c r="AD26" s="89" t="s">
        <v>2</v>
      </c>
      <c r="AE26" s="89" t="s">
        <v>2</v>
      </c>
    </row>
    <row r="27" spans="1:31" s="8" customFormat="1">
      <c r="A27" s="90" t="s">
        <v>29</v>
      </c>
      <c r="B27" s="89" t="s">
        <v>2</v>
      </c>
      <c r="C27" s="89" t="s">
        <v>2</v>
      </c>
      <c r="D27" s="89" t="s">
        <v>2</v>
      </c>
      <c r="E27" s="89" t="s">
        <v>2</v>
      </c>
      <c r="F27" s="89" t="s">
        <v>2</v>
      </c>
      <c r="G27" s="89" t="s">
        <v>2</v>
      </c>
      <c r="H27" s="89" t="s">
        <v>2</v>
      </c>
      <c r="I27" s="89" t="s">
        <v>2</v>
      </c>
      <c r="J27" s="89" t="s">
        <v>2</v>
      </c>
      <c r="K27" s="89" t="s">
        <v>2</v>
      </c>
      <c r="L27" s="89" t="s">
        <v>2</v>
      </c>
      <c r="M27" s="89" t="s">
        <v>2</v>
      </c>
      <c r="N27" s="89" t="s">
        <v>2</v>
      </c>
      <c r="O27" s="89" t="s">
        <v>2</v>
      </c>
      <c r="P27" s="89" t="s">
        <v>2</v>
      </c>
      <c r="Q27" s="89" t="s">
        <v>2</v>
      </c>
      <c r="R27" s="89" t="s">
        <v>2</v>
      </c>
      <c r="S27" s="89" t="s">
        <v>2</v>
      </c>
      <c r="T27" s="89" t="s">
        <v>2</v>
      </c>
      <c r="U27" s="89" t="s">
        <v>2</v>
      </c>
      <c r="V27" s="89" t="s">
        <v>2</v>
      </c>
      <c r="W27" s="89" t="s">
        <v>2</v>
      </c>
      <c r="X27" s="89" t="s">
        <v>2</v>
      </c>
      <c r="Y27" s="89" t="s">
        <v>2</v>
      </c>
      <c r="Z27" s="89" t="s">
        <v>2</v>
      </c>
      <c r="AA27" s="89" t="s">
        <v>2</v>
      </c>
      <c r="AB27" s="89" t="s">
        <v>2</v>
      </c>
      <c r="AC27" s="89" t="s">
        <v>2</v>
      </c>
      <c r="AD27" s="89" t="s">
        <v>2</v>
      </c>
      <c r="AE27" s="89" t="s">
        <v>2</v>
      </c>
    </row>
    <row r="28" spans="1:31" s="8" customFormat="1">
      <c r="A28" s="88" t="s">
        <v>29</v>
      </c>
      <c r="B28" s="89" t="s">
        <v>2</v>
      </c>
      <c r="C28" s="89" t="s">
        <v>2</v>
      </c>
      <c r="D28" s="89" t="s">
        <v>2</v>
      </c>
      <c r="E28" s="89" t="s">
        <v>2</v>
      </c>
      <c r="F28" s="89" t="s">
        <v>2</v>
      </c>
      <c r="G28" s="89" t="s">
        <v>2</v>
      </c>
      <c r="H28" s="89" t="s">
        <v>2</v>
      </c>
      <c r="I28" s="89" t="s">
        <v>2</v>
      </c>
      <c r="J28" s="89" t="s">
        <v>2</v>
      </c>
      <c r="K28" s="89" t="s">
        <v>2</v>
      </c>
      <c r="L28" s="89" t="s">
        <v>2</v>
      </c>
      <c r="M28" s="89" t="s">
        <v>2</v>
      </c>
      <c r="N28" s="89" t="s">
        <v>2</v>
      </c>
      <c r="O28" s="89" t="s">
        <v>2</v>
      </c>
      <c r="P28" s="89" t="s">
        <v>2</v>
      </c>
      <c r="Q28" s="89" t="s">
        <v>2</v>
      </c>
      <c r="R28" s="89" t="s">
        <v>2</v>
      </c>
      <c r="S28" s="89" t="s">
        <v>2</v>
      </c>
      <c r="T28" s="89" t="s">
        <v>2</v>
      </c>
      <c r="U28" s="89" t="s">
        <v>2</v>
      </c>
      <c r="V28" s="89" t="s">
        <v>2</v>
      </c>
      <c r="W28" s="89" t="s">
        <v>2</v>
      </c>
      <c r="X28" s="89" t="s">
        <v>2</v>
      </c>
      <c r="Y28" s="89" t="s">
        <v>2</v>
      </c>
      <c r="Z28" s="89" t="s">
        <v>2</v>
      </c>
      <c r="AA28" s="89" t="s">
        <v>2</v>
      </c>
      <c r="AB28" s="89" t="s">
        <v>2</v>
      </c>
      <c r="AC28" s="89" t="s">
        <v>2</v>
      </c>
      <c r="AD28" s="89" t="s">
        <v>2</v>
      </c>
      <c r="AE28" s="89" t="s">
        <v>2</v>
      </c>
    </row>
    <row r="29" spans="1:31" s="8" customFormat="1">
      <c r="A29" s="90" t="s">
        <v>29</v>
      </c>
      <c r="B29" s="89" t="s">
        <v>2</v>
      </c>
      <c r="C29" s="89" t="s">
        <v>2</v>
      </c>
      <c r="D29" s="89" t="s">
        <v>2</v>
      </c>
      <c r="E29" s="89" t="s">
        <v>2</v>
      </c>
      <c r="F29" s="89" t="s">
        <v>2</v>
      </c>
      <c r="G29" s="89" t="s">
        <v>2</v>
      </c>
      <c r="H29" s="89" t="s">
        <v>2</v>
      </c>
      <c r="I29" s="89" t="s">
        <v>2</v>
      </c>
      <c r="J29" s="89" t="s">
        <v>2</v>
      </c>
      <c r="K29" s="89" t="s">
        <v>2</v>
      </c>
      <c r="L29" s="89" t="s">
        <v>2</v>
      </c>
      <c r="M29" s="89" t="s">
        <v>2</v>
      </c>
      <c r="N29" s="89" t="s">
        <v>2</v>
      </c>
      <c r="O29" s="89" t="s">
        <v>2</v>
      </c>
      <c r="P29" s="89" t="s">
        <v>2</v>
      </c>
      <c r="Q29" s="89" t="s">
        <v>2</v>
      </c>
      <c r="R29" s="89" t="s">
        <v>2</v>
      </c>
      <c r="S29" s="89" t="s">
        <v>2</v>
      </c>
      <c r="T29" s="89" t="s">
        <v>2</v>
      </c>
      <c r="U29" s="89" t="s">
        <v>2</v>
      </c>
      <c r="V29" s="89" t="s">
        <v>2</v>
      </c>
      <c r="W29" s="89" t="s">
        <v>2</v>
      </c>
      <c r="X29" s="89" t="s">
        <v>2</v>
      </c>
      <c r="Y29" s="89" t="s">
        <v>2</v>
      </c>
      <c r="Z29" s="89" t="s">
        <v>2</v>
      </c>
      <c r="AA29" s="89" t="s">
        <v>2</v>
      </c>
      <c r="AB29" s="89" t="s">
        <v>2</v>
      </c>
      <c r="AC29" s="89" t="s">
        <v>2</v>
      </c>
      <c r="AD29" s="89" t="s">
        <v>2</v>
      </c>
      <c r="AE29" s="89" t="s">
        <v>2</v>
      </c>
    </row>
    <row r="30" spans="1:31" s="8" customFormat="1">
      <c r="A30" s="88" t="s">
        <v>29</v>
      </c>
      <c r="B30" s="89" t="s">
        <v>2</v>
      </c>
      <c r="C30" s="89" t="s">
        <v>2</v>
      </c>
      <c r="D30" s="89" t="s">
        <v>2</v>
      </c>
      <c r="E30" s="89" t="s">
        <v>2</v>
      </c>
      <c r="F30" s="89" t="s">
        <v>2</v>
      </c>
      <c r="G30" s="89" t="s">
        <v>2</v>
      </c>
      <c r="H30" s="89" t="s">
        <v>2</v>
      </c>
      <c r="I30" s="89" t="s">
        <v>2</v>
      </c>
      <c r="J30" s="89" t="s">
        <v>2</v>
      </c>
      <c r="K30" s="89" t="s">
        <v>2</v>
      </c>
      <c r="L30" s="89" t="s">
        <v>2</v>
      </c>
      <c r="M30" s="89" t="s">
        <v>2</v>
      </c>
      <c r="N30" s="89" t="s">
        <v>2</v>
      </c>
      <c r="O30" s="89" t="s">
        <v>2</v>
      </c>
      <c r="P30" s="89" t="s">
        <v>2</v>
      </c>
      <c r="Q30" s="89" t="s">
        <v>2</v>
      </c>
      <c r="R30" s="89" t="s">
        <v>2</v>
      </c>
      <c r="S30" s="89" t="s">
        <v>2</v>
      </c>
      <c r="T30" s="89" t="s">
        <v>2</v>
      </c>
      <c r="U30" s="89" t="s">
        <v>2</v>
      </c>
      <c r="V30" s="89" t="s">
        <v>2</v>
      </c>
      <c r="W30" s="89" t="s">
        <v>2</v>
      </c>
      <c r="X30" s="89" t="s">
        <v>2</v>
      </c>
      <c r="Y30" s="89" t="s">
        <v>2</v>
      </c>
      <c r="Z30" s="89" t="s">
        <v>2</v>
      </c>
      <c r="AA30" s="89" t="s">
        <v>2</v>
      </c>
      <c r="AB30" s="89" t="s">
        <v>2</v>
      </c>
      <c r="AC30" s="89" t="s">
        <v>2</v>
      </c>
      <c r="AD30" s="89" t="s">
        <v>2</v>
      </c>
      <c r="AE30" s="89" t="s">
        <v>2</v>
      </c>
    </row>
    <row r="31" spans="1:31" s="8" customFormat="1">
      <c r="A31" s="90" t="s">
        <v>29</v>
      </c>
      <c r="B31" s="89" t="s">
        <v>2</v>
      </c>
      <c r="C31" s="89" t="s">
        <v>2</v>
      </c>
      <c r="D31" s="89" t="s">
        <v>2</v>
      </c>
      <c r="E31" s="89" t="s">
        <v>2</v>
      </c>
      <c r="F31" s="89" t="s">
        <v>2</v>
      </c>
      <c r="G31" s="89" t="s">
        <v>2</v>
      </c>
      <c r="H31" s="89" t="s">
        <v>2</v>
      </c>
      <c r="I31" s="89" t="s">
        <v>2</v>
      </c>
      <c r="J31" s="89" t="s">
        <v>2</v>
      </c>
      <c r="K31" s="89" t="s">
        <v>2</v>
      </c>
      <c r="L31" s="89" t="s">
        <v>2</v>
      </c>
      <c r="M31" s="89" t="s">
        <v>2</v>
      </c>
      <c r="N31" s="89" t="s">
        <v>2</v>
      </c>
      <c r="O31" s="89" t="s">
        <v>2</v>
      </c>
      <c r="P31" s="89" t="s">
        <v>2</v>
      </c>
      <c r="Q31" s="89" t="s">
        <v>2</v>
      </c>
      <c r="R31" s="89" t="s">
        <v>2</v>
      </c>
      <c r="S31" s="89" t="s">
        <v>2</v>
      </c>
      <c r="T31" s="89" t="s">
        <v>2</v>
      </c>
      <c r="U31" s="89" t="s">
        <v>2</v>
      </c>
      <c r="V31" s="89" t="s">
        <v>2</v>
      </c>
      <c r="W31" s="89" t="s">
        <v>2</v>
      </c>
      <c r="X31" s="89" t="s">
        <v>2</v>
      </c>
      <c r="Y31" s="89" t="s">
        <v>2</v>
      </c>
      <c r="Z31" s="89" t="s">
        <v>2</v>
      </c>
      <c r="AA31" s="89" t="s">
        <v>2</v>
      </c>
      <c r="AB31" s="89" t="s">
        <v>2</v>
      </c>
      <c r="AC31" s="89" t="s">
        <v>2</v>
      </c>
      <c r="AD31" s="89" t="s">
        <v>2</v>
      </c>
      <c r="AE31" s="89" t="s">
        <v>2</v>
      </c>
    </row>
  </sheetData>
  <sheetProtection formatCells="0" formatRows="0" insertRows="0" selectLockedCells="1"/>
  <mergeCells count="2">
    <mergeCell ref="A2:AE3"/>
    <mergeCell ref="A5:AE6"/>
  </mergeCells>
  <phoneticPr fontId="51" type="noConversion"/>
  <dataValidations count="1">
    <dataValidation type="list" allowBlank="1" showInputMessage="1" showErrorMessage="1" sqref="C12:AE31 B13:B31 B12" xr:uid="{00000000-0002-0000-0700-000000000000}">
      <formula1>"-,Sim,Não"</formula1>
    </dataValidation>
  </dataValidations>
  <pageMargins left="0.59055118110236227" right="0.59055118110236227" top="0.59055118110236227" bottom="0.78740157480314965" header="0.31496062992125984" footer="0.15748031496062992"/>
  <pageSetup paperSize="8" orientation="landscape" r:id="rId1"/>
  <headerFooter>
    <oddHeader>&amp;L&amp;"gothan book,Negrito"&amp;14&amp;K01+049DIAGNÓSTICO BIM</oddHeader>
    <oddFooter>&amp;R&amp;G</oddFooter>
  </headerFooter>
  <drawing r:id="rId2"/>
  <legacyDrawingHF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7">
    <tabColor rgb="FF114161"/>
  </sheetPr>
  <dimension ref="A1:I49"/>
  <sheetViews>
    <sheetView showGridLines="0" view="pageBreakPreview" topLeftCell="A45" zoomScale="136" zoomScaleSheetLayoutView="136" workbookViewId="0">
      <selection activeCell="A51" sqref="A51"/>
    </sheetView>
  </sheetViews>
  <sheetFormatPr baseColWidth="10" defaultColWidth="8.83203125" defaultRowHeight="15"/>
  <cols>
    <col min="1" max="1" width="54" style="21" bestFit="1" customWidth="1"/>
    <col min="2" max="2" width="79.6640625" style="21" customWidth="1"/>
    <col min="3" max="16384" width="8.83203125" style="21"/>
  </cols>
  <sheetData>
    <row r="1" spans="1:9" customFormat="1"/>
    <row r="2" spans="1:9" customFormat="1" ht="20" customHeight="1">
      <c r="A2" s="196" t="s">
        <v>422</v>
      </c>
      <c r="B2" s="196"/>
      <c r="C2" s="196"/>
      <c r="D2" s="196"/>
      <c r="E2" s="196"/>
      <c r="F2" s="196"/>
      <c r="G2" s="196"/>
      <c r="H2" s="196"/>
      <c r="I2" s="48"/>
    </row>
    <row r="3" spans="1:9" customFormat="1" ht="20" customHeight="1">
      <c r="A3" s="196"/>
      <c r="B3" s="196"/>
      <c r="C3" s="196"/>
      <c r="D3" s="196"/>
      <c r="E3" s="196"/>
      <c r="F3" s="196"/>
      <c r="G3" s="196"/>
      <c r="H3" s="196"/>
      <c r="I3" s="48"/>
    </row>
    <row r="4" spans="1:9" customFormat="1" ht="15" customHeight="1">
      <c r="D4" s="43"/>
      <c r="E4" s="43"/>
      <c r="F4" s="43"/>
      <c r="G4" s="43"/>
      <c r="H4" s="43"/>
      <c r="I4" s="48"/>
    </row>
    <row r="5" spans="1:9" customFormat="1" ht="15" customHeight="1">
      <c r="A5" s="211" t="s">
        <v>364</v>
      </c>
      <c r="B5" s="211"/>
      <c r="C5" s="211"/>
      <c r="D5" s="211"/>
      <c r="E5" s="211"/>
      <c r="F5" s="211"/>
      <c r="G5" s="211"/>
      <c r="H5" s="211"/>
      <c r="I5" s="48"/>
    </row>
    <row r="6" spans="1:9" customFormat="1" ht="15" customHeight="1">
      <c r="A6" s="211"/>
      <c r="B6" s="211"/>
      <c r="C6" s="211"/>
      <c r="D6" s="211"/>
      <c r="E6" s="211"/>
      <c r="F6" s="211"/>
      <c r="G6" s="211"/>
      <c r="H6" s="211"/>
      <c r="I6" s="49"/>
    </row>
    <row r="8" spans="1:9" ht="60" customHeight="1">
      <c r="A8" s="22"/>
      <c r="B8" s="22"/>
    </row>
    <row r="9" spans="1:9" ht="15" customHeight="1">
      <c r="A9" s="92" t="s">
        <v>37</v>
      </c>
      <c r="B9" s="92" t="s">
        <v>139</v>
      </c>
      <c r="C9" s="23"/>
      <c r="D9" s="24"/>
      <c r="E9" s="25"/>
    </row>
    <row r="10" spans="1:9" s="24" customFormat="1" ht="13.25" customHeight="1">
      <c r="A10" s="93" t="s">
        <v>2</v>
      </c>
      <c r="B10" s="94"/>
      <c r="E10" s="25"/>
    </row>
    <row r="11" spans="1:9" s="24" customFormat="1" ht="13.25" customHeight="1">
      <c r="A11" s="95" t="s">
        <v>61</v>
      </c>
      <c r="B11" s="96"/>
      <c r="E11" s="25"/>
    </row>
    <row r="12" spans="1:9" s="24" customFormat="1" ht="13.25" customHeight="1">
      <c r="A12" s="93" t="s">
        <v>131</v>
      </c>
      <c r="B12" s="93"/>
      <c r="E12" s="25"/>
    </row>
    <row r="13" spans="1:9" s="24" customFormat="1" ht="13.25" customHeight="1">
      <c r="A13" s="97" t="s">
        <v>44</v>
      </c>
      <c r="B13" s="96"/>
      <c r="D13" s="26"/>
      <c r="E13" s="27"/>
    </row>
    <row r="14" spans="1:9" s="24" customFormat="1" ht="13.25" customHeight="1">
      <c r="A14" s="93" t="s">
        <v>1</v>
      </c>
      <c r="B14" s="93"/>
      <c r="E14" s="25"/>
    </row>
    <row r="15" spans="1:9" s="24" customFormat="1" ht="30" customHeight="1">
      <c r="A15" s="97" t="s">
        <v>45</v>
      </c>
      <c r="B15" s="96" t="s">
        <v>140</v>
      </c>
      <c r="D15" s="26"/>
      <c r="E15" s="25"/>
    </row>
    <row r="16" spans="1:9" s="24" customFormat="1" ht="28">
      <c r="A16" s="98" t="s">
        <v>46</v>
      </c>
      <c r="B16" s="93" t="s">
        <v>411</v>
      </c>
      <c r="D16" s="26"/>
      <c r="E16" s="25"/>
    </row>
    <row r="17" spans="1:5" s="24" customFormat="1" ht="28">
      <c r="A17" s="95" t="s">
        <v>28</v>
      </c>
      <c r="B17" s="96" t="s">
        <v>141</v>
      </c>
      <c r="E17" s="25"/>
    </row>
    <row r="18" spans="1:5" s="24" customFormat="1" ht="28">
      <c r="A18" s="98" t="s">
        <v>59</v>
      </c>
      <c r="B18" s="93" t="s">
        <v>142</v>
      </c>
      <c r="D18" s="26"/>
      <c r="E18" s="25"/>
    </row>
    <row r="19" spans="1:5" s="24" customFormat="1" ht="13.25" customHeight="1">
      <c r="A19" s="95" t="s">
        <v>143</v>
      </c>
      <c r="B19" s="96"/>
      <c r="E19" s="25"/>
    </row>
    <row r="20" spans="1:5" s="24" customFormat="1" ht="13.25" customHeight="1">
      <c r="A20" s="93" t="s">
        <v>144</v>
      </c>
      <c r="B20" s="93"/>
      <c r="E20" s="25"/>
    </row>
    <row r="21" spans="1:5" s="24" customFormat="1" ht="13.25" customHeight="1">
      <c r="A21" s="95" t="s">
        <v>145</v>
      </c>
      <c r="B21" s="96"/>
      <c r="E21" s="25"/>
    </row>
    <row r="22" spans="1:5" s="24" customFormat="1" ht="13.25" customHeight="1">
      <c r="A22" s="93" t="s">
        <v>146</v>
      </c>
      <c r="B22" s="93"/>
      <c r="E22" s="25"/>
    </row>
    <row r="23" spans="1:5" s="24" customFormat="1" ht="13.25" customHeight="1">
      <c r="A23" s="95" t="s">
        <v>147</v>
      </c>
      <c r="B23" s="96"/>
      <c r="E23" s="25"/>
    </row>
    <row r="24" spans="1:5" s="24" customFormat="1" ht="30" customHeight="1">
      <c r="A24" s="93" t="s">
        <v>47</v>
      </c>
      <c r="B24" s="93" t="s">
        <v>148</v>
      </c>
      <c r="E24" s="25"/>
    </row>
    <row r="25" spans="1:5" s="24" customFormat="1" ht="28">
      <c r="A25" s="97" t="s">
        <v>48</v>
      </c>
      <c r="B25" s="96" t="s">
        <v>149</v>
      </c>
      <c r="D25" s="26"/>
      <c r="E25" s="25"/>
    </row>
    <row r="26" spans="1:5" s="24" customFormat="1" ht="28">
      <c r="A26" s="98" t="s">
        <v>49</v>
      </c>
      <c r="B26" s="93" t="s">
        <v>150</v>
      </c>
      <c r="D26" s="26"/>
      <c r="E26" s="25"/>
    </row>
    <row r="27" spans="1:5" s="24" customFormat="1" ht="13.25" customHeight="1">
      <c r="A27" s="95" t="s">
        <v>9</v>
      </c>
      <c r="B27" s="96"/>
      <c r="E27" s="25"/>
    </row>
    <row r="28" spans="1:5" s="24" customFormat="1" ht="13.25" customHeight="1">
      <c r="A28" s="93" t="s">
        <v>151</v>
      </c>
      <c r="B28" s="93"/>
      <c r="E28" s="25"/>
    </row>
    <row r="29" spans="1:5" s="24" customFormat="1" ht="13.25" customHeight="1">
      <c r="A29" s="95" t="s">
        <v>152</v>
      </c>
      <c r="B29" s="96"/>
      <c r="E29" s="25"/>
    </row>
    <row r="30" spans="1:5" s="24" customFormat="1" ht="13.25" customHeight="1">
      <c r="A30" s="93" t="s">
        <v>153</v>
      </c>
      <c r="B30" s="93"/>
      <c r="E30" s="25"/>
    </row>
    <row r="31" spans="1:5" s="24" customFormat="1" ht="13.25" customHeight="1">
      <c r="A31" s="95" t="s">
        <v>154</v>
      </c>
      <c r="B31" s="96"/>
      <c r="E31" s="25"/>
    </row>
    <row r="32" spans="1:5" s="24" customFormat="1" ht="13.25" customHeight="1">
      <c r="A32" s="93" t="s">
        <v>155</v>
      </c>
      <c r="B32" s="93"/>
      <c r="E32" s="25"/>
    </row>
    <row r="33" spans="1:5" s="24" customFormat="1" ht="13.25" customHeight="1">
      <c r="A33" s="95" t="s">
        <v>156</v>
      </c>
      <c r="B33" s="96"/>
      <c r="E33" s="25"/>
    </row>
    <row r="34" spans="1:5" s="24" customFormat="1" ht="13.25" customHeight="1">
      <c r="A34" s="93" t="s">
        <v>157</v>
      </c>
      <c r="B34" s="93"/>
      <c r="E34" s="25"/>
    </row>
    <row r="35" spans="1:5" s="24" customFormat="1" ht="13.25" customHeight="1">
      <c r="A35" s="95" t="s">
        <v>158</v>
      </c>
      <c r="B35" s="96"/>
      <c r="E35" s="25"/>
    </row>
    <row r="36" spans="1:5" s="24" customFormat="1" ht="13.25" customHeight="1">
      <c r="A36" s="93" t="s">
        <v>159</v>
      </c>
      <c r="B36" s="93"/>
      <c r="E36" s="25"/>
    </row>
    <row r="37" spans="1:5" s="24" customFormat="1" ht="13.25" customHeight="1">
      <c r="A37" s="95" t="s">
        <v>160</v>
      </c>
      <c r="B37" s="96"/>
      <c r="E37" s="25"/>
    </row>
    <row r="38" spans="1:5" s="24" customFormat="1" ht="13.25" customHeight="1">
      <c r="A38" s="93" t="s">
        <v>161</v>
      </c>
      <c r="B38" s="93"/>
      <c r="E38" s="25"/>
    </row>
    <row r="39" spans="1:5" s="24" customFormat="1" ht="13.25" customHeight="1">
      <c r="A39" s="95" t="s">
        <v>162</v>
      </c>
      <c r="B39" s="96"/>
      <c r="E39" s="25"/>
    </row>
    <row r="40" spans="1:5" s="24" customFormat="1" ht="13.25" customHeight="1">
      <c r="A40" s="93" t="s">
        <v>29</v>
      </c>
      <c r="B40" s="93"/>
      <c r="E40" s="25"/>
    </row>
    <row r="41" spans="1:5" s="24" customFormat="1" ht="13.25" customHeight="1">
      <c r="A41" s="95" t="s">
        <v>29</v>
      </c>
      <c r="B41" s="96"/>
      <c r="E41" s="25"/>
    </row>
    <row r="42" spans="1:5" s="24" customFormat="1" ht="13.25" customHeight="1">
      <c r="A42" s="93" t="s">
        <v>29</v>
      </c>
      <c r="B42" s="93"/>
      <c r="E42" s="25"/>
    </row>
    <row r="43" spans="1:5" s="24" customFormat="1" ht="13.25" customHeight="1">
      <c r="A43" s="95" t="s">
        <v>29</v>
      </c>
      <c r="B43" s="96"/>
      <c r="E43" s="25"/>
    </row>
    <row r="44" spans="1:5" s="24" customFormat="1" ht="13.25" customHeight="1">
      <c r="A44" s="93" t="s">
        <v>29</v>
      </c>
      <c r="B44" s="93"/>
      <c r="E44" s="25"/>
    </row>
    <row r="45" spans="1:5" s="24" customFormat="1">
      <c r="A45" s="95" t="s">
        <v>29</v>
      </c>
      <c r="B45" s="96"/>
      <c r="E45" s="25"/>
    </row>
    <row r="46" spans="1:5" s="24" customFormat="1" ht="13.25" customHeight="1">
      <c r="A46" s="93" t="s">
        <v>29</v>
      </c>
      <c r="B46" s="93"/>
      <c r="E46" s="25"/>
    </row>
    <row r="47" spans="1:5" s="24" customFormat="1">
      <c r="A47" s="95" t="s">
        <v>29</v>
      </c>
      <c r="B47" s="96"/>
      <c r="E47" s="25"/>
    </row>
    <row r="48" spans="1:5" s="24" customFormat="1">
      <c r="A48" s="93" t="s">
        <v>29</v>
      </c>
      <c r="B48" s="93"/>
      <c r="E48" s="25"/>
    </row>
    <row r="49" spans="1:5" s="24" customFormat="1">
      <c r="A49" s="99" t="s">
        <v>29</v>
      </c>
      <c r="B49" s="96"/>
      <c r="E49" s="25"/>
    </row>
  </sheetData>
  <sheetProtection formatCells="0" formatRows="0" insertRows="0" selectLockedCells="1"/>
  <mergeCells count="2">
    <mergeCell ref="A2:H3"/>
    <mergeCell ref="A5:H6"/>
  </mergeCells>
  <phoneticPr fontId="51" type="noConversion"/>
  <pageMargins left="0.59055118110236227" right="0.59055118110236227" top="0.59055118110236227" bottom="0.78740157480314965" header="0.31496062992125984" footer="0.15748031496062992"/>
  <pageSetup paperSize="9" orientation="landscape" r:id="rId1"/>
  <headerFooter>
    <oddHeader>&amp;L&amp;"gothan book,Negrito"&amp;14&amp;K01+049DIAGNÓSTICO BIM</oddHead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N o G O U K O y j V G p A A A A + A A A A B I A H A B D b 2 5 m a W c v U G F j a 2 F n Z S 5 4 b W w g o h g A K K A U A A A A A A A A A A A A A A A A A A A A A A A A A A A A h Y / N C o J A F I V f R W b v X L U f T a 4 j 1 D Y h C q L t M E 4 6 p K P o m L 5 b i x 6 p V 0 g o q 1 3 L c / g O f O d x u 2 M 8 l I V 1 l U 2 r K h 0 R l z r E k l p U q d J Z R D p z t g M S M 9 x x c e G Z t E Z Y t + H Q q o j k x t Q h Q N / 3 t J / R q s n A c x w X T s n 2 I H J Z c l v p 1 n A t J P m s 0 v 8 r w v D 4 k m E e 9 V d 0 4 S 8 D 6 s 1 d h K n G R O k v 4 o 3 G 1 E H 4 K X H T F a Z r J K u N v d 4 j T B H h / Y I 9 A V B L A w Q U A A I A C A A 2 g Y 5 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o G O U C i K R 7 g O A A A A E Q A A A B M A H A B G b 3 J t d W x h c y 9 T Z W N 0 a W 9 u M S 5 t I K I Y A C i g F A A A A A A A A A A A A A A A A A A A A A A A A A A A A C t O T S 7 J z M 9 T C I b Q h t Y A U E s B A i 0 A F A A C A A g A N o G O U K O y j V G p A A A A + A A A A B I A A A A A A A A A A A A A A A A A A A A A A E N v b m Z p Z y 9 Q Y W N r Y W d l L n h t b F B L A Q I t A B Q A A g A I A D a B j l A P y u m r p A A A A O k A A A A T A A A A A A A A A A A A A A A A A P U A A A B b Q 2 9 u d G V u d F 9 U e X B l c 1 0 u e G 1 s U E s B A i 0 A F A A C A A g A N o G O 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G o 5 N S 8 d 1 x A h + n T L / 9 M n / s A A A A A A g A A A A A A A 2 Y A A M A A A A A Q A A A A 8 1 J L w r G A h q T F Y F v x 6 p 7 j I w A A A A A E g A A A o A A A A B A A A A D 3 u t 2 Y P 7 b i V D A k Z 3 T r E y U G U A A A A C 0 Z A 6 r o x L 4 f 2 v u 6 7 5 z 8 m l L x 8 z H Q u k y P Z Y G b I 0 p q J P j N s k F 2 c D O j y 9 F R N 5 2 N 3 T + f V S 2 V 9 F l p z u b 9 0 Y 9 p T w d L e c v p f i q G g p 7 J M b d A e J n Q y n A q F A A A A M d R Y P f e Z Y c a J 4 m O H S e r 1 j b 1 V e L 9 < / D a t a M a s h u p > 
</file>

<file path=customXml/itemProps1.xml><?xml version="1.0" encoding="utf-8"?>
<ds:datastoreItem xmlns:ds="http://schemas.openxmlformats.org/officeDocument/2006/customXml" ds:itemID="{EB862408-7611-4EF1-B69A-3AEF05AB48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Planilhas</vt:lpstr>
      </vt:variant>
      <vt:variant>
        <vt:i4>16</vt:i4>
      </vt:variant>
      <vt:variant>
        <vt:lpstr>Intervalos Nomeados</vt:lpstr>
      </vt:variant>
      <vt:variant>
        <vt:i4>15</vt:i4>
      </vt:variant>
    </vt:vector>
  </HeadingPairs>
  <TitlesOfParts>
    <vt:vector size="31" baseType="lpstr">
      <vt:lpstr>Capa</vt:lpstr>
      <vt:lpstr>Hist.Sum.</vt:lpstr>
      <vt:lpstr>1.Introdução</vt:lpstr>
      <vt:lpstr>2.Disc.</vt:lpstr>
      <vt:lpstr>3.Tp.Proj.</vt:lpstr>
      <vt:lpstr>4.Contrat.</vt:lpstr>
      <vt:lpstr>5.Funções</vt:lpstr>
      <vt:lpstr>6.Entreg.</vt:lpstr>
      <vt:lpstr>7.Usos</vt:lpstr>
      <vt:lpstr>8.Metas</vt:lpstr>
      <vt:lpstr>9.Analise</vt:lpstr>
      <vt:lpstr>10.Infra</vt:lpstr>
      <vt:lpstr>11.Pessoas</vt:lpstr>
      <vt:lpstr>12.Processos</vt:lpstr>
      <vt:lpstr>13.Grafico</vt:lpstr>
      <vt:lpstr>14.Obs.</vt:lpstr>
      <vt:lpstr>'1.Introdução'!Area_de_impressao</vt:lpstr>
      <vt:lpstr>'10.Infra'!Area_de_impressao</vt:lpstr>
      <vt:lpstr>'11.Pessoas'!Area_de_impressao</vt:lpstr>
      <vt:lpstr>'12.Processos'!Area_de_impressao</vt:lpstr>
      <vt:lpstr>'13.Grafico'!Area_de_impressao</vt:lpstr>
      <vt:lpstr>'2.Disc.'!Area_de_impressao</vt:lpstr>
      <vt:lpstr>'4.Contrat.'!Area_de_impressao</vt:lpstr>
      <vt:lpstr>'5.Funções'!Area_de_impressao</vt:lpstr>
      <vt:lpstr>'6.Entreg.'!Area_de_impressao</vt:lpstr>
      <vt:lpstr>'7.Usos'!Area_de_impressao</vt:lpstr>
      <vt:lpstr>'8.Metas'!Area_de_impressao</vt:lpstr>
      <vt:lpstr>'9.Analise'!Area_de_impressao</vt:lpstr>
      <vt:lpstr>Capa!Area_de_impressao</vt:lpstr>
      <vt:lpstr>Hist.Sum.!Area_de_impressao</vt:lpstr>
      <vt:lpstr>'12.Processos'!Titulos_de_impressao</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 Office User</cp:lastModifiedBy>
  <cp:lastPrinted>2021-03-10T18:09:04Z</cp:lastPrinted>
  <dcterms:created xsi:type="dcterms:W3CDTF">2009-04-21T16:07:59Z</dcterms:created>
  <dcterms:modified xsi:type="dcterms:W3CDTF">2023-02-27T13:17:51Z</dcterms:modified>
</cp:coreProperties>
</file>