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defaultThemeVersion="124226"/>
  <mc:AlternateContent xmlns:mc="http://schemas.openxmlformats.org/markup-compatibility/2006">
    <mc:Choice Requires="x15">
      <x15ac:absPath xmlns:x15ac="http://schemas.microsoft.com/office/spreadsheetml/2010/11/ac" url="https://mtegovbr.sharepoint.com/sites/CGMC/Documentos Compartilhados/General/ESTE!!! Decreto CVD, Portaria e Docs Relacionados/Nova Portaria SECEX Subsídios Med.Comp/!Versão final - Pack publicação/Apêndices/"/>
    </mc:Choice>
  </mc:AlternateContent>
  <xr:revisionPtr revIDLastSave="345" documentId="11_3789BA19D9847360F5A83AD3A1BD1C6B643BE261" xr6:coauthVersionLast="47" xr6:coauthVersionMax="47" xr10:uidLastSave="{3AEA8D26-5955-4C8E-93D2-489F27C1A849}"/>
  <bookViews>
    <workbookView xWindow="-110" yWindow="-110" windowWidth="24190" windowHeight="16220" xr2:uid="{00000000-000D-0000-FFFF-FFFF00000000}"/>
  </bookViews>
  <sheets>
    <sheet name="INSTRUÇÕES" sheetId="37" r:id="rId1"/>
    <sheet name="I" sheetId="27" r:id="rId2"/>
    <sheet name="II" sheetId="40" r:id="rId3"/>
    <sheet name="III" sheetId="41" r:id="rId4"/>
    <sheet name="III - Instruções" sheetId="42" r:id="rId5"/>
    <sheet name="IV" sheetId="30" r:id="rId6"/>
    <sheet name="V" sheetId="18" r:id="rId7"/>
    <sheet name="VI" sheetId="1" r:id="rId8"/>
    <sheet name="VII" sheetId="20" r:id="rId9"/>
    <sheet name="VIII" sheetId="2" r:id="rId10"/>
    <sheet name="IX" sheetId="3" r:id="rId11"/>
    <sheet name="X" sheetId="4" r:id="rId12"/>
    <sheet name="XI" sheetId="5" r:id="rId13"/>
    <sheet name="XII" sheetId="39" r:id="rId14"/>
    <sheet name="XIII" sheetId="36" r:id="rId15"/>
    <sheet name="XIV" sheetId="9" r:id="rId16"/>
    <sheet name="XV" sheetId="10" r:id="rId17"/>
    <sheet name="XVI" sheetId="12" r:id="rId18"/>
    <sheet name="XVII" sheetId="13" r:id="rId19"/>
    <sheet name="XVIII" sheetId="32" r:id="rId20"/>
    <sheet name="XIX" sheetId="33" r:id="rId21"/>
    <sheet name="P1-P5" sheetId="23" state="hidden" r:id="rId22"/>
    <sheet name="Controle" sheetId="19" state="hidden" r:id="rId23"/>
    <sheet name="XX" sheetId="44" r:id="rId24"/>
    <sheet name="XXI" sheetId="45" r:id="rId25"/>
    <sheet name="XXII" sheetId="46" r:id="rId26"/>
    <sheet name="XXIII" sheetId="47" r:id="rId27"/>
    <sheet name="XXIV" sheetId="48" r:id="rId28"/>
    <sheet name="XXV" sheetId="31" r:id="rId29"/>
    <sheet name="XXVI" sheetId="49" r:id="rId30"/>
    <sheet name="XXVII" sheetId="50" r:id="rId31"/>
    <sheet name="XXVIII" sheetId="51" r:id="rId32"/>
    <sheet name="Memória de Cálculo" sheetId="38" r:id="rId33"/>
  </sheets>
  <definedNames>
    <definedName name="_xlnm._FilterDatabase" localSheetId="3" hidden="1">III!$A$7:$O$8</definedName>
    <definedName name="_xlnm._FilterDatabase" localSheetId="8" hidden="1">VII!$A$5:$AC$6</definedName>
    <definedName name="_xlnm._FilterDatabase" localSheetId="23" hidden="1">XX!$A$6:$K$7</definedName>
    <definedName name="_xlnm._FilterDatabase" localSheetId="24" hidden="1">XXI!$A$5:$AC$5</definedName>
    <definedName name="_xlnm.Print_Area" localSheetId="22">Controle!$A$1:$R$30</definedName>
    <definedName name="_xlnm.Print_Area" localSheetId="3">III!$A$1:$O$7</definedName>
    <definedName name="_xlnm.Print_Area" localSheetId="21">'P1-P5'!$A$1:$D$63</definedName>
    <definedName name="_xlnm.Print_Area" localSheetId="7">VI!$A$1:$E$44</definedName>
    <definedName name="_xlnm.Print_Area" localSheetId="8">VII!$A$1:$AC$5</definedName>
    <definedName name="_xlnm.Print_Area" localSheetId="20">XIX!$A$1:$AU$5</definedName>
    <definedName name="_xlnm.Print_Area" localSheetId="19">XVIII!$A$1:$AU$5</definedName>
    <definedName name="_xlnm.Print_Area" localSheetId="23">XX!$A$1:$K$6</definedName>
    <definedName name="_xlnm.Print_Area" localSheetId="24">XXI!$A$1:$AC$5</definedName>
    <definedName name="_xlnm.Print_Area" localSheetId="25">XXII!$A$1:$F$5</definedName>
    <definedName name="_xlnm.Print_Area" localSheetId="26">XXIII!$A$1:$F$5</definedName>
    <definedName name="_xlnm.Print_Area" localSheetId="27">XXIV!$A$1:$F$5</definedName>
    <definedName name="_xlnm.Print_Area" localSheetId="30">XXVII!$A$1:$AC$2</definedName>
    <definedName name="_xlnm.Print_Area" localSheetId="31">XXVIII!$A$1:$AC$2</definedName>
    <definedName name="_xlnm.Print_Titles" localSheetId="6">V!$1:$2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4" i="2" l="1"/>
  <c r="D14" i="2"/>
  <c r="E14" i="2"/>
  <c r="F14" i="2"/>
  <c r="C15" i="2"/>
  <c r="D15" i="2"/>
  <c r="E15" i="2"/>
  <c r="F15" i="2"/>
  <c r="C16" i="2"/>
  <c r="D16" i="2"/>
  <c r="E16" i="2"/>
  <c r="F16" i="2"/>
  <c r="C17" i="2"/>
  <c r="D17" i="2"/>
  <c r="E17" i="2"/>
  <c r="F17" i="2"/>
  <c r="C18" i="2"/>
  <c r="D18" i="2"/>
  <c r="E18" i="2"/>
  <c r="F18" i="2"/>
  <c r="C22" i="2"/>
  <c r="D22" i="2"/>
  <c r="E22" i="2"/>
  <c r="F22" i="2"/>
  <c r="C23" i="2"/>
  <c r="D23" i="2"/>
  <c r="E23" i="2"/>
  <c r="F23" i="2"/>
  <c r="C24" i="2"/>
  <c r="D24" i="2"/>
  <c r="E24" i="2"/>
  <c r="F24" i="2"/>
  <c r="C25" i="2"/>
  <c r="D25" i="2"/>
  <c r="E25" i="2"/>
  <c r="F25" i="2"/>
  <c r="C26" i="2"/>
  <c r="D26" i="2"/>
  <c r="E26" i="2"/>
  <c r="F26" i="2"/>
  <c r="C30" i="2"/>
  <c r="D30" i="2"/>
  <c r="E30" i="2"/>
  <c r="F30" i="2"/>
  <c r="C31" i="2"/>
  <c r="D31" i="2"/>
  <c r="E31" i="2"/>
  <c r="F31" i="2"/>
  <c r="C32" i="2"/>
  <c r="D32" i="2"/>
  <c r="E32" i="2"/>
  <c r="F32" i="2"/>
  <c r="C33" i="2"/>
  <c r="D33" i="2"/>
  <c r="E33" i="2"/>
  <c r="F33" i="2"/>
  <c r="C34" i="2"/>
  <c r="D34" i="2"/>
  <c r="E34" i="2"/>
  <c r="F34" i="2"/>
  <c r="C38" i="2"/>
  <c r="D38" i="2"/>
  <c r="E38" i="2"/>
  <c r="F38" i="2"/>
  <c r="C39" i="2"/>
  <c r="D39" i="2"/>
  <c r="E39" i="2"/>
  <c r="F39" i="2"/>
  <c r="C40" i="2"/>
  <c r="D40" i="2"/>
  <c r="E40" i="2"/>
  <c r="F40" i="2"/>
  <c r="C41" i="2"/>
  <c r="D41" i="2"/>
  <c r="E41" i="2"/>
  <c r="F41" i="2"/>
  <c r="C42" i="2"/>
  <c r="D42" i="2"/>
  <c r="E42" i="2"/>
  <c r="F42" i="2"/>
  <c r="C46" i="2"/>
  <c r="D46" i="2"/>
  <c r="E46" i="2"/>
  <c r="F46" i="2"/>
  <c r="C47" i="2"/>
  <c r="D47" i="2"/>
  <c r="E47" i="2"/>
  <c r="F47" i="2"/>
  <c r="C48" i="2"/>
  <c r="D48" i="2"/>
  <c r="E48" i="2"/>
  <c r="F48" i="2"/>
  <c r="C49" i="2"/>
  <c r="D49" i="2"/>
  <c r="E49" i="2"/>
  <c r="F49" i="2"/>
  <c r="C50" i="2"/>
  <c r="D50" i="2"/>
  <c r="E50" i="2"/>
  <c r="F50" i="2"/>
  <c r="E6" i="40"/>
  <c r="E5" i="40"/>
  <c r="C34" i="31"/>
  <c r="C15" i="39" l="1"/>
  <c r="E16" i="39" l="1"/>
  <c r="F108" i="39"/>
  <c r="E108" i="39"/>
  <c r="D108" i="39"/>
  <c r="C108" i="39"/>
  <c r="B108" i="39"/>
  <c r="F101" i="39"/>
  <c r="F105" i="39" s="1"/>
  <c r="F107" i="39" s="1"/>
  <c r="F115" i="39" s="1"/>
  <c r="E101" i="39"/>
  <c r="E105" i="39" s="1"/>
  <c r="E107" i="39" s="1"/>
  <c r="D101" i="39"/>
  <c r="D105" i="39" s="1"/>
  <c r="D107" i="39" s="1"/>
  <c r="C101" i="39"/>
  <c r="C105" i="39" s="1"/>
  <c r="C107" i="39" s="1"/>
  <c r="B101" i="39"/>
  <c r="B105" i="39" s="1"/>
  <c r="B107" i="39" s="1"/>
  <c r="F89" i="39"/>
  <c r="E89" i="39"/>
  <c r="D89" i="39"/>
  <c r="C89" i="39"/>
  <c r="B89" i="39"/>
  <c r="F82" i="39"/>
  <c r="F86" i="39" s="1"/>
  <c r="F88" i="39" s="1"/>
  <c r="E82" i="39"/>
  <c r="E86" i="39" s="1"/>
  <c r="E88" i="39" s="1"/>
  <c r="D82" i="39"/>
  <c r="D86" i="39" s="1"/>
  <c r="D88" i="39" s="1"/>
  <c r="C82" i="39"/>
  <c r="C86" i="39" s="1"/>
  <c r="C88" i="39" s="1"/>
  <c r="B82" i="39"/>
  <c r="B86" i="39" s="1"/>
  <c r="B88" i="39" s="1"/>
  <c r="F70" i="39"/>
  <c r="E70" i="39"/>
  <c r="D70" i="39"/>
  <c r="C70" i="39"/>
  <c r="B70" i="39"/>
  <c r="F63" i="39"/>
  <c r="F67" i="39" s="1"/>
  <c r="F69" i="39" s="1"/>
  <c r="E63" i="39"/>
  <c r="E67" i="39" s="1"/>
  <c r="E69" i="39" s="1"/>
  <c r="D63" i="39"/>
  <c r="D67" i="39" s="1"/>
  <c r="D69" i="39" s="1"/>
  <c r="C63" i="39"/>
  <c r="C67" i="39" s="1"/>
  <c r="C69" i="39" s="1"/>
  <c r="B63" i="39"/>
  <c r="B67" i="39" s="1"/>
  <c r="B69" i="39" s="1"/>
  <c r="B77" i="39" s="1"/>
  <c r="F51" i="39"/>
  <c r="E51" i="39"/>
  <c r="D51" i="39"/>
  <c r="C51" i="39"/>
  <c r="B51" i="39"/>
  <c r="D48" i="39"/>
  <c r="D50" i="39" s="1"/>
  <c r="F44" i="39"/>
  <c r="F48" i="39" s="1"/>
  <c r="F50" i="39" s="1"/>
  <c r="F58" i="39" s="1"/>
  <c r="E44" i="39"/>
  <c r="E48" i="39" s="1"/>
  <c r="E50" i="39" s="1"/>
  <c r="D44" i="39"/>
  <c r="C44" i="39"/>
  <c r="C48" i="39" s="1"/>
  <c r="C50" i="39" s="1"/>
  <c r="B44" i="39"/>
  <c r="B48" i="39" s="1"/>
  <c r="B50" i="39" s="1"/>
  <c r="F32" i="39"/>
  <c r="E32" i="39"/>
  <c r="D32" i="39"/>
  <c r="C32" i="39"/>
  <c r="B32" i="39"/>
  <c r="F25" i="39"/>
  <c r="F29" i="39" s="1"/>
  <c r="E25" i="39"/>
  <c r="E29" i="39" s="1"/>
  <c r="E31" i="39" s="1"/>
  <c r="D25" i="39"/>
  <c r="D29" i="39" s="1"/>
  <c r="D31" i="39" s="1"/>
  <c r="C25" i="39"/>
  <c r="C29" i="39" s="1"/>
  <c r="C31" i="39" s="1"/>
  <c r="B25" i="39"/>
  <c r="B29" i="39" s="1"/>
  <c r="B31" i="39" s="1"/>
  <c r="F19" i="39"/>
  <c r="E19" i="39"/>
  <c r="D19" i="39"/>
  <c r="C19" i="39"/>
  <c r="B19" i="39"/>
  <c r="F18" i="39"/>
  <c r="E18" i="39"/>
  <c r="D18" i="39"/>
  <c r="C18" i="39"/>
  <c r="B18" i="39"/>
  <c r="F17" i="39"/>
  <c r="E17" i="39"/>
  <c r="D17" i="39"/>
  <c r="C17" i="39"/>
  <c r="B17" i="39"/>
  <c r="F16" i="39"/>
  <c r="D16" i="39"/>
  <c r="C16" i="39"/>
  <c r="B16" i="39"/>
  <c r="F15" i="39"/>
  <c r="E15" i="39"/>
  <c r="D15" i="39"/>
  <c r="B15" i="39"/>
  <c r="F14" i="39"/>
  <c r="E14" i="39"/>
  <c r="D14" i="39"/>
  <c r="C14" i="39"/>
  <c r="B14" i="39"/>
  <c r="F11" i="39"/>
  <c r="E11" i="39"/>
  <c r="D11" i="39"/>
  <c r="C11" i="39"/>
  <c r="B11" i="39"/>
  <c r="F9" i="39"/>
  <c r="E9" i="39"/>
  <c r="D9" i="39"/>
  <c r="C9" i="39"/>
  <c r="B9" i="39"/>
  <c r="F8" i="39"/>
  <c r="E8" i="39"/>
  <c r="D8" i="39"/>
  <c r="C8" i="39"/>
  <c r="B8" i="39"/>
  <c r="F7" i="39"/>
  <c r="E7" i="39"/>
  <c r="D7" i="39"/>
  <c r="C7" i="39"/>
  <c r="B7" i="39"/>
  <c r="F5" i="39"/>
  <c r="E5" i="39"/>
  <c r="D5" i="39"/>
  <c r="C5" i="39"/>
  <c r="B5" i="39"/>
  <c r="D58" i="39" l="1"/>
  <c r="D77" i="39"/>
  <c r="E12" i="39"/>
  <c r="F77" i="39"/>
  <c r="B96" i="39"/>
  <c r="B58" i="39"/>
  <c r="C58" i="39"/>
  <c r="B13" i="39"/>
  <c r="E58" i="39"/>
  <c r="E77" i="39"/>
  <c r="C77" i="39"/>
  <c r="B6" i="39"/>
  <c r="C13" i="39"/>
  <c r="E13" i="39"/>
  <c r="C96" i="39"/>
  <c r="D96" i="39"/>
  <c r="E96" i="39"/>
  <c r="F96" i="39"/>
  <c r="B115" i="39"/>
  <c r="C115" i="39"/>
  <c r="D115" i="39"/>
  <c r="F13" i="39"/>
  <c r="E115" i="39"/>
  <c r="D13" i="39"/>
  <c r="F31" i="39"/>
  <c r="F10" i="39"/>
  <c r="B39" i="39"/>
  <c r="B12" i="39"/>
  <c r="C12" i="39"/>
  <c r="C39" i="39"/>
  <c r="D39" i="39"/>
  <c r="D12" i="39"/>
  <c r="E10" i="39"/>
  <c r="C6" i="39"/>
  <c r="E39" i="39"/>
  <c r="F6" i="39"/>
  <c r="B10" i="39"/>
  <c r="D6" i="39"/>
  <c r="C10" i="39"/>
  <c r="D10" i="39"/>
  <c r="E6" i="39"/>
  <c r="B20" i="39" l="1"/>
  <c r="D20" i="39"/>
  <c r="E20" i="39"/>
  <c r="C20" i="39"/>
  <c r="F12" i="39"/>
  <c r="F39" i="39"/>
  <c r="F20" i="39" s="1"/>
  <c r="F152" i="13" l="1"/>
  <c r="F139" i="13"/>
  <c r="D53" i="13" l="1"/>
  <c r="D6" i="13" l="1"/>
  <c r="D5" i="13"/>
  <c r="D21" i="13" l="1"/>
  <c r="E12" i="13"/>
  <c r="D60" i="13"/>
  <c r="D66" i="13"/>
  <c r="H53" i="13" l="1"/>
  <c r="D25" i="13"/>
  <c r="D27" i="13"/>
  <c r="H43" i="13" l="1"/>
  <c r="G43" i="13"/>
  <c r="F43" i="13"/>
  <c r="E43" i="13"/>
  <c r="D43" i="13"/>
  <c r="H42" i="13"/>
  <c r="G42" i="13"/>
  <c r="F42" i="13"/>
  <c r="E42" i="13"/>
  <c r="D42" i="13"/>
  <c r="H41" i="13"/>
  <c r="G41" i="13"/>
  <c r="F41" i="13"/>
  <c r="E41" i="13"/>
  <c r="D41" i="13"/>
  <c r="H40" i="13"/>
  <c r="G40" i="13"/>
  <c r="F40" i="13"/>
  <c r="E40" i="13"/>
  <c r="D40" i="13"/>
  <c r="H38" i="13"/>
  <c r="G38" i="13"/>
  <c r="F38" i="13"/>
  <c r="E38" i="13"/>
  <c r="D38" i="13"/>
  <c r="H37" i="13"/>
  <c r="G37" i="13"/>
  <c r="F37" i="13"/>
  <c r="E37" i="13"/>
  <c r="D37" i="13"/>
  <c r="H36" i="13"/>
  <c r="G36" i="13"/>
  <c r="F36" i="13"/>
  <c r="E36" i="13"/>
  <c r="D36" i="13"/>
  <c r="H35" i="13"/>
  <c r="G35" i="13"/>
  <c r="F35" i="13"/>
  <c r="E35" i="13"/>
  <c r="D35" i="13"/>
  <c r="H34" i="13"/>
  <c r="G34" i="13"/>
  <c r="F34" i="13"/>
  <c r="E34" i="13"/>
  <c r="D34" i="13"/>
  <c r="H33" i="13"/>
  <c r="G33" i="13"/>
  <c r="F33" i="13"/>
  <c r="E33" i="13"/>
  <c r="D33" i="13"/>
  <c r="H32" i="13"/>
  <c r="G32" i="13"/>
  <c r="F32" i="13"/>
  <c r="E32" i="13"/>
  <c r="D32" i="13"/>
  <c r="H30" i="13"/>
  <c r="G30" i="13"/>
  <c r="F30" i="13"/>
  <c r="E30" i="13"/>
  <c r="D30" i="13"/>
  <c r="H29" i="13"/>
  <c r="G29" i="13"/>
  <c r="F29" i="13"/>
  <c r="E29" i="13"/>
  <c r="D29" i="13"/>
  <c r="H28" i="13"/>
  <c r="G28" i="13"/>
  <c r="F28" i="13"/>
  <c r="E28" i="13"/>
  <c r="D28" i="13"/>
  <c r="H27" i="13"/>
  <c r="G27" i="13"/>
  <c r="F27" i="13"/>
  <c r="E27" i="13"/>
  <c r="H26" i="13"/>
  <c r="G26" i="13"/>
  <c r="F26" i="13"/>
  <c r="E26" i="13"/>
  <c r="D26" i="13"/>
  <c r="H25" i="13"/>
  <c r="G25" i="13"/>
  <c r="F25" i="13"/>
  <c r="E25" i="13"/>
  <c r="H22" i="13"/>
  <c r="G22" i="13"/>
  <c r="F22" i="13"/>
  <c r="E22" i="13"/>
  <c r="D22" i="13"/>
  <c r="H21" i="13"/>
  <c r="G21" i="13"/>
  <c r="F21" i="13"/>
  <c r="E21" i="13"/>
  <c r="H20" i="13"/>
  <c r="G20" i="13"/>
  <c r="F20" i="13"/>
  <c r="E20" i="13"/>
  <c r="D20" i="13"/>
  <c r="H19" i="13"/>
  <c r="G19" i="13"/>
  <c r="F19" i="13"/>
  <c r="E19" i="13"/>
  <c r="D19" i="13"/>
  <c r="H18" i="13"/>
  <c r="G18" i="13"/>
  <c r="F18" i="13"/>
  <c r="E18" i="13"/>
  <c r="D18" i="13"/>
  <c r="H16" i="13"/>
  <c r="G16" i="13"/>
  <c r="F16" i="13"/>
  <c r="E16" i="13"/>
  <c r="D16" i="13"/>
  <c r="H15" i="13"/>
  <c r="G15" i="13"/>
  <c r="F15" i="13"/>
  <c r="E15" i="13"/>
  <c r="D15" i="13"/>
  <c r="H14" i="13"/>
  <c r="G14" i="13"/>
  <c r="F14" i="13"/>
  <c r="E14" i="13"/>
  <c r="D14" i="13"/>
  <c r="H13" i="13"/>
  <c r="G13" i="13"/>
  <c r="F13" i="13"/>
  <c r="E13" i="13"/>
  <c r="D13" i="13"/>
  <c r="H12" i="13"/>
  <c r="G12" i="13"/>
  <c r="F12" i="13"/>
  <c r="D12" i="13"/>
  <c r="H11" i="13"/>
  <c r="G11" i="13"/>
  <c r="F11" i="13"/>
  <c r="E11" i="13"/>
  <c r="D11" i="13"/>
  <c r="H9" i="13"/>
  <c r="G9" i="13"/>
  <c r="F9" i="13"/>
  <c r="E9" i="13"/>
  <c r="D9" i="13"/>
  <c r="H8" i="13"/>
  <c r="G8" i="13"/>
  <c r="F8" i="13"/>
  <c r="E8" i="13"/>
  <c r="D8" i="13"/>
  <c r="H7" i="13"/>
  <c r="G7" i="13"/>
  <c r="F7" i="13"/>
  <c r="E7" i="13"/>
  <c r="D7" i="13"/>
  <c r="H6" i="13"/>
  <c r="G6" i="13"/>
  <c r="F6" i="13"/>
  <c r="E6" i="13"/>
  <c r="H5" i="13"/>
  <c r="G5" i="13"/>
  <c r="F5" i="13"/>
  <c r="E5" i="13"/>
  <c r="H82" i="13" l="1"/>
  <c r="G82" i="13"/>
  <c r="F82" i="13"/>
  <c r="E82" i="13"/>
  <c r="D82" i="13"/>
  <c r="H74" i="13"/>
  <c r="G74" i="13"/>
  <c r="F74" i="13"/>
  <c r="E74" i="13"/>
  <c r="D74" i="13"/>
  <c r="H66" i="13"/>
  <c r="G66" i="13"/>
  <c r="F66" i="13"/>
  <c r="E66" i="13"/>
  <c r="H60" i="13"/>
  <c r="G60" i="13"/>
  <c r="F60" i="13"/>
  <c r="E60" i="13"/>
  <c r="G53" i="13"/>
  <c r="F53" i="13"/>
  <c r="E53" i="13"/>
  <c r="H125" i="13"/>
  <c r="G125" i="13"/>
  <c r="F125" i="13"/>
  <c r="E125" i="13"/>
  <c r="D125" i="13"/>
  <c r="H117" i="13"/>
  <c r="G117" i="13"/>
  <c r="F117" i="13"/>
  <c r="E117" i="13"/>
  <c r="D117" i="13"/>
  <c r="H109" i="13"/>
  <c r="G109" i="13"/>
  <c r="F109" i="13"/>
  <c r="E109" i="13"/>
  <c r="D109" i="13"/>
  <c r="H103" i="13"/>
  <c r="G103" i="13"/>
  <c r="F103" i="13"/>
  <c r="E103" i="13"/>
  <c r="D103" i="13"/>
  <c r="H96" i="13"/>
  <c r="G96" i="13"/>
  <c r="F96" i="13"/>
  <c r="E96" i="13"/>
  <c r="D96" i="13"/>
  <c r="D238" i="13"/>
  <c r="H168" i="13"/>
  <c r="G168" i="13"/>
  <c r="F168" i="13"/>
  <c r="E168" i="13"/>
  <c r="D168" i="13"/>
  <c r="H160" i="13"/>
  <c r="G160" i="13"/>
  <c r="F160" i="13"/>
  <c r="E160" i="13"/>
  <c r="D160" i="13"/>
  <c r="H152" i="13"/>
  <c r="G152" i="13"/>
  <c r="E152" i="13"/>
  <c r="D152" i="13"/>
  <c r="H146" i="13"/>
  <c r="G146" i="13"/>
  <c r="F146" i="13"/>
  <c r="F153" i="13" s="1"/>
  <c r="E146" i="13"/>
  <c r="D146" i="13"/>
  <c r="H139" i="13"/>
  <c r="G139" i="13"/>
  <c r="E139" i="13"/>
  <c r="D139" i="13"/>
  <c r="H238" i="13"/>
  <c r="H232" i="13"/>
  <c r="D225" i="13"/>
  <c r="H211" i="13"/>
  <c r="G211" i="13"/>
  <c r="F211" i="13"/>
  <c r="E211" i="13"/>
  <c r="D211" i="13"/>
  <c r="H203" i="13"/>
  <c r="G203" i="13"/>
  <c r="F203" i="13"/>
  <c r="E203" i="13"/>
  <c r="D203" i="13"/>
  <c r="H195" i="13"/>
  <c r="G195" i="13"/>
  <c r="F195" i="13"/>
  <c r="E195" i="13"/>
  <c r="D195" i="13"/>
  <c r="H189" i="13"/>
  <c r="G189" i="13"/>
  <c r="F189" i="13"/>
  <c r="E189" i="13"/>
  <c r="D189" i="13"/>
  <c r="H182" i="13"/>
  <c r="G182" i="13"/>
  <c r="F182" i="13"/>
  <c r="E182" i="13"/>
  <c r="D182" i="13"/>
  <c r="D23" i="13" l="1"/>
  <c r="F173" i="13"/>
  <c r="D10" i="13"/>
  <c r="G10" i="13"/>
  <c r="H17" i="13"/>
  <c r="H23" i="13"/>
  <c r="G23" i="13"/>
  <c r="H110" i="13"/>
  <c r="H130" i="13" s="1"/>
  <c r="G67" i="13"/>
  <c r="D67" i="13"/>
  <c r="E67" i="13"/>
  <c r="G110" i="13"/>
  <c r="G130" i="13" s="1"/>
  <c r="F67" i="13"/>
  <c r="F87" i="13" s="1"/>
  <c r="H67" i="13"/>
  <c r="F110" i="13"/>
  <c r="F130" i="13" s="1"/>
  <c r="D110" i="13"/>
  <c r="D130" i="13" s="1"/>
  <c r="E110" i="13"/>
  <c r="E130" i="13" s="1"/>
  <c r="D196" i="13"/>
  <c r="D216" i="13" s="1"/>
  <c r="E153" i="13"/>
  <c r="E173" i="13" s="1"/>
  <c r="D153" i="13"/>
  <c r="D173" i="13" s="1"/>
  <c r="G153" i="13"/>
  <c r="G173" i="13" s="1"/>
  <c r="H153" i="13"/>
  <c r="H173" i="13" s="1"/>
  <c r="H196" i="13"/>
  <c r="H216" i="13" s="1"/>
  <c r="G196" i="13"/>
  <c r="G216" i="13" s="1"/>
  <c r="E196" i="13"/>
  <c r="E216" i="13" s="1"/>
  <c r="F196" i="13"/>
  <c r="F216" i="13" s="1"/>
  <c r="D246" i="13"/>
  <c r="D31" i="13" s="1"/>
  <c r="D232" i="13"/>
  <c r="D17" i="13" s="1"/>
  <c r="G238" i="13"/>
  <c r="F238" i="13"/>
  <c r="F23" i="13" s="1"/>
  <c r="E238" i="13"/>
  <c r="E23" i="13" s="1"/>
  <c r="H225" i="13"/>
  <c r="H239" i="13" s="1"/>
  <c r="G225" i="13"/>
  <c r="F225" i="13"/>
  <c r="F10" i="13" s="1"/>
  <c r="E225" i="13"/>
  <c r="E10" i="13" s="1"/>
  <c r="E87" i="13" l="1"/>
  <c r="H10" i="13"/>
  <c r="G87" i="13"/>
  <c r="H87" i="13"/>
  <c r="H24" i="13"/>
  <c r="D87" i="13"/>
  <c r="D239" i="13"/>
  <c r="C37" i="31"/>
  <c r="C24" i="31"/>
  <c r="H12" i="9"/>
  <c r="H11" i="9"/>
  <c r="H10" i="9"/>
  <c r="H9" i="9"/>
  <c r="H8" i="9"/>
  <c r="F144" i="36"/>
  <c r="E144" i="36"/>
  <c r="D144" i="36"/>
  <c r="C144" i="36"/>
  <c r="B144" i="36"/>
  <c r="F134" i="36"/>
  <c r="F133" i="36"/>
  <c r="F141" i="36" s="1"/>
  <c r="E134" i="36"/>
  <c r="E133" i="36"/>
  <c r="D134" i="36"/>
  <c r="D133" i="36"/>
  <c r="D141" i="36" s="1"/>
  <c r="C134" i="36"/>
  <c r="C133" i="36"/>
  <c r="B134" i="36"/>
  <c r="B133" i="36"/>
  <c r="F132" i="36"/>
  <c r="E132" i="36"/>
  <c r="E141" i="36"/>
  <c r="E143" i="36"/>
  <c r="E151" i="36" s="1"/>
  <c r="D132" i="36"/>
  <c r="C132" i="36"/>
  <c r="B132" i="36"/>
  <c r="F119" i="36"/>
  <c r="E119" i="36"/>
  <c r="D119" i="36"/>
  <c r="C119" i="36"/>
  <c r="B119" i="36"/>
  <c r="F109" i="36"/>
  <c r="F108" i="36"/>
  <c r="E109" i="36"/>
  <c r="E108" i="36" s="1"/>
  <c r="D109" i="36"/>
  <c r="D108" i="36" s="1"/>
  <c r="D116" i="36" s="1"/>
  <c r="C109" i="36"/>
  <c r="C108" i="36"/>
  <c r="B109" i="36"/>
  <c r="B108" i="36" s="1"/>
  <c r="B116" i="36" s="1"/>
  <c r="B118" i="36" s="1"/>
  <c r="F107" i="36"/>
  <c r="E107" i="36"/>
  <c r="D107" i="36"/>
  <c r="C107" i="36"/>
  <c r="B107" i="36"/>
  <c r="F94" i="36"/>
  <c r="E94" i="36"/>
  <c r="D94" i="36"/>
  <c r="C94" i="36"/>
  <c r="B94" i="36"/>
  <c r="B19" i="36" s="1"/>
  <c r="F84" i="36"/>
  <c r="F83" i="36"/>
  <c r="E84" i="36"/>
  <c r="E83" i="36"/>
  <c r="D84" i="36"/>
  <c r="D83" i="36"/>
  <c r="C84" i="36"/>
  <c r="C83" i="36"/>
  <c r="C91" i="36" s="1"/>
  <c r="C93" i="36" s="1"/>
  <c r="C101" i="36" s="1"/>
  <c r="B84" i="36"/>
  <c r="B83" i="36"/>
  <c r="F82" i="36"/>
  <c r="E82" i="36"/>
  <c r="E91" i="36" s="1"/>
  <c r="E93" i="36" s="1"/>
  <c r="D82" i="36"/>
  <c r="C82" i="36"/>
  <c r="B82" i="36"/>
  <c r="F69" i="36"/>
  <c r="E69" i="36"/>
  <c r="D69" i="36"/>
  <c r="C69" i="36"/>
  <c r="B69" i="36"/>
  <c r="F59" i="36"/>
  <c r="F58" i="36"/>
  <c r="E59" i="36"/>
  <c r="D59" i="36"/>
  <c r="D58" i="36"/>
  <c r="C59" i="36"/>
  <c r="B59" i="36"/>
  <c r="B58" i="36"/>
  <c r="E58" i="36"/>
  <c r="F57" i="36"/>
  <c r="E57" i="36"/>
  <c r="D57" i="36"/>
  <c r="C57" i="36"/>
  <c r="B57" i="36"/>
  <c r="F44" i="36"/>
  <c r="E44" i="36"/>
  <c r="D44" i="36"/>
  <c r="C44" i="36"/>
  <c r="B44" i="36"/>
  <c r="F34" i="36"/>
  <c r="F33" i="36"/>
  <c r="E34" i="36"/>
  <c r="E33" i="36"/>
  <c r="D34" i="36"/>
  <c r="C34" i="36"/>
  <c r="C33" i="36"/>
  <c r="B34" i="36"/>
  <c r="B33" i="36" s="1"/>
  <c r="B41" i="36" s="1"/>
  <c r="B43" i="36" s="1"/>
  <c r="F32" i="36"/>
  <c r="E32" i="36"/>
  <c r="D32" i="36"/>
  <c r="D7" i="36" s="1"/>
  <c r="C32" i="36"/>
  <c r="B32" i="36"/>
  <c r="B7" i="36"/>
  <c r="F25" i="36"/>
  <c r="E25" i="36"/>
  <c r="D25" i="36"/>
  <c r="C25" i="36"/>
  <c r="B25" i="36"/>
  <c r="F24" i="36"/>
  <c r="E24" i="36"/>
  <c r="D24" i="36"/>
  <c r="C24" i="36"/>
  <c r="R24" i="36" s="1"/>
  <c r="B24" i="36"/>
  <c r="Q24" i="36"/>
  <c r="F23" i="36"/>
  <c r="E23" i="36"/>
  <c r="T23" i="36" s="1"/>
  <c r="D23" i="36"/>
  <c r="C23" i="36"/>
  <c r="B23" i="36"/>
  <c r="Q23" i="36"/>
  <c r="F22" i="36"/>
  <c r="E22" i="36"/>
  <c r="D22" i="36"/>
  <c r="C22" i="36"/>
  <c r="B22" i="36"/>
  <c r="Q22" i="36"/>
  <c r="F21" i="36"/>
  <c r="E21" i="36"/>
  <c r="D21" i="36"/>
  <c r="C21" i="36"/>
  <c r="B21" i="36"/>
  <c r="Q21" i="36"/>
  <c r="F20" i="36"/>
  <c r="E20" i="36"/>
  <c r="D20" i="36"/>
  <c r="C20" i="36"/>
  <c r="B20" i="36"/>
  <c r="Q20" i="36"/>
  <c r="F17" i="36"/>
  <c r="E17" i="36"/>
  <c r="D17" i="36"/>
  <c r="C17" i="36"/>
  <c r="B17" i="36"/>
  <c r="Q17" i="36"/>
  <c r="F15" i="36"/>
  <c r="E15" i="36"/>
  <c r="D15" i="36"/>
  <c r="C15" i="36"/>
  <c r="R15" i="36" s="1"/>
  <c r="B15" i="36"/>
  <c r="F14" i="36"/>
  <c r="E14" i="36"/>
  <c r="D14" i="36"/>
  <c r="S14" i="36" s="1"/>
  <c r="C14" i="36"/>
  <c r="B14" i="36"/>
  <c r="Q14" i="36"/>
  <c r="F13" i="36"/>
  <c r="E13" i="36"/>
  <c r="D13" i="36"/>
  <c r="S13" i="36"/>
  <c r="C13" i="36"/>
  <c r="B13" i="36"/>
  <c r="Q13" i="36"/>
  <c r="F12" i="36"/>
  <c r="E12" i="36"/>
  <c r="D12" i="36"/>
  <c r="C12" i="36"/>
  <c r="B12" i="36"/>
  <c r="Q12" i="36"/>
  <c r="F11" i="36"/>
  <c r="E11" i="36"/>
  <c r="D11" i="36"/>
  <c r="C11" i="36"/>
  <c r="R11" i="36" s="1"/>
  <c r="B11" i="36"/>
  <c r="F10" i="36"/>
  <c r="E10" i="36"/>
  <c r="D10" i="36"/>
  <c r="S10" i="36" s="1"/>
  <c r="C10" i="36"/>
  <c r="B10" i="36"/>
  <c r="Q10" i="36"/>
  <c r="F7" i="36"/>
  <c r="U7" i="36" s="1"/>
  <c r="F6" i="36"/>
  <c r="E6" i="36"/>
  <c r="D6" i="36"/>
  <c r="C6" i="36"/>
  <c r="B6" i="36"/>
  <c r="Q6" i="36"/>
  <c r="F5" i="36"/>
  <c r="E5" i="36"/>
  <c r="T5" i="36" s="1"/>
  <c r="D5" i="36"/>
  <c r="C5" i="36"/>
  <c r="B5" i="36"/>
  <c r="B15" i="5"/>
  <c r="S15" i="5" s="1"/>
  <c r="C15" i="5"/>
  <c r="D15" i="5"/>
  <c r="Q15" i="5" s="1"/>
  <c r="E15" i="5"/>
  <c r="F15" i="5"/>
  <c r="Q451" i="18"/>
  <c r="O451" i="18"/>
  <c r="N451" i="18"/>
  <c r="M451" i="18"/>
  <c r="L451" i="18"/>
  <c r="K451" i="18"/>
  <c r="J451" i="18"/>
  <c r="I451" i="18"/>
  <c r="H451" i="18"/>
  <c r="G451" i="18"/>
  <c r="F451" i="18"/>
  <c r="E451" i="18"/>
  <c r="D451" i="18"/>
  <c r="C451" i="18"/>
  <c r="Q436" i="18"/>
  <c r="O436" i="18"/>
  <c r="N436" i="18"/>
  <c r="M436" i="18"/>
  <c r="L436" i="18"/>
  <c r="K436" i="18"/>
  <c r="J436" i="18"/>
  <c r="I436" i="18"/>
  <c r="H436" i="18"/>
  <c r="G436" i="18"/>
  <c r="F436" i="18"/>
  <c r="E436" i="18"/>
  <c r="D436" i="18"/>
  <c r="C436" i="18"/>
  <c r="Q421" i="18"/>
  <c r="O421" i="18"/>
  <c r="N421" i="18"/>
  <c r="M421" i="18"/>
  <c r="L421" i="18"/>
  <c r="K421" i="18"/>
  <c r="J421" i="18"/>
  <c r="I421" i="18"/>
  <c r="H421" i="18"/>
  <c r="G421" i="18"/>
  <c r="F421" i="18"/>
  <c r="E421" i="18"/>
  <c r="D421" i="18"/>
  <c r="C421" i="18"/>
  <c r="Q406" i="18"/>
  <c r="O406" i="18"/>
  <c r="N406" i="18"/>
  <c r="M406" i="18"/>
  <c r="L406" i="18"/>
  <c r="K406" i="18"/>
  <c r="J406" i="18"/>
  <c r="I406" i="18"/>
  <c r="H406" i="18"/>
  <c r="G406" i="18"/>
  <c r="F406" i="18"/>
  <c r="E406" i="18"/>
  <c r="D406" i="18"/>
  <c r="C406" i="18"/>
  <c r="Q391" i="18"/>
  <c r="O391" i="18"/>
  <c r="N391" i="18"/>
  <c r="M391" i="18"/>
  <c r="L391" i="18"/>
  <c r="K391" i="18"/>
  <c r="J391" i="18"/>
  <c r="I391" i="18"/>
  <c r="H391" i="18"/>
  <c r="G391" i="18"/>
  <c r="F391" i="18"/>
  <c r="E391" i="18"/>
  <c r="D391" i="18"/>
  <c r="C391" i="18"/>
  <c r="Q374" i="18"/>
  <c r="O374" i="18"/>
  <c r="N374" i="18"/>
  <c r="M374" i="18"/>
  <c r="L374" i="18"/>
  <c r="K374" i="18"/>
  <c r="J374" i="18"/>
  <c r="I374" i="18"/>
  <c r="H374" i="18"/>
  <c r="G374" i="18"/>
  <c r="F374" i="18"/>
  <c r="E374" i="18"/>
  <c r="D374" i="18"/>
  <c r="C374" i="18"/>
  <c r="Q359" i="18"/>
  <c r="O359" i="18"/>
  <c r="N359" i="18"/>
  <c r="M359" i="18"/>
  <c r="L359" i="18"/>
  <c r="K359" i="18"/>
  <c r="J359" i="18"/>
  <c r="I359" i="18"/>
  <c r="H359" i="18"/>
  <c r="G359" i="18"/>
  <c r="F359" i="18"/>
  <c r="E359" i="18"/>
  <c r="D359" i="18"/>
  <c r="C359" i="18"/>
  <c r="Q344" i="18"/>
  <c r="O344" i="18"/>
  <c r="N344" i="18"/>
  <c r="M344" i="18"/>
  <c r="L344" i="18"/>
  <c r="K344" i="18"/>
  <c r="J344" i="18"/>
  <c r="I344" i="18"/>
  <c r="H344" i="18"/>
  <c r="G344" i="18"/>
  <c r="F344" i="18"/>
  <c r="E344" i="18"/>
  <c r="D344" i="18"/>
  <c r="C344" i="18"/>
  <c r="Q329" i="18"/>
  <c r="O329" i="18"/>
  <c r="N329" i="18"/>
  <c r="M329" i="18"/>
  <c r="L329" i="18"/>
  <c r="K329" i="18"/>
  <c r="J329" i="18"/>
  <c r="I329" i="18"/>
  <c r="H329" i="18"/>
  <c r="G329" i="18"/>
  <c r="F329" i="18"/>
  <c r="E329" i="18"/>
  <c r="D329" i="18"/>
  <c r="C329" i="18"/>
  <c r="Q314" i="18"/>
  <c r="O314" i="18"/>
  <c r="N314" i="18"/>
  <c r="M314" i="18"/>
  <c r="L314" i="18"/>
  <c r="K314" i="18"/>
  <c r="J314" i="18"/>
  <c r="I314" i="18"/>
  <c r="H314" i="18"/>
  <c r="G314" i="18"/>
  <c r="F314" i="18"/>
  <c r="E314" i="18"/>
  <c r="D314" i="18"/>
  <c r="C314" i="18"/>
  <c r="Q297" i="18"/>
  <c r="O297" i="18"/>
  <c r="N297" i="18"/>
  <c r="M297" i="18"/>
  <c r="L297" i="18"/>
  <c r="K297" i="18"/>
  <c r="J297" i="18"/>
  <c r="I297" i="18"/>
  <c r="H297" i="18"/>
  <c r="G297" i="18"/>
  <c r="F297" i="18"/>
  <c r="E297" i="18"/>
  <c r="D297" i="18"/>
  <c r="C297" i="18"/>
  <c r="Q282" i="18"/>
  <c r="O282" i="18"/>
  <c r="N282" i="18"/>
  <c r="M282" i="18"/>
  <c r="L282" i="18"/>
  <c r="K282" i="18"/>
  <c r="J282" i="18"/>
  <c r="I282" i="18"/>
  <c r="H282" i="18"/>
  <c r="G282" i="18"/>
  <c r="F282" i="18"/>
  <c r="E282" i="18"/>
  <c r="D282" i="18"/>
  <c r="C282" i="18"/>
  <c r="Q267" i="18"/>
  <c r="O267" i="18"/>
  <c r="N267" i="18"/>
  <c r="M267" i="18"/>
  <c r="L267" i="18"/>
  <c r="K267" i="18"/>
  <c r="J267" i="18"/>
  <c r="I267" i="18"/>
  <c r="H267" i="18"/>
  <c r="G267" i="18"/>
  <c r="F267" i="18"/>
  <c r="E267" i="18"/>
  <c r="D267" i="18"/>
  <c r="C267" i="18"/>
  <c r="Q252" i="18"/>
  <c r="O252" i="18"/>
  <c r="N252" i="18"/>
  <c r="M252" i="18"/>
  <c r="L252" i="18"/>
  <c r="K252" i="18"/>
  <c r="J252" i="18"/>
  <c r="I252" i="18"/>
  <c r="H252" i="18"/>
  <c r="G252" i="18"/>
  <c r="F252" i="18"/>
  <c r="E252" i="18"/>
  <c r="D252" i="18"/>
  <c r="C252" i="18"/>
  <c r="Q237" i="18"/>
  <c r="O237" i="18"/>
  <c r="N237" i="18"/>
  <c r="M237" i="18"/>
  <c r="L237" i="18"/>
  <c r="K237" i="18"/>
  <c r="J237" i="18"/>
  <c r="I237" i="18"/>
  <c r="H237" i="18"/>
  <c r="G237" i="18"/>
  <c r="F237" i="18"/>
  <c r="E237" i="18"/>
  <c r="D237" i="18"/>
  <c r="C237" i="18"/>
  <c r="Q220" i="18"/>
  <c r="O220" i="18"/>
  <c r="N220" i="18"/>
  <c r="M220" i="18"/>
  <c r="L220" i="18"/>
  <c r="K220" i="18"/>
  <c r="J220" i="18"/>
  <c r="I220" i="18"/>
  <c r="H220" i="18"/>
  <c r="G220" i="18"/>
  <c r="F220" i="18"/>
  <c r="E220" i="18"/>
  <c r="D220" i="18"/>
  <c r="C220" i="18"/>
  <c r="Q205" i="18"/>
  <c r="O205" i="18"/>
  <c r="N205" i="18"/>
  <c r="M205" i="18"/>
  <c r="L205" i="18"/>
  <c r="K205" i="18"/>
  <c r="J205" i="18"/>
  <c r="I205" i="18"/>
  <c r="H205" i="18"/>
  <c r="G205" i="18"/>
  <c r="F205" i="18"/>
  <c r="E205" i="18"/>
  <c r="D205" i="18"/>
  <c r="C205" i="18"/>
  <c r="Q190" i="18"/>
  <c r="O190" i="18"/>
  <c r="N190" i="18"/>
  <c r="M190" i="18"/>
  <c r="L190" i="18"/>
  <c r="K190" i="18"/>
  <c r="J190" i="18"/>
  <c r="I190" i="18"/>
  <c r="H190" i="18"/>
  <c r="G190" i="18"/>
  <c r="F190" i="18"/>
  <c r="E190" i="18"/>
  <c r="D190" i="18"/>
  <c r="C190" i="18"/>
  <c r="Q175" i="18"/>
  <c r="O175" i="18"/>
  <c r="N175" i="18"/>
  <c r="M175" i="18"/>
  <c r="L175" i="18"/>
  <c r="K175" i="18"/>
  <c r="J175" i="18"/>
  <c r="I175" i="18"/>
  <c r="H175" i="18"/>
  <c r="G175" i="18"/>
  <c r="F175" i="18"/>
  <c r="E175" i="18"/>
  <c r="D175" i="18"/>
  <c r="C175" i="18"/>
  <c r="Q160" i="18"/>
  <c r="O160" i="18"/>
  <c r="N160" i="18"/>
  <c r="M160" i="18"/>
  <c r="L160" i="18"/>
  <c r="K160" i="18"/>
  <c r="J160" i="18"/>
  <c r="I160" i="18"/>
  <c r="H160" i="18"/>
  <c r="G160" i="18"/>
  <c r="F160" i="18"/>
  <c r="E160" i="18"/>
  <c r="D160" i="18"/>
  <c r="C160" i="18"/>
  <c r="Q143" i="18"/>
  <c r="O143" i="18"/>
  <c r="N143" i="18"/>
  <c r="M143" i="18"/>
  <c r="L143" i="18"/>
  <c r="K143" i="18"/>
  <c r="J143" i="18"/>
  <c r="I143" i="18"/>
  <c r="H143" i="18"/>
  <c r="G143" i="18"/>
  <c r="F143" i="18"/>
  <c r="E143" i="18"/>
  <c r="D143" i="18"/>
  <c r="C143" i="18"/>
  <c r="Q128" i="18"/>
  <c r="O128" i="18"/>
  <c r="N128" i="18"/>
  <c r="M128" i="18"/>
  <c r="L128" i="18"/>
  <c r="K128" i="18"/>
  <c r="J128" i="18"/>
  <c r="I128" i="18"/>
  <c r="H128" i="18"/>
  <c r="G128" i="18"/>
  <c r="F128" i="18"/>
  <c r="E128" i="18"/>
  <c r="D128" i="18"/>
  <c r="C128" i="18"/>
  <c r="Q113" i="18"/>
  <c r="O113" i="18"/>
  <c r="N113" i="18"/>
  <c r="M113" i="18"/>
  <c r="L113" i="18"/>
  <c r="K113" i="18"/>
  <c r="J113" i="18"/>
  <c r="I113" i="18"/>
  <c r="H113" i="18"/>
  <c r="G113" i="18"/>
  <c r="F113" i="18"/>
  <c r="E113" i="18"/>
  <c r="D113" i="18"/>
  <c r="C113" i="18"/>
  <c r="Q98" i="18"/>
  <c r="O98" i="18"/>
  <c r="N98" i="18"/>
  <c r="N83" i="18"/>
  <c r="M98" i="18"/>
  <c r="M83" i="18"/>
  <c r="L98" i="18"/>
  <c r="K98" i="18"/>
  <c r="J98" i="18"/>
  <c r="I98" i="18"/>
  <c r="H98" i="18"/>
  <c r="G98" i="18"/>
  <c r="F98" i="18"/>
  <c r="E98" i="18"/>
  <c r="E83" i="18" s="1"/>
  <c r="D98" i="18"/>
  <c r="D83" i="18"/>
  <c r="C98" i="18"/>
  <c r="C83" i="18" s="1"/>
  <c r="Q66" i="18"/>
  <c r="O66" i="18"/>
  <c r="N66" i="18"/>
  <c r="M66" i="18"/>
  <c r="L66" i="18"/>
  <c r="K66" i="18"/>
  <c r="J66" i="18"/>
  <c r="I66" i="18"/>
  <c r="H66" i="18"/>
  <c r="G66" i="18"/>
  <c r="F66" i="18"/>
  <c r="E66" i="18"/>
  <c r="D66" i="18"/>
  <c r="C66" i="18"/>
  <c r="Q51" i="18"/>
  <c r="AL51" i="18" s="1"/>
  <c r="O51" i="18"/>
  <c r="N51" i="18"/>
  <c r="M51" i="18"/>
  <c r="L51" i="18"/>
  <c r="K51" i="18"/>
  <c r="J51" i="18"/>
  <c r="I51" i="18"/>
  <c r="H51" i="18"/>
  <c r="G51" i="18"/>
  <c r="F51" i="18"/>
  <c r="E51" i="18"/>
  <c r="D51" i="18"/>
  <c r="C51" i="18"/>
  <c r="Q36" i="18"/>
  <c r="AL36" i="18"/>
  <c r="O36" i="18"/>
  <c r="N36" i="18"/>
  <c r="M36" i="18"/>
  <c r="L36" i="18"/>
  <c r="K36" i="18"/>
  <c r="J36" i="18"/>
  <c r="I36" i="18"/>
  <c r="H36" i="18"/>
  <c r="G36" i="18"/>
  <c r="F36" i="18"/>
  <c r="E36" i="18"/>
  <c r="D36" i="18"/>
  <c r="C36" i="18"/>
  <c r="Q21" i="18"/>
  <c r="O21" i="18"/>
  <c r="N21" i="18"/>
  <c r="M21" i="18"/>
  <c r="L21" i="18"/>
  <c r="K21" i="18"/>
  <c r="J21" i="18"/>
  <c r="I21" i="18"/>
  <c r="H21" i="18"/>
  <c r="G21" i="18"/>
  <c r="F21" i="18"/>
  <c r="E21" i="18"/>
  <c r="D21" i="18"/>
  <c r="C21" i="18"/>
  <c r="AL66" i="18"/>
  <c r="AL21" i="18"/>
  <c r="AL5" i="18"/>
  <c r="P161" i="18"/>
  <c r="P165" i="18" s="1"/>
  <c r="P166" i="18"/>
  <c r="P170" i="18" s="1"/>
  <c r="P171" i="18" s="1"/>
  <c r="P176" i="18"/>
  <c r="P181" i="18"/>
  <c r="P185" i="18"/>
  <c r="P186" i="18" s="1"/>
  <c r="P191" i="18"/>
  <c r="P196" i="18"/>
  <c r="P200" i="18"/>
  <c r="P206" i="18"/>
  <c r="P211" i="18"/>
  <c r="P215" i="18" s="1"/>
  <c r="P216" i="18" s="1"/>
  <c r="Q83" i="18"/>
  <c r="T13" i="36"/>
  <c r="R5" i="36"/>
  <c r="R20" i="36"/>
  <c r="C141" i="36"/>
  <c r="C143" i="36"/>
  <c r="C151" i="36" s="1"/>
  <c r="B141" i="36"/>
  <c r="B143" i="36" s="1"/>
  <c r="B151" i="36" s="1"/>
  <c r="F143" i="36"/>
  <c r="F151" i="36" s="1"/>
  <c r="B91" i="36"/>
  <c r="B93" i="36"/>
  <c r="B101" i="36"/>
  <c r="F41" i="36"/>
  <c r="F43" i="36" s="1"/>
  <c r="F9" i="36"/>
  <c r="T10" i="36"/>
  <c r="R23" i="36"/>
  <c r="F19" i="36"/>
  <c r="E101" i="36"/>
  <c r="U10" i="36"/>
  <c r="S17" i="36"/>
  <c r="E41" i="36"/>
  <c r="E43" i="36"/>
  <c r="E51" i="36"/>
  <c r="R14" i="36"/>
  <c r="T15" i="36"/>
  <c r="F91" i="36"/>
  <c r="F93" i="36"/>
  <c r="F101" i="36" s="1"/>
  <c r="S6" i="36"/>
  <c r="E7" i="36"/>
  <c r="B9" i="36"/>
  <c r="R10" i="36"/>
  <c r="S12" i="36"/>
  <c r="R13" i="36"/>
  <c r="C41" i="36"/>
  <c r="C43" i="36" s="1"/>
  <c r="C51" i="36"/>
  <c r="D19" i="36"/>
  <c r="T21" i="36"/>
  <c r="U6" i="36"/>
  <c r="S20" i="36"/>
  <c r="E116" i="36"/>
  <c r="E118" i="36"/>
  <c r="E126" i="36" s="1"/>
  <c r="R6" i="36"/>
  <c r="U15" i="36"/>
  <c r="T20" i="36"/>
  <c r="S24" i="36"/>
  <c r="T24" i="36"/>
  <c r="D91" i="36"/>
  <c r="D93" i="36"/>
  <c r="D101" i="36" s="1"/>
  <c r="U5" i="36"/>
  <c r="T6" i="36"/>
  <c r="T11" i="36"/>
  <c r="U11" i="36"/>
  <c r="T12" i="36"/>
  <c r="T14" i="36"/>
  <c r="Q15" i="36"/>
  <c r="U21" i="36"/>
  <c r="F116" i="36"/>
  <c r="F118" i="36"/>
  <c r="F126" i="36" s="1"/>
  <c r="D143" i="36"/>
  <c r="T7" i="36"/>
  <c r="C19" i="36"/>
  <c r="R19" i="36" s="1"/>
  <c r="C116" i="36"/>
  <c r="C118" i="36" s="1"/>
  <c r="C126" i="36" s="1"/>
  <c r="E9" i="36"/>
  <c r="T9" i="36" s="1"/>
  <c r="R12" i="36"/>
  <c r="U13" i="36"/>
  <c r="S21" i="36"/>
  <c r="D66" i="36"/>
  <c r="D68" i="36"/>
  <c r="D76" i="36" s="1"/>
  <c r="B126" i="36"/>
  <c r="Q5" i="36"/>
  <c r="Q7" i="36"/>
  <c r="Q11" i="36"/>
  <c r="S15" i="36"/>
  <c r="S7" i="36"/>
  <c r="B8" i="36"/>
  <c r="U12" i="36"/>
  <c r="R17" i="36"/>
  <c r="U20" i="36"/>
  <c r="R21" i="36"/>
  <c r="S22" i="36"/>
  <c r="T22" i="36"/>
  <c r="U24" i="36"/>
  <c r="B66" i="36"/>
  <c r="B68" i="36" s="1"/>
  <c r="F66" i="36"/>
  <c r="F16" i="36" s="1"/>
  <c r="U16" i="36" s="1"/>
  <c r="F68" i="36"/>
  <c r="E19" i="36"/>
  <c r="D118" i="36"/>
  <c r="S5" i="36"/>
  <c r="S11" i="36"/>
  <c r="U14" i="36"/>
  <c r="T17" i="36"/>
  <c r="U23" i="36"/>
  <c r="U22" i="36"/>
  <c r="U17" i="36"/>
  <c r="R22" i="36"/>
  <c r="S23" i="36"/>
  <c r="P210" i="18"/>
  <c r="P195" i="18"/>
  <c r="P201" i="18" s="1"/>
  <c r="P180" i="18"/>
  <c r="C4" i="23"/>
  <c r="A5" i="23"/>
  <c r="B5" i="23"/>
  <c r="B6" i="23" s="1"/>
  <c r="B7" i="23" s="1"/>
  <c r="C5" i="23"/>
  <c r="U19" i="36"/>
  <c r="S19" i="36"/>
  <c r="D151" i="36"/>
  <c r="F76" i="36"/>
  <c r="B76" i="36"/>
  <c r="B16" i="36"/>
  <c r="Q16" i="36" s="1"/>
  <c r="Q8" i="36"/>
  <c r="D126" i="36"/>
  <c r="B51" i="36"/>
  <c r="B18" i="36"/>
  <c r="Q18" i="36" s="1"/>
  <c r="J460" i="18"/>
  <c r="Q460" i="18" s="1"/>
  <c r="J459" i="18"/>
  <c r="Q459" i="18" s="1"/>
  <c r="J458" i="18"/>
  <c r="Q458" i="18" s="1"/>
  <c r="P457" i="18"/>
  <c r="P461" i="18" s="1"/>
  <c r="O457" i="18"/>
  <c r="O461" i="18" s="1"/>
  <c r="N457" i="18"/>
  <c r="N461" i="18"/>
  <c r="M457" i="18"/>
  <c r="M461" i="18" s="1"/>
  <c r="L457" i="18"/>
  <c r="L461" i="18"/>
  <c r="K457" i="18"/>
  <c r="K461" i="18" s="1"/>
  <c r="I457" i="18"/>
  <c r="I461" i="18" s="1"/>
  <c r="H457" i="18"/>
  <c r="H461" i="18"/>
  <c r="G457" i="18"/>
  <c r="G461" i="18" s="1"/>
  <c r="F457" i="18"/>
  <c r="E457" i="18"/>
  <c r="D457" i="18"/>
  <c r="D461" i="18" s="1"/>
  <c r="C457" i="18"/>
  <c r="C461" i="18"/>
  <c r="J455" i="18"/>
  <c r="Q455" i="18" s="1"/>
  <c r="J454" i="18"/>
  <c r="Q454" i="18" s="1"/>
  <c r="J453" i="18"/>
  <c r="Q453" i="18" s="1"/>
  <c r="P452" i="18"/>
  <c r="P456" i="18"/>
  <c r="O452" i="18"/>
  <c r="O456" i="18" s="1"/>
  <c r="N452" i="18"/>
  <c r="N456" i="18"/>
  <c r="M452" i="18"/>
  <c r="M456" i="18" s="1"/>
  <c r="L452" i="18"/>
  <c r="L456" i="18"/>
  <c r="K452" i="18"/>
  <c r="K456" i="18" s="1"/>
  <c r="I452" i="18"/>
  <c r="H452" i="18"/>
  <c r="H456" i="18"/>
  <c r="G452" i="18"/>
  <c r="G456" i="18" s="1"/>
  <c r="F452" i="18"/>
  <c r="F456" i="18"/>
  <c r="E452" i="18"/>
  <c r="D452" i="18"/>
  <c r="D456" i="18"/>
  <c r="C452" i="18"/>
  <c r="C456" i="18"/>
  <c r="J445" i="18"/>
  <c r="Q445" i="18" s="1"/>
  <c r="J444" i="18"/>
  <c r="Q444" i="18"/>
  <c r="J443" i="18"/>
  <c r="Q443" i="18" s="1"/>
  <c r="P442" i="18"/>
  <c r="P446" i="18" s="1"/>
  <c r="O442" i="18"/>
  <c r="O446" i="18"/>
  <c r="N442" i="18"/>
  <c r="N446" i="18" s="1"/>
  <c r="M442" i="18"/>
  <c r="M446" i="18" s="1"/>
  <c r="L442" i="18"/>
  <c r="L446" i="18" s="1"/>
  <c r="K442" i="18"/>
  <c r="K446" i="18"/>
  <c r="I442" i="18"/>
  <c r="I446" i="18" s="1"/>
  <c r="H442" i="18"/>
  <c r="H446" i="18"/>
  <c r="G442" i="18"/>
  <c r="G446" i="18" s="1"/>
  <c r="F442" i="18"/>
  <c r="F446" i="18"/>
  <c r="E442" i="18"/>
  <c r="D442" i="18"/>
  <c r="D446" i="18" s="1"/>
  <c r="C442" i="18"/>
  <c r="C446" i="18"/>
  <c r="J440" i="18"/>
  <c r="Q440" i="18" s="1"/>
  <c r="J439" i="18"/>
  <c r="Q439" i="18"/>
  <c r="J438" i="18"/>
  <c r="Q438" i="18" s="1"/>
  <c r="P437" i="18"/>
  <c r="P441" i="18"/>
  <c r="O437" i="18"/>
  <c r="O441" i="18" s="1"/>
  <c r="N437" i="18"/>
  <c r="N441" i="18"/>
  <c r="M437" i="18"/>
  <c r="M441" i="18" s="1"/>
  <c r="L437" i="18"/>
  <c r="L441" i="18"/>
  <c r="K437" i="18"/>
  <c r="K441" i="18" s="1"/>
  <c r="I437" i="18"/>
  <c r="H437" i="18"/>
  <c r="H441" i="18"/>
  <c r="G437" i="18"/>
  <c r="G441" i="18" s="1"/>
  <c r="F437" i="18"/>
  <c r="F441" i="18" s="1"/>
  <c r="E437" i="18"/>
  <c r="D437" i="18"/>
  <c r="D441" i="18"/>
  <c r="C437" i="18"/>
  <c r="C441" i="18" s="1"/>
  <c r="J430" i="18"/>
  <c r="Q430" i="18"/>
  <c r="J429" i="18"/>
  <c r="Q429" i="18" s="1"/>
  <c r="J428" i="18"/>
  <c r="Q428" i="18"/>
  <c r="P427" i="18"/>
  <c r="P431" i="18" s="1"/>
  <c r="O427" i="18"/>
  <c r="O431" i="18"/>
  <c r="N427" i="18"/>
  <c r="N431" i="18" s="1"/>
  <c r="M427" i="18"/>
  <c r="M431" i="18" s="1"/>
  <c r="L427" i="18"/>
  <c r="L431" i="18"/>
  <c r="K427" i="18"/>
  <c r="K431" i="18" s="1"/>
  <c r="I427" i="18"/>
  <c r="I431" i="18" s="1"/>
  <c r="H427" i="18"/>
  <c r="H431" i="18" s="1"/>
  <c r="G427" i="18"/>
  <c r="G431" i="18" s="1"/>
  <c r="F427" i="18"/>
  <c r="E427" i="18"/>
  <c r="D427" i="18"/>
  <c r="D431" i="18" s="1"/>
  <c r="C427" i="18"/>
  <c r="C431" i="18" s="1"/>
  <c r="J425" i="18"/>
  <c r="Q425" i="18" s="1"/>
  <c r="J424" i="18"/>
  <c r="Q424" i="18" s="1"/>
  <c r="J423" i="18"/>
  <c r="Q423" i="18"/>
  <c r="P422" i="18"/>
  <c r="P426" i="18" s="1"/>
  <c r="O422" i="18"/>
  <c r="O426" i="18" s="1"/>
  <c r="N422" i="18"/>
  <c r="N426" i="18" s="1"/>
  <c r="M422" i="18"/>
  <c r="M426" i="18" s="1"/>
  <c r="L422" i="18"/>
  <c r="L426" i="18" s="1"/>
  <c r="K422" i="18"/>
  <c r="K426" i="18" s="1"/>
  <c r="I422" i="18"/>
  <c r="H422" i="18"/>
  <c r="H426" i="18"/>
  <c r="G422" i="18"/>
  <c r="G426" i="18" s="1"/>
  <c r="F422" i="18"/>
  <c r="F426" i="18"/>
  <c r="E422" i="18"/>
  <c r="D422" i="18"/>
  <c r="D426" i="18" s="1"/>
  <c r="C422" i="18"/>
  <c r="C426" i="18"/>
  <c r="J415" i="18"/>
  <c r="Q415" i="18" s="1"/>
  <c r="J414" i="18"/>
  <c r="Q414" i="18" s="1"/>
  <c r="J413" i="18"/>
  <c r="Q413" i="18" s="1"/>
  <c r="P412" i="18"/>
  <c r="P416" i="18" s="1"/>
  <c r="O412" i="18"/>
  <c r="O416" i="18" s="1"/>
  <c r="N412" i="18"/>
  <c r="N416" i="18" s="1"/>
  <c r="M412" i="18"/>
  <c r="M416" i="18" s="1"/>
  <c r="L412" i="18"/>
  <c r="L416" i="18"/>
  <c r="K412" i="18"/>
  <c r="K416" i="18" s="1"/>
  <c r="I412" i="18"/>
  <c r="I416" i="18" s="1"/>
  <c r="H412" i="18"/>
  <c r="H416" i="18" s="1"/>
  <c r="G412" i="18"/>
  <c r="G416" i="18" s="1"/>
  <c r="F412" i="18"/>
  <c r="E412" i="18"/>
  <c r="D412" i="18"/>
  <c r="D416" i="18" s="1"/>
  <c r="C412" i="18"/>
  <c r="C416" i="18" s="1"/>
  <c r="J410" i="18"/>
  <c r="Q410" i="18" s="1"/>
  <c r="J409" i="18"/>
  <c r="Q409" i="18" s="1"/>
  <c r="J408" i="18"/>
  <c r="Q408" i="18"/>
  <c r="P407" i="18"/>
  <c r="P411" i="18" s="1"/>
  <c r="O407" i="18"/>
  <c r="O411" i="18" s="1"/>
  <c r="N407" i="18"/>
  <c r="N411" i="18" s="1"/>
  <c r="M407" i="18"/>
  <c r="M411" i="18" s="1"/>
  <c r="L407" i="18"/>
  <c r="L411" i="18" s="1"/>
  <c r="K407" i="18"/>
  <c r="K411" i="18" s="1"/>
  <c r="I407" i="18"/>
  <c r="I411" i="18" s="1"/>
  <c r="H407" i="18"/>
  <c r="H411" i="18"/>
  <c r="G407" i="18"/>
  <c r="G411" i="18" s="1"/>
  <c r="F407" i="18"/>
  <c r="E407" i="18"/>
  <c r="D407" i="18"/>
  <c r="D411" i="18" s="1"/>
  <c r="C407" i="18"/>
  <c r="C411" i="18" s="1"/>
  <c r="J400" i="18"/>
  <c r="Q400" i="18" s="1"/>
  <c r="J399" i="18"/>
  <c r="Q399" i="18" s="1"/>
  <c r="J398" i="18"/>
  <c r="Q398" i="18" s="1"/>
  <c r="P397" i="18"/>
  <c r="P401" i="18"/>
  <c r="O397" i="18"/>
  <c r="O401" i="18" s="1"/>
  <c r="N397" i="18"/>
  <c r="N401" i="18" s="1"/>
  <c r="M397" i="18"/>
  <c r="M401" i="18" s="1"/>
  <c r="L397" i="18"/>
  <c r="L401" i="18" s="1"/>
  <c r="K397" i="18"/>
  <c r="K401" i="18" s="1"/>
  <c r="I397" i="18"/>
  <c r="I401" i="18" s="1"/>
  <c r="H397" i="18"/>
  <c r="H401" i="18" s="1"/>
  <c r="G397" i="18"/>
  <c r="G401" i="18"/>
  <c r="F397" i="18"/>
  <c r="F401" i="18" s="1"/>
  <c r="E397" i="18"/>
  <c r="D397" i="18"/>
  <c r="D401" i="18"/>
  <c r="C397" i="18"/>
  <c r="C401" i="18"/>
  <c r="J395" i="18"/>
  <c r="Q395" i="18"/>
  <c r="J394" i="18"/>
  <c r="Q394" i="18"/>
  <c r="J393" i="18"/>
  <c r="Q393" i="18"/>
  <c r="P392" i="18"/>
  <c r="P396" i="18"/>
  <c r="O392" i="18"/>
  <c r="O396" i="18"/>
  <c r="N392" i="18"/>
  <c r="N396" i="18"/>
  <c r="M392" i="18"/>
  <c r="M396" i="18"/>
  <c r="L392" i="18"/>
  <c r="L396" i="18"/>
  <c r="K392" i="18"/>
  <c r="K396" i="18"/>
  <c r="I392" i="18"/>
  <c r="I396" i="18"/>
  <c r="H392" i="18"/>
  <c r="H396" i="18"/>
  <c r="G392" i="18"/>
  <c r="G396" i="18"/>
  <c r="F392" i="18"/>
  <c r="F396" i="18"/>
  <c r="E392" i="18"/>
  <c r="D392" i="18"/>
  <c r="D396" i="18" s="1"/>
  <c r="C392" i="18"/>
  <c r="C396" i="18" s="1"/>
  <c r="J383" i="18"/>
  <c r="Q383" i="18" s="1"/>
  <c r="J382" i="18"/>
  <c r="Q382" i="18" s="1"/>
  <c r="J381" i="18"/>
  <c r="Q381" i="18" s="1"/>
  <c r="P380" i="18"/>
  <c r="P384" i="18" s="1"/>
  <c r="O380" i="18"/>
  <c r="O384" i="18"/>
  <c r="N380" i="18"/>
  <c r="N384" i="18" s="1"/>
  <c r="M380" i="18"/>
  <c r="M384" i="18" s="1"/>
  <c r="L380" i="18"/>
  <c r="L384" i="18" s="1"/>
  <c r="K380" i="18"/>
  <c r="K384" i="18" s="1"/>
  <c r="I380" i="18"/>
  <c r="I384" i="18" s="1"/>
  <c r="H380" i="18"/>
  <c r="H384" i="18" s="1"/>
  <c r="G380" i="18"/>
  <c r="G384" i="18" s="1"/>
  <c r="F380" i="18"/>
  <c r="F384" i="18"/>
  <c r="E380" i="18"/>
  <c r="D380" i="18"/>
  <c r="D384" i="18"/>
  <c r="C380" i="18"/>
  <c r="C384" i="18" s="1"/>
  <c r="J378" i="18"/>
  <c r="Q378" i="18"/>
  <c r="J377" i="18"/>
  <c r="Q377" i="18" s="1"/>
  <c r="J376" i="18"/>
  <c r="Q376" i="18"/>
  <c r="P375" i="18"/>
  <c r="P379" i="18" s="1"/>
  <c r="O375" i="18"/>
  <c r="O379" i="18"/>
  <c r="N375" i="18"/>
  <c r="N379" i="18" s="1"/>
  <c r="M375" i="18"/>
  <c r="M379" i="18"/>
  <c r="L375" i="18"/>
  <c r="L379" i="18" s="1"/>
  <c r="K375" i="18"/>
  <c r="K379" i="18"/>
  <c r="I375" i="18"/>
  <c r="I379" i="18" s="1"/>
  <c r="H375" i="18"/>
  <c r="H379" i="18"/>
  <c r="G375" i="18"/>
  <c r="G379" i="18" s="1"/>
  <c r="F375" i="18"/>
  <c r="F379" i="18"/>
  <c r="E375" i="18"/>
  <c r="D375" i="18"/>
  <c r="D379" i="18" s="1"/>
  <c r="C375" i="18"/>
  <c r="C379" i="18"/>
  <c r="J368" i="18"/>
  <c r="Q368" i="18" s="1"/>
  <c r="J367" i="18"/>
  <c r="Q367" i="18" s="1"/>
  <c r="J366" i="18"/>
  <c r="Q366" i="18" s="1"/>
  <c r="P365" i="18"/>
  <c r="P369" i="18" s="1"/>
  <c r="O365" i="18"/>
  <c r="O369" i="18" s="1"/>
  <c r="N365" i="18"/>
  <c r="N369" i="18"/>
  <c r="M365" i="18"/>
  <c r="M369" i="18" s="1"/>
  <c r="L365" i="18"/>
  <c r="L369" i="18"/>
  <c r="K365" i="18"/>
  <c r="K369" i="18" s="1"/>
  <c r="I365" i="18"/>
  <c r="I369" i="18" s="1"/>
  <c r="H365" i="18"/>
  <c r="H369" i="18" s="1"/>
  <c r="G365" i="18"/>
  <c r="G369" i="18" s="1"/>
  <c r="F365" i="18"/>
  <c r="F369" i="18" s="1"/>
  <c r="E365" i="18"/>
  <c r="D365" i="18"/>
  <c r="D369" i="18" s="1"/>
  <c r="C365" i="18"/>
  <c r="C369" i="18"/>
  <c r="J363" i="18"/>
  <c r="Q363" i="18" s="1"/>
  <c r="J362" i="18"/>
  <c r="Q362" i="18"/>
  <c r="J361" i="18"/>
  <c r="Q361" i="18" s="1"/>
  <c r="P360" i="18"/>
  <c r="P364" i="18"/>
  <c r="O360" i="18"/>
  <c r="O364" i="18" s="1"/>
  <c r="N360" i="18"/>
  <c r="N364" i="18"/>
  <c r="M360" i="18"/>
  <c r="M364" i="18" s="1"/>
  <c r="L360" i="18"/>
  <c r="L364" i="18"/>
  <c r="K360" i="18"/>
  <c r="K364" i="18" s="1"/>
  <c r="I360" i="18"/>
  <c r="H360" i="18"/>
  <c r="H364" i="18"/>
  <c r="G360" i="18"/>
  <c r="G364" i="18" s="1"/>
  <c r="F360" i="18"/>
  <c r="F364" i="18"/>
  <c r="E360" i="18"/>
  <c r="D360" i="18"/>
  <c r="D364" i="18"/>
  <c r="C360" i="18"/>
  <c r="C364" i="18"/>
  <c r="J353" i="18"/>
  <c r="Q353" i="18"/>
  <c r="J352" i="18"/>
  <c r="Q352" i="18"/>
  <c r="J351" i="18"/>
  <c r="Q351" i="18"/>
  <c r="P350" i="18"/>
  <c r="P354" i="18"/>
  <c r="O350" i="18"/>
  <c r="O354" i="18"/>
  <c r="N350" i="18"/>
  <c r="N354" i="18"/>
  <c r="M350" i="18"/>
  <c r="M354" i="18"/>
  <c r="L350" i="18"/>
  <c r="L354" i="18"/>
  <c r="K350" i="18"/>
  <c r="K354" i="18"/>
  <c r="I350" i="18"/>
  <c r="I354" i="18"/>
  <c r="H350" i="18"/>
  <c r="H354" i="18"/>
  <c r="G350" i="18"/>
  <c r="G354" i="18"/>
  <c r="F350" i="18"/>
  <c r="F354" i="18"/>
  <c r="E350" i="18"/>
  <c r="D350" i="18"/>
  <c r="D354" i="18" s="1"/>
  <c r="C350" i="18"/>
  <c r="C354" i="18" s="1"/>
  <c r="J348" i="18"/>
  <c r="Q348" i="18" s="1"/>
  <c r="J347" i="18"/>
  <c r="Q347" i="18" s="1"/>
  <c r="J346" i="18"/>
  <c r="Q346" i="18" s="1"/>
  <c r="P345" i="18"/>
  <c r="P349" i="18"/>
  <c r="O345" i="18"/>
  <c r="O349" i="18" s="1"/>
  <c r="N345" i="18"/>
  <c r="N349" i="18"/>
  <c r="M345" i="18"/>
  <c r="M349" i="18" s="1"/>
  <c r="L345" i="18"/>
  <c r="L349" i="18"/>
  <c r="K345" i="18"/>
  <c r="K349" i="18" s="1"/>
  <c r="I345" i="18"/>
  <c r="H345" i="18"/>
  <c r="H349" i="18"/>
  <c r="G345" i="18"/>
  <c r="G349" i="18"/>
  <c r="F345" i="18"/>
  <c r="F349" i="18"/>
  <c r="E345" i="18"/>
  <c r="D345" i="18"/>
  <c r="D349" i="18" s="1"/>
  <c r="C345" i="18"/>
  <c r="C349" i="18" s="1"/>
  <c r="J338" i="18"/>
  <c r="Q338" i="18"/>
  <c r="J337" i="18"/>
  <c r="Q337" i="18" s="1"/>
  <c r="J336" i="18"/>
  <c r="Q336" i="18" s="1"/>
  <c r="P335" i="18"/>
  <c r="P339" i="18" s="1"/>
  <c r="O335" i="18"/>
  <c r="O339" i="18" s="1"/>
  <c r="N335" i="18"/>
  <c r="N339" i="18" s="1"/>
  <c r="M335" i="18"/>
  <c r="M339" i="18"/>
  <c r="L335" i="18"/>
  <c r="L339" i="18" s="1"/>
  <c r="K335" i="18"/>
  <c r="K339" i="18"/>
  <c r="I335" i="18"/>
  <c r="I339" i="18" s="1"/>
  <c r="H335" i="18"/>
  <c r="H339" i="18"/>
  <c r="G335" i="18"/>
  <c r="G339" i="18" s="1"/>
  <c r="F335" i="18"/>
  <c r="E335" i="18"/>
  <c r="D335" i="18"/>
  <c r="D339" i="18" s="1"/>
  <c r="C335" i="18"/>
  <c r="C339" i="18"/>
  <c r="J333" i="18"/>
  <c r="Q333" i="18" s="1"/>
  <c r="J332" i="18"/>
  <c r="Q332" i="18"/>
  <c r="J331" i="18"/>
  <c r="Q331" i="18" s="1"/>
  <c r="P330" i="18"/>
  <c r="P334" i="18"/>
  <c r="O330" i="18"/>
  <c r="O334" i="18" s="1"/>
  <c r="N330" i="18"/>
  <c r="N334" i="18"/>
  <c r="M330" i="18"/>
  <c r="M334" i="18" s="1"/>
  <c r="L330" i="18"/>
  <c r="L334" i="18"/>
  <c r="K330" i="18"/>
  <c r="K334" i="18" s="1"/>
  <c r="I330" i="18"/>
  <c r="H330" i="18"/>
  <c r="H334" i="18"/>
  <c r="G330" i="18"/>
  <c r="G334" i="18" s="1"/>
  <c r="F330" i="18"/>
  <c r="F334" i="18"/>
  <c r="E330" i="18"/>
  <c r="D330" i="18"/>
  <c r="D334" i="18"/>
  <c r="C330" i="18"/>
  <c r="C334" i="18" s="1"/>
  <c r="J323" i="18"/>
  <c r="Q323" i="18"/>
  <c r="J322" i="18"/>
  <c r="Q322" i="18" s="1"/>
  <c r="J321" i="18"/>
  <c r="Q321" i="18"/>
  <c r="P320" i="18"/>
  <c r="P324" i="18" s="1"/>
  <c r="O320" i="18"/>
  <c r="O324" i="18"/>
  <c r="N320" i="18"/>
  <c r="N324" i="18" s="1"/>
  <c r="M320" i="18"/>
  <c r="M324" i="18"/>
  <c r="L320" i="18"/>
  <c r="L324" i="18" s="1"/>
  <c r="K320" i="18"/>
  <c r="K324" i="18"/>
  <c r="I320" i="18"/>
  <c r="I324" i="18" s="1"/>
  <c r="H320" i="18"/>
  <c r="H324" i="18"/>
  <c r="G320" i="18"/>
  <c r="G324" i="18" s="1"/>
  <c r="F320" i="18"/>
  <c r="E320" i="18"/>
  <c r="D320" i="18"/>
  <c r="D324" i="18" s="1"/>
  <c r="C320" i="18"/>
  <c r="C324" i="18"/>
  <c r="J318" i="18"/>
  <c r="Q318" i="18" s="1"/>
  <c r="J317" i="18"/>
  <c r="Q317" i="18"/>
  <c r="J316" i="18"/>
  <c r="Q316" i="18" s="1"/>
  <c r="P315" i="18"/>
  <c r="P319" i="18"/>
  <c r="O315" i="18"/>
  <c r="O319" i="18" s="1"/>
  <c r="N315" i="18"/>
  <c r="N319" i="18"/>
  <c r="M315" i="18"/>
  <c r="M319" i="18" s="1"/>
  <c r="L315" i="18"/>
  <c r="L319" i="18"/>
  <c r="K315" i="18"/>
  <c r="K319" i="18" s="1"/>
  <c r="I315" i="18"/>
  <c r="I319" i="18"/>
  <c r="H315" i="18"/>
  <c r="H319" i="18" s="1"/>
  <c r="G315" i="18"/>
  <c r="G319" i="18"/>
  <c r="F315" i="18"/>
  <c r="E315" i="18"/>
  <c r="D315" i="18"/>
  <c r="D319" i="18"/>
  <c r="C315" i="18"/>
  <c r="C319" i="18" s="1"/>
  <c r="J306" i="18"/>
  <c r="Q306" i="18"/>
  <c r="J305" i="18"/>
  <c r="Q305" i="18" s="1"/>
  <c r="J304" i="18"/>
  <c r="Q304" i="18"/>
  <c r="P303" i="18"/>
  <c r="P307" i="18" s="1"/>
  <c r="O303" i="18"/>
  <c r="O307" i="18"/>
  <c r="N303" i="18"/>
  <c r="N307" i="18" s="1"/>
  <c r="M303" i="18"/>
  <c r="M307" i="18"/>
  <c r="L303" i="18"/>
  <c r="L307" i="18" s="1"/>
  <c r="K303" i="18"/>
  <c r="K307" i="18"/>
  <c r="I303" i="18"/>
  <c r="I307" i="18" s="1"/>
  <c r="H303" i="18"/>
  <c r="H307" i="18"/>
  <c r="G303" i="18"/>
  <c r="G307" i="18" s="1"/>
  <c r="F303" i="18"/>
  <c r="F307" i="18"/>
  <c r="E303" i="18"/>
  <c r="D303" i="18"/>
  <c r="D307" i="18" s="1"/>
  <c r="C303" i="18"/>
  <c r="C307" i="18"/>
  <c r="J301" i="18"/>
  <c r="Q301" i="18" s="1"/>
  <c r="J300" i="18"/>
  <c r="Q300" i="18"/>
  <c r="J299" i="18"/>
  <c r="Q299" i="18" s="1"/>
  <c r="P298" i="18"/>
  <c r="P302" i="18"/>
  <c r="O298" i="18"/>
  <c r="O302" i="18" s="1"/>
  <c r="N298" i="18"/>
  <c r="N302" i="18"/>
  <c r="M298" i="18"/>
  <c r="M302" i="18" s="1"/>
  <c r="L298" i="18"/>
  <c r="L302" i="18"/>
  <c r="K298" i="18"/>
  <c r="K302" i="18" s="1"/>
  <c r="I298" i="18"/>
  <c r="I302" i="18"/>
  <c r="H298" i="18"/>
  <c r="H302" i="18" s="1"/>
  <c r="G298" i="18"/>
  <c r="G302" i="18"/>
  <c r="F298" i="18"/>
  <c r="F302" i="18" s="1"/>
  <c r="E298" i="18"/>
  <c r="D298" i="18"/>
  <c r="D302" i="18" s="1"/>
  <c r="C298" i="18"/>
  <c r="C302" i="18"/>
  <c r="J291" i="18"/>
  <c r="Q291" i="18" s="1"/>
  <c r="J290" i="18"/>
  <c r="Q290" i="18"/>
  <c r="J289" i="18"/>
  <c r="Q289" i="18" s="1"/>
  <c r="P288" i="18"/>
  <c r="P292" i="18"/>
  <c r="O288" i="18"/>
  <c r="O292" i="18" s="1"/>
  <c r="N288" i="18"/>
  <c r="N292" i="18"/>
  <c r="M288" i="18"/>
  <c r="M292" i="18" s="1"/>
  <c r="L288" i="18"/>
  <c r="L292" i="18"/>
  <c r="K288" i="18"/>
  <c r="K292" i="18" s="1"/>
  <c r="I288" i="18"/>
  <c r="I292" i="18"/>
  <c r="H288" i="18"/>
  <c r="H292" i="18" s="1"/>
  <c r="G288" i="18"/>
  <c r="G292" i="18"/>
  <c r="F288" i="18"/>
  <c r="F292" i="18" s="1"/>
  <c r="E288" i="18"/>
  <c r="D288" i="18"/>
  <c r="D292" i="18"/>
  <c r="C288" i="18"/>
  <c r="C292" i="18" s="1"/>
  <c r="J286" i="18"/>
  <c r="Q286" i="18"/>
  <c r="J285" i="18"/>
  <c r="Q285" i="18" s="1"/>
  <c r="J284" i="18"/>
  <c r="Q284" i="18"/>
  <c r="P283" i="18"/>
  <c r="P287" i="18" s="1"/>
  <c r="O283" i="18"/>
  <c r="O287" i="18"/>
  <c r="N283" i="18"/>
  <c r="N287" i="18" s="1"/>
  <c r="M283" i="18"/>
  <c r="M287" i="18"/>
  <c r="L283" i="18"/>
  <c r="L287" i="18" s="1"/>
  <c r="K283" i="18"/>
  <c r="K287" i="18"/>
  <c r="I283" i="18"/>
  <c r="H283" i="18"/>
  <c r="H287" i="18"/>
  <c r="G283" i="18"/>
  <c r="G287" i="18" s="1"/>
  <c r="F283" i="18"/>
  <c r="F287" i="18"/>
  <c r="E283" i="18"/>
  <c r="D283" i="18"/>
  <c r="D287" i="18" s="1"/>
  <c r="C283" i="18"/>
  <c r="C287" i="18"/>
  <c r="J276" i="18"/>
  <c r="Q276" i="18" s="1"/>
  <c r="J275" i="18"/>
  <c r="Q275" i="18"/>
  <c r="J274" i="18"/>
  <c r="Q274" i="18" s="1"/>
  <c r="P273" i="18"/>
  <c r="P277" i="18"/>
  <c r="O273" i="18"/>
  <c r="O277" i="18" s="1"/>
  <c r="N273" i="18"/>
  <c r="N277" i="18"/>
  <c r="M273" i="18"/>
  <c r="M277" i="18" s="1"/>
  <c r="L273" i="18"/>
  <c r="L277" i="18"/>
  <c r="K273" i="18"/>
  <c r="K277" i="18" s="1"/>
  <c r="I273" i="18"/>
  <c r="I277" i="18"/>
  <c r="H273" i="18"/>
  <c r="H277" i="18"/>
  <c r="G273" i="18"/>
  <c r="G277" i="18"/>
  <c r="F273" i="18"/>
  <c r="E273" i="18"/>
  <c r="D273" i="18"/>
  <c r="D277" i="18"/>
  <c r="C273" i="18"/>
  <c r="C277" i="18"/>
  <c r="J271" i="18"/>
  <c r="Q271" i="18"/>
  <c r="J270" i="18"/>
  <c r="Q270" i="18"/>
  <c r="J269" i="18"/>
  <c r="Q269" i="18"/>
  <c r="P268" i="18"/>
  <c r="P272" i="18"/>
  <c r="O268" i="18"/>
  <c r="O272" i="18"/>
  <c r="N268" i="18"/>
  <c r="N272" i="18"/>
  <c r="M268" i="18"/>
  <c r="M272" i="18"/>
  <c r="L268" i="18"/>
  <c r="L272" i="18"/>
  <c r="K268" i="18"/>
  <c r="K272" i="18"/>
  <c r="I268" i="18"/>
  <c r="H268" i="18"/>
  <c r="H272" i="18" s="1"/>
  <c r="G268" i="18"/>
  <c r="G272" i="18" s="1"/>
  <c r="F268" i="18"/>
  <c r="F272" i="18" s="1"/>
  <c r="E268" i="18"/>
  <c r="D268" i="18"/>
  <c r="D272" i="18"/>
  <c r="C268" i="18"/>
  <c r="C272" i="18"/>
  <c r="J261" i="18"/>
  <c r="Q261" i="18"/>
  <c r="J260" i="18"/>
  <c r="Q260" i="18"/>
  <c r="J259" i="18"/>
  <c r="Q259" i="18"/>
  <c r="P258" i="18"/>
  <c r="P262" i="18"/>
  <c r="O258" i="18"/>
  <c r="O262" i="18"/>
  <c r="N258" i="18"/>
  <c r="N262" i="18"/>
  <c r="M258" i="18"/>
  <c r="M262" i="18"/>
  <c r="L258" i="18"/>
  <c r="L262" i="18"/>
  <c r="K258" i="18"/>
  <c r="K262" i="18"/>
  <c r="I258" i="18"/>
  <c r="I262" i="18"/>
  <c r="H258" i="18"/>
  <c r="H262" i="18"/>
  <c r="G258" i="18"/>
  <c r="G262" i="18"/>
  <c r="F258" i="18"/>
  <c r="F262" i="18"/>
  <c r="E258" i="18"/>
  <c r="D258" i="18"/>
  <c r="D262" i="18" s="1"/>
  <c r="C258" i="18"/>
  <c r="C262" i="18" s="1"/>
  <c r="J256" i="18"/>
  <c r="Q256" i="18" s="1"/>
  <c r="J255" i="18"/>
  <c r="Q255" i="18" s="1"/>
  <c r="J254" i="18"/>
  <c r="Q254" i="18" s="1"/>
  <c r="P253" i="18"/>
  <c r="P257" i="18" s="1"/>
  <c r="O253" i="18"/>
  <c r="O257" i="18" s="1"/>
  <c r="N253" i="18"/>
  <c r="N257" i="18" s="1"/>
  <c r="M253" i="18"/>
  <c r="M257" i="18" s="1"/>
  <c r="L253" i="18"/>
  <c r="L257" i="18" s="1"/>
  <c r="K253" i="18"/>
  <c r="K257" i="18" s="1"/>
  <c r="I253" i="18"/>
  <c r="I257" i="18" s="1"/>
  <c r="H253" i="18"/>
  <c r="H257" i="18" s="1"/>
  <c r="G253" i="18"/>
  <c r="G257" i="18" s="1"/>
  <c r="F253" i="18"/>
  <c r="F257" i="18" s="1"/>
  <c r="E253" i="18"/>
  <c r="D253" i="18"/>
  <c r="D257" i="18"/>
  <c r="C253" i="18"/>
  <c r="C257" i="18"/>
  <c r="J246" i="18"/>
  <c r="Q246" i="18"/>
  <c r="J245" i="18"/>
  <c r="Q245" i="18" s="1"/>
  <c r="J244" i="18"/>
  <c r="Q244" i="18"/>
  <c r="P243" i="18"/>
  <c r="P247" i="18" s="1"/>
  <c r="O243" i="18"/>
  <c r="O247" i="18"/>
  <c r="N243" i="18"/>
  <c r="N247" i="18"/>
  <c r="M243" i="18"/>
  <c r="M247" i="18"/>
  <c r="L243" i="18"/>
  <c r="L247" i="18"/>
  <c r="K243" i="18"/>
  <c r="K247" i="18"/>
  <c r="I243" i="18"/>
  <c r="I247" i="18"/>
  <c r="H243" i="18"/>
  <c r="H247" i="18"/>
  <c r="G243" i="18"/>
  <c r="G247" i="18"/>
  <c r="F243" i="18"/>
  <c r="F247" i="18"/>
  <c r="E243" i="18"/>
  <c r="D243" i="18"/>
  <c r="D247" i="18" s="1"/>
  <c r="C243" i="18"/>
  <c r="C247" i="18" s="1"/>
  <c r="J241" i="18"/>
  <c r="Q241" i="18" s="1"/>
  <c r="J240" i="18"/>
  <c r="Q240" i="18" s="1"/>
  <c r="J239" i="18"/>
  <c r="Q239" i="18" s="1"/>
  <c r="P238" i="18"/>
  <c r="P242" i="18" s="1"/>
  <c r="O238" i="18"/>
  <c r="O242" i="18" s="1"/>
  <c r="N238" i="18"/>
  <c r="N242" i="18" s="1"/>
  <c r="M238" i="18"/>
  <c r="M242" i="18"/>
  <c r="L238" i="18"/>
  <c r="L242" i="18" s="1"/>
  <c r="K238" i="18"/>
  <c r="K242" i="18"/>
  <c r="I238" i="18"/>
  <c r="I242" i="18" s="1"/>
  <c r="H238" i="18"/>
  <c r="H242" i="18"/>
  <c r="G238" i="18"/>
  <c r="G242" i="18" s="1"/>
  <c r="F238" i="18"/>
  <c r="F242" i="18"/>
  <c r="E238" i="18"/>
  <c r="D238" i="18"/>
  <c r="D242" i="18" s="1"/>
  <c r="C238" i="18"/>
  <c r="C242" i="18"/>
  <c r="J229" i="18"/>
  <c r="Q229" i="18" s="1"/>
  <c r="J228" i="18"/>
  <c r="Q228" i="18"/>
  <c r="J227" i="18"/>
  <c r="Q227" i="18" s="1"/>
  <c r="P226" i="18"/>
  <c r="P230" i="18"/>
  <c r="O226" i="18"/>
  <c r="O230" i="18"/>
  <c r="N226" i="18"/>
  <c r="N230" i="18"/>
  <c r="M226" i="18"/>
  <c r="M230" i="18"/>
  <c r="L226" i="18"/>
  <c r="L230" i="18"/>
  <c r="K226" i="18"/>
  <c r="K230" i="18"/>
  <c r="I226" i="18"/>
  <c r="I230" i="18"/>
  <c r="H226" i="18"/>
  <c r="H230" i="18"/>
  <c r="G226" i="18"/>
  <c r="G230" i="18"/>
  <c r="F226" i="18"/>
  <c r="E226" i="18"/>
  <c r="D226" i="18"/>
  <c r="D230" i="18"/>
  <c r="C226" i="18"/>
  <c r="C230" i="18"/>
  <c r="J224" i="18"/>
  <c r="Q224" i="18"/>
  <c r="J223" i="18"/>
  <c r="Q223" i="18"/>
  <c r="J222" i="18"/>
  <c r="Q222" i="18"/>
  <c r="P221" i="18"/>
  <c r="P225" i="18"/>
  <c r="O221" i="18"/>
  <c r="O225" i="18"/>
  <c r="N221" i="18"/>
  <c r="N225" i="18"/>
  <c r="M221" i="18"/>
  <c r="M225" i="18"/>
  <c r="L221" i="18"/>
  <c r="L225" i="18"/>
  <c r="K221" i="18"/>
  <c r="K225" i="18"/>
  <c r="I221" i="18"/>
  <c r="H221" i="18"/>
  <c r="H225" i="18" s="1"/>
  <c r="G221" i="18"/>
  <c r="G225" i="18" s="1"/>
  <c r="F221" i="18"/>
  <c r="F225" i="18" s="1"/>
  <c r="E221" i="18"/>
  <c r="D221" i="18"/>
  <c r="D225" i="18"/>
  <c r="C221" i="18"/>
  <c r="C225" i="18"/>
  <c r="J214" i="18"/>
  <c r="Q214" i="18"/>
  <c r="J213" i="18"/>
  <c r="Q213" i="18"/>
  <c r="J212" i="18"/>
  <c r="Q212" i="18"/>
  <c r="O211" i="18"/>
  <c r="O215" i="18"/>
  <c r="N211" i="18"/>
  <c r="N215" i="18"/>
  <c r="M211" i="18"/>
  <c r="M215" i="18"/>
  <c r="L211" i="18"/>
  <c r="L215" i="18"/>
  <c r="K211" i="18"/>
  <c r="K215" i="18"/>
  <c r="I211" i="18"/>
  <c r="I215" i="18"/>
  <c r="H211" i="18"/>
  <c r="H215" i="18"/>
  <c r="G211" i="18"/>
  <c r="G215" i="18"/>
  <c r="F211" i="18"/>
  <c r="F215" i="18"/>
  <c r="E211" i="18"/>
  <c r="D211" i="18"/>
  <c r="D215" i="18" s="1"/>
  <c r="C211" i="18"/>
  <c r="C215" i="18" s="1"/>
  <c r="J209" i="18"/>
  <c r="Q209" i="18" s="1"/>
  <c r="J208" i="18"/>
  <c r="Q208" i="18" s="1"/>
  <c r="J207" i="18"/>
  <c r="Q207" i="18" s="1"/>
  <c r="O206" i="18"/>
  <c r="O210" i="18" s="1"/>
  <c r="N206" i="18"/>
  <c r="N210" i="18" s="1"/>
  <c r="M206" i="18"/>
  <c r="M210" i="18" s="1"/>
  <c r="L206" i="18"/>
  <c r="L210" i="18" s="1"/>
  <c r="K206" i="18"/>
  <c r="K210" i="18" s="1"/>
  <c r="I206" i="18"/>
  <c r="I210" i="18" s="1"/>
  <c r="H206" i="18"/>
  <c r="H210" i="18" s="1"/>
  <c r="G206" i="18"/>
  <c r="G210" i="18" s="1"/>
  <c r="F206" i="18"/>
  <c r="F210" i="18" s="1"/>
  <c r="E206" i="18"/>
  <c r="D206" i="18"/>
  <c r="D210" i="18"/>
  <c r="C206" i="18"/>
  <c r="C210" i="18"/>
  <c r="J199" i="18"/>
  <c r="Q199" i="18"/>
  <c r="J198" i="18"/>
  <c r="Q198" i="18"/>
  <c r="J197" i="18"/>
  <c r="Q197" i="18"/>
  <c r="O196" i="18"/>
  <c r="O200" i="18"/>
  <c r="N196" i="18"/>
  <c r="N200" i="18"/>
  <c r="M196" i="18"/>
  <c r="M200" i="18"/>
  <c r="L196" i="18"/>
  <c r="L200" i="18"/>
  <c r="K196" i="18"/>
  <c r="K200" i="18"/>
  <c r="I196" i="18"/>
  <c r="I200" i="18"/>
  <c r="H196" i="18"/>
  <c r="H200" i="18"/>
  <c r="G196" i="18"/>
  <c r="G200" i="18"/>
  <c r="F196" i="18"/>
  <c r="F200" i="18"/>
  <c r="E196" i="18"/>
  <c r="D196" i="18"/>
  <c r="D200" i="18" s="1"/>
  <c r="C196" i="18"/>
  <c r="C200" i="18" s="1"/>
  <c r="J194" i="18"/>
  <c r="Q194" i="18" s="1"/>
  <c r="J193" i="18"/>
  <c r="Q193" i="18" s="1"/>
  <c r="J192" i="18"/>
  <c r="Q192" i="18" s="1"/>
  <c r="O191" i="18"/>
  <c r="O195" i="18" s="1"/>
  <c r="N191" i="18"/>
  <c r="N195" i="18" s="1"/>
  <c r="M191" i="18"/>
  <c r="M195" i="18" s="1"/>
  <c r="L191" i="18"/>
  <c r="L195" i="18" s="1"/>
  <c r="K191" i="18"/>
  <c r="K195" i="18" s="1"/>
  <c r="I191" i="18"/>
  <c r="I195" i="18" s="1"/>
  <c r="H191" i="18"/>
  <c r="H195" i="18" s="1"/>
  <c r="G191" i="18"/>
  <c r="G195" i="18" s="1"/>
  <c r="F191" i="18"/>
  <c r="E191" i="18"/>
  <c r="D191" i="18"/>
  <c r="D195" i="18" s="1"/>
  <c r="C191" i="18"/>
  <c r="C195" i="18" s="1"/>
  <c r="J184" i="18"/>
  <c r="Q184" i="18" s="1"/>
  <c r="J183" i="18"/>
  <c r="Q183" i="18" s="1"/>
  <c r="J182" i="18"/>
  <c r="Q182" i="18" s="1"/>
  <c r="O181" i="18"/>
  <c r="O185" i="18"/>
  <c r="N181" i="18"/>
  <c r="N185" i="18" s="1"/>
  <c r="M181" i="18"/>
  <c r="M185" i="18"/>
  <c r="L181" i="18"/>
  <c r="L185" i="18" s="1"/>
  <c r="K181" i="18"/>
  <c r="K185" i="18"/>
  <c r="I181" i="18"/>
  <c r="I185" i="18" s="1"/>
  <c r="H181" i="18"/>
  <c r="H185" i="18"/>
  <c r="G181" i="18"/>
  <c r="G185" i="18" s="1"/>
  <c r="F181" i="18"/>
  <c r="F185" i="18"/>
  <c r="E181" i="18"/>
  <c r="D181" i="18"/>
  <c r="D185" i="18" s="1"/>
  <c r="C181" i="18"/>
  <c r="C185" i="18"/>
  <c r="J179" i="18"/>
  <c r="Q179" i="18" s="1"/>
  <c r="J178" i="18"/>
  <c r="Q178" i="18"/>
  <c r="J177" i="18"/>
  <c r="Q177" i="18" s="1"/>
  <c r="O176" i="18"/>
  <c r="O180" i="18"/>
  <c r="N176" i="18"/>
  <c r="N180" i="18" s="1"/>
  <c r="M176" i="18"/>
  <c r="M180" i="18"/>
  <c r="L176" i="18"/>
  <c r="L180" i="18"/>
  <c r="K176" i="18"/>
  <c r="K180" i="18"/>
  <c r="I176" i="18"/>
  <c r="I180" i="18"/>
  <c r="H176" i="18"/>
  <c r="H180" i="18"/>
  <c r="G176" i="18"/>
  <c r="G180" i="18"/>
  <c r="F176" i="18"/>
  <c r="F180" i="18"/>
  <c r="E176" i="18"/>
  <c r="D176" i="18"/>
  <c r="D180" i="18" s="1"/>
  <c r="C176" i="18"/>
  <c r="C180" i="18" s="1"/>
  <c r="J169" i="18"/>
  <c r="Q169" i="18" s="1"/>
  <c r="J168" i="18"/>
  <c r="Q168" i="18" s="1"/>
  <c r="J167" i="18"/>
  <c r="Q167" i="18" s="1"/>
  <c r="O166" i="18"/>
  <c r="O170" i="18" s="1"/>
  <c r="N166" i="18"/>
  <c r="N170" i="18" s="1"/>
  <c r="M166" i="18"/>
  <c r="M170" i="18" s="1"/>
  <c r="L166" i="18"/>
  <c r="L170" i="18"/>
  <c r="K166" i="18"/>
  <c r="K170" i="18" s="1"/>
  <c r="I166" i="18"/>
  <c r="I170" i="18"/>
  <c r="H166" i="18"/>
  <c r="H170" i="18" s="1"/>
  <c r="G166" i="18"/>
  <c r="G170" i="18"/>
  <c r="F166" i="18"/>
  <c r="E166" i="18"/>
  <c r="D166" i="18"/>
  <c r="D170" i="18"/>
  <c r="C166" i="18"/>
  <c r="C170" i="18" s="1"/>
  <c r="J164" i="18"/>
  <c r="Q164" i="18"/>
  <c r="J163" i="18"/>
  <c r="Q163" i="18" s="1"/>
  <c r="J162" i="18"/>
  <c r="Q162" i="18"/>
  <c r="O161" i="18"/>
  <c r="O165" i="18" s="1"/>
  <c r="N161" i="18"/>
  <c r="N165" i="18"/>
  <c r="M161" i="18"/>
  <c r="M165" i="18" s="1"/>
  <c r="L161" i="18"/>
  <c r="L165" i="18"/>
  <c r="K161" i="18"/>
  <c r="K165" i="18" s="1"/>
  <c r="I161" i="18"/>
  <c r="H161" i="18"/>
  <c r="H165" i="18"/>
  <c r="G161" i="18"/>
  <c r="G165" i="18" s="1"/>
  <c r="F161" i="18"/>
  <c r="F165" i="18"/>
  <c r="E161" i="18"/>
  <c r="D161" i="18"/>
  <c r="D165" i="18"/>
  <c r="C161" i="18"/>
  <c r="C165" i="18" s="1"/>
  <c r="J152" i="18"/>
  <c r="Q152" i="18"/>
  <c r="J151" i="18"/>
  <c r="Q151" i="18" s="1"/>
  <c r="J150" i="18"/>
  <c r="Q150" i="18"/>
  <c r="P149" i="18"/>
  <c r="P153" i="18" s="1"/>
  <c r="O149" i="18"/>
  <c r="O153" i="18"/>
  <c r="N149" i="18"/>
  <c r="N153" i="18" s="1"/>
  <c r="M149" i="18"/>
  <c r="M153" i="18"/>
  <c r="L149" i="18"/>
  <c r="L153" i="18" s="1"/>
  <c r="K149" i="18"/>
  <c r="K153" i="18"/>
  <c r="I149" i="18"/>
  <c r="I153" i="18" s="1"/>
  <c r="H149" i="18"/>
  <c r="H153" i="18"/>
  <c r="G149" i="18"/>
  <c r="G153" i="18" s="1"/>
  <c r="F149" i="18"/>
  <c r="E149" i="18"/>
  <c r="D149" i="18"/>
  <c r="D153" i="18" s="1"/>
  <c r="C149" i="18"/>
  <c r="C153" i="18"/>
  <c r="J147" i="18"/>
  <c r="Q147" i="18" s="1"/>
  <c r="J146" i="18"/>
  <c r="Q146" i="18"/>
  <c r="J145" i="18"/>
  <c r="Q145" i="18" s="1"/>
  <c r="P144" i="18"/>
  <c r="P148" i="18"/>
  <c r="O144" i="18"/>
  <c r="O148" i="18" s="1"/>
  <c r="N144" i="18"/>
  <c r="N148" i="18"/>
  <c r="M144" i="18"/>
  <c r="M148" i="18" s="1"/>
  <c r="L144" i="18"/>
  <c r="L148" i="18"/>
  <c r="K144" i="18"/>
  <c r="K148" i="18" s="1"/>
  <c r="I144" i="18"/>
  <c r="H144" i="18"/>
  <c r="H148" i="18"/>
  <c r="G144" i="18"/>
  <c r="G148" i="18" s="1"/>
  <c r="F144" i="18"/>
  <c r="F148" i="18"/>
  <c r="E144" i="18"/>
  <c r="D144" i="18"/>
  <c r="D148" i="18"/>
  <c r="C144" i="18"/>
  <c r="C148" i="18" s="1"/>
  <c r="J137" i="18"/>
  <c r="Q137" i="18"/>
  <c r="J136" i="18"/>
  <c r="Q136" i="18" s="1"/>
  <c r="J135" i="18"/>
  <c r="Q135" i="18"/>
  <c r="P134" i="18"/>
  <c r="P138" i="18" s="1"/>
  <c r="O134" i="18"/>
  <c r="O138" i="18"/>
  <c r="N134" i="18"/>
  <c r="N138" i="18" s="1"/>
  <c r="M134" i="18"/>
  <c r="M138" i="18"/>
  <c r="L134" i="18"/>
  <c r="L138" i="18" s="1"/>
  <c r="K134" i="18"/>
  <c r="K138" i="18"/>
  <c r="I134" i="18"/>
  <c r="I138" i="18" s="1"/>
  <c r="H134" i="18"/>
  <c r="H138" i="18"/>
  <c r="G134" i="18"/>
  <c r="G138" i="18" s="1"/>
  <c r="F134" i="18"/>
  <c r="F138" i="18"/>
  <c r="E134" i="18"/>
  <c r="D134" i="18"/>
  <c r="D138" i="18" s="1"/>
  <c r="C134" i="18"/>
  <c r="C138" i="18"/>
  <c r="J132" i="18"/>
  <c r="Q132" i="18" s="1"/>
  <c r="J131" i="18"/>
  <c r="Q131" i="18"/>
  <c r="J130" i="18"/>
  <c r="Q130" i="18" s="1"/>
  <c r="P129" i="18"/>
  <c r="P133" i="18"/>
  <c r="O129" i="18"/>
  <c r="O133" i="18" s="1"/>
  <c r="N129" i="18"/>
  <c r="N133" i="18"/>
  <c r="M129" i="18"/>
  <c r="M133" i="18" s="1"/>
  <c r="L129" i="18"/>
  <c r="L133" i="18"/>
  <c r="K129" i="18"/>
  <c r="K133" i="18" s="1"/>
  <c r="I129" i="18"/>
  <c r="I133" i="18"/>
  <c r="H129" i="18"/>
  <c r="H133" i="18" s="1"/>
  <c r="G129" i="18"/>
  <c r="G133" i="18"/>
  <c r="F129" i="18"/>
  <c r="F133" i="18" s="1"/>
  <c r="E129" i="18"/>
  <c r="D129" i="18"/>
  <c r="D133" i="18" s="1"/>
  <c r="C129" i="18"/>
  <c r="C133" i="18"/>
  <c r="J122" i="18"/>
  <c r="Q122" i="18" s="1"/>
  <c r="J121" i="18"/>
  <c r="Q121" i="18"/>
  <c r="J120" i="18"/>
  <c r="Q120" i="18" s="1"/>
  <c r="P119" i="18"/>
  <c r="P123" i="18"/>
  <c r="O119" i="18"/>
  <c r="O123" i="18" s="1"/>
  <c r="N119" i="18"/>
  <c r="N123" i="18"/>
  <c r="M119" i="18"/>
  <c r="M123" i="18" s="1"/>
  <c r="L119" i="18"/>
  <c r="L123" i="18"/>
  <c r="K119" i="18"/>
  <c r="K123" i="18" s="1"/>
  <c r="I119" i="18"/>
  <c r="I123" i="18"/>
  <c r="H119" i="18"/>
  <c r="H123" i="18" s="1"/>
  <c r="G119" i="18"/>
  <c r="G123" i="18"/>
  <c r="F119" i="18"/>
  <c r="F123" i="18" s="1"/>
  <c r="E119" i="18"/>
  <c r="E123" i="18"/>
  <c r="D119" i="18"/>
  <c r="D123" i="18" s="1"/>
  <c r="C119" i="18"/>
  <c r="C123" i="18"/>
  <c r="J117" i="18"/>
  <c r="Q117" i="18" s="1"/>
  <c r="J116" i="18"/>
  <c r="Q116" i="18"/>
  <c r="J115" i="18"/>
  <c r="Q115" i="18" s="1"/>
  <c r="P114" i="18"/>
  <c r="P118" i="18"/>
  <c r="O114" i="18"/>
  <c r="O118" i="18" s="1"/>
  <c r="N114" i="18"/>
  <c r="N118" i="18"/>
  <c r="M114" i="18"/>
  <c r="M118" i="18" s="1"/>
  <c r="L114" i="18"/>
  <c r="L118" i="18"/>
  <c r="K114" i="18"/>
  <c r="K118" i="18" s="1"/>
  <c r="I114" i="18"/>
  <c r="I118" i="18"/>
  <c r="H114" i="18"/>
  <c r="H118" i="18" s="1"/>
  <c r="G114" i="18"/>
  <c r="G118" i="18"/>
  <c r="F114" i="18"/>
  <c r="F118" i="18" s="1"/>
  <c r="E114" i="18"/>
  <c r="D114" i="18"/>
  <c r="D118" i="18"/>
  <c r="C114" i="18"/>
  <c r="C118" i="18" s="1"/>
  <c r="J107" i="18"/>
  <c r="Q107" i="18"/>
  <c r="J106" i="18"/>
  <c r="Q106" i="18" s="1"/>
  <c r="J105" i="18"/>
  <c r="Q105" i="18"/>
  <c r="P104" i="18"/>
  <c r="P108" i="18" s="1"/>
  <c r="O104" i="18"/>
  <c r="O108" i="18"/>
  <c r="N104" i="18"/>
  <c r="N108" i="18" s="1"/>
  <c r="M104" i="18"/>
  <c r="M108" i="18"/>
  <c r="L104" i="18"/>
  <c r="L108" i="18" s="1"/>
  <c r="K104" i="18"/>
  <c r="K108" i="18"/>
  <c r="I104" i="18"/>
  <c r="I108" i="18" s="1"/>
  <c r="H104" i="18"/>
  <c r="H108" i="18"/>
  <c r="G104" i="18"/>
  <c r="G108" i="18" s="1"/>
  <c r="F104" i="18"/>
  <c r="F108" i="18"/>
  <c r="E104" i="18"/>
  <c r="D104" i="18"/>
  <c r="D108" i="18"/>
  <c r="C104" i="18"/>
  <c r="C108" i="18" s="1"/>
  <c r="J102" i="18"/>
  <c r="Q102" i="18"/>
  <c r="J101" i="18"/>
  <c r="Q101" i="18" s="1"/>
  <c r="J100" i="18"/>
  <c r="Q100" i="18"/>
  <c r="P99" i="18"/>
  <c r="P103" i="18" s="1"/>
  <c r="O99" i="18"/>
  <c r="O103" i="18"/>
  <c r="N99" i="18"/>
  <c r="N103" i="18" s="1"/>
  <c r="M99" i="18"/>
  <c r="M103" i="18"/>
  <c r="L99" i="18"/>
  <c r="L103" i="18" s="1"/>
  <c r="L109" i="18" s="1"/>
  <c r="K99" i="18"/>
  <c r="K103" i="18"/>
  <c r="I99" i="18"/>
  <c r="I103" i="18" s="1"/>
  <c r="I109" i="18" s="1"/>
  <c r="H99" i="18"/>
  <c r="H103" i="18"/>
  <c r="G99" i="18"/>
  <c r="G103" i="18" s="1"/>
  <c r="F99" i="18"/>
  <c r="F103" i="18"/>
  <c r="E99" i="18"/>
  <c r="D99" i="18"/>
  <c r="D103" i="18" s="1"/>
  <c r="C99" i="18"/>
  <c r="C103" i="18"/>
  <c r="I248" i="18"/>
  <c r="J452" i="18"/>
  <c r="Q452" i="18"/>
  <c r="J149" i="18"/>
  <c r="Q149" i="18"/>
  <c r="I186" i="18"/>
  <c r="E170" i="18"/>
  <c r="E171" i="18" s="1"/>
  <c r="Q171" i="18" s="1"/>
  <c r="E195" i="18"/>
  <c r="I308" i="18"/>
  <c r="L340" i="18"/>
  <c r="E396" i="18"/>
  <c r="Q396" i="18" s="1"/>
  <c r="E153" i="18"/>
  <c r="E185" i="18"/>
  <c r="E186" i="18" s="1"/>
  <c r="E200" i="18"/>
  <c r="E277" i="18"/>
  <c r="E278" i="18" s="1"/>
  <c r="E292" i="18"/>
  <c r="E324" i="18"/>
  <c r="E384" i="18"/>
  <c r="E385" i="18" s="1"/>
  <c r="E401" i="18"/>
  <c r="Q401" i="18" s="1"/>
  <c r="E416" i="18"/>
  <c r="I417" i="18"/>
  <c r="O417" i="18"/>
  <c r="G447" i="18"/>
  <c r="E108" i="18"/>
  <c r="O109" i="18"/>
  <c r="E138" i="18"/>
  <c r="E139" i="18" s="1"/>
  <c r="Q139" i="18" s="1"/>
  <c r="L201" i="18"/>
  <c r="I216" i="18"/>
  <c r="E215" i="18"/>
  <c r="E247" i="18"/>
  <c r="Q247" i="18" s="1"/>
  <c r="E369" i="18"/>
  <c r="E370" i="18" s="1"/>
  <c r="G385" i="18"/>
  <c r="P402" i="18"/>
  <c r="E411" i="18"/>
  <c r="E461" i="18"/>
  <c r="L216" i="18"/>
  <c r="E230" i="18"/>
  <c r="E231" i="18" s="1"/>
  <c r="E262" i="18"/>
  <c r="E263" i="18" s="1"/>
  <c r="Q263" i="18" s="1"/>
  <c r="E307" i="18"/>
  <c r="Q307" i="18" s="1"/>
  <c r="E339" i="18"/>
  <c r="E354" i="18"/>
  <c r="E355" i="18" s="1"/>
  <c r="E431" i="18"/>
  <c r="E446" i="18"/>
  <c r="Q446" i="18" s="1"/>
  <c r="G462" i="18"/>
  <c r="G139" i="18"/>
  <c r="L154" i="18"/>
  <c r="P154" i="18"/>
  <c r="I263" i="18"/>
  <c r="P109" i="18"/>
  <c r="K124" i="18"/>
  <c r="O124" i="18"/>
  <c r="I139" i="18"/>
  <c r="J144" i="18"/>
  <c r="Q144" i="18"/>
  <c r="G154" i="18"/>
  <c r="J166" i="18"/>
  <c r="Q166" i="18"/>
  <c r="L171" i="18"/>
  <c r="J191" i="18"/>
  <c r="Q191" i="18"/>
  <c r="G216" i="18"/>
  <c r="J226" i="18"/>
  <c r="Q226" i="18" s="1"/>
  <c r="L231" i="18"/>
  <c r="P231" i="18"/>
  <c r="J273" i="18"/>
  <c r="Q273" i="18" s="1"/>
  <c r="F277" i="18"/>
  <c r="L278" i="18"/>
  <c r="P278" i="18"/>
  <c r="J335" i="18"/>
  <c r="Q335" i="18"/>
  <c r="F339" i="18"/>
  <c r="J339" i="18" s="1"/>
  <c r="Q339" i="18" s="1"/>
  <c r="P340" i="18"/>
  <c r="H370" i="18"/>
  <c r="L124" i="18"/>
  <c r="P124" i="18"/>
  <c r="H154" i="18"/>
  <c r="F153" i="18"/>
  <c r="J161" i="18"/>
  <c r="Q161" i="18"/>
  <c r="G171" i="18"/>
  <c r="L186" i="18"/>
  <c r="H201" i="18"/>
  <c r="J221" i="18"/>
  <c r="Q221" i="18" s="1"/>
  <c r="G231" i="18"/>
  <c r="L248" i="18"/>
  <c r="P248" i="18"/>
  <c r="G263" i="18"/>
  <c r="G325" i="18"/>
  <c r="J427" i="18"/>
  <c r="Q427" i="18"/>
  <c r="F431" i="18"/>
  <c r="L432" i="18"/>
  <c r="P432" i="18"/>
  <c r="G124" i="18"/>
  <c r="L139" i="18"/>
  <c r="P139" i="18"/>
  <c r="H171" i="18"/>
  <c r="F170" i="18"/>
  <c r="J170" i="18" s="1"/>
  <c r="Q170" i="18" s="1"/>
  <c r="G186" i="18"/>
  <c r="I201" i="18"/>
  <c r="H231" i="18"/>
  <c r="F230" i="18"/>
  <c r="J230" i="18" s="1"/>
  <c r="G248" i="18"/>
  <c r="I385" i="18"/>
  <c r="L263" i="18"/>
  <c r="P263" i="18"/>
  <c r="H293" i="18"/>
  <c r="G308" i="18"/>
  <c r="J320" i="18"/>
  <c r="Q320" i="18"/>
  <c r="L325" i="18"/>
  <c r="P325" i="18"/>
  <c r="H355" i="18"/>
  <c r="J360" i="18"/>
  <c r="Q360" i="18" s="1"/>
  <c r="G370" i="18"/>
  <c r="J370" i="18" s="1"/>
  <c r="L385" i="18"/>
  <c r="P385" i="18"/>
  <c r="I402" i="18"/>
  <c r="H417" i="18"/>
  <c r="J442" i="18"/>
  <c r="Q442" i="18"/>
  <c r="L447" i="18"/>
  <c r="P447" i="18"/>
  <c r="J457" i="18"/>
  <c r="Q457" i="18"/>
  <c r="L462" i="18"/>
  <c r="P462" i="18"/>
  <c r="J268" i="18"/>
  <c r="Q268" i="18"/>
  <c r="G278" i="18"/>
  <c r="J288" i="18"/>
  <c r="Q288" i="18"/>
  <c r="L293" i="18"/>
  <c r="P293" i="18"/>
  <c r="J315" i="18"/>
  <c r="Q315" i="18"/>
  <c r="H325" i="18"/>
  <c r="J325" i="18" s="1"/>
  <c r="F324" i="18"/>
  <c r="J330" i="18"/>
  <c r="Q330" i="18"/>
  <c r="G340" i="18"/>
  <c r="J350" i="18"/>
  <c r="Q350" i="18"/>
  <c r="L355" i="18"/>
  <c r="P355" i="18"/>
  <c r="O402" i="18"/>
  <c r="J412" i="18"/>
  <c r="Q412" i="18"/>
  <c r="L417" i="18"/>
  <c r="P417" i="18"/>
  <c r="F416" i="18"/>
  <c r="J422" i="18"/>
  <c r="Q422" i="18"/>
  <c r="G432" i="18"/>
  <c r="H447" i="18"/>
  <c r="H462" i="18"/>
  <c r="F461" i="18"/>
  <c r="J461" i="18" s="1"/>
  <c r="H278" i="18"/>
  <c r="J283" i="18"/>
  <c r="Q283" i="18"/>
  <c r="G293" i="18"/>
  <c r="L308" i="18"/>
  <c r="P308" i="18"/>
  <c r="H340" i="18"/>
  <c r="J345" i="18"/>
  <c r="Q345" i="18" s="1"/>
  <c r="G355" i="18"/>
  <c r="J365" i="18"/>
  <c r="Q365" i="18"/>
  <c r="L370" i="18"/>
  <c r="P370" i="18"/>
  <c r="H402" i="18"/>
  <c r="J407" i="18"/>
  <c r="Q407" i="18" s="1"/>
  <c r="G417" i="18"/>
  <c r="H432" i="18"/>
  <c r="J432" i="18" s="1"/>
  <c r="J437" i="18"/>
  <c r="Q437" i="18" s="1"/>
  <c r="K462" i="18"/>
  <c r="O462" i="18"/>
  <c r="E456" i="18"/>
  <c r="Q456" i="18" s="1"/>
  <c r="I456" i="18"/>
  <c r="J456" i="18"/>
  <c r="K447" i="18"/>
  <c r="J446" i="18"/>
  <c r="O447" i="18"/>
  <c r="E441" i="18"/>
  <c r="I441" i="18"/>
  <c r="I447" i="18" s="1"/>
  <c r="J447" i="18" s="1"/>
  <c r="F447" i="18"/>
  <c r="K432" i="18"/>
  <c r="J431" i="18"/>
  <c r="Q431" i="18" s="1"/>
  <c r="O432" i="18"/>
  <c r="E426" i="18"/>
  <c r="I426" i="18"/>
  <c r="I432" i="18" s="1"/>
  <c r="J426" i="18"/>
  <c r="F432" i="18"/>
  <c r="K417" i="18"/>
  <c r="J416" i="18"/>
  <c r="Q416" i="18" s="1"/>
  <c r="E417" i="18"/>
  <c r="Q417" i="18" s="1"/>
  <c r="F411" i="18"/>
  <c r="J411" i="18"/>
  <c r="J401" i="18"/>
  <c r="K402" i="18"/>
  <c r="J396" i="18"/>
  <c r="G402" i="18"/>
  <c r="L402" i="18"/>
  <c r="E402" i="18"/>
  <c r="J397" i="18"/>
  <c r="Q397" i="18"/>
  <c r="F402" i="18"/>
  <c r="J402" i="18" s="1"/>
  <c r="J392" i="18"/>
  <c r="Q392" i="18" s="1"/>
  <c r="K385" i="18"/>
  <c r="O385" i="18"/>
  <c r="J379" i="18"/>
  <c r="J384" i="18"/>
  <c r="F385" i="18"/>
  <c r="H385" i="18"/>
  <c r="J385" i="18" s="1"/>
  <c r="E379" i="18"/>
  <c r="Q379" i="18" s="1"/>
  <c r="J380" i="18"/>
  <c r="Q380" i="18"/>
  <c r="J375" i="18"/>
  <c r="Q375" i="18" s="1"/>
  <c r="K370" i="18"/>
  <c r="J369" i="18"/>
  <c r="O370" i="18"/>
  <c r="E364" i="18"/>
  <c r="I364" i="18"/>
  <c r="J364" i="18"/>
  <c r="Q364" i="18" s="1"/>
  <c r="F370" i="18"/>
  <c r="K355" i="18"/>
  <c r="J354" i="18"/>
  <c r="O355" i="18"/>
  <c r="E349" i="18"/>
  <c r="I349" i="18"/>
  <c r="J349" i="18"/>
  <c r="F355" i="18"/>
  <c r="J355" i="18" s="1"/>
  <c r="K340" i="18"/>
  <c r="O340" i="18"/>
  <c r="E334" i="18"/>
  <c r="Q334" i="18" s="1"/>
  <c r="I334" i="18"/>
  <c r="J334" i="18"/>
  <c r="F340" i="18"/>
  <c r="J340" i="18" s="1"/>
  <c r="K325" i="18"/>
  <c r="J324" i="18"/>
  <c r="I325" i="18"/>
  <c r="O325" i="18"/>
  <c r="E319" i="18"/>
  <c r="E325" i="18" s="1"/>
  <c r="Q325" i="18" s="1"/>
  <c r="F319" i="18"/>
  <c r="J319" i="18"/>
  <c r="K308" i="18"/>
  <c r="O308" i="18"/>
  <c r="J302" i="18"/>
  <c r="J307" i="18"/>
  <c r="F308" i="18"/>
  <c r="J308" i="18" s="1"/>
  <c r="H308" i="18"/>
  <c r="E302" i="18"/>
  <c r="Q302" i="18"/>
  <c r="J303" i="18"/>
  <c r="Q303" i="18"/>
  <c r="J298" i="18"/>
  <c r="Q298" i="18"/>
  <c r="K293" i="18"/>
  <c r="J292" i="18"/>
  <c r="O293" i="18"/>
  <c r="E287" i="18"/>
  <c r="Q287" i="18" s="1"/>
  <c r="I287" i="18"/>
  <c r="I293" i="18" s="1"/>
  <c r="J287" i="18"/>
  <c r="F293" i="18"/>
  <c r="K278" i="18"/>
  <c r="J277" i="18"/>
  <c r="O278" i="18"/>
  <c r="E272" i="18"/>
  <c r="I272" i="18"/>
  <c r="J272" i="18"/>
  <c r="Q272" i="18" s="1"/>
  <c r="F278" i="18"/>
  <c r="J278" i="18" s="1"/>
  <c r="K263" i="18"/>
  <c r="O263" i="18"/>
  <c r="J257" i="18"/>
  <c r="J262" i="18"/>
  <c r="Q262" i="18" s="1"/>
  <c r="F263" i="18"/>
  <c r="H263" i="18"/>
  <c r="E257" i="18"/>
  <c r="Q257" i="18"/>
  <c r="J258" i="18"/>
  <c r="Q258" i="18"/>
  <c r="J253" i="18"/>
  <c r="Q253" i="18"/>
  <c r="K248" i="18"/>
  <c r="O248" i="18"/>
  <c r="J242" i="18"/>
  <c r="J247" i="18"/>
  <c r="F248" i="18"/>
  <c r="H248" i="18"/>
  <c r="E242" i="18"/>
  <c r="J243" i="18"/>
  <c r="Q243" i="18" s="1"/>
  <c r="J238" i="18"/>
  <c r="Q238" i="18"/>
  <c r="K231" i="18"/>
  <c r="O231" i="18"/>
  <c r="E225" i="18"/>
  <c r="Q225" i="18" s="1"/>
  <c r="I225" i="18"/>
  <c r="I231" i="18" s="1"/>
  <c r="J225" i="18"/>
  <c r="F231" i="18"/>
  <c r="J231" i="18" s="1"/>
  <c r="K216" i="18"/>
  <c r="O216" i="18"/>
  <c r="J210" i="18"/>
  <c r="J215" i="18"/>
  <c r="Q215" i="18" s="1"/>
  <c r="F216" i="18"/>
  <c r="H216" i="18"/>
  <c r="E210" i="18"/>
  <c r="E216" i="18" s="1"/>
  <c r="Q216" i="18" s="1"/>
  <c r="J211" i="18"/>
  <c r="Q211" i="18" s="1"/>
  <c r="J206" i="18"/>
  <c r="Q206" i="18"/>
  <c r="J200" i="18"/>
  <c r="K201" i="18"/>
  <c r="G201" i="18"/>
  <c r="E201" i="18"/>
  <c r="O201" i="18"/>
  <c r="J196" i="18"/>
  <c r="Q196" i="18"/>
  <c r="F195" i="18"/>
  <c r="J195" i="18" s="1"/>
  <c r="Q195" i="18" s="1"/>
  <c r="K186" i="18"/>
  <c r="O186" i="18"/>
  <c r="J180" i="18"/>
  <c r="J185" i="18"/>
  <c r="F186" i="18"/>
  <c r="J186" i="18" s="1"/>
  <c r="H186" i="18"/>
  <c r="E180" i="18"/>
  <c r="Q180" i="18" s="1"/>
  <c r="J181" i="18"/>
  <c r="Q181" i="18"/>
  <c r="J176" i="18"/>
  <c r="Q176" i="18" s="1"/>
  <c r="K171" i="18"/>
  <c r="O171" i="18"/>
  <c r="E165" i="18"/>
  <c r="I165" i="18"/>
  <c r="J165" i="18"/>
  <c r="Q165" i="18" s="1"/>
  <c r="F171" i="18"/>
  <c r="K154" i="18"/>
  <c r="J153" i="18"/>
  <c r="O154" i="18"/>
  <c r="E148" i="18"/>
  <c r="E154" i="18" s="1"/>
  <c r="Q154" i="18" s="1"/>
  <c r="I148" i="18"/>
  <c r="J148" i="18"/>
  <c r="F154" i="18"/>
  <c r="J154" i="18" s="1"/>
  <c r="K139" i="18"/>
  <c r="O139" i="18"/>
  <c r="J133" i="18"/>
  <c r="J138" i="18"/>
  <c r="F139" i="18"/>
  <c r="J139" i="18" s="1"/>
  <c r="H139" i="18"/>
  <c r="E133" i="18"/>
  <c r="J134" i="18"/>
  <c r="Q134" i="18"/>
  <c r="J129" i="18"/>
  <c r="Q129" i="18"/>
  <c r="J123" i="18"/>
  <c r="Q123" i="18" s="1"/>
  <c r="F124" i="18"/>
  <c r="J124" i="18" s="1"/>
  <c r="Q124" i="18" s="1"/>
  <c r="J118" i="18"/>
  <c r="H124" i="18"/>
  <c r="I124" i="18"/>
  <c r="E118" i="18"/>
  <c r="J119" i="18"/>
  <c r="Q119" i="18"/>
  <c r="J114" i="18"/>
  <c r="Q114" i="18"/>
  <c r="K109" i="18"/>
  <c r="J108" i="18"/>
  <c r="F109" i="18"/>
  <c r="H109" i="18"/>
  <c r="E103" i="18"/>
  <c r="J104" i="18"/>
  <c r="Q104" i="18"/>
  <c r="J99" i="18"/>
  <c r="Q99" i="18" s="1"/>
  <c r="F325" i="18"/>
  <c r="Q118" i="18"/>
  <c r="Q354" i="18"/>
  <c r="Q138" i="18"/>
  <c r="Q108" i="18"/>
  <c r="Q185" i="18"/>
  <c r="Q349" i="18"/>
  <c r="Q426" i="18"/>
  <c r="Q411" i="18"/>
  <c r="Q292" i="18"/>
  <c r="Q242" i="18"/>
  <c r="E293" i="18"/>
  <c r="E447" i="18"/>
  <c r="Q447" i="18" s="1"/>
  <c r="Q369" i="18"/>
  <c r="Q324" i="18"/>
  <c r="Q200" i="18"/>
  <c r="E109" i="18"/>
  <c r="Q133" i="18"/>
  <c r="Q319" i="18"/>
  <c r="E432" i="18"/>
  <c r="E462" i="18"/>
  <c r="Q384" i="18"/>
  <c r="Q153" i="18"/>
  <c r="I462" i="18"/>
  <c r="F417" i="18"/>
  <c r="J417" i="18"/>
  <c r="I370" i="18"/>
  <c r="I355" i="18"/>
  <c r="I340" i="18"/>
  <c r="I278" i="18"/>
  <c r="J263" i="18"/>
  <c r="J248" i="18"/>
  <c r="J216" i="18"/>
  <c r="I171" i="18"/>
  <c r="J171" i="18"/>
  <c r="I154" i="18"/>
  <c r="E124" i="18"/>
  <c r="F144" i="5"/>
  <c r="E144" i="5"/>
  <c r="D144" i="5"/>
  <c r="C144" i="5"/>
  <c r="B144" i="5"/>
  <c r="F134" i="5"/>
  <c r="F133" i="5"/>
  <c r="E134" i="5"/>
  <c r="E133" i="5" s="1"/>
  <c r="E141" i="5" s="1"/>
  <c r="E143" i="5" s="1"/>
  <c r="E151" i="5" s="1"/>
  <c r="D134" i="5"/>
  <c r="D133" i="5"/>
  <c r="D141" i="5" s="1"/>
  <c r="D143" i="5" s="1"/>
  <c r="D151" i="5" s="1"/>
  <c r="C134" i="5"/>
  <c r="C133" i="5" s="1"/>
  <c r="C141" i="5" s="1"/>
  <c r="C143" i="5" s="1"/>
  <c r="C151" i="5" s="1"/>
  <c r="B134" i="5"/>
  <c r="B133" i="5"/>
  <c r="F132" i="5"/>
  <c r="F141" i="5" s="1"/>
  <c r="F143" i="5" s="1"/>
  <c r="F151" i="5" s="1"/>
  <c r="E132" i="5"/>
  <c r="D132" i="5"/>
  <c r="C132" i="5"/>
  <c r="B132" i="5"/>
  <c r="F119" i="5"/>
  <c r="E119" i="5"/>
  <c r="D119" i="5"/>
  <c r="C119" i="5"/>
  <c r="B119" i="5"/>
  <c r="F109" i="5"/>
  <c r="F108" i="5" s="1"/>
  <c r="F116" i="5" s="1"/>
  <c r="F118" i="5" s="1"/>
  <c r="F126" i="5" s="1"/>
  <c r="E109" i="5"/>
  <c r="D109" i="5"/>
  <c r="D108" i="5"/>
  <c r="C109" i="5"/>
  <c r="C108" i="5"/>
  <c r="B109" i="5"/>
  <c r="B108" i="5"/>
  <c r="B116" i="5" s="1"/>
  <c r="B118" i="5" s="1"/>
  <c r="B126" i="5" s="1"/>
  <c r="F107" i="5"/>
  <c r="E107" i="5"/>
  <c r="D107" i="5"/>
  <c r="D116" i="5"/>
  <c r="D118" i="5" s="1"/>
  <c r="D126" i="5" s="1"/>
  <c r="C107" i="5"/>
  <c r="B107" i="5"/>
  <c r="F94" i="5"/>
  <c r="E94" i="5"/>
  <c r="D94" i="5"/>
  <c r="C94" i="5"/>
  <c r="B94" i="5"/>
  <c r="F84" i="5"/>
  <c r="F83" i="5"/>
  <c r="E84" i="5"/>
  <c r="E83" i="5"/>
  <c r="D84" i="5"/>
  <c r="D83" i="5"/>
  <c r="D91" i="5" s="1"/>
  <c r="D93" i="5" s="1"/>
  <c r="D101" i="5" s="1"/>
  <c r="C84" i="5"/>
  <c r="C83" i="5"/>
  <c r="B84" i="5"/>
  <c r="B83" i="5"/>
  <c r="F82" i="5"/>
  <c r="F91" i="5" s="1"/>
  <c r="F93" i="5" s="1"/>
  <c r="F101" i="5" s="1"/>
  <c r="E82" i="5"/>
  <c r="D82" i="5"/>
  <c r="C82" i="5"/>
  <c r="B82" i="5"/>
  <c r="F69" i="5"/>
  <c r="E69" i="5"/>
  <c r="D69" i="5"/>
  <c r="C69" i="5"/>
  <c r="B69" i="5"/>
  <c r="F59" i="5"/>
  <c r="F58" i="5"/>
  <c r="E59" i="5"/>
  <c r="E58" i="5"/>
  <c r="D59" i="5"/>
  <c r="D58" i="5"/>
  <c r="C59" i="5"/>
  <c r="C58" i="5"/>
  <c r="B59" i="5"/>
  <c r="B58" i="5"/>
  <c r="F57" i="5"/>
  <c r="F66" i="5" s="1"/>
  <c r="F68" i="5" s="1"/>
  <c r="F76" i="5" s="1"/>
  <c r="E57" i="5"/>
  <c r="E66" i="5" s="1"/>
  <c r="E68" i="5" s="1"/>
  <c r="E76" i="5" s="1"/>
  <c r="D57" i="5"/>
  <c r="D66" i="5"/>
  <c r="D68" i="5"/>
  <c r="D76" i="5" s="1"/>
  <c r="C57" i="5"/>
  <c r="C66" i="5" s="1"/>
  <c r="C68" i="5" s="1"/>
  <c r="C76" i="5" s="1"/>
  <c r="B57" i="5"/>
  <c r="B66" i="5" s="1"/>
  <c r="B68" i="5" s="1"/>
  <c r="B76" i="5" s="1"/>
  <c r="F25" i="5"/>
  <c r="E25" i="5"/>
  <c r="D25" i="5"/>
  <c r="C25" i="5"/>
  <c r="B25" i="5"/>
  <c r="F24" i="5"/>
  <c r="E24" i="5"/>
  <c r="D24" i="5"/>
  <c r="C24" i="5"/>
  <c r="B24" i="5"/>
  <c r="F23" i="5"/>
  <c r="E23" i="5"/>
  <c r="D23" i="5"/>
  <c r="C23" i="5"/>
  <c r="B23" i="5"/>
  <c r="F22" i="5"/>
  <c r="E22" i="5"/>
  <c r="D22" i="5"/>
  <c r="C22" i="5"/>
  <c r="B22" i="5"/>
  <c r="F21" i="5"/>
  <c r="E21" i="5"/>
  <c r="D21" i="5"/>
  <c r="C21" i="5"/>
  <c r="B21" i="5"/>
  <c r="F20" i="5"/>
  <c r="E20" i="5"/>
  <c r="D20" i="5"/>
  <c r="C20" i="5"/>
  <c r="B20" i="5"/>
  <c r="F17" i="5"/>
  <c r="E17" i="5"/>
  <c r="D17" i="5"/>
  <c r="C17" i="5"/>
  <c r="B17" i="5"/>
  <c r="F14" i="5"/>
  <c r="E14" i="5"/>
  <c r="D14" i="5"/>
  <c r="C14" i="5"/>
  <c r="B14" i="5"/>
  <c r="F13" i="5"/>
  <c r="E13" i="5"/>
  <c r="D13" i="5"/>
  <c r="C13" i="5"/>
  <c r="B13" i="5"/>
  <c r="F12" i="5"/>
  <c r="E12" i="5"/>
  <c r="D12" i="5"/>
  <c r="C12" i="5"/>
  <c r="B12" i="5"/>
  <c r="F11" i="5"/>
  <c r="E11" i="5"/>
  <c r="D11" i="5"/>
  <c r="C11" i="5"/>
  <c r="B11" i="5"/>
  <c r="F10" i="5"/>
  <c r="E10" i="5"/>
  <c r="D10" i="5"/>
  <c r="C10" i="5"/>
  <c r="B10" i="5"/>
  <c r="F6" i="5"/>
  <c r="E6" i="5"/>
  <c r="D6" i="5"/>
  <c r="C6" i="5"/>
  <c r="B6" i="5"/>
  <c r="F5" i="5"/>
  <c r="E5" i="5"/>
  <c r="D5" i="5"/>
  <c r="C5" i="5"/>
  <c r="C44" i="5"/>
  <c r="D44" i="5"/>
  <c r="E44" i="5"/>
  <c r="F44" i="5"/>
  <c r="B44" i="5"/>
  <c r="C32" i="5"/>
  <c r="D32" i="5"/>
  <c r="E32" i="5"/>
  <c r="F32" i="5"/>
  <c r="B32" i="5"/>
  <c r="B41" i="5" s="1"/>
  <c r="B91" i="5"/>
  <c r="B93" i="5" s="1"/>
  <c r="B101" i="5" s="1"/>
  <c r="E108" i="5"/>
  <c r="E116" i="5"/>
  <c r="E118" i="5"/>
  <c r="E126" i="5" s="1"/>
  <c r="C91" i="5"/>
  <c r="C93" i="5" s="1"/>
  <c r="C101" i="5" s="1"/>
  <c r="B141" i="5"/>
  <c r="B143" i="5"/>
  <c r="B151" i="5" s="1"/>
  <c r="E91" i="5"/>
  <c r="E93" i="5" s="1"/>
  <c r="E101" i="5" s="1"/>
  <c r="C116" i="5"/>
  <c r="C118" i="5" s="1"/>
  <c r="C126" i="5" s="1"/>
  <c r="Q67" i="9"/>
  <c r="W67" i="9"/>
  <c r="E67" i="9"/>
  <c r="K67" i="9"/>
  <c r="Q66" i="9"/>
  <c r="W66" i="9"/>
  <c r="E66" i="9"/>
  <c r="K66" i="9"/>
  <c r="Q65" i="9"/>
  <c r="W65" i="9"/>
  <c r="E65" i="9"/>
  <c r="Q64" i="9"/>
  <c r="W64" i="9"/>
  <c r="E64" i="9"/>
  <c r="K64" i="9" s="1"/>
  <c r="Q63" i="9"/>
  <c r="W63" i="9"/>
  <c r="E63" i="9"/>
  <c r="K63" i="9" s="1"/>
  <c r="Q56" i="9"/>
  <c r="E56" i="9"/>
  <c r="Q55" i="9"/>
  <c r="W55" i="9" s="1"/>
  <c r="E55" i="9"/>
  <c r="K55" i="9" s="1"/>
  <c r="Q54" i="9"/>
  <c r="W54" i="9"/>
  <c r="E54" i="9"/>
  <c r="Q53" i="9"/>
  <c r="W53" i="9"/>
  <c r="E53" i="9"/>
  <c r="K53" i="9"/>
  <c r="Q52" i="9"/>
  <c r="W52" i="9"/>
  <c r="E52" i="9"/>
  <c r="K52" i="9" s="1"/>
  <c r="Q45" i="9"/>
  <c r="W45" i="9" s="1"/>
  <c r="E45" i="9"/>
  <c r="K45" i="9" s="1"/>
  <c r="Q44" i="9"/>
  <c r="W44" i="9" s="1"/>
  <c r="E44" i="9"/>
  <c r="Q43" i="9"/>
  <c r="W43" i="9" s="1"/>
  <c r="E43" i="9"/>
  <c r="K43" i="9" s="1"/>
  <c r="Q42" i="9"/>
  <c r="W42" i="9" s="1"/>
  <c r="E42" i="9"/>
  <c r="K42" i="9"/>
  <c r="Q41" i="9"/>
  <c r="E41" i="9"/>
  <c r="Q34" i="9"/>
  <c r="W34" i="9" s="1"/>
  <c r="E34" i="9"/>
  <c r="K34" i="9" s="1"/>
  <c r="Q33" i="9"/>
  <c r="W33" i="9"/>
  <c r="E33" i="9"/>
  <c r="K33" i="9" s="1"/>
  <c r="Q32" i="9"/>
  <c r="W32" i="9"/>
  <c r="E32" i="9"/>
  <c r="K32" i="9" s="1"/>
  <c r="Q31" i="9"/>
  <c r="E31" i="9"/>
  <c r="K31" i="9"/>
  <c r="Q30" i="9"/>
  <c r="W30" i="9" s="1"/>
  <c r="E30" i="9"/>
  <c r="Q12" i="3"/>
  <c r="AE46" i="3"/>
  <c r="S47" i="3"/>
  <c r="AF47" i="3" s="1"/>
  <c r="O46" i="3"/>
  <c r="C47" i="3"/>
  <c r="O47" i="3" s="1"/>
  <c r="C48" i="3" s="1"/>
  <c r="AE38" i="3"/>
  <c r="S39" i="3"/>
  <c r="AE39" i="3" s="1"/>
  <c r="S40" i="3" s="1"/>
  <c r="O38" i="3"/>
  <c r="C39" i="3"/>
  <c r="P39" i="3" s="1"/>
  <c r="AE30" i="3"/>
  <c r="S31" i="3"/>
  <c r="AF31" i="3" s="1"/>
  <c r="O30" i="3"/>
  <c r="C31" i="3"/>
  <c r="O31" i="3" s="1"/>
  <c r="C32" i="3" s="1"/>
  <c r="AE22" i="3"/>
  <c r="S23" i="3"/>
  <c r="AF23" i="3" s="1"/>
  <c r="O22" i="3"/>
  <c r="C23" i="3"/>
  <c r="W41" i="9"/>
  <c r="W31" i="9"/>
  <c r="W56" i="9"/>
  <c r="K56" i="9"/>
  <c r="K41" i="9"/>
  <c r="K44" i="9"/>
  <c r="K65" i="9"/>
  <c r="K30" i="9"/>
  <c r="K54" i="9"/>
  <c r="P47" i="3"/>
  <c r="AF39" i="3"/>
  <c r="O39" i="3"/>
  <c r="C40" i="3"/>
  <c r="O40" i="3" s="1"/>
  <c r="C41" i="3" s="1"/>
  <c r="P31" i="3"/>
  <c r="O23" i="3"/>
  <c r="C24" i="3"/>
  <c r="P24" i="3" s="1"/>
  <c r="P23" i="3"/>
  <c r="P40" i="3"/>
  <c r="T1" i="18"/>
  <c r="H23" i="19"/>
  <c r="B23" i="19"/>
  <c r="B15" i="19"/>
  <c r="E10" i="27"/>
  <c r="E9" i="27"/>
  <c r="E8" i="27"/>
  <c r="E7" i="27"/>
  <c r="E6" i="27"/>
  <c r="E5" i="27"/>
  <c r="P5" i="18"/>
  <c r="Q74" i="18"/>
  <c r="AL74" i="18"/>
  <c r="O76" i="18"/>
  <c r="K76" i="18"/>
  <c r="F76" i="18"/>
  <c r="Q70" i="18"/>
  <c r="Q68" i="18"/>
  <c r="AL68" i="18" s="1"/>
  <c r="O71" i="18"/>
  <c r="M71" i="18"/>
  <c r="K71" i="18"/>
  <c r="H71" i="18"/>
  <c r="F67" i="18"/>
  <c r="D67" i="18"/>
  <c r="F30" i="19" s="1"/>
  <c r="Q59" i="18"/>
  <c r="AL59" i="18" s="1"/>
  <c r="O61" i="18"/>
  <c r="K61" i="18"/>
  <c r="F61" i="18"/>
  <c r="Q55" i="18"/>
  <c r="Q53" i="18"/>
  <c r="AL53" i="18"/>
  <c r="O56" i="18"/>
  <c r="M56" i="18"/>
  <c r="K56" i="18"/>
  <c r="I56" i="18"/>
  <c r="H56" i="18"/>
  <c r="D56" i="18"/>
  <c r="M46" i="18"/>
  <c r="M42" i="18"/>
  <c r="H46" i="18"/>
  <c r="D46" i="18"/>
  <c r="Q40" i="18"/>
  <c r="Q38" i="18"/>
  <c r="AL38" i="18" s="1"/>
  <c r="O41" i="18"/>
  <c r="M41" i="18"/>
  <c r="K41" i="18"/>
  <c r="H41" i="18"/>
  <c r="F41" i="18"/>
  <c r="D41" i="18"/>
  <c r="Q29" i="18"/>
  <c r="AL29" i="18" s="1"/>
  <c r="O31" i="18"/>
  <c r="K31" i="18"/>
  <c r="F31" i="18"/>
  <c r="Q25" i="18"/>
  <c r="Q23" i="18"/>
  <c r="AL23" i="18" s="1"/>
  <c r="O26" i="18"/>
  <c r="M26" i="18"/>
  <c r="K26" i="18"/>
  <c r="F22" i="18"/>
  <c r="J92" i="18"/>
  <c r="Q92" i="18" s="1"/>
  <c r="Q15" i="18" s="1"/>
  <c r="J91" i="18"/>
  <c r="Q91" i="18" s="1"/>
  <c r="J90" i="18"/>
  <c r="Q90" i="18"/>
  <c r="Q13" i="18" s="1"/>
  <c r="AL13" i="18" s="1"/>
  <c r="P89" i="18"/>
  <c r="O89" i="18"/>
  <c r="O93" i="18" s="1"/>
  <c r="O16" i="18" s="1"/>
  <c r="N89" i="18"/>
  <c r="M89" i="18"/>
  <c r="L89" i="18"/>
  <c r="L93" i="18"/>
  <c r="K89" i="18"/>
  <c r="I89" i="18"/>
  <c r="I93" i="18"/>
  <c r="H89" i="18"/>
  <c r="H93" i="18" s="1"/>
  <c r="G89" i="18"/>
  <c r="G93" i="18"/>
  <c r="F89" i="18"/>
  <c r="F93" i="18" s="1"/>
  <c r="E89" i="18"/>
  <c r="D89" i="18"/>
  <c r="D93" i="18"/>
  <c r="D16" i="18" s="1"/>
  <c r="C89" i="18"/>
  <c r="C93" i="18" s="1"/>
  <c r="J87" i="18"/>
  <c r="J10" i="18" s="1"/>
  <c r="J86" i="18"/>
  <c r="Q86" i="18" s="1"/>
  <c r="Q9" i="18" s="1"/>
  <c r="AL9" i="18" s="1"/>
  <c r="J85" i="18"/>
  <c r="J8" i="18" s="1"/>
  <c r="P84" i="18"/>
  <c r="P88" i="18" s="1"/>
  <c r="O84" i="18"/>
  <c r="N84" i="18"/>
  <c r="N88" i="18" s="1"/>
  <c r="M84" i="18"/>
  <c r="M7" i="18" s="1"/>
  <c r="M88" i="18"/>
  <c r="M11" i="18" s="1"/>
  <c r="L84" i="18"/>
  <c r="L88" i="18" s="1"/>
  <c r="K84" i="18"/>
  <c r="K7" i="18" s="1"/>
  <c r="I84" i="18"/>
  <c r="I7" i="18" s="1"/>
  <c r="H84" i="18"/>
  <c r="H88" i="18"/>
  <c r="G84" i="18"/>
  <c r="G88" i="18" s="1"/>
  <c r="F84" i="18"/>
  <c r="F88" i="18"/>
  <c r="E84" i="18"/>
  <c r="E7" i="18" s="1"/>
  <c r="D84" i="18"/>
  <c r="D88" i="18" s="1"/>
  <c r="D11" i="18" s="1"/>
  <c r="C84" i="18"/>
  <c r="P75" i="18"/>
  <c r="O75" i="18"/>
  <c r="L75" i="18"/>
  <c r="K75" i="18"/>
  <c r="J75" i="18"/>
  <c r="I75" i="18"/>
  <c r="H75" i="18"/>
  <c r="G75" i="18"/>
  <c r="F75" i="18"/>
  <c r="E75" i="18"/>
  <c r="P74" i="18"/>
  <c r="O74" i="18"/>
  <c r="N74" i="18"/>
  <c r="M74" i="18"/>
  <c r="AH74" i="18"/>
  <c r="L74" i="18"/>
  <c r="AG74" i="18" s="1"/>
  <c r="K74" i="18"/>
  <c r="AF74" i="18"/>
  <c r="AD74" i="18"/>
  <c r="AC74" i="18"/>
  <c r="AB74" i="18"/>
  <c r="I74" i="18"/>
  <c r="AA74" i="18"/>
  <c r="H74" i="18"/>
  <c r="Z74" i="18" s="1"/>
  <c r="G74" i="18"/>
  <c r="Y74" i="18"/>
  <c r="F74" i="18"/>
  <c r="X74" i="18" s="1"/>
  <c r="E74" i="18"/>
  <c r="W74" i="18" s="1"/>
  <c r="D74" i="18"/>
  <c r="V74" i="18" s="1"/>
  <c r="C74" i="18"/>
  <c r="U74" i="18" s="1"/>
  <c r="P73" i="18"/>
  <c r="O73" i="18"/>
  <c r="N73" i="18"/>
  <c r="M73" i="18"/>
  <c r="AH73" i="18" s="1"/>
  <c r="L73" i="18"/>
  <c r="AG73" i="18"/>
  <c r="K73" i="18"/>
  <c r="AF73" i="18" s="1"/>
  <c r="J73" i="18"/>
  <c r="AE73" i="18"/>
  <c r="AD73" i="18"/>
  <c r="AC73" i="18"/>
  <c r="AB73" i="18"/>
  <c r="I73" i="18"/>
  <c r="AA73" i="18" s="1"/>
  <c r="H73" i="18"/>
  <c r="Z73" i="18" s="1"/>
  <c r="G73" i="18"/>
  <c r="Y73" i="18" s="1"/>
  <c r="F73" i="18"/>
  <c r="X73" i="18" s="1"/>
  <c r="E73" i="18"/>
  <c r="D73" i="18"/>
  <c r="V73" i="18" s="1"/>
  <c r="C73" i="18"/>
  <c r="U73" i="18"/>
  <c r="P72" i="18"/>
  <c r="N72" i="18"/>
  <c r="L72" i="18"/>
  <c r="K72" i="18"/>
  <c r="I72" i="18"/>
  <c r="H72" i="18"/>
  <c r="G72" i="18"/>
  <c r="E72" i="18"/>
  <c r="D72" i="18"/>
  <c r="C72" i="18"/>
  <c r="P70" i="18"/>
  <c r="O70" i="18"/>
  <c r="L70" i="18"/>
  <c r="K70" i="18"/>
  <c r="J70" i="18"/>
  <c r="I70" i="18"/>
  <c r="H70" i="18"/>
  <c r="G70" i="18"/>
  <c r="F70" i="18"/>
  <c r="E70" i="18"/>
  <c r="P69" i="18"/>
  <c r="AK69" i="18" s="1"/>
  <c r="O69" i="18"/>
  <c r="AJ69" i="18"/>
  <c r="N69" i="18"/>
  <c r="AI69" i="18" s="1"/>
  <c r="M69" i="18"/>
  <c r="AH69" i="18"/>
  <c r="L69" i="18"/>
  <c r="AG69" i="18" s="1"/>
  <c r="K69" i="18"/>
  <c r="AF69" i="18"/>
  <c r="J69" i="18"/>
  <c r="AE69" i="18" s="1"/>
  <c r="AD69" i="18"/>
  <c r="AC69" i="18"/>
  <c r="AB69" i="18"/>
  <c r="I69" i="18"/>
  <c r="AA69" i="18" s="1"/>
  <c r="H69" i="18"/>
  <c r="Z69" i="18"/>
  <c r="G69" i="18"/>
  <c r="Y69" i="18" s="1"/>
  <c r="F69" i="18"/>
  <c r="X69" i="18" s="1"/>
  <c r="E69" i="18"/>
  <c r="W69" i="18" s="1"/>
  <c r="D69" i="18"/>
  <c r="V69" i="18" s="1"/>
  <c r="C69" i="18"/>
  <c r="U69" i="18" s="1"/>
  <c r="P68" i="18"/>
  <c r="O68" i="18"/>
  <c r="F9" i="19" s="1"/>
  <c r="N68" i="18"/>
  <c r="M68" i="18"/>
  <c r="AH68" i="18" s="1"/>
  <c r="L68" i="18"/>
  <c r="K68" i="18"/>
  <c r="I68" i="18"/>
  <c r="F7" i="19" s="1"/>
  <c r="H68" i="18"/>
  <c r="F6" i="19"/>
  <c r="G68" i="18"/>
  <c r="F5" i="19"/>
  <c r="F27" i="19" s="1"/>
  <c r="F68" i="18"/>
  <c r="F4" i="19" s="1"/>
  <c r="E68" i="18"/>
  <c r="F3" i="19" s="1"/>
  <c r="D68" i="18"/>
  <c r="V68" i="18"/>
  <c r="C68" i="18"/>
  <c r="U68" i="18" s="1"/>
  <c r="P67" i="18"/>
  <c r="O67" i="18"/>
  <c r="N67" i="18"/>
  <c r="M67" i="18"/>
  <c r="L67" i="18"/>
  <c r="K67" i="18"/>
  <c r="I67" i="18"/>
  <c r="G67" i="18"/>
  <c r="E67" i="18"/>
  <c r="C67" i="18"/>
  <c r="P60" i="18"/>
  <c r="O60" i="18"/>
  <c r="L60" i="18"/>
  <c r="K60" i="18"/>
  <c r="J60" i="18"/>
  <c r="I60" i="18"/>
  <c r="H60" i="18"/>
  <c r="G60" i="18"/>
  <c r="F60" i="18"/>
  <c r="E60" i="18"/>
  <c r="P59" i="18"/>
  <c r="O59" i="18"/>
  <c r="N59" i="18"/>
  <c r="M59" i="18"/>
  <c r="AH59" i="18"/>
  <c r="L59" i="18"/>
  <c r="AG59" i="18" s="1"/>
  <c r="K59" i="18"/>
  <c r="AF59" i="18"/>
  <c r="J59" i="18"/>
  <c r="AE59" i="18" s="1"/>
  <c r="AD59" i="18"/>
  <c r="AC59" i="18"/>
  <c r="AB59" i="18"/>
  <c r="I59" i="18"/>
  <c r="AA59" i="18" s="1"/>
  <c r="H59" i="18"/>
  <c r="Z59" i="18" s="1"/>
  <c r="G59" i="18"/>
  <c r="Y59" i="18" s="1"/>
  <c r="F59" i="18"/>
  <c r="X59" i="18" s="1"/>
  <c r="E59" i="18"/>
  <c r="W59" i="18" s="1"/>
  <c r="D59" i="18"/>
  <c r="V59" i="18" s="1"/>
  <c r="C59" i="18"/>
  <c r="U59" i="18" s="1"/>
  <c r="P58" i="18"/>
  <c r="O58" i="18"/>
  <c r="N58" i="18"/>
  <c r="M58" i="18"/>
  <c r="AH58" i="18"/>
  <c r="L58" i="18"/>
  <c r="AG58" i="18" s="1"/>
  <c r="K58" i="18"/>
  <c r="AF58" i="18"/>
  <c r="J58" i="18"/>
  <c r="AE58" i="18" s="1"/>
  <c r="AD58" i="18"/>
  <c r="AC58" i="18"/>
  <c r="AB58" i="18"/>
  <c r="I58" i="18"/>
  <c r="AA58" i="18" s="1"/>
  <c r="H58" i="18"/>
  <c r="Z58" i="18" s="1"/>
  <c r="G58" i="18"/>
  <c r="Y58" i="18" s="1"/>
  <c r="F58" i="18"/>
  <c r="X58" i="18"/>
  <c r="E58" i="18"/>
  <c r="D58" i="18"/>
  <c r="V58" i="18"/>
  <c r="C58" i="18"/>
  <c r="U58" i="18" s="1"/>
  <c r="P57" i="18"/>
  <c r="N57" i="18"/>
  <c r="M57" i="18"/>
  <c r="L57" i="18"/>
  <c r="K57" i="18"/>
  <c r="I57" i="18"/>
  <c r="H57" i="18"/>
  <c r="G57" i="18"/>
  <c r="F57" i="18"/>
  <c r="E57" i="18"/>
  <c r="D57" i="18"/>
  <c r="C57" i="18"/>
  <c r="P55" i="18"/>
  <c r="O55" i="18"/>
  <c r="L55" i="18"/>
  <c r="K55" i="18"/>
  <c r="I55" i="18"/>
  <c r="H55" i="18"/>
  <c r="G55" i="18"/>
  <c r="F55" i="18"/>
  <c r="E55" i="18"/>
  <c r="P54" i="18"/>
  <c r="AK54" i="18" s="1"/>
  <c r="O54" i="18"/>
  <c r="AJ54" i="18" s="1"/>
  <c r="N54" i="18"/>
  <c r="AI54" i="18" s="1"/>
  <c r="M54" i="18"/>
  <c r="AH54" i="18" s="1"/>
  <c r="L54" i="18"/>
  <c r="AG54" i="18" s="1"/>
  <c r="K54" i="18"/>
  <c r="AF54" i="18" s="1"/>
  <c r="AD54" i="18"/>
  <c r="AC54" i="18"/>
  <c r="AB54" i="18"/>
  <c r="I54" i="18"/>
  <c r="AA54" i="18"/>
  <c r="H54" i="18"/>
  <c r="Z54" i="18" s="1"/>
  <c r="G54" i="18"/>
  <c r="Y54" i="18"/>
  <c r="F54" i="18"/>
  <c r="X54" i="18" s="1"/>
  <c r="E54" i="18"/>
  <c r="W54" i="18"/>
  <c r="D54" i="18"/>
  <c r="V54" i="18" s="1"/>
  <c r="C54" i="18"/>
  <c r="U54" i="18"/>
  <c r="P53" i="18"/>
  <c r="O53" i="18"/>
  <c r="E9" i="19" s="1"/>
  <c r="N53" i="18"/>
  <c r="M53" i="18"/>
  <c r="AH53" i="18" s="1"/>
  <c r="L53" i="18"/>
  <c r="E8" i="19" s="1"/>
  <c r="K53" i="18"/>
  <c r="J53" i="18"/>
  <c r="I53" i="18"/>
  <c r="E7" i="19"/>
  <c r="E29" i="19" s="1"/>
  <c r="H53" i="18"/>
  <c r="E6" i="19" s="1"/>
  <c r="G53" i="18"/>
  <c r="E5" i="19" s="1"/>
  <c r="F53" i="18"/>
  <c r="E4" i="19"/>
  <c r="E53" i="18"/>
  <c r="E3" i="19"/>
  <c r="E25" i="19" s="1"/>
  <c r="D53" i="18"/>
  <c r="V53" i="18" s="1"/>
  <c r="C53" i="18"/>
  <c r="U53" i="18" s="1"/>
  <c r="N52" i="18"/>
  <c r="M52" i="18"/>
  <c r="I52" i="18"/>
  <c r="H52" i="18"/>
  <c r="G52" i="18"/>
  <c r="E52" i="18"/>
  <c r="D52" i="18"/>
  <c r="C52" i="18"/>
  <c r="P45" i="18"/>
  <c r="O45" i="18"/>
  <c r="L45" i="18"/>
  <c r="K45" i="18"/>
  <c r="J45" i="18"/>
  <c r="I45" i="18"/>
  <c r="H45" i="18"/>
  <c r="G45" i="18"/>
  <c r="F45" i="18"/>
  <c r="E45" i="18"/>
  <c r="Q44" i="18"/>
  <c r="AL44" i="18" s="1"/>
  <c r="P44" i="18"/>
  <c r="O44" i="18"/>
  <c r="N44" i="18"/>
  <c r="M44" i="18"/>
  <c r="AH44" i="18" s="1"/>
  <c r="L44" i="18"/>
  <c r="AG44" i="18"/>
  <c r="K44" i="18"/>
  <c r="AF44" i="18" s="1"/>
  <c r="J44" i="18"/>
  <c r="AE44" i="18"/>
  <c r="AD44" i="18"/>
  <c r="AC44" i="18"/>
  <c r="AB44" i="18"/>
  <c r="I44" i="18"/>
  <c r="AA44" i="18"/>
  <c r="H44" i="18"/>
  <c r="Z44" i="18" s="1"/>
  <c r="G44" i="18"/>
  <c r="Y44" i="18" s="1"/>
  <c r="F44" i="18"/>
  <c r="X44" i="18" s="1"/>
  <c r="E44" i="18"/>
  <c r="W44" i="18" s="1"/>
  <c r="D44" i="18"/>
  <c r="V44" i="18" s="1"/>
  <c r="C44" i="18"/>
  <c r="U44" i="18" s="1"/>
  <c r="P43" i="18"/>
  <c r="O43" i="18"/>
  <c r="N43" i="18"/>
  <c r="M43" i="18"/>
  <c r="AH43" i="18" s="1"/>
  <c r="L43" i="18"/>
  <c r="AG43" i="18"/>
  <c r="K43" i="18"/>
  <c r="AF43" i="18" s="1"/>
  <c r="J43" i="18"/>
  <c r="AE43" i="18"/>
  <c r="AD43" i="18"/>
  <c r="AC43" i="18"/>
  <c r="AB43" i="18"/>
  <c r="I43" i="18"/>
  <c r="AA43" i="18" s="1"/>
  <c r="H43" i="18"/>
  <c r="Z43" i="18" s="1"/>
  <c r="G43" i="18"/>
  <c r="Y43" i="18" s="1"/>
  <c r="F43" i="18"/>
  <c r="X43" i="18" s="1"/>
  <c r="E43" i="18"/>
  <c r="D43" i="18"/>
  <c r="V43" i="18" s="1"/>
  <c r="C43" i="18"/>
  <c r="U43" i="18"/>
  <c r="O42" i="18"/>
  <c r="N42" i="18"/>
  <c r="K42" i="18"/>
  <c r="H42" i="18"/>
  <c r="G42" i="18"/>
  <c r="F42" i="18"/>
  <c r="D42" i="18"/>
  <c r="C42" i="18"/>
  <c r="P40" i="18"/>
  <c r="O40" i="18"/>
  <c r="L40" i="18"/>
  <c r="K40" i="18"/>
  <c r="J40" i="18"/>
  <c r="I40" i="18"/>
  <c r="H40" i="18"/>
  <c r="G40" i="18"/>
  <c r="F40" i="18"/>
  <c r="E40" i="18"/>
  <c r="P39" i="18"/>
  <c r="AK39" i="18"/>
  <c r="O39" i="18"/>
  <c r="AJ39" i="18" s="1"/>
  <c r="N39" i="18"/>
  <c r="AI39" i="18"/>
  <c r="M39" i="18"/>
  <c r="AH39" i="18" s="1"/>
  <c r="L39" i="18"/>
  <c r="AG39" i="18"/>
  <c r="K39" i="18"/>
  <c r="AF39" i="18" s="1"/>
  <c r="J39" i="18"/>
  <c r="AE39" i="18"/>
  <c r="AD39" i="18"/>
  <c r="AC39" i="18"/>
  <c r="AB39" i="18"/>
  <c r="I39" i="18"/>
  <c r="AA39" i="18" s="1"/>
  <c r="H39" i="18"/>
  <c r="Z39" i="18" s="1"/>
  <c r="G39" i="18"/>
  <c r="Y39" i="18"/>
  <c r="F39" i="18"/>
  <c r="X39" i="18" s="1"/>
  <c r="E39" i="18"/>
  <c r="W39" i="18" s="1"/>
  <c r="D39" i="18"/>
  <c r="V39" i="18" s="1"/>
  <c r="C39" i="18"/>
  <c r="U39" i="18" s="1"/>
  <c r="P38" i="18"/>
  <c r="O38" i="18"/>
  <c r="D9" i="19"/>
  <c r="N38" i="18"/>
  <c r="M38" i="18"/>
  <c r="AH38" i="18"/>
  <c r="L38" i="18"/>
  <c r="D8" i="19" s="1"/>
  <c r="K38" i="18"/>
  <c r="J38" i="18"/>
  <c r="I38" i="18"/>
  <c r="D7" i="19" s="1"/>
  <c r="H38" i="18"/>
  <c r="D6" i="19"/>
  <c r="G38" i="18"/>
  <c r="D5" i="19" s="1"/>
  <c r="D27" i="19" s="1"/>
  <c r="F38" i="18"/>
  <c r="D4" i="19" s="1"/>
  <c r="E38" i="18"/>
  <c r="D3" i="19" s="1"/>
  <c r="D38" i="18"/>
  <c r="V38" i="18"/>
  <c r="C38" i="18"/>
  <c r="U38" i="18" s="1"/>
  <c r="P37" i="18"/>
  <c r="O37" i="18"/>
  <c r="L37" i="18"/>
  <c r="I37" i="18"/>
  <c r="H37" i="18"/>
  <c r="G37" i="18"/>
  <c r="F37" i="18"/>
  <c r="E37" i="18"/>
  <c r="D37" i="18"/>
  <c r="C37" i="18"/>
  <c r="P30" i="18"/>
  <c r="O30" i="18"/>
  <c r="L30" i="18"/>
  <c r="K30" i="18"/>
  <c r="J30" i="18"/>
  <c r="I30" i="18"/>
  <c r="H30" i="18"/>
  <c r="G30" i="18"/>
  <c r="F30" i="18"/>
  <c r="E30" i="18"/>
  <c r="P29" i="18"/>
  <c r="O29" i="18"/>
  <c r="N29" i="18"/>
  <c r="M29" i="18"/>
  <c r="AH29" i="18" s="1"/>
  <c r="L29" i="18"/>
  <c r="AG29" i="18"/>
  <c r="K29" i="18"/>
  <c r="AF29" i="18" s="1"/>
  <c r="J29" i="18"/>
  <c r="AE29" i="18" s="1"/>
  <c r="AD29" i="18"/>
  <c r="AC29" i="18"/>
  <c r="AB29" i="18"/>
  <c r="I29" i="18"/>
  <c r="AA29" i="18" s="1"/>
  <c r="H29" i="18"/>
  <c r="Z29" i="18"/>
  <c r="G29" i="18"/>
  <c r="Y29" i="18" s="1"/>
  <c r="F29" i="18"/>
  <c r="X29" i="18"/>
  <c r="E29" i="18"/>
  <c r="W29" i="18" s="1"/>
  <c r="D29" i="18"/>
  <c r="V29" i="18"/>
  <c r="C29" i="18"/>
  <c r="U29" i="18" s="1"/>
  <c r="P28" i="18"/>
  <c r="O28" i="18"/>
  <c r="N28" i="18"/>
  <c r="M28" i="18"/>
  <c r="AH28" i="18" s="1"/>
  <c r="L28" i="18"/>
  <c r="AG28" i="18" s="1"/>
  <c r="K28" i="18"/>
  <c r="AF28" i="18" s="1"/>
  <c r="AD28" i="18"/>
  <c r="AC28" i="18"/>
  <c r="AB28" i="18"/>
  <c r="I28" i="18"/>
  <c r="AA28" i="18"/>
  <c r="H28" i="18"/>
  <c r="Z28" i="18" s="1"/>
  <c r="G28" i="18"/>
  <c r="Y28" i="18"/>
  <c r="F28" i="18"/>
  <c r="X28" i="18" s="1"/>
  <c r="E28" i="18"/>
  <c r="D28" i="18"/>
  <c r="V28" i="18" s="1"/>
  <c r="C28" i="18"/>
  <c r="U28" i="18" s="1"/>
  <c r="P27" i="18"/>
  <c r="O27" i="18"/>
  <c r="L27" i="18"/>
  <c r="K27" i="18"/>
  <c r="I27" i="18"/>
  <c r="H27" i="18"/>
  <c r="F27" i="18"/>
  <c r="E27" i="18"/>
  <c r="D27" i="18"/>
  <c r="P25" i="18"/>
  <c r="O25" i="18"/>
  <c r="L25" i="18"/>
  <c r="K25" i="18"/>
  <c r="J25" i="18"/>
  <c r="I25" i="18"/>
  <c r="H25" i="18"/>
  <c r="G25" i="18"/>
  <c r="F25" i="18"/>
  <c r="E25" i="18"/>
  <c r="P24" i="18"/>
  <c r="AK24" i="18"/>
  <c r="O24" i="18"/>
  <c r="AJ24" i="18" s="1"/>
  <c r="N24" i="18"/>
  <c r="AI24" i="18"/>
  <c r="M24" i="18"/>
  <c r="AH24" i="18" s="1"/>
  <c r="L24" i="18"/>
  <c r="AG24" i="18"/>
  <c r="K24" i="18"/>
  <c r="AF24" i="18" s="1"/>
  <c r="J24" i="18"/>
  <c r="AE24" i="18"/>
  <c r="AD24" i="18"/>
  <c r="AC24" i="18"/>
  <c r="AB24" i="18"/>
  <c r="I24" i="18"/>
  <c r="AA24" i="18" s="1"/>
  <c r="H24" i="18"/>
  <c r="Z24" i="18" s="1"/>
  <c r="G24" i="18"/>
  <c r="Y24" i="18" s="1"/>
  <c r="F24" i="18"/>
  <c r="X24" i="18" s="1"/>
  <c r="E24" i="18"/>
  <c r="W24" i="18"/>
  <c r="D24" i="18"/>
  <c r="V24" i="18" s="1"/>
  <c r="C24" i="18"/>
  <c r="U24" i="18"/>
  <c r="P23" i="18"/>
  <c r="O23" i="18"/>
  <c r="C9" i="19"/>
  <c r="N23" i="18"/>
  <c r="M23" i="18"/>
  <c r="AH23" i="18"/>
  <c r="L23" i="18"/>
  <c r="K23" i="18"/>
  <c r="I23" i="18"/>
  <c r="C7" i="19"/>
  <c r="C29" i="19" s="1"/>
  <c r="H23" i="18"/>
  <c r="C6" i="19" s="1"/>
  <c r="G23" i="18"/>
  <c r="C5" i="19" s="1"/>
  <c r="F23" i="18"/>
  <c r="C4" i="19"/>
  <c r="E23" i="18"/>
  <c r="C3" i="19"/>
  <c r="D23" i="18"/>
  <c r="V23" i="18" s="1"/>
  <c r="C23" i="18"/>
  <c r="U23" i="18" s="1"/>
  <c r="P22" i="18"/>
  <c r="O22" i="18"/>
  <c r="N22" i="18"/>
  <c r="M22" i="18"/>
  <c r="K22" i="18"/>
  <c r="H22" i="18"/>
  <c r="G22" i="18"/>
  <c r="D22" i="18"/>
  <c r="C22" i="18"/>
  <c r="P15" i="18"/>
  <c r="O15" i="18"/>
  <c r="L15" i="18"/>
  <c r="K15" i="18"/>
  <c r="J15" i="18"/>
  <c r="I15" i="18"/>
  <c r="H15" i="18"/>
  <c r="G15" i="18"/>
  <c r="F15" i="18"/>
  <c r="E15" i="18"/>
  <c r="P14" i="18"/>
  <c r="O14" i="18"/>
  <c r="N14" i="18"/>
  <c r="M14" i="18"/>
  <c r="AH14" i="18" s="1"/>
  <c r="L14" i="18"/>
  <c r="AG14" i="18"/>
  <c r="K14" i="18"/>
  <c r="AF14" i="18" s="1"/>
  <c r="AD14" i="18"/>
  <c r="AC14" i="18"/>
  <c r="AB14" i="18"/>
  <c r="I14" i="18"/>
  <c r="AA14" i="18" s="1"/>
  <c r="H14" i="18"/>
  <c r="Z14" i="18" s="1"/>
  <c r="G14" i="18"/>
  <c r="Y14" i="18" s="1"/>
  <c r="F14" i="18"/>
  <c r="X14" i="18" s="1"/>
  <c r="E14" i="18"/>
  <c r="W14" i="18" s="1"/>
  <c r="D14" i="18"/>
  <c r="V14" i="18"/>
  <c r="C14" i="18"/>
  <c r="U14" i="18" s="1"/>
  <c r="P13" i="18"/>
  <c r="O13" i="18"/>
  <c r="N13" i="18"/>
  <c r="M13" i="18"/>
  <c r="AH13" i="18"/>
  <c r="L13" i="18"/>
  <c r="AG13" i="18" s="1"/>
  <c r="K13" i="18"/>
  <c r="AF13" i="18"/>
  <c r="J13" i="18"/>
  <c r="AE13" i="18" s="1"/>
  <c r="AD13" i="18"/>
  <c r="AC13" i="18"/>
  <c r="AB13" i="18"/>
  <c r="I13" i="18"/>
  <c r="AA13" i="18" s="1"/>
  <c r="H13" i="18"/>
  <c r="Z13" i="18"/>
  <c r="G13" i="18"/>
  <c r="Y13" i="18" s="1"/>
  <c r="F13" i="18"/>
  <c r="X13" i="18" s="1"/>
  <c r="E13" i="18"/>
  <c r="D13" i="18"/>
  <c r="V13" i="18"/>
  <c r="C13" i="18"/>
  <c r="U13" i="18" s="1"/>
  <c r="L12" i="18"/>
  <c r="I12" i="18"/>
  <c r="G12" i="18"/>
  <c r="F12" i="18"/>
  <c r="E12" i="18"/>
  <c r="C12" i="18"/>
  <c r="P10" i="18"/>
  <c r="O10" i="18"/>
  <c r="L10" i="18"/>
  <c r="K10" i="18"/>
  <c r="I10" i="18"/>
  <c r="H10" i="18"/>
  <c r="G10" i="18"/>
  <c r="F10" i="18"/>
  <c r="E10" i="18"/>
  <c r="P9" i="18"/>
  <c r="AK9" i="18" s="1"/>
  <c r="O9" i="18"/>
  <c r="AJ9" i="18"/>
  <c r="N9" i="18"/>
  <c r="AI9" i="18" s="1"/>
  <c r="M9" i="18"/>
  <c r="AH9" i="18"/>
  <c r="L9" i="18"/>
  <c r="AG9" i="18" s="1"/>
  <c r="K9" i="18"/>
  <c r="AF9" i="18"/>
  <c r="J9" i="18"/>
  <c r="AE9" i="18" s="1"/>
  <c r="AD9" i="18"/>
  <c r="AC9" i="18"/>
  <c r="AB9" i="18"/>
  <c r="I9" i="18"/>
  <c r="AA9" i="18" s="1"/>
  <c r="H9" i="18"/>
  <c r="Z9" i="18"/>
  <c r="G9" i="18"/>
  <c r="Y9" i="18" s="1"/>
  <c r="F9" i="18"/>
  <c r="X9" i="18" s="1"/>
  <c r="E9" i="18"/>
  <c r="W9" i="18" s="1"/>
  <c r="D9" i="18"/>
  <c r="V9" i="18" s="1"/>
  <c r="C9" i="18"/>
  <c r="U9" i="18" s="1"/>
  <c r="P8" i="18"/>
  <c r="O8" i="18"/>
  <c r="B9" i="19" s="1"/>
  <c r="N8" i="18"/>
  <c r="M8" i="18"/>
  <c r="AH8" i="18" s="1"/>
  <c r="L8" i="18"/>
  <c r="B8" i="19"/>
  <c r="K8" i="18"/>
  <c r="I8" i="18"/>
  <c r="B7" i="19"/>
  <c r="H8" i="18"/>
  <c r="B6" i="19" s="1"/>
  <c r="B28" i="19" s="1"/>
  <c r="G8" i="18"/>
  <c r="B5" i="19" s="1"/>
  <c r="F8" i="18"/>
  <c r="B4" i="19" s="1"/>
  <c r="E8" i="18"/>
  <c r="B3" i="19"/>
  <c r="D8" i="18"/>
  <c r="V8" i="18" s="1"/>
  <c r="C8" i="18"/>
  <c r="U8" i="18"/>
  <c r="P7" i="18"/>
  <c r="N7" i="18"/>
  <c r="L7" i="18"/>
  <c r="H7" i="18"/>
  <c r="G7" i="18"/>
  <c r="C8" i="19"/>
  <c r="F8" i="19"/>
  <c r="P451" i="18"/>
  <c r="P421" i="18"/>
  <c r="P391" i="18"/>
  <c r="P359" i="18"/>
  <c r="P329" i="18"/>
  <c r="P297" i="18"/>
  <c r="P267" i="18"/>
  <c r="P237" i="18"/>
  <c r="P205" i="18"/>
  <c r="P175" i="18"/>
  <c r="P143" i="18"/>
  <c r="P113" i="18"/>
  <c r="P66" i="18"/>
  <c r="AK66" i="18" s="1"/>
  <c r="P36" i="18"/>
  <c r="AK36" i="18"/>
  <c r="AK5" i="18"/>
  <c r="P436" i="18"/>
  <c r="P406" i="18"/>
  <c r="P374" i="18"/>
  <c r="P344" i="18"/>
  <c r="P314" i="18"/>
  <c r="P282" i="18"/>
  <c r="P252" i="18"/>
  <c r="P220" i="18"/>
  <c r="P190" i="18"/>
  <c r="P160" i="18"/>
  <c r="P128" i="18"/>
  <c r="P98" i="18"/>
  <c r="P51" i="18"/>
  <c r="AK51" i="18" s="1"/>
  <c r="P21" i="18"/>
  <c r="AK21" i="18" s="1"/>
  <c r="E93" i="18"/>
  <c r="D12" i="18"/>
  <c r="H12" i="18"/>
  <c r="J14" i="18"/>
  <c r="AE14" i="18" s="1"/>
  <c r="E30" i="19"/>
  <c r="K37" i="18"/>
  <c r="L22" i="18"/>
  <c r="O12" i="18"/>
  <c r="F28" i="19"/>
  <c r="F26" i="19"/>
  <c r="E26" i="19"/>
  <c r="E27" i="19"/>
  <c r="C27" i="18"/>
  <c r="G27" i="18"/>
  <c r="C25" i="19"/>
  <c r="B25" i="19"/>
  <c r="O72" i="18"/>
  <c r="J68" i="18"/>
  <c r="P52" i="18"/>
  <c r="O57" i="18"/>
  <c r="L52" i="18"/>
  <c r="J55" i="18"/>
  <c r="N37" i="18"/>
  <c r="D30" i="19" s="1"/>
  <c r="M72" i="18"/>
  <c r="K52" i="18"/>
  <c r="O52" i="18"/>
  <c r="L42" i="18"/>
  <c r="P42" i="18"/>
  <c r="M37" i="18"/>
  <c r="F72" i="18"/>
  <c r="J74" i="18"/>
  <c r="AE74" i="18"/>
  <c r="D71" i="18"/>
  <c r="H67" i="18"/>
  <c r="Q69" i="18"/>
  <c r="AL69" i="18"/>
  <c r="F52" i="18"/>
  <c r="J54" i="18"/>
  <c r="AE54" i="18" s="1"/>
  <c r="E42" i="18"/>
  <c r="I42" i="18"/>
  <c r="M27" i="18"/>
  <c r="N27" i="18"/>
  <c r="J28" i="18"/>
  <c r="AE28" i="18" s="1"/>
  <c r="N71" i="18"/>
  <c r="Q73" i="18"/>
  <c r="AL73" i="18"/>
  <c r="L41" i="18"/>
  <c r="E46" i="18"/>
  <c r="N46" i="18"/>
  <c r="N41" i="18"/>
  <c r="Q45" i="18"/>
  <c r="Q60" i="18"/>
  <c r="L71" i="18"/>
  <c r="P71" i="18"/>
  <c r="Q75" i="18"/>
  <c r="C41" i="18"/>
  <c r="C71" i="18"/>
  <c r="G71" i="18"/>
  <c r="I26" i="18"/>
  <c r="Q58" i="18"/>
  <c r="AL58" i="18" s="1"/>
  <c r="Q39" i="18"/>
  <c r="AL39" i="18" s="1"/>
  <c r="N56" i="18"/>
  <c r="P41" i="18"/>
  <c r="I16" i="18"/>
  <c r="Q30" i="18"/>
  <c r="G46" i="18"/>
  <c r="N26" i="18"/>
  <c r="N31" i="18"/>
  <c r="I41" i="18"/>
  <c r="Q43" i="18"/>
  <c r="AL43" i="18"/>
  <c r="Q54" i="18"/>
  <c r="AL54" i="18" s="1"/>
  <c r="P26" i="18"/>
  <c r="E31" i="18"/>
  <c r="Q28" i="18"/>
  <c r="AL28" i="18"/>
  <c r="H11" i="18"/>
  <c r="Q24" i="18"/>
  <c r="AL24" i="18" s="1"/>
  <c r="I71" i="18"/>
  <c r="Q14" i="18"/>
  <c r="AL14" i="18"/>
  <c r="F7" i="18"/>
  <c r="N11" i="18"/>
  <c r="C26" i="18"/>
  <c r="G26" i="18"/>
  <c r="H26" i="18"/>
  <c r="D26" i="18"/>
  <c r="L56" i="18"/>
  <c r="P56" i="18"/>
  <c r="G41" i="18"/>
  <c r="L11" i="18"/>
  <c r="P11" i="18"/>
  <c r="C56" i="18"/>
  <c r="G56" i="18"/>
  <c r="G11" i="18"/>
  <c r="L26" i="18"/>
  <c r="D76" i="18"/>
  <c r="H76" i="18"/>
  <c r="H77" i="18"/>
  <c r="Z77" i="18"/>
  <c r="N76" i="18"/>
  <c r="E76" i="18"/>
  <c r="I76" i="18"/>
  <c r="AB77" i="18"/>
  <c r="L76" i="18"/>
  <c r="L77" i="18"/>
  <c r="AG77" i="18" s="1"/>
  <c r="P76" i="18"/>
  <c r="P77" i="18"/>
  <c r="AK77" i="18"/>
  <c r="K77" i="18"/>
  <c r="AF77" i="18"/>
  <c r="C76" i="18"/>
  <c r="G76" i="18"/>
  <c r="AC77" i="18"/>
  <c r="M76" i="18"/>
  <c r="J76" i="18"/>
  <c r="D61" i="18"/>
  <c r="H61" i="18"/>
  <c r="N61" i="18"/>
  <c r="E61" i="18"/>
  <c r="I62" i="18"/>
  <c r="AA62" i="18" s="1"/>
  <c r="L61" i="18"/>
  <c r="L62" i="18"/>
  <c r="AG62" i="18"/>
  <c r="P61" i="18"/>
  <c r="K62" i="18"/>
  <c r="AF62" i="18" s="1"/>
  <c r="C61" i="18"/>
  <c r="G61" i="18"/>
  <c r="G62" i="18"/>
  <c r="Y62" i="18" s="1"/>
  <c r="M61" i="18"/>
  <c r="O62" i="18"/>
  <c r="AJ62" i="18" s="1"/>
  <c r="J57" i="18"/>
  <c r="J61" i="18"/>
  <c r="F46" i="18"/>
  <c r="AB47" i="18"/>
  <c r="L47" i="18"/>
  <c r="AG47" i="18"/>
  <c r="L46" i="18"/>
  <c r="P47" i="18"/>
  <c r="AK47" i="18" s="1"/>
  <c r="P46" i="18"/>
  <c r="C46" i="18"/>
  <c r="AC47" i="18"/>
  <c r="H47" i="18"/>
  <c r="Z47" i="18"/>
  <c r="K47" i="18"/>
  <c r="AF47" i="18"/>
  <c r="K46" i="18"/>
  <c r="O47" i="18"/>
  <c r="AJ47" i="18"/>
  <c r="O46" i="18"/>
  <c r="AD47" i="18"/>
  <c r="E22" i="18"/>
  <c r="I22" i="18"/>
  <c r="J23" i="18"/>
  <c r="J22" i="18"/>
  <c r="AB32" i="18"/>
  <c r="D31" i="18"/>
  <c r="H32" i="18"/>
  <c r="Z32" i="18" s="1"/>
  <c r="H31" i="18"/>
  <c r="K32" i="18"/>
  <c r="AF32" i="18"/>
  <c r="L31" i="18"/>
  <c r="L32" i="18"/>
  <c r="AG32" i="18" s="1"/>
  <c r="P31" i="18"/>
  <c r="P32" i="18"/>
  <c r="AK32" i="18"/>
  <c r="O32" i="18"/>
  <c r="AJ32" i="18"/>
  <c r="C31" i="18"/>
  <c r="G31" i="18"/>
  <c r="AC32" i="18"/>
  <c r="M31" i="18"/>
  <c r="J84" i="18"/>
  <c r="J7" i="18"/>
  <c r="H94" i="18"/>
  <c r="H17" i="18" s="1"/>
  <c r="Z17" i="18" s="1"/>
  <c r="H16" i="18"/>
  <c r="L94" i="18"/>
  <c r="L17" i="18" s="1"/>
  <c r="L16" i="18"/>
  <c r="C16" i="18"/>
  <c r="AC17" i="18"/>
  <c r="E88" i="18"/>
  <c r="J89" i="18"/>
  <c r="J12" i="18" s="1"/>
  <c r="E94" i="18"/>
  <c r="H254" i="13"/>
  <c r="H39" i="13" s="1"/>
  <c r="G254" i="13"/>
  <c r="G39" i="13" s="1"/>
  <c r="F254" i="13"/>
  <c r="F39" i="13" s="1"/>
  <c r="E254" i="13"/>
  <c r="E39" i="13" s="1"/>
  <c r="D254" i="13"/>
  <c r="H246" i="13"/>
  <c r="H31" i="13" s="1"/>
  <c r="G246" i="13"/>
  <c r="G31" i="13" s="1"/>
  <c r="F246" i="13"/>
  <c r="F31" i="13" s="1"/>
  <c r="E246" i="13"/>
  <c r="E31" i="13" s="1"/>
  <c r="G232" i="13"/>
  <c r="F232" i="13"/>
  <c r="E232" i="13"/>
  <c r="Q89" i="18"/>
  <c r="Q12" i="18" s="1"/>
  <c r="I32" i="18"/>
  <c r="AA32" i="18" s="1"/>
  <c r="J37" i="18"/>
  <c r="P62" i="18"/>
  <c r="AK62" i="18" s="1"/>
  <c r="J72" i="18"/>
  <c r="AD77" i="18"/>
  <c r="J67" i="18"/>
  <c r="I61" i="18"/>
  <c r="H62" i="18"/>
  <c r="Z62" i="18"/>
  <c r="G77" i="18"/>
  <c r="Y77" i="18" s="1"/>
  <c r="I47" i="18"/>
  <c r="AA47" i="18" s="1"/>
  <c r="I46" i="18"/>
  <c r="E47" i="18"/>
  <c r="W47" i="18"/>
  <c r="Q52" i="18"/>
  <c r="I31" i="18"/>
  <c r="I77" i="18"/>
  <c r="AA77" i="18"/>
  <c r="Q72" i="18"/>
  <c r="AG17" i="18"/>
  <c r="AB17" i="18"/>
  <c r="AD17" i="18"/>
  <c r="AD32" i="18"/>
  <c r="Q57" i="18"/>
  <c r="AB62" i="18"/>
  <c r="AD62" i="18"/>
  <c r="J52" i="18"/>
  <c r="F11" i="18"/>
  <c r="J27" i="18"/>
  <c r="AC62" i="18"/>
  <c r="F16" i="18"/>
  <c r="O77" i="18"/>
  <c r="AJ77" i="18" s="1"/>
  <c r="Q67" i="18"/>
  <c r="F71" i="18"/>
  <c r="J71" i="18"/>
  <c r="E71" i="18"/>
  <c r="F56" i="18"/>
  <c r="E56" i="18"/>
  <c r="J42" i="18"/>
  <c r="Q42" i="18"/>
  <c r="E41" i="18"/>
  <c r="Q37" i="18"/>
  <c r="Q22" i="18"/>
  <c r="F26" i="18"/>
  <c r="E26" i="18"/>
  <c r="Q27" i="18"/>
  <c r="E11" i="18"/>
  <c r="J31" i="18"/>
  <c r="Q31" i="18"/>
  <c r="E62" i="18"/>
  <c r="W62" i="18"/>
  <c r="Q41" i="18"/>
  <c r="G47" i="18"/>
  <c r="Y47" i="18" s="1"/>
  <c r="J46" i="18"/>
  <c r="J41" i="18"/>
  <c r="F62" i="18"/>
  <c r="X62" i="18" s="1"/>
  <c r="Q61" i="18"/>
  <c r="F32" i="18"/>
  <c r="X32" i="18" s="1"/>
  <c r="BM7" i="10"/>
  <c r="Q23" i="9"/>
  <c r="W23" i="9"/>
  <c r="W12" i="9" s="1"/>
  <c r="Q22" i="9"/>
  <c r="W22" i="9" s="1"/>
  <c r="W11" i="9"/>
  <c r="Q21" i="9"/>
  <c r="W21" i="9" s="1"/>
  <c r="W10" i="9" s="1"/>
  <c r="Q20" i="9"/>
  <c r="W20" i="9"/>
  <c r="W9" i="9" s="1"/>
  <c r="Q19" i="9"/>
  <c r="W19" i="9" s="1"/>
  <c r="W8" i="9" s="1"/>
  <c r="E23" i="9"/>
  <c r="K23" i="9"/>
  <c r="K12" i="9" s="1"/>
  <c r="E22" i="9"/>
  <c r="E11" i="9" s="1"/>
  <c r="E21" i="9"/>
  <c r="K21" i="9"/>
  <c r="K10" i="9" s="1"/>
  <c r="E20" i="9"/>
  <c r="K20" i="9" s="1"/>
  <c r="K9" i="9" s="1"/>
  <c r="E19" i="9"/>
  <c r="K19" i="9"/>
  <c r="K8" i="9" s="1"/>
  <c r="N18" i="9"/>
  <c r="T8" i="9"/>
  <c r="BO12" i="9" s="1"/>
  <c r="T9" i="9"/>
  <c r="T10" i="9"/>
  <c r="T11" i="9"/>
  <c r="T12" i="9"/>
  <c r="BC9" i="9"/>
  <c r="E8" i="9"/>
  <c r="AZ9" i="9" s="1"/>
  <c r="Q9" i="9"/>
  <c r="Q12" i="9"/>
  <c r="BO9" i="9"/>
  <c r="AZ10" i="9"/>
  <c r="AZ12" i="9"/>
  <c r="AZ8" i="9"/>
  <c r="AZ11" i="9"/>
  <c r="BO8" i="9"/>
  <c r="BO11" i="9"/>
  <c r="BO10" i="9"/>
  <c r="BC12" i="9"/>
  <c r="BC10" i="9"/>
  <c r="BC8" i="9"/>
  <c r="BC11" i="9"/>
  <c r="Q11" i="9"/>
  <c r="Q10" i="9"/>
  <c r="E12" i="9"/>
  <c r="E10" i="9"/>
  <c r="AE14" i="3"/>
  <c r="S15" i="3" s="1"/>
  <c r="O14" i="3"/>
  <c r="C15" i="3" s="1"/>
  <c r="O15" i="3" s="1"/>
  <c r="F37" i="12"/>
  <c r="E37" i="12"/>
  <c r="D37" i="12"/>
  <c r="C37" i="12"/>
  <c r="B37" i="12"/>
  <c r="F31" i="12"/>
  <c r="E31" i="12"/>
  <c r="D31" i="12"/>
  <c r="C31" i="12"/>
  <c r="B31" i="12"/>
  <c r="F25" i="12"/>
  <c r="E25" i="12"/>
  <c r="D25" i="12"/>
  <c r="C25" i="12"/>
  <c r="B25" i="12"/>
  <c r="F19" i="12"/>
  <c r="E19" i="12"/>
  <c r="D19" i="12"/>
  <c r="C19" i="12"/>
  <c r="B19" i="12"/>
  <c r="F13" i="12"/>
  <c r="E13" i="12"/>
  <c r="D13" i="12"/>
  <c r="C13" i="12"/>
  <c r="B13" i="12"/>
  <c r="F6" i="12"/>
  <c r="E6" i="12"/>
  <c r="D6" i="12"/>
  <c r="C6" i="12"/>
  <c r="B6" i="12"/>
  <c r="U6" i="12" s="1"/>
  <c r="F5" i="12"/>
  <c r="E5" i="12"/>
  <c r="D5" i="12"/>
  <c r="C5" i="12"/>
  <c r="B5" i="12"/>
  <c r="O62" i="10"/>
  <c r="O61" i="10"/>
  <c r="O60" i="10"/>
  <c r="O59" i="10"/>
  <c r="O58" i="10"/>
  <c r="O52" i="10"/>
  <c r="O51" i="10"/>
  <c r="O50" i="10"/>
  <c r="O49" i="10"/>
  <c r="O48" i="10"/>
  <c r="O42" i="10"/>
  <c r="O41" i="10"/>
  <c r="O40" i="10"/>
  <c r="O39" i="10"/>
  <c r="O38" i="10"/>
  <c r="O32" i="10"/>
  <c r="O31" i="10"/>
  <c r="O30" i="10"/>
  <c r="O29" i="10"/>
  <c r="O28" i="10"/>
  <c r="O22" i="10"/>
  <c r="O21" i="10"/>
  <c r="O20" i="10"/>
  <c r="O19" i="10"/>
  <c r="O18" i="10"/>
  <c r="R57" i="10"/>
  <c r="R47" i="10"/>
  <c r="R37" i="10"/>
  <c r="R27" i="10"/>
  <c r="R17" i="10"/>
  <c r="R7" i="10"/>
  <c r="N12" i="10"/>
  <c r="M12" i="10"/>
  <c r="L12" i="10"/>
  <c r="K12" i="10"/>
  <c r="N11" i="10"/>
  <c r="M11" i="10"/>
  <c r="L11" i="10"/>
  <c r="K11" i="10"/>
  <c r="N10" i="10"/>
  <c r="M10" i="10"/>
  <c r="L10" i="10"/>
  <c r="K10" i="10"/>
  <c r="N9" i="10"/>
  <c r="M9" i="10"/>
  <c r="L9" i="10"/>
  <c r="K9" i="10"/>
  <c r="N8" i="10"/>
  <c r="M8" i="10"/>
  <c r="L8" i="10"/>
  <c r="K8" i="10"/>
  <c r="W62" i="10"/>
  <c r="W61" i="10"/>
  <c r="W60" i="10"/>
  <c r="W59" i="10"/>
  <c r="W58" i="10"/>
  <c r="W52" i="10"/>
  <c r="W51" i="10"/>
  <c r="W50" i="10"/>
  <c r="W49" i="10"/>
  <c r="W48" i="10"/>
  <c r="W42" i="10"/>
  <c r="W41" i="10"/>
  <c r="W40" i="10"/>
  <c r="W39" i="10"/>
  <c r="W38" i="10"/>
  <c r="W32" i="10"/>
  <c r="W31" i="10"/>
  <c r="W30" i="10"/>
  <c r="W29" i="10"/>
  <c r="W28" i="10"/>
  <c r="W22" i="10"/>
  <c r="W21" i="10"/>
  <c r="W20" i="10"/>
  <c r="W19" i="10"/>
  <c r="W18" i="10"/>
  <c r="V12" i="10"/>
  <c r="U12" i="10"/>
  <c r="T12" i="10"/>
  <c r="S12" i="10"/>
  <c r="J12" i="10"/>
  <c r="I12" i="10"/>
  <c r="H12" i="10"/>
  <c r="G12" i="10"/>
  <c r="F12" i="10"/>
  <c r="E12" i="10"/>
  <c r="D12" i="10"/>
  <c r="C12" i="10"/>
  <c r="V11" i="10"/>
  <c r="U11" i="10"/>
  <c r="T11" i="10"/>
  <c r="S11" i="10"/>
  <c r="J11" i="10"/>
  <c r="I11" i="10"/>
  <c r="H11" i="10"/>
  <c r="G11" i="10"/>
  <c r="F11" i="10"/>
  <c r="E11" i="10"/>
  <c r="D11" i="10"/>
  <c r="C11" i="10"/>
  <c r="V10" i="10"/>
  <c r="U10" i="10"/>
  <c r="T10" i="10"/>
  <c r="S10" i="10"/>
  <c r="J10" i="10"/>
  <c r="I10" i="10"/>
  <c r="H10" i="10"/>
  <c r="G10" i="10"/>
  <c r="F10" i="10"/>
  <c r="E10" i="10"/>
  <c r="D10" i="10"/>
  <c r="C10" i="10"/>
  <c r="V9" i="10"/>
  <c r="U9" i="10"/>
  <c r="T9" i="10"/>
  <c r="S9" i="10"/>
  <c r="J9" i="10"/>
  <c r="I9" i="10"/>
  <c r="H9" i="10"/>
  <c r="G9" i="10"/>
  <c r="F9" i="10"/>
  <c r="E9" i="10"/>
  <c r="D9" i="10"/>
  <c r="C9" i="10"/>
  <c r="V8" i="10"/>
  <c r="U8" i="10"/>
  <c r="T8" i="10"/>
  <c r="S8" i="10"/>
  <c r="J8" i="10"/>
  <c r="I8" i="10"/>
  <c r="H8" i="10"/>
  <c r="G8" i="10"/>
  <c r="F8" i="10"/>
  <c r="E8" i="10"/>
  <c r="D8" i="10"/>
  <c r="C8" i="10"/>
  <c r="V12" i="9"/>
  <c r="U12" i="9"/>
  <c r="S12" i="9"/>
  <c r="R12" i="9"/>
  <c r="P12" i="9"/>
  <c r="O12" i="9"/>
  <c r="V11" i="9"/>
  <c r="U11" i="9"/>
  <c r="S11" i="9"/>
  <c r="R11" i="9"/>
  <c r="P11" i="9"/>
  <c r="O11" i="9"/>
  <c r="V10" i="9"/>
  <c r="U10" i="9"/>
  <c r="S10" i="9"/>
  <c r="R10" i="9"/>
  <c r="P10" i="9"/>
  <c r="O10" i="9"/>
  <c r="V9" i="9"/>
  <c r="U9" i="9"/>
  <c r="S9" i="9"/>
  <c r="R9" i="9"/>
  <c r="P9" i="9"/>
  <c r="O9" i="9"/>
  <c r="V8" i="9"/>
  <c r="U8" i="9"/>
  <c r="S8" i="9"/>
  <c r="R8" i="9"/>
  <c r="P8" i="9"/>
  <c r="O8" i="9"/>
  <c r="I8" i="9"/>
  <c r="J8" i="9"/>
  <c r="I9" i="9"/>
  <c r="J9" i="9"/>
  <c r="I10" i="9"/>
  <c r="J10" i="9"/>
  <c r="I11" i="9"/>
  <c r="J11" i="9"/>
  <c r="I12" i="9"/>
  <c r="J12" i="9"/>
  <c r="G12" i="9"/>
  <c r="F12" i="9"/>
  <c r="D12" i="9"/>
  <c r="C12" i="9"/>
  <c r="G11" i="9"/>
  <c r="F11" i="9"/>
  <c r="D11" i="9"/>
  <c r="C11" i="9"/>
  <c r="G10" i="9"/>
  <c r="F10" i="9"/>
  <c r="D10" i="9"/>
  <c r="C10" i="9"/>
  <c r="G9" i="9"/>
  <c r="F9" i="9"/>
  <c r="D9" i="9"/>
  <c r="C9" i="9"/>
  <c r="G8" i="9"/>
  <c r="F8" i="9"/>
  <c r="D8" i="9"/>
  <c r="C8" i="9"/>
  <c r="AX8" i="9"/>
  <c r="N62" i="9"/>
  <c r="N51" i="9"/>
  <c r="N40" i="9"/>
  <c r="N29" i="9"/>
  <c r="X6" i="12"/>
  <c r="B7" i="12"/>
  <c r="U7" i="12" s="1"/>
  <c r="U5" i="12"/>
  <c r="F7" i="12"/>
  <c r="Y5" i="12"/>
  <c r="X5" i="12"/>
  <c r="W6" i="12"/>
  <c r="V5" i="12"/>
  <c r="Y6" i="12"/>
  <c r="W5" i="12"/>
  <c r="V6" i="12"/>
  <c r="BO12" i="10"/>
  <c r="BO8" i="10"/>
  <c r="BO10" i="10"/>
  <c r="BO9" i="10"/>
  <c r="BO11" i="10"/>
  <c r="BA10" i="10"/>
  <c r="BA9" i="10"/>
  <c r="BA12" i="10"/>
  <c r="BA8" i="10"/>
  <c r="BA11" i="10"/>
  <c r="BE10" i="10"/>
  <c r="BE9" i="10"/>
  <c r="BE12" i="10"/>
  <c r="BE8" i="10"/>
  <c r="BE11" i="10"/>
  <c r="BH11" i="10"/>
  <c r="BH10" i="10"/>
  <c r="BH9" i="10"/>
  <c r="BH12" i="10"/>
  <c r="BH8" i="10"/>
  <c r="AX9" i="10"/>
  <c r="AX12" i="10"/>
  <c r="AX8" i="10"/>
  <c r="AX11" i="10"/>
  <c r="AX10" i="10"/>
  <c r="BB9" i="10"/>
  <c r="BB12" i="10"/>
  <c r="BB8" i="10"/>
  <c r="BB11" i="10"/>
  <c r="BB10" i="10"/>
  <c r="BI10" i="10"/>
  <c r="BI9" i="10"/>
  <c r="BI12" i="10"/>
  <c r="BI8" i="10"/>
  <c r="BI11" i="10"/>
  <c r="AY12" i="10"/>
  <c r="AY8" i="10"/>
  <c r="AY11" i="10"/>
  <c r="AY10" i="10"/>
  <c r="AY9" i="10"/>
  <c r="BC12" i="10"/>
  <c r="BC8" i="10"/>
  <c r="BC11" i="10"/>
  <c r="BC10" i="10"/>
  <c r="BC9" i="10"/>
  <c r="BF9" i="10"/>
  <c r="BF12" i="10"/>
  <c r="BF8" i="10"/>
  <c r="BF11" i="10"/>
  <c r="BF10" i="10"/>
  <c r="AZ11" i="10"/>
  <c r="AZ10" i="10"/>
  <c r="AZ9" i="10"/>
  <c r="AZ12" i="10"/>
  <c r="AZ8" i="10"/>
  <c r="BD11" i="10"/>
  <c r="BD10" i="10"/>
  <c r="BD9" i="10"/>
  <c r="BD12" i="10"/>
  <c r="BD8" i="10"/>
  <c r="BG12" i="10"/>
  <c r="BG8" i="10"/>
  <c r="BG11" i="10"/>
  <c r="BG10" i="10"/>
  <c r="BG9" i="10"/>
  <c r="BM8" i="9"/>
  <c r="BM9" i="9"/>
  <c r="BM10" i="9"/>
  <c r="BM11" i="9"/>
  <c r="BM12" i="9"/>
  <c r="BN8" i="9"/>
  <c r="BN9" i="9"/>
  <c r="BN10" i="9"/>
  <c r="BN11" i="9"/>
  <c r="BN12" i="9"/>
  <c r="BJ12" i="9"/>
  <c r="BJ8" i="9"/>
  <c r="BJ11" i="9"/>
  <c r="BJ10" i="9"/>
  <c r="BJ9" i="9"/>
  <c r="BB8" i="9"/>
  <c r="BB9" i="9"/>
  <c r="BB10" i="9"/>
  <c r="BB11" i="9"/>
  <c r="BB12" i="9"/>
  <c r="BA11" i="9"/>
  <c r="BA12" i="9"/>
  <c r="BA8" i="9"/>
  <c r="BA9" i="9"/>
  <c r="BA10" i="9"/>
  <c r="AX9" i="9"/>
  <c r="AX10" i="9"/>
  <c r="AX11" i="9"/>
  <c r="AX12" i="9"/>
  <c r="BQ10" i="9"/>
  <c r="BQ9" i="9"/>
  <c r="BQ12" i="9"/>
  <c r="BQ8" i="9"/>
  <c r="BQ11" i="9"/>
  <c r="BK12" i="9"/>
  <c r="BK8" i="9"/>
  <c r="BK11" i="9"/>
  <c r="BK10" i="9"/>
  <c r="BK9" i="9"/>
  <c r="BP11" i="9"/>
  <c r="BP10" i="9"/>
  <c r="BP9" i="9"/>
  <c r="BP12" i="9"/>
  <c r="BP8" i="9"/>
  <c r="BD10" i="9"/>
  <c r="BD9" i="9"/>
  <c r="BD12" i="9"/>
  <c r="BD8" i="9"/>
  <c r="BD11" i="9"/>
  <c r="BE9" i="9"/>
  <c r="BE12" i="9"/>
  <c r="BE8" i="9"/>
  <c r="BE11" i="9"/>
  <c r="BE10" i="9"/>
  <c r="AY11" i="9"/>
  <c r="AY10" i="9"/>
  <c r="AY9" i="9"/>
  <c r="AY12" i="9"/>
  <c r="AY8" i="9"/>
  <c r="O9" i="10"/>
  <c r="D7" i="12"/>
  <c r="C7" i="12"/>
  <c r="V7" i="12" s="1"/>
  <c r="E7" i="12"/>
  <c r="X7" i="12" s="1"/>
  <c r="O11" i="10"/>
  <c r="O8" i="10"/>
  <c r="O10" i="10"/>
  <c r="O12" i="10"/>
  <c r="W8" i="10"/>
  <c r="W9" i="10"/>
  <c r="W10" i="10"/>
  <c r="W11" i="10"/>
  <c r="W12" i="10"/>
  <c r="Y7" i="12"/>
  <c r="W7" i="12"/>
  <c r="BR9" i="10"/>
  <c r="BR12" i="10"/>
  <c r="BR8" i="10"/>
  <c r="BR11" i="10"/>
  <c r="BR10" i="10"/>
  <c r="BJ10" i="10"/>
  <c r="BJ9" i="10"/>
  <c r="BJ12" i="10"/>
  <c r="BJ8" i="10"/>
  <c r="BJ11" i="10"/>
  <c r="BR9" i="9"/>
  <c r="BR12" i="9"/>
  <c r="BR8" i="9"/>
  <c r="BR11" i="9"/>
  <c r="BR10" i="9"/>
  <c r="BF12" i="9"/>
  <c r="BF8" i="9"/>
  <c r="BF11" i="9"/>
  <c r="BF10" i="9"/>
  <c r="BF9" i="9"/>
  <c r="O24" i="5"/>
  <c r="O23" i="5"/>
  <c r="O22" i="5"/>
  <c r="Q21" i="5"/>
  <c r="O21" i="5"/>
  <c r="O20" i="5"/>
  <c r="S17" i="5"/>
  <c r="O17" i="5"/>
  <c r="B5" i="5"/>
  <c r="H3" i="19" s="1"/>
  <c r="B17" i="19" s="1"/>
  <c r="C19" i="5"/>
  <c r="F7" i="5"/>
  <c r="E7" i="5"/>
  <c r="B7" i="5"/>
  <c r="R7" i="5" s="1"/>
  <c r="F34" i="5"/>
  <c r="F33" i="5"/>
  <c r="E34" i="5"/>
  <c r="E33" i="5"/>
  <c r="D34" i="5"/>
  <c r="D33" i="5"/>
  <c r="C34" i="5"/>
  <c r="C33" i="5"/>
  <c r="B34" i="5"/>
  <c r="B33" i="5"/>
  <c r="E19" i="5"/>
  <c r="C7" i="5"/>
  <c r="P7" i="5" s="1"/>
  <c r="B19" i="5"/>
  <c r="O19" i="5" s="1"/>
  <c r="D9" i="5"/>
  <c r="E9" i="5"/>
  <c r="D7" i="5"/>
  <c r="Q7" i="5" s="1"/>
  <c r="F19" i="5"/>
  <c r="B9" i="5"/>
  <c r="F9" i="5"/>
  <c r="C9" i="5"/>
  <c r="D19" i="5"/>
  <c r="P22" i="5"/>
  <c r="R17" i="5"/>
  <c r="P17" i="5"/>
  <c r="Q17" i="5"/>
  <c r="K3" i="19"/>
  <c r="J4" i="19"/>
  <c r="Q6" i="5"/>
  <c r="I5" i="19"/>
  <c r="P10" i="5"/>
  <c r="H6" i="19"/>
  <c r="O11" i="5"/>
  <c r="L6" i="19"/>
  <c r="S11" i="5"/>
  <c r="K7" i="19"/>
  <c r="R12" i="5"/>
  <c r="J8" i="19"/>
  <c r="Q13" i="5"/>
  <c r="I9" i="19"/>
  <c r="O9" i="19" s="1"/>
  <c r="P14" i="5"/>
  <c r="R20" i="5"/>
  <c r="S23" i="5"/>
  <c r="R24" i="5"/>
  <c r="L3" i="19"/>
  <c r="S5" i="5"/>
  <c r="K4" i="19"/>
  <c r="R6" i="5"/>
  <c r="J5" i="19"/>
  <c r="Q10" i="5"/>
  <c r="I6" i="19"/>
  <c r="P11" i="5"/>
  <c r="H7" i="19"/>
  <c r="O12" i="5"/>
  <c r="L7" i="19"/>
  <c r="S12" i="5"/>
  <c r="K8" i="19"/>
  <c r="R13" i="5"/>
  <c r="J9" i="19"/>
  <c r="Q14" i="5"/>
  <c r="S20" i="5"/>
  <c r="R21" i="5"/>
  <c r="Q22" i="5"/>
  <c r="P23" i="5"/>
  <c r="S24" i="5"/>
  <c r="I3" i="19"/>
  <c r="O3" i="19" s="1"/>
  <c r="H4" i="19"/>
  <c r="O6" i="5"/>
  <c r="L4" i="19"/>
  <c r="R4" i="19" s="1"/>
  <c r="S6" i="5"/>
  <c r="K5" i="19"/>
  <c r="R10" i="5"/>
  <c r="J6" i="19"/>
  <c r="Q11" i="5"/>
  <c r="I7" i="19"/>
  <c r="O7" i="19" s="1"/>
  <c r="P12" i="5"/>
  <c r="H8" i="19"/>
  <c r="O13" i="5"/>
  <c r="L8" i="19"/>
  <c r="S13" i="5"/>
  <c r="K9" i="19"/>
  <c r="R14" i="5"/>
  <c r="P20" i="5"/>
  <c r="S21" i="5"/>
  <c r="R22" i="5"/>
  <c r="Q23" i="5"/>
  <c r="P24" i="5"/>
  <c r="J3" i="19"/>
  <c r="Q5" i="5"/>
  <c r="I4" i="19"/>
  <c r="P6" i="5"/>
  <c r="H5" i="19"/>
  <c r="O10" i="5"/>
  <c r="L5" i="19"/>
  <c r="S10" i="5"/>
  <c r="K6" i="19"/>
  <c r="R11" i="5"/>
  <c r="J7" i="19"/>
  <c r="Q12" i="5"/>
  <c r="I8" i="19"/>
  <c r="O8" i="19" s="1"/>
  <c r="P13" i="5"/>
  <c r="H9" i="19"/>
  <c r="O14" i="5"/>
  <c r="L9" i="19"/>
  <c r="S14" i="5"/>
  <c r="Q20" i="5"/>
  <c r="P21" i="5"/>
  <c r="S22" i="5"/>
  <c r="R23" i="5"/>
  <c r="Q24" i="5"/>
  <c r="S19" i="5"/>
  <c r="R19" i="5"/>
  <c r="P19" i="5"/>
  <c r="Q19" i="5"/>
  <c r="C41" i="5"/>
  <c r="C8" i="5"/>
  <c r="B8" i="5"/>
  <c r="O8" i="5"/>
  <c r="E41" i="5"/>
  <c r="E8" i="5"/>
  <c r="F41" i="5"/>
  <c r="F8" i="5"/>
  <c r="D41" i="5"/>
  <c r="D8" i="5"/>
  <c r="D21" i="19"/>
  <c r="F19" i="19"/>
  <c r="C18" i="19"/>
  <c r="F21" i="19"/>
  <c r="C20" i="19"/>
  <c r="E18" i="19"/>
  <c r="P9" i="5"/>
  <c r="D20" i="19"/>
  <c r="F18" i="19"/>
  <c r="C17" i="19"/>
  <c r="E21" i="19"/>
  <c r="B20" i="19"/>
  <c r="D18" i="19"/>
  <c r="S9" i="5"/>
  <c r="Q9" i="5"/>
  <c r="O9" i="5"/>
  <c r="E20" i="19"/>
  <c r="B19" i="19"/>
  <c r="D17" i="19"/>
  <c r="B21" i="19"/>
  <c r="D19" i="19"/>
  <c r="F17" i="19"/>
  <c r="R9" i="5"/>
  <c r="C21" i="19"/>
  <c r="E19" i="19"/>
  <c r="B18" i="19"/>
  <c r="F20" i="19"/>
  <c r="C19" i="19"/>
  <c r="E17" i="19"/>
  <c r="F43" i="5"/>
  <c r="F16" i="5"/>
  <c r="D43" i="5"/>
  <c r="D16" i="5"/>
  <c r="E43" i="5"/>
  <c r="E16" i="5"/>
  <c r="C43" i="5"/>
  <c r="C16" i="5"/>
  <c r="Q8" i="5"/>
  <c r="R8" i="5"/>
  <c r="P8" i="5"/>
  <c r="S8" i="5"/>
  <c r="G16" i="4"/>
  <c r="F16" i="4"/>
  <c r="E16" i="4"/>
  <c r="D16" i="4"/>
  <c r="C16" i="4"/>
  <c r="G15" i="4"/>
  <c r="F15" i="4"/>
  <c r="E15" i="4"/>
  <c r="D15" i="4"/>
  <c r="C15" i="4"/>
  <c r="G14" i="4"/>
  <c r="F14" i="4"/>
  <c r="E14" i="4"/>
  <c r="D14" i="4"/>
  <c r="C14" i="4"/>
  <c r="G13" i="4"/>
  <c r="F13" i="4"/>
  <c r="E13" i="4"/>
  <c r="D13" i="4"/>
  <c r="C13" i="4"/>
  <c r="G12" i="4"/>
  <c r="F12" i="4"/>
  <c r="E12" i="4"/>
  <c r="D12" i="4"/>
  <c r="C12" i="4"/>
  <c r="G11" i="4"/>
  <c r="F11" i="4"/>
  <c r="E11" i="4"/>
  <c r="D11" i="4"/>
  <c r="C11" i="4"/>
  <c r="G10" i="4"/>
  <c r="F10" i="4"/>
  <c r="E10" i="4"/>
  <c r="D10" i="4"/>
  <c r="C10" i="4"/>
  <c r="G9" i="4"/>
  <c r="F9" i="4"/>
  <c r="E9" i="4"/>
  <c r="D9" i="4"/>
  <c r="C9" i="4"/>
  <c r="G8" i="4"/>
  <c r="F8" i="4"/>
  <c r="E8" i="4"/>
  <c r="D8" i="4"/>
  <c r="C8" i="4"/>
  <c r="G7" i="4"/>
  <c r="F7" i="4"/>
  <c r="E7" i="4"/>
  <c r="D7" i="4"/>
  <c r="C7" i="4"/>
  <c r="G6" i="4"/>
  <c r="F6" i="4"/>
  <c r="E6" i="4"/>
  <c r="D6" i="4"/>
  <c r="C6" i="4"/>
  <c r="G5" i="4"/>
  <c r="F5" i="4"/>
  <c r="E5" i="4"/>
  <c r="D5" i="4"/>
  <c r="C5" i="4"/>
  <c r="D6" i="2"/>
  <c r="AW6" i="2" s="1"/>
  <c r="E7" i="2"/>
  <c r="AX7" i="2" s="1"/>
  <c r="C13" i="19" s="1"/>
  <c r="D8" i="2"/>
  <c r="AW8" i="2" s="1"/>
  <c r="E8" i="2"/>
  <c r="AX8" i="2" s="1"/>
  <c r="C8" i="2"/>
  <c r="AV8" i="2" s="1"/>
  <c r="E51" i="5"/>
  <c r="E26" i="5" s="1"/>
  <c r="E18" i="5"/>
  <c r="C51" i="5"/>
  <c r="C26" i="5" s="1"/>
  <c r="C18" i="5"/>
  <c r="D18" i="5"/>
  <c r="D51" i="5"/>
  <c r="F51" i="5"/>
  <c r="F18" i="5"/>
  <c r="D26" i="5"/>
  <c r="F26" i="5"/>
  <c r="AA6" i="3"/>
  <c r="AB6" i="3"/>
  <c r="AC6" i="3"/>
  <c r="AD6" i="3"/>
  <c r="AA7" i="3"/>
  <c r="AB7" i="3"/>
  <c r="AC7" i="3"/>
  <c r="AD7" i="3"/>
  <c r="AA8" i="3"/>
  <c r="AB8" i="3"/>
  <c r="AC8" i="3"/>
  <c r="AD8" i="3"/>
  <c r="AA9" i="3"/>
  <c r="AB9" i="3"/>
  <c r="AC9" i="3"/>
  <c r="AD9" i="3"/>
  <c r="AA10" i="3"/>
  <c r="AB10" i="3"/>
  <c r="AC10" i="3"/>
  <c r="AD10" i="3"/>
  <c r="K6" i="3"/>
  <c r="L6" i="3"/>
  <c r="M6" i="3"/>
  <c r="N6" i="3"/>
  <c r="K7" i="3"/>
  <c r="L7" i="3"/>
  <c r="M7" i="3"/>
  <c r="N7" i="3"/>
  <c r="K8" i="3"/>
  <c r="L8" i="3"/>
  <c r="M8" i="3"/>
  <c r="N8" i="3"/>
  <c r="K9" i="3"/>
  <c r="L9" i="3"/>
  <c r="M9" i="3"/>
  <c r="N9" i="3"/>
  <c r="K10" i="3"/>
  <c r="L10" i="3"/>
  <c r="M10" i="3"/>
  <c r="N10" i="3"/>
  <c r="P15" i="3"/>
  <c r="Z10" i="3"/>
  <c r="Y10" i="3"/>
  <c r="X10" i="3"/>
  <c r="W10" i="3"/>
  <c r="V10" i="3"/>
  <c r="U10" i="3"/>
  <c r="T10" i="3"/>
  <c r="L13" i="19" s="1"/>
  <c r="Z9" i="3"/>
  <c r="Y9" i="3"/>
  <c r="X9" i="3"/>
  <c r="W9" i="3"/>
  <c r="V9" i="3"/>
  <c r="U9" i="3"/>
  <c r="T9" i="3"/>
  <c r="K13" i="19" s="1"/>
  <c r="Z8" i="3"/>
  <c r="Y8" i="3"/>
  <c r="X8" i="3"/>
  <c r="W8" i="3"/>
  <c r="V8" i="3"/>
  <c r="U8" i="3"/>
  <c r="T8" i="3"/>
  <c r="J13" i="19" s="1"/>
  <c r="Z7" i="3"/>
  <c r="Y7" i="3"/>
  <c r="X7" i="3"/>
  <c r="W7" i="3"/>
  <c r="V7" i="3"/>
  <c r="U7" i="3"/>
  <c r="T7" i="3"/>
  <c r="I13" i="19" s="1"/>
  <c r="AE6" i="3"/>
  <c r="Z6" i="3"/>
  <c r="Y6" i="3"/>
  <c r="X6" i="3"/>
  <c r="W6" i="3"/>
  <c r="V6" i="3"/>
  <c r="U6" i="3"/>
  <c r="T6" i="3"/>
  <c r="H13" i="19"/>
  <c r="S6" i="3"/>
  <c r="J10" i="3"/>
  <c r="I10" i="3"/>
  <c r="H10" i="3"/>
  <c r="G10" i="3"/>
  <c r="F10" i="3"/>
  <c r="E10" i="3"/>
  <c r="D10" i="3"/>
  <c r="J9" i="3"/>
  <c r="I9" i="3"/>
  <c r="H9" i="3"/>
  <c r="G9" i="3"/>
  <c r="F9" i="3"/>
  <c r="E9" i="3"/>
  <c r="D9" i="3"/>
  <c r="J8" i="3"/>
  <c r="I8" i="3"/>
  <c r="H8" i="3"/>
  <c r="G8" i="3"/>
  <c r="F8" i="3"/>
  <c r="E8" i="3"/>
  <c r="D8" i="3"/>
  <c r="J7" i="3"/>
  <c r="I7" i="3"/>
  <c r="H7" i="3"/>
  <c r="G7" i="3"/>
  <c r="F7" i="3"/>
  <c r="E7" i="3"/>
  <c r="D7" i="3"/>
  <c r="C7" i="3"/>
  <c r="O6" i="3"/>
  <c r="J6" i="3"/>
  <c r="I6" i="3"/>
  <c r="H6" i="3"/>
  <c r="G6" i="3"/>
  <c r="F6" i="3"/>
  <c r="E6" i="3"/>
  <c r="D6" i="3"/>
  <c r="C6" i="3"/>
  <c r="Q44" i="3"/>
  <c r="Q36" i="3"/>
  <c r="Q28" i="3"/>
  <c r="Q20" i="3"/>
  <c r="B45" i="3"/>
  <c r="E9" i="1"/>
  <c r="D9" i="1"/>
  <c r="C9" i="1"/>
  <c r="E8" i="1"/>
  <c r="D8" i="1"/>
  <c r="C8" i="1"/>
  <c r="E7" i="1"/>
  <c r="D7" i="1"/>
  <c r="C7" i="1"/>
  <c r="E6" i="1"/>
  <c r="D6" i="1"/>
  <c r="C6" i="1"/>
  <c r="E5" i="1"/>
  <c r="D5" i="1"/>
  <c r="C5" i="1"/>
  <c r="P7" i="3"/>
  <c r="B16" i="5" l="1"/>
  <c r="B43" i="5"/>
  <c r="O7" i="5"/>
  <c r="S7" i="5"/>
  <c r="O5" i="5"/>
  <c r="R5" i="5"/>
  <c r="R16" i="5"/>
  <c r="P5" i="5"/>
  <c r="C16" i="3"/>
  <c r="O7" i="3"/>
  <c r="AF15" i="3"/>
  <c r="S7" i="3"/>
  <c r="AF7" i="3" s="1"/>
  <c r="AE15" i="3"/>
  <c r="BP11" i="10"/>
  <c r="BP9" i="10"/>
  <c r="BP10" i="10"/>
  <c r="BP8" i="10"/>
  <c r="BP12" i="10"/>
  <c r="D7" i="2"/>
  <c r="AW7" i="2" s="1"/>
  <c r="BA7" i="2" s="1"/>
  <c r="D9" i="2"/>
  <c r="AW9" i="2" s="1"/>
  <c r="BQ12" i="10"/>
  <c r="BQ8" i="10"/>
  <c r="BQ11" i="10"/>
  <c r="BQ9" i="10"/>
  <c r="BQ10" i="10"/>
  <c r="BN10" i="10"/>
  <c r="BN11" i="10"/>
  <c r="BN12" i="10"/>
  <c r="BN8" i="10"/>
  <c r="BN9" i="10"/>
  <c r="O13" i="19"/>
  <c r="F7" i="2"/>
  <c r="AY7" i="2" s="1"/>
  <c r="F9" i="2"/>
  <c r="F6" i="2"/>
  <c r="AY6" i="2" s="1"/>
  <c r="N5" i="19"/>
  <c r="B27" i="19"/>
  <c r="D25" i="19"/>
  <c r="P3" i="19"/>
  <c r="P9" i="19"/>
  <c r="C7" i="18"/>
  <c r="C88" i="18"/>
  <c r="C11" i="18" s="1"/>
  <c r="G16" i="18"/>
  <c r="G94" i="18"/>
  <c r="G17" i="18" s="1"/>
  <c r="Y17" i="18" s="1"/>
  <c r="M93" i="18"/>
  <c r="M16" i="18" s="1"/>
  <c r="M12" i="18"/>
  <c r="N7" i="19"/>
  <c r="B29" i="19"/>
  <c r="O4" i="19"/>
  <c r="C26" i="19"/>
  <c r="Q4" i="19"/>
  <c r="O7" i="18"/>
  <c r="O88" i="18"/>
  <c r="Q84" i="18"/>
  <c r="Q7" i="18" s="1"/>
  <c r="R8" i="19"/>
  <c r="N4" i="19"/>
  <c r="B26" i="19"/>
  <c r="D28" i="19"/>
  <c r="P6" i="19"/>
  <c r="R9" i="19"/>
  <c r="N3" i="19"/>
  <c r="N8" i="19"/>
  <c r="N9" i="19"/>
  <c r="C28" i="19"/>
  <c r="O6" i="19"/>
  <c r="P4" i="19"/>
  <c r="D26" i="19"/>
  <c r="P7" i="19"/>
  <c r="D29" i="19"/>
  <c r="E28" i="19"/>
  <c r="Q6" i="19"/>
  <c r="Q9" i="19"/>
  <c r="E9" i="9"/>
  <c r="K22" i="9"/>
  <c r="K11" i="9" s="1"/>
  <c r="Q8" i="9"/>
  <c r="Q93" i="18"/>
  <c r="Q16" i="18" s="1"/>
  <c r="C30" i="19"/>
  <c r="O5" i="19"/>
  <c r="C27" i="19"/>
  <c r="P8" i="19"/>
  <c r="Q5" i="19"/>
  <c r="Q8" i="19"/>
  <c r="R5" i="19"/>
  <c r="Q85" i="18"/>
  <c r="Q8" i="18" s="1"/>
  <c r="AL8" i="18" s="1"/>
  <c r="R3" i="19"/>
  <c r="F25" i="19"/>
  <c r="R7" i="19"/>
  <c r="F29" i="19"/>
  <c r="F94" i="18"/>
  <c r="J93" i="18"/>
  <c r="J16" i="18" s="1"/>
  <c r="P93" i="18"/>
  <c r="P12" i="18"/>
  <c r="E16" i="18"/>
  <c r="N6" i="19"/>
  <c r="P5" i="19"/>
  <c r="Q3" i="19"/>
  <c r="Q7" i="19"/>
  <c r="R6" i="19"/>
  <c r="K88" i="18"/>
  <c r="K11" i="18" s="1"/>
  <c r="Q87" i="18"/>
  <c r="Q10" i="18" s="1"/>
  <c r="K12" i="18"/>
  <c r="K93" i="18"/>
  <c r="N93" i="18"/>
  <c r="N16" i="18" s="1"/>
  <c r="N12" i="18"/>
  <c r="O41" i="3"/>
  <c r="C42" i="3" s="1"/>
  <c r="P41" i="3"/>
  <c r="Q385" i="18"/>
  <c r="P32" i="3"/>
  <c r="O32" i="3"/>
  <c r="C33" i="3" s="1"/>
  <c r="P48" i="3"/>
  <c r="O48" i="3"/>
  <c r="C49" i="3" s="1"/>
  <c r="Q432" i="18"/>
  <c r="J293" i="18"/>
  <c r="Q355" i="18"/>
  <c r="Q231" i="18"/>
  <c r="Q186" i="18"/>
  <c r="Q402" i="18"/>
  <c r="G109" i="18"/>
  <c r="J103" i="18"/>
  <c r="I88" i="18"/>
  <c r="I11" i="18" s="1"/>
  <c r="D7" i="18"/>
  <c r="B30" i="19" s="1"/>
  <c r="AF40" i="3"/>
  <c r="AE40" i="3"/>
  <c r="S41" i="3" s="1"/>
  <c r="Q461" i="18"/>
  <c r="Q370" i="18"/>
  <c r="Q278" i="18"/>
  <c r="B8" i="23"/>
  <c r="AE31" i="3"/>
  <c r="S32" i="3" s="1"/>
  <c r="AE47" i="3"/>
  <c r="S48" i="3" s="1"/>
  <c r="J441" i="18"/>
  <c r="Q277" i="18"/>
  <c r="Q46" i="18" s="1"/>
  <c r="F462" i="18"/>
  <c r="O24" i="3"/>
  <c r="C25" i="3" s="1"/>
  <c r="AE23" i="3"/>
  <c r="S24" i="3" s="1"/>
  <c r="F201" i="18"/>
  <c r="E340" i="18"/>
  <c r="Q210" i="18"/>
  <c r="Q148" i="18"/>
  <c r="Q71" i="18" s="1"/>
  <c r="E248" i="18"/>
  <c r="E308" i="18"/>
  <c r="Q230" i="18"/>
  <c r="D33" i="36"/>
  <c r="D9" i="36"/>
  <c r="S9" i="36" s="1"/>
  <c r="Q9" i="36"/>
  <c r="U9" i="36"/>
  <c r="T19" i="36"/>
  <c r="Q19" i="36"/>
  <c r="P15" i="5"/>
  <c r="O15" i="5"/>
  <c r="R15" i="5"/>
  <c r="C58" i="36"/>
  <c r="C8" i="36" s="1"/>
  <c r="R8" i="36" s="1"/>
  <c r="C9" i="36"/>
  <c r="R9" i="36" s="1"/>
  <c r="B26" i="36"/>
  <c r="Q26" i="36" s="1"/>
  <c r="F51" i="36"/>
  <c r="F26" i="36" s="1"/>
  <c r="U26" i="36" s="1"/>
  <c r="F18" i="36"/>
  <c r="U18" i="36" s="1"/>
  <c r="F8" i="36"/>
  <c r="U8" i="36" s="1"/>
  <c r="C7" i="36"/>
  <c r="R7" i="36" s="1"/>
  <c r="E8" i="36"/>
  <c r="T8" i="36" s="1"/>
  <c r="E66" i="36"/>
  <c r="A6" i="23"/>
  <c r="C6" i="23" s="1"/>
  <c r="E6" i="2"/>
  <c r="AX6" i="2" s="1"/>
  <c r="BA6" i="2" s="1"/>
  <c r="C10" i="2"/>
  <c r="AV10" i="2" s="1"/>
  <c r="E10" i="2"/>
  <c r="AX10" i="2" s="1"/>
  <c r="F13" i="19" s="1"/>
  <c r="R13" i="19" s="1"/>
  <c r="F10" i="2"/>
  <c r="AY10" i="2" s="1"/>
  <c r="E9" i="2"/>
  <c r="AX9" i="2" s="1"/>
  <c r="F8" i="2"/>
  <c r="AY8" i="2" s="1"/>
  <c r="C6" i="2"/>
  <c r="AV6" i="2" s="1"/>
  <c r="C7" i="2"/>
  <c r="AV7" i="2" s="1"/>
  <c r="AZ7" i="2" s="1"/>
  <c r="D10" i="2"/>
  <c r="AW10" i="2" s="1"/>
  <c r="BA10" i="2" s="1"/>
  <c r="C9" i="2"/>
  <c r="AV9" i="2" s="1"/>
  <c r="AZ8" i="2"/>
  <c r="D13" i="19"/>
  <c r="P13" i="19" s="1"/>
  <c r="BA8" i="2"/>
  <c r="E239" i="13"/>
  <c r="E17" i="13"/>
  <c r="D259" i="13"/>
  <c r="D44" i="13" s="1"/>
  <c r="D24" i="13"/>
  <c r="G239" i="13"/>
  <c r="G17" i="13"/>
  <c r="F239" i="13"/>
  <c r="F17" i="13"/>
  <c r="H259" i="13"/>
  <c r="H44" i="13" s="1"/>
  <c r="D39" i="13"/>
  <c r="B51" i="5" l="1"/>
  <c r="B26" i="5" s="1"/>
  <c r="B18" i="5"/>
  <c r="Q16" i="5"/>
  <c r="P16" i="5"/>
  <c r="O16" i="5"/>
  <c r="S16" i="5"/>
  <c r="B13" i="19"/>
  <c r="N13" i="19" s="1"/>
  <c r="AZ10" i="2"/>
  <c r="AY9" i="2"/>
  <c r="P42" i="3"/>
  <c r="O42" i="3"/>
  <c r="I94" i="18"/>
  <c r="I17" i="18" s="1"/>
  <c r="AA17" i="18" s="1"/>
  <c r="S16" i="3"/>
  <c r="AE7" i="3"/>
  <c r="C66" i="36"/>
  <c r="A7" i="23"/>
  <c r="Q340" i="18"/>
  <c r="E32" i="18"/>
  <c r="W32" i="18" s="1"/>
  <c r="J462" i="18"/>
  <c r="F77" i="18"/>
  <c r="X77" i="18" s="1"/>
  <c r="AF32" i="3"/>
  <c r="AE32" i="3"/>
  <c r="S33" i="3" s="1"/>
  <c r="B9" i="23"/>
  <c r="AE41" i="3"/>
  <c r="S42" i="3" s="1"/>
  <c r="AF41" i="3"/>
  <c r="Q103" i="18"/>
  <c r="Q26" i="18" s="1"/>
  <c r="J26" i="18"/>
  <c r="P49" i="3"/>
  <c r="O49" i="3"/>
  <c r="C50" i="3" s="1"/>
  <c r="BL8" i="9"/>
  <c r="BL11" i="9"/>
  <c r="BL12" i="9"/>
  <c r="BL10" i="9"/>
  <c r="BL9" i="9"/>
  <c r="O11" i="18"/>
  <c r="O94" i="18"/>
  <c r="O17" i="18" s="1"/>
  <c r="AJ17" i="18" s="1"/>
  <c r="Q308" i="18"/>
  <c r="E77" i="18"/>
  <c r="W77" i="18" s="1"/>
  <c r="AF48" i="3"/>
  <c r="AE48" i="3"/>
  <c r="S49" i="3" s="1"/>
  <c r="D8" i="36"/>
  <c r="S8" i="36" s="1"/>
  <c r="D41" i="36"/>
  <c r="Q248" i="18"/>
  <c r="E17" i="18"/>
  <c r="W17" i="18" s="1"/>
  <c r="J201" i="18"/>
  <c r="F47" i="18"/>
  <c r="X47" i="18" s="1"/>
  <c r="J109" i="18"/>
  <c r="G32" i="18"/>
  <c r="Y32" i="18" s="1"/>
  <c r="J94" i="18"/>
  <c r="F17" i="18"/>
  <c r="X17" i="18" s="1"/>
  <c r="O25" i="3"/>
  <c r="C26" i="3" s="1"/>
  <c r="P25" i="3"/>
  <c r="C8" i="3"/>
  <c r="P8" i="3" s="1"/>
  <c r="O16" i="3"/>
  <c r="P16" i="3"/>
  <c r="AZ6" i="2"/>
  <c r="E68" i="36"/>
  <c r="E16" i="36"/>
  <c r="T16" i="36" s="1"/>
  <c r="Q76" i="18"/>
  <c r="AE24" i="3"/>
  <c r="S25" i="3" s="1"/>
  <c r="AF24" i="3"/>
  <c r="Q441" i="18"/>
  <c r="Q56" i="18" s="1"/>
  <c r="J56" i="18"/>
  <c r="Q293" i="18"/>
  <c r="Q62" i="18" s="1"/>
  <c r="AL62" i="18" s="1"/>
  <c r="J62" i="18"/>
  <c r="AE62" i="18" s="1"/>
  <c r="P33" i="3"/>
  <c r="O33" i="3"/>
  <c r="C34" i="3" s="1"/>
  <c r="K16" i="18"/>
  <c r="K94" i="18"/>
  <c r="K17" i="18" s="1"/>
  <c r="AF17" i="18" s="1"/>
  <c r="P16" i="18"/>
  <c r="P94" i="18"/>
  <c r="P17" i="18" s="1"/>
  <c r="AK17" i="18" s="1"/>
  <c r="J88" i="18"/>
  <c r="BA9" i="2"/>
  <c r="E13" i="19"/>
  <c r="Q13" i="19" s="1"/>
  <c r="AZ9" i="2"/>
  <c r="F259" i="13"/>
  <c r="F44" i="13" s="1"/>
  <c r="F24" i="13"/>
  <c r="E259" i="13"/>
  <c r="E44" i="13" s="1"/>
  <c r="E24" i="13"/>
  <c r="G259" i="13"/>
  <c r="G44" i="13" s="1"/>
  <c r="G24" i="13"/>
  <c r="P18" i="5" l="1"/>
  <c r="O18" i="5"/>
  <c r="Q18" i="5"/>
  <c r="S18" i="5"/>
  <c r="R18" i="5"/>
  <c r="Q26" i="5"/>
  <c r="S26" i="5"/>
  <c r="O26" i="5"/>
  <c r="R26" i="5"/>
  <c r="P26" i="5"/>
  <c r="O8" i="3"/>
  <c r="C17" i="3"/>
  <c r="Q109" i="18"/>
  <c r="Q32" i="18" s="1"/>
  <c r="AL32" i="18" s="1"/>
  <c r="J32" i="18"/>
  <c r="AE32" i="18" s="1"/>
  <c r="J11" i="18"/>
  <c r="Q88" i="18"/>
  <c r="Q11" i="18" s="1"/>
  <c r="E76" i="36"/>
  <c r="E26" i="36" s="1"/>
  <c r="T26" i="36" s="1"/>
  <c r="E18" i="36"/>
  <c r="T18" i="36" s="1"/>
  <c r="D43" i="36"/>
  <c r="D16" i="36"/>
  <c r="S16" i="36" s="1"/>
  <c r="P34" i="3"/>
  <c r="O34" i="3"/>
  <c r="AE25" i="3"/>
  <c r="S26" i="3" s="1"/>
  <c r="AF25" i="3"/>
  <c r="Q94" i="18"/>
  <c r="Q17" i="18" s="1"/>
  <c r="AL17" i="18" s="1"/>
  <c r="J17" i="18"/>
  <c r="AE17" i="18" s="1"/>
  <c r="Q201" i="18"/>
  <c r="Q47" i="18" s="1"/>
  <c r="AL47" i="18" s="1"/>
  <c r="J47" i="18"/>
  <c r="AE47" i="18" s="1"/>
  <c r="P26" i="3"/>
  <c r="O26" i="3"/>
  <c r="AF42" i="3"/>
  <c r="AE42" i="3"/>
  <c r="AE16" i="3"/>
  <c r="S8" i="3"/>
  <c r="AF8" i="3" s="1"/>
  <c r="AF16" i="3"/>
  <c r="C7" i="23"/>
  <c r="A8" i="23"/>
  <c r="AF49" i="3"/>
  <c r="AE49" i="3"/>
  <c r="S50" i="3" s="1"/>
  <c r="P50" i="3"/>
  <c r="O50" i="3"/>
  <c r="B10" i="23"/>
  <c r="J77" i="18"/>
  <c r="AE77" i="18" s="1"/>
  <c r="Q462" i="18"/>
  <c r="Q77" i="18" s="1"/>
  <c r="AL77" i="18" s="1"/>
  <c r="C68" i="36"/>
  <c r="C16" i="36"/>
  <c r="R16" i="36" s="1"/>
  <c r="AF33" i="3"/>
  <c r="AE33" i="3"/>
  <c r="S34" i="3" s="1"/>
  <c r="AF34" i="3" l="1"/>
  <c r="AE34" i="3"/>
  <c r="C8" i="23"/>
  <c r="A9" i="23"/>
  <c r="B11" i="23"/>
  <c r="AF50" i="3"/>
  <c r="AE50" i="3"/>
  <c r="O17" i="3"/>
  <c r="C9" i="3"/>
  <c r="P9" i="3" s="1"/>
  <c r="P17" i="3"/>
  <c r="AE8" i="3"/>
  <c r="S17" i="3"/>
  <c r="C76" i="36"/>
  <c r="C26" i="36" s="1"/>
  <c r="R26" i="36" s="1"/>
  <c r="C18" i="36"/>
  <c r="R18" i="36" s="1"/>
  <c r="AF26" i="3"/>
  <c r="AE26" i="3"/>
  <c r="D51" i="36"/>
  <c r="D26" i="36" s="1"/>
  <c r="S26" i="36" s="1"/>
  <c r="D18" i="36"/>
  <c r="S18" i="36" s="1"/>
  <c r="C9" i="23" l="1"/>
  <c r="A10" i="23"/>
  <c r="B12" i="23"/>
  <c r="S9" i="3"/>
  <c r="AF9" i="3" s="1"/>
  <c r="AF17" i="3"/>
  <c r="AE17" i="3"/>
  <c r="O9" i="3"/>
  <c r="C18" i="3"/>
  <c r="P18" i="3" l="1"/>
  <c r="O18" i="3"/>
  <c r="O10" i="3" s="1"/>
  <c r="C10" i="3"/>
  <c r="P10" i="3" s="1"/>
  <c r="B13" i="23"/>
  <c r="S18" i="3"/>
  <c r="AE9" i="3"/>
  <c r="C10" i="23"/>
  <c r="A11" i="23"/>
  <c r="B14" i="23" l="1"/>
  <c r="AE18" i="3"/>
  <c r="AE10" i="3" s="1"/>
  <c r="AF18" i="3"/>
  <c r="S10" i="3"/>
  <c r="AF10" i="3" s="1"/>
  <c r="C11" i="23"/>
  <c r="A12" i="23"/>
  <c r="B15" i="23" l="1"/>
  <c r="C12" i="23"/>
  <c r="A13" i="23"/>
  <c r="C13" i="23" l="1"/>
  <c r="A14" i="23"/>
  <c r="B16" i="23"/>
  <c r="B17" i="23" l="1"/>
  <c r="C14" i="23"/>
  <c r="A15" i="23"/>
  <c r="C15" i="23" l="1"/>
  <c r="A16" i="23"/>
  <c r="B18" i="23"/>
  <c r="C16" i="23" l="1"/>
  <c r="A17" i="23"/>
  <c r="B19" i="23"/>
  <c r="C17" i="23" l="1"/>
  <c r="A18" i="23"/>
  <c r="B20" i="23"/>
  <c r="C18" i="23" l="1"/>
  <c r="A19" i="23"/>
  <c r="B21" i="23"/>
  <c r="C19" i="23" l="1"/>
  <c r="A20" i="23"/>
  <c r="B22" i="23"/>
  <c r="C20" i="23" l="1"/>
  <c r="A21" i="23"/>
  <c r="B23" i="23"/>
  <c r="C21" i="23" l="1"/>
  <c r="A22" i="23"/>
  <c r="B24" i="23"/>
  <c r="C22" i="23" l="1"/>
  <c r="A23" i="23"/>
  <c r="B25" i="23"/>
  <c r="C23" i="23" l="1"/>
  <c r="A24" i="23"/>
  <c r="B26" i="23"/>
  <c r="C24" i="23" l="1"/>
  <c r="A25" i="23"/>
  <c r="B27" i="23"/>
  <c r="C25" i="23" l="1"/>
  <c r="A26" i="23"/>
  <c r="B28" i="23"/>
  <c r="C26" i="23" l="1"/>
  <c r="A27" i="23"/>
  <c r="B29" i="23"/>
  <c r="C27" i="23" l="1"/>
  <c r="A28" i="23"/>
  <c r="B30" i="23"/>
  <c r="C28" i="23" l="1"/>
  <c r="A29" i="23"/>
  <c r="B31" i="23"/>
  <c r="C29" i="23" l="1"/>
  <c r="A30" i="23"/>
  <c r="B32" i="23"/>
  <c r="C30" i="23" l="1"/>
  <c r="A31" i="23"/>
  <c r="B33" i="23"/>
  <c r="C31" i="23" l="1"/>
  <c r="A32" i="23"/>
  <c r="B34" i="23"/>
  <c r="C32" i="23" l="1"/>
  <c r="A33" i="23"/>
  <c r="B35" i="23"/>
  <c r="C33" i="23" l="1"/>
  <c r="A34" i="23"/>
  <c r="B36" i="23"/>
  <c r="C34" i="23" l="1"/>
  <c r="A35" i="23"/>
  <c r="B37" i="23"/>
  <c r="C35" i="23" l="1"/>
  <c r="A36" i="23"/>
  <c r="B38" i="23"/>
  <c r="C36" i="23" l="1"/>
  <c r="A37" i="23"/>
  <c r="B39" i="23"/>
  <c r="C37" i="23" l="1"/>
  <c r="A38" i="23"/>
  <c r="B40" i="23"/>
  <c r="C38" i="23" l="1"/>
  <c r="A39" i="23"/>
  <c r="B41" i="23"/>
  <c r="C39" i="23" l="1"/>
  <c r="A40" i="23"/>
  <c r="B42" i="23"/>
  <c r="C40" i="23" l="1"/>
  <c r="A41" i="23"/>
  <c r="B43" i="23"/>
  <c r="C41" i="23" l="1"/>
  <c r="A42" i="23"/>
  <c r="B44" i="23"/>
  <c r="C42" i="23" l="1"/>
  <c r="A43" i="23"/>
  <c r="B45" i="23"/>
  <c r="C43" i="23" l="1"/>
  <c r="A44" i="23"/>
  <c r="B46" i="23"/>
  <c r="C44" i="23" l="1"/>
  <c r="A45" i="23"/>
  <c r="B47" i="23"/>
  <c r="C45" i="23" l="1"/>
  <c r="A46" i="23"/>
  <c r="B48" i="23"/>
  <c r="C46" i="23" l="1"/>
  <c r="A47" i="23"/>
  <c r="B49" i="23"/>
  <c r="C47" i="23" l="1"/>
  <c r="A48" i="23"/>
  <c r="B50" i="23"/>
  <c r="C48" i="23" l="1"/>
  <c r="A49" i="23"/>
  <c r="B51" i="23"/>
  <c r="C49" i="23" l="1"/>
  <c r="A50" i="23"/>
  <c r="B52" i="23"/>
  <c r="C50" i="23" l="1"/>
  <c r="A51" i="23"/>
  <c r="B53" i="23"/>
  <c r="C51" i="23" l="1"/>
  <c r="A52" i="23"/>
  <c r="B54" i="23"/>
  <c r="C52" i="23" l="1"/>
  <c r="A53" i="23"/>
  <c r="B55" i="23"/>
  <c r="C53" i="23" l="1"/>
  <c r="A54" i="23"/>
  <c r="B56" i="23"/>
  <c r="C54" i="23" l="1"/>
  <c r="A55" i="23"/>
  <c r="B57" i="23"/>
  <c r="C55" i="23" l="1"/>
  <c r="A56" i="23"/>
  <c r="B58" i="23"/>
  <c r="C56" i="23" l="1"/>
  <c r="A57" i="23"/>
  <c r="B59" i="23"/>
  <c r="C57" i="23" l="1"/>
  <c r="A58" i="23"/>
  <c r="B60" i="23"/>
  <c r="C58" i="23" l="1"/>
  <c r="A59" i="23"/>
  <c r="B61" i="23"/>
  <c r="C59" i="23" l="1"/>
  <c r="A60" i="23"/>
  <c r="B62" i="23"/>
  <c r="C60" i="23" l="1"/>
  <c r="A61" i="23"/>
  <c r="B63" i="23"/>
  <c r="C61" i="23" l="1"/>
  <c r="A62" i="23"/>
  <c r="C62" i="23" l="1"/>
  <c r="A63" i="23"/>
  <c r="C63" i="23" s="1"/>
  <c r="H30" i="19" l="1" a="1"/>
  <c r="H30" i="19" s="1"/>
  <c r="N30" i="19" s="1"/>
  <c r="K21" i="19" a="1"/>
  <c r="K21" i="19" s="1"/>
  <c r="H21" i="19" a="1"/>
  <c r="H21" i="19" s="1"/>
  <c r="J21" i="19" a="1"/>
  <c r="J21" i="19" s="1"/>
  <c r="J18" i="19" a="1"/>
  <c r="J18" i="19" s="1"/>
  <c r="K30" i="19" a="1"/>
  <c r="K30" i="19" s="1"/>
  <c r="Q30" i="19" s="1"/>
  <c r="I19" i="19" a="1"/>
  <c r="I19" i="19" s="1"/>
  <c r="H18" i="19" a="1"/>
  <c r="H18" i="19" s="1"/>
  <c r="H17" i="19" s="1" a="1"/>
  <c r="H17" i="19" s="1"/>
  <c r="L21" i="19" a="1"/>
  <c r="L21" i="19" s="1"/>
  <c r="H20" i="19" a="1"/>
  <c r="H20" i="19" s="1"/>
  <c r="K20" i="19" a="1"/>
  <c r="K20" i="19" s="1"/>
  <c r="K18" i="19" a="1"/>
  <c r="K18" i="19" s="1"/>
  <c r="K17" i="19" s="1" a="1"/>
  <c r="K17" i="19" s="1"/>
  <c r="J30" i="19" a="1"/>
  <c r="J30" i="19" s="1"/>
  <c r="P30" i="19" s="1"/>
  <c r="I21" i="19" a="1"/>
  <c r="I21" i="19" s="1"/>
  <c r="L18" i="19" a="1"/>
  <c r="L18" i="19" s="1"/>
  <c r="L17" i="19" s="1" a="1"/>
  <c r="L17" i="19" s="1"/>
  <c r="I20" i="19" a="1"/>
  <c r="I20" i="19" s="1"/>
  <c r="L20" i="19" a="1"/>
  <c r="L20" i="19" s="1"/>
  <c r="H19" i="19" a="1"/>
  <c r="H19" i="19" s="1"/>
  <c r="L19" i="19" a="1"/>
  <c r="L19" i="19" s="1"/>
  <c r="I30" i="19" a="1"/>
  <c r="I30" i="19" s="1"/>
  <c r="O30" i="19" s="1"/>
  <c r="J17" i="19" a="1"/>
  <c r="J17" i="19" s="1"/>
  <c r="J19" i="19" a="1"/>
  <c r="J19" i="19" s="1"/>
  <c r="L30" i="19" a="1"/>
  <c r="L30" i="19" s="1"/>
  <c r="R30" i="19" s="1"/>
  <c r="J20" i="19" a="1"/>
  <c r="J20" i="19" s="1"/>
  <c r="I18" i="19" a="1"/>
  <c r="I18" i="19" s="1"/>
  <c r="K19" i="19" a="1"/>
  <c r="K19" i="19" s="1"/>
  <c r="K25" i="19" l="1"/>
  <c r="Q25" i="19" s="1"/>
  <c r="Q17" i="19"/>
  <c r="I26" i="19"/>
  <c r="O26" i="19" s="1"/>
  <c r="O18" i="19"/>
  <c r="L27" i="19"/>
  <c r="R27" i="19" s="1"/>
  <c r="R19" i="19"/>
  <c r="I28" i="19"/>
  <c r="O28" i="19" s="1"/>
  <c r="O20" i="19"/>
  <c r="K26" i="19"/>
  <c r="Q26" i="19" s="1"/>
  <c r="Q18" i="19"/>
  <c r="H26" i="19"/>
  <c r="N26" i="19" s="1"/>
  <c r="N18" i="19"/>
  <c r="J29" i="19"/>
  <c r="P29" i="19" s="1"/>
  <c r="P21" i="19"/>
  <c r="K27" i="19"/>
  <c r="Q27" i="19" s="1"/>
  <c r="Q19" i="19"/>
  <c r="L25" i="19"/>
  <c r="R25" i="19" s="1"/>
  <c r="R17" i="19"/>
  <c r="J27" i="19"/>
  <c r="P27" i="19" s="1"/>
  <c r="P19" i="19"/>
  <c r="H27" i="19"/>
  <c r="N27" i="19" s="1"/>
  <c r="N19" i="19"/>
  <c r="L26" i="19"/>
  <c r="R26" i="19" s="1"/>
  <c r="R18" i="19"/>
  <c r="K28" i="19"/>
  <c r="Q28" i="19" s="1"/>
  <c r="Q20" i="19"/>
  <c r="I27" i="19"/>
  <c r="O27" i="19" s="1"/>
  <c r="O19" i="19"/>
  <c r="H29" i="19"/>
  <c r="N29" i="19" s="1"/>
  <c r="N21" i="19"/>
  <c r="H25" i="19"/>
  <c r="N25" i="19" s="1"/>
  <c r="N17" i="19"/>
  <c r="J25" i="19"/>
  <c r="P25" i="19" s="1"/>
  <c r="P17" i="19"/>
  <c r="I17" i="19" a="1"/>
  <c r="I17" i="19" s="1"/>
  <c r="I29" i="19"/>
  <c r="O29" i="19" s="1"/>
  <c r="O21" i="19"/>
  <c r="H28" i="19"/>
  <c r="N28" i="19" s="1"/>
  <c r="N20" i="19"/>
  <c r="K29" i="19"/>
  <c r="Q29" i="19" s="1"/>
  <c r="Q21" i="19"/>
  <c r="J28" i="19"/>
  <c r="P28" i="19" s="1"/>
  <c r="P20" i="19"/>
  <c r="L28" i="19"/>
  <c r="R28" i="19" s="1"/>
  <c r="R20" i="19"/>
  <c r="L29" i="19"/>
  <c r="R29" i="19" s="1"/>
  <c r="R21" i="19"/>
  <c r="J26" i="19"/>
  <c r="P26" i="19" s="1"/>
  <c r="P18" i="19"/>
  <c r="I25" i="19" l="1"/>
  <c r="O25" i="19" s="1"/>
  <c r="O17"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Alexandre Barbosa Paranhos</author>
  </authors>
  <commentList>
    <comment ref="B5" authorId="0" shapeId="0" xr:uid="{00000000-0006-0000-0700-000001000000}">
      <text>
        <r>
          <rPr>
            <b/>
            <sz val="9"/>
            <color indexed="81"/>
            <rFont val="Tahoma"/>
            <family val="2"/>
          </rPr>
          <t>Código do produto (CODPROD): informar o código comercial utilizado pela empresa no curso normal de suas operações de venda. O código do produto deverá ser aquele informado na seção 3 do capítulo II.</t>
        </r>
        <r>
          <rPr>
            <sz val="9"/>
            <color indexed="81"/>
            <rFont val="Tahoma"/>
            <family val="2"/>
          </rPr>
          <t xml:space="preserve">
</t>
        </r>
      </text>
    </comment>
    <comment ref="C5" authorId="0" shapeId="0" xr:uid="{00000000-0006-0000-0700-000002000000}">
      <text>
        <r>
          <rPr>
            <b/>
            <sz val="9"/>
            <color indexed="81"/>
            <rFont val="Tahoma"/>
            <family val="2"/>
          </rPr>
          <t xml:space="preserve">Código de Identificação do Produto (CODIP): informar o CODIP de acordo com as características apresentadas na seção 3 do capítulo II. </t>
        </r>
        <r>
          <rPr>
            <sz val="9"/>
            <color indexed="81"/>
            <rFont val="Tahoma"/>
            <family val="2"/>
          </rPr>
          <t xml:space="preserve">
</t>
        </r>
      </text>
    </comment>
    <comment ref="D5" authorId="0" shapeId="0" xr:uid="{00000000-0006-0000-0700-000003000000}">
      <text>
        <r>
          <rPr>
            <b/>
            <sz val="9"/>
            <color indexed="81"/>
            <rFont val="Tahoma"/>
            <family val="2"/>
          </rPr>
          <t>Número da fatura/nota fiscal de venda (FAT): informar o número da fatura relacionado no sistema contábil da empresa.</t>
        </r>
      </text>
    </comment>
    <comment ref="E5" authorId="0" shapeId="0" xr:uid="{00000000-0006-0000-0700-000004000000}">
      <text>
        <r>
          <rPr>
            <b/>
            <sz val="9"/>
            <color indexed="81"/>
            <rFont val="Tahoma"/>
            <family val="2"/>
          </rPr>
          <t>Data da fatura (DATFAT): informar a data da fatura/nota fiscal.</t>
        </r>
      </text>
    </comment>
    <comment ref="F5" authorId="0" shapeId="0" xr:uid="{00000000-0006-0000-0700-000005000000}">
      <text>
        <r>
          <rPr>
            <b/>
            <sz val="9"/>
            <color indexed="81"/>
            <rFont val="Tahoma"/>
            <family val="2"/>
          </rPr>
          <t>Data do embarque (DATEMB): informar a data de embarque da fábrica para o cliente ou do local de distribuição para o cliente. Entende-se por local de distribuição qualquer galpão ou armazém não localizado junto à unidade fabril da empresa.</t>
        </r>
      </text>
    </comment>
    <comment ref="G5" authorId="0" shapeId="0" xr:uid="{00000000-0006-0000-0700-000006000000}">
      <text>
        <r>
          <rPr>
            <b/>
            <sz val="9"/>
            <color indexed="81"/>
            <rFont val="Tahoma"/>
            <family val="2"/>
          </rPr>
          <t>Código do Cliente (CLICOD): informar o código de cada um dos clientes. Fornecer a lista completa de clientes, relacionando o código e a respectiva razão social.</t>
        </r>
        <r>
          <rPr>
            <sz val="9"/>
            <color indexed="81"/>
            <rFont val="Tahoma"/>
            <family val="2"/>
          </rPr>
          <t xml:space="preserve">
</t>
        </r>
      </text>
    </comment>
    <comment ref="H5" authorId="0" shapeId="0" xr:uid="{00000000-0006-0000-0700-000007000000}">
      <text>
        <r>
          <rPr>
            <b/>
            <sz val="9"/>
            <color indexed="81"/>
            <rFont val="Tahoma"/>
            <family val="2"/>
          </rPr>
          <t xml:space="preserve">Campo 7.0 – Relação com o cliente (RELCLI): classificar o cliente conforme a classificação abaixo, tendo por base a definição constante do §10 do art. 14 do Decreto nº 8.058, de 2013.
1 = não relacionado
2 = relacionado 
</t>
        </r>
        <r>
          <rPr>
            <sz val="9"/>
            <color indexed="81"/>
            <rFont val="Tahoma"/>
            <family val="2"/>
          </rPr>
          <t xml:space="preserve">
</t>
        </r>
      </text>
    </comment>
    <comment ref="I5" authorId="0" shapeId="0" xr:uid="{00000000-0006-0000-0700-000008000000}">
      <text>
        <r>
          <rPr>
            <b/>
            <sz val="9"/>
            <color indexed="81"/>
            <rFont val="Tahoma"/>
            <family val="2"/>
          </rPr>
          <t xml:space="preserve">Campo 8.0 - Categoria do cliente (CATCLI): informar a categoria do cliente.
1 = usuário/consumidor final
2 = distribuidor autorizado
3 = outros distribuidores
4 até n = outras (especificar)
</t>
        </r>
        <r>
          <rPr>
            <sz val="9"/>
            <color indexed="81"/>
            <rFont val="Tahoma"/>
            <family val="2"/>
          </rPr>
          <t xml:space="preserve">
</t>
        </r>
      </text>
    </comment>
    <comment ref="J5" authorId="0" shapeId="0" xr:uid="{00000000-0006-0000-0700-000009000000}">
      <text>
        <r>
          <rPr>
            <b/>
            <sz val="9"/>
            <color indexed="81"/>
            <rFont val="Tahoma"/>
            <family val="2"/>
          </rPr>
          <t>Data de recebimento do pagamento (PAGDT): informar a data de registro do recebimento do pagamento efetuado pelo cliente. Caso não seja possível recuperar tal data, informar o prazo médio de pagamento acordado. Se uma fatura em particular não foi paga, deixar o campo em branco.</t>
        </r>
      </text>
    </comment>
    <comment ref="K5" authorId="0" shapeId="0" xr:uid="{00000000-0006-0000-0700-00000A000000}">
      <text>
        <r>
          <rPr>
            <b/>
            <sz val="9"/>
            <color indexed="81"/>
            <rFont val="Tahoma"/>
            <family val="2"/>
          </rPr>
          <t xml:space="preserve">Campo 10.0 - Termos de Entrega (TERENT): informar o termo de entrega. Descrever o termo de entrega, indicando os códigos utilizados e o significado de cada um e esclarecer as responsabilidades de cada parte (vendedor e comprador).
1 = posto cliente
2 = posto lugar determinado pelo comprador
3 = ex fabrica
4 até n =  outros termos de entrega (especificar)
</t>
        </r>
      </text>
    </comment>
    <comment ref="L5" authorId="0" shapeId="0" xr:uid="{00000000-0006-0000-0700-00000B000000}">
      <text>
        <r>
          <rPr>
            <b/>
            <sz val="9"/>
            <color indexed="81"/>
            <rFont val="Tahoma"/>
            <family val="2"/>
          </rPr>
          <t xml:space="preserve">Quantidade (unidade informada) (QTDVEND): informar a quantidade vendida (unidade informada, preferencialmente unidade de peso: kg ou t) em cada transação. </t>
        </r>
      </text>
    </comment>
    <comment ref="M5" authorId="0" shapeId="0" xr:uid="{00000000-0006-0000-0700-00000C000000}">
      <text>
        <r>
          <rPr>
            <b/>
            <sz val="9"/>
            <color indexed="81"/>
            <rFont val="Tahoma"/>
            <family val="2"/>
          </rPr>
          <t xml:space="preserve">Quantidade (unidade de comercialização) (QTDCOM) : informar qual a unidade de comercialização. </t>
        </r>
      </text>
    </comment>
    <comment ref="N5" authorId="0" shapeId="0" xr:uid="{00000000-0006-0000-0700-00000D000000}">
      <text>
        <r>
          <rPr>
            <b/>
            <sz val="9"/>
            <color indexed="81"/>
            <rFont val="Tahoma"/>
            <family val="2"/>
          </rPr>
          <t xml:space="preserve">Preço unitário bruto (PRBRUTO): informar o preço unitário bruto. Indicar em que unidade está sendo informado esse preço (R$/t ou R$/unidade de comercialização). Os descontos e os abatimentos devem ser registrados separadamente nos campos 14 e 15, respectivamente. Informar os tributos sobre vendas incluídos neste preço. </t>
        </r>
        <r>
          <rPr>
            <sz val="9"/>
            <color indexed="81"/>
            <rFont val="Tahoma"/>
            <family val="2"/>
          </rPr>
          <t xml:space="preserve">
</t>
        </r>
      </text>
    </comment>
    <comment ref="O5" authorId="0" shapeId="0" xr:uid="{00000000-0006-0000-0700-00000E000000}">
      <text>
        <r>
          <rPr>
            <b/>
            <sz val="9"/>
            <color indexed="81"/>
            <rFont val="Tahoma"/>
            <family val="2"/>
          </rPr>
          <t>Somente devem ser preenchidos caso o desconto/abatimento tenha sido concedido após a emissão da fatura/nota fiscal
- Desconto para pagamento antecipado (DESPANT): caso o pagamento tenha sido antecipado em relação à previsão originalmente consignada na fatura, e, por essa razão, tenha sido concedido desconto ao comprador, informar o valor unitário (R$/t ou R$/unidade de comercialização), esclarecendo se tal desconto foi concedido na forma de crédito, desconto em vendas futuras ou em mercadoria. Explicar a política da empresa para concessão de desconto para pagamento antecipado. Caso tal desconto varie de acordo com o cliente, explicar a política adotada para cada categoria de cliente. Explicar como foi calculado o desconto unitário.</t>
        </r>
      </text>
    </comment>
    <comment ref="P5" authorId="0" shapeId="0" xr:uid="{00000000-0006-0000-0700-00000F000000}">
      <text>
        <r>
          <rPr>
            <b/>
            <sz val="9"/>
            <color indexed="81"/>
            <rFont val="Tahoma"/>
            <family val="2"/>
          </rPr>
          <t xml:space="preserve">Somente devem ser preenchidos caso o desconto/abatimento tenha sido concedido após a emissão da fatura/nota fiscal
Desconto relativo à quantidade (DESQTD): caso tenha sido concedido desconto em razão da quantidade vendida, informar o valor unitário desse desconto (R$/t ou R$/unidade de comercialização). Explicar a política da empresa para concessão de desconto relativo à quantidade, esclarecendo se tal desconto foi concedido na forma de crédito, desconto em vendas futuras ou em mercadoria. Caso tal desconto varie de acordo com o cliente, explicar a política adotada para cada categoria de cliente. Explicar como foi calculado o desconto unitário. </t>
        </r>
        <r>
          <rPr>
            <sz val="9"/>
            <color indexed="81"/>
            <rFont val="Tahoma"/>
            <family val="2"/>
          </rPr>
          <t xml:space="preserve">
</t>
        </r>
      </text>
    </comment>
    <comment ref="Q5" authorId="0" shapeId="0" xr:uid="{00000000-0006-0000-0700-000010000000}">
      <text>
        <r>
          <rPr>
            <b/>
            <sz val="9"/>
            <color indexed="81"/>
            <rFont val="Tahoma"/>
            <family val="2"/>
          </rPr>
          <t xml:space="preserve">Somente devem ser preenchidos caso o desconto/abatimento tenha sido concedido após a emissão da fatura/nota fiscal
Outros descontos (OUTDES): informar o valor unitário (R$/t ou R$/unidade de comercialização) de qualquer outro desconto concedido ao cliente. Criar um campo separado para cada um dos descontos existentes. Cada registro na base de dados deve corresponder a uma linha da fatura/nota fiscal. Explicar a política da empresa para concessão do desconto, esclarecendo se tal desconto foi concedido na forma de crédito, desconto em vendas futuras ou em mercadoria. Caso tal desconto varie de acordo com o cliente, explicar a política adotada para cada categoria de cliente. Explicar como foi calculado o desconto unitário. </t>
        </r>
      </text>
    </comment>
    <comment ref="R5" authorId="0" shapeId="0" xr:uid="{00000000-0006-0000-0700-000014000000}">
      <text>
        <r>
          <rPr>
            <b/>
            <sz val="9"/>
            <color indexed="81"/>
            <rFont val="Tahoma"/>
            <family val="2"/>
          </rPr>
          <t>Somente devem ser preenchidos caso o desconto/abatimento tenha sido concedido após a emissão da fatura/nota fiscal
Abatimentos (ABAT): informar o valor unitário (R$/t ou R$/unidade de comercialização) de cada abatimento concedido ao cliente. Criar um campo separado para cada um desses abatimentos. Explicar a política da empresa para a concessão de abatimentos, descrevendo cada um dos tipos. Caso os abatimentos variem de acordo com o cliente, explicar a política adotada para cada um deles.</t>
        </r>
        <r>
          <rPr>
            <sz val="9"/>
            <color indexed="81"/>
            <rFont val="Tahoma"/>
            <family val="2"/>
          </rPr>
          <t xml:space="preserve">
</t>
        </r>
      </text>
    </comment>
    <comment ref="S5" authorId="0" shapeId="0" xr:uid="{00000000-0006-0000-0700-000019000000}">
      <text>
        <r>
          <rPr>
            <b/>
            <sz val="9"/>
            <color indexed="81"/>
            <rFont val="Tahoma"/>
            <family val="2"/>
          </rPr>
          <t xml:space="preserve">Frete da unidade de produção ou armazenagem para o cliente (FRETINTCLI): informar o custo unitário do frete interno da unidade de produção ao local de entrega designado pelo cliente. Quando houver necessidade de alocar o frete em função da diversidade de itens incluídos no carregamento, a alocação será efetuada na base em que o frete foi calculado (ex.: peso, volume). Descrever os meios de transporte utilizados para entregar a mercadoria aos clientes. Se não houver possibilidade de identificar o custo de cada embarque, descrever como o frete unitário foi calculado, anexando as respectivas planilhas de cálculo. Caso a empresa utilize seus próprios veículos, explicar como o custo do frete para venda foi calculado, informando o total de despesas incorridas (ex.: combustível). </t>
        </r>
      </text>
    </comment>
    <comment ref="T5" authorId="0" shapeId="0" xr:uid="{00000000-0006-0000-0700-00001A000000}">
      <text>
        <r>
          <rPr>
            <b/>
            <sz val="9"/>
            <color indexed="81"/>
            <rFont val="Tahoma"/>
            <family val="2"/>
          </rPr>
          <t>Apresentar as informações solicitadas envolvendo o custo direto (R$/t ou R$/unidade de comercialização) incorrido para levar a mercadoria do local de produção até local de entrega designado pelo cliente. Todos os custos diretos incorridos para transportar a mercadoria devem estar especificados nesses campos. Caso haja necessidade, a empresa poderá acrescentar outros campos. 
Frete da unidade de produção para o local de armazenagem (FRETINT): caso a empresa incorra em despesa de frete da unidade de produção até um local de armazenagem, poderá ser informado o custo unitário desse frete.</t>
        </r>
      </text>
    </comment>
    <comment ref="U5" authorId="0" shapeId="0" xr:uid="{00000000-0006-0000-0700-00001B000000}">
      <text>
        <r>
          <rPr>
            <b/>
            <sz val="9"/>
            <color indexed="81"/>
            <rFont val="Tahoma"/>
            <family val="2"/>
          </rPr>
          <t>Apresentar as informações solicitadas envolvendo o custo direto (R$/t ou R$/unidade de comercialização) incorrido para levar a mercadoria do local de produção até local de entrega designado pelo cliente. Todos os custos diretos incorridos para transportar a mercadoria devem estar especificados nesses campos. Caso haja necessidade, a empresa poderá acrescentar outros campos. 
Despesas de armazenagem pré-venda (DARMPV): caso seja preenchido o campo 16.1, informar o custo unitário de armazenagem, esclarecendo como o custo unitário foi calculado e anexando as planilhas explicativas correspondentes.</t>
        </r>
      </text>
    </comment>
    <comment ref="V5" authorId="0" shapeId="0" xr:uid="{00000000-0006-0000-0700-00001C000000}">
      <text>
        <r>
          <rPr>
            <b/>
            <sz val="9"/>
            <color indexed="81"/>
            <rFont val="Tahoma"/>
            <family val="2"/>
          </rPr>
          <t>Apresentar as informações solicitadas envolvendo o custo direto (R$/t ou R$/unidade de comercialização) incorrido para levar a mercadoria do local de produção até local de entrega designado pelo cliente. Todos os custos diretos incorridos para transportar a mercadoria devem estar especificados nesses campos. Caso haja necessidade, a empresa poderá acrescentar outros campos. 
Seguro interno (SEGINT): informar o custo unitário do seguro interno da unidade produção/armazenagem até o local de entrega designado pelo cliente, esclarecendo como este valor foi calculado. Descrever como a empresa calculou o custo unitário do seguro.</t>
        </r>
        <r>
          <rPr>
            <sz val="9"/>
            <color indexed="81"/>
            <rFont val="Tahoma"/>
            <family val="2"/>
          </rPr>
          <t xml:space="preserve">
</t>
        </r>
      </text>
    </comment>
    <comment ref="W5" authorId="0" shapeId="0" xr:uid="{00000000-0006-0000-0700-00001D000000}">
      <text>
        <r>
          <rPr>
            <b/>
            <sz val="9"/>
            <color indexed="81"/>
            <rFont val="Tahoma"/>
            <family val="2"/>
          </rPr>
          <t>Apresentar as informações solicitadas envolvendo o custo direto (R$/t ou R$/unidade de comercialização) incorrido para levar a mercadoria do local de produção até local de entrega designado pelo cliente. Todos os custos diretos incorridos para transportar a mercadoria devem estar especificados nesses campos. Caso haja necessidade, a empresa poderá acrescentar outros campos. 
Destino (DEST): informar a unidade federativa (Estado) do destino da mercadoria (base de cálculo do ICMS).</t>
        </r>
      </text>
    </comment>
    <comment ref="X5" authorId="0" shapeId="0" xr:uid="{00000000-0006-0000-0700-00001E000000}">
      <text>
        <r>
          <rPr>
            <b/>
            <sz val="9"/>
            <color indexed="81"/>
            <rFont val="Tahoma"/>
            <family val="2"/>
          </rPr>
          <t>ICMS (ICM): informar o valor unitário (R$/t ou R$/unidade de comercialização).</t>
        </r>
      </text>
    </comment>
    <comment ref="Y5" authorId="0" shapeId="0" xr:uid="{00000000-0006-0000-0700-00001F000000}">
      <text>
        <r>
          <rPr>
            <b/>
            <sz val="9"/>
            <color indexed="81"/>
            <rFont val="Tahoma"/>
            <family val="2"/>
          </rPr>
          <t>IPI (IPI): informar o valor unitário (R$/t ou R$/unidade de comercialização).</t>
        </r>
        <r>
          <rPr>
            <sz val="9"/>
            <color indexed="81"/>
            <rFont val="Tahoma"/>
            <family val="2"/>
          </rPr>
          <t xml:space="preserve">
</t>
        </r>
      </text>
    </comment>
    <comment ref="Z5" authorId="0" shapeId="0" xr:uid="{00000000-0006-0000-0700-000020000000}">
      <text>
        <r>
          <rPr>
            <b/>
            <sz val="9"/>
            <color indexed="81"/>
            <rFont val="Tahoma"/>
            <family val="2"/>
          </rPr>
          <t>PIS (PIS): informar o valor unitário (R$/t ou R$/unidade de comercialização).</t>
        </r>
      </text>
    </comment>
    <comment ref="AA5" authorId="0" shapeId="0" xr:uid="{00000000-0006-0000-0700-000021000000}">
      <text>
        <r>
          <rPr>
            <b/>
            <sz val="9"/>
            <color indexed="81"/>
            <rFont val="Tahoma"/>
            <family val="2"/>
          </rPr>
          <t>COFINS (COFINS): informar o valor unitário (R$/t ou R$/unidade de comercialização).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Alexandre Barbosa Paranhos</author>
  </authors>
  <commentList>
    <comment ref="B6" authorId="0" shapeId="0" xr:uid="{D8F43455-CF7C-4210-850C-2D2963576E37}">
      <text>
        <r>
          <rPr>
            <b/>
            <sz val="9"/>
            <color indexed="81"/>
            <rFont val="Tahoma"/>
            <family val="2"/>
          </rPr>
          <t>Código do produto (CODPROD): informar o código comercial utilizado pela empresa no curso normal de suas operações de venda. O código do produto deverá ser aquele informado na seção 3 do capítulo II.</t>
        </r>
        <r>
          <rPr>
            <sz val="9"/>
            <color indexed="81"/>
            <rFont val="Tahoma"/>
            <family val="2"/>
          </rPr>
          <t xml:space="preserve">
</t>
        </r>
      </text>
    </comment>
    <comment ref="C6" authorId="0" shapeId="0" xr:uid="{8ED80905-B6DA-4172-8512-F17EB7C0E452}">
      <text>
        <r>
          <rPr>
            <b/>
            <sz val="9"/>
            <color indexed="81"/>
            <rFont val="Tahoma"/>
            <family val="2"/>
          </rPr>
          <t xml:space="preserve">Código de Identificação do Produto (CODIP): informar o CODIP de acordo com as características apresentadas na seção 3 do capítulo II. </t>
        </r>
        <r>
          <rPr>
            <sz val="9"/>
            <color indexed="81"/>
            <rFont val="Tahoma"/>
            <family val="2"/>
          </rPr>
          <t xml:space="preserve">
</t>
        </r>
      </text>
    </comment>
    <comment ref="D6" authorId="0" shapeId="0" xr:uid="{63FAAC75-70F6-4902-A692-D4D62FC7DCCA}">
      <text>
        <r>
          <rPr>
            <b/>
            <sz val="9"/>
            <color indexed="81"/>
            <rFont val="Tahoma"/>
            <family val="2"/>
          </rPr>
          <t>Número da fatura/nota fiscal de venda (FAT): informar o número da fatura relacionado no sistema contábil da empresa.</t>
        </r>
      </text>
    </comment>
    <comment ref="E6" authorId="0" shapeId="0" xr:uid="{DE7BFB94-852F-4705-8255-8380ACDBA077}">
      <text>
        <r>
          <rPr>
            <b/>
            <sz val="9"/>
            <color indexed="81"/>
            <rFont val="Tahoma"/>
            <family val="2"/>
          </rPr>
          <t>Data da fatura (DATFAT): informar a data da fatura/nota fiscal.</t>
        </r>
      </text>
    </comment>
    <comment ref="F6" authorId="0" shapeId="0" xr:uid="{3B84FFD8-8948-47D9-8501-1A41602955E6}">
      <text>
        <r>
          <rPr>
            <b/>
            <sz val="9"/>
            <color indexed="81"/>
            <rFont val="Tahoma"/>
            <family val="2"/>
          </rPr>
          <t>Data do embarque (DATEMB): informar a data de embarque da fábrica para o cliente ou do local de distribuição para o cliente. Entende-se por local de distribuição qualquer galpão ou armazém não localizado junto à unidade fabril da empresa.</t>
        </r>
      </text>
    </comment>
    <comment ref="G6" authorId="0" shapeId="0" xr:uid="{DD6D6FAD-CBB7-48BC-951D-E5ACD2B859B5}">
      <text>
        <r>
          <rPr>
            <b/>
            <sz val="9"/>
            <color indexed="81"/>
            <rFont val="Tahoma"/>
            <family val="2"/>
          </rPr>
          <t>Código do Cliente (CLICOD): informar o código de cada um dos clientes. Fornecer a lista completa de clientes, relacionando o código e a respectiva razão social.</t>
        </r>
        <r>
          <rPr>
            <sz val="9"/>
            <color indexed="81"/>
            <rFont val="Tahoma"/>
            <family val="2"/>
          </rPr>
          <t xml:space="preserve">
</t>
        </r>
      </text>
    </comment>
    <comment ref="H6" authorId="0" shapeId="0" xr:uid="{40FA8064-A1B0-4F05-97FE-5E4A1EA79941}">
      <text>
        <r>
          <rPr>
            <b/>
            <sz val="9"/>
            <color indexed="81"/>
            <rFont val="Tahoma"/>
            <family val="2"/>
          </rPr>
          <t xml:space="preserve">Campo 7.0 – Relação com o cliente (RELCLI): classificar o cliente conforme a classificação abaixo, tendo por base a definição constante do §10 do art. 14 do Decreto nº 8.058, de 2013.
1 = não relacionado
2 = relacionado 
</t>
        </r>
        <r>
          <rPr>
            <sz val="9"/>
            <color indexed="81"/>
            <rFont val="Tahoma"/>
            <family val="2"/>
          </rPr>
          <t xml:space="preserve">
</t>
        </r>
      </text>
    </comment>
    <comment ref="I6" authorId="0" shapeId="0" xr:uid="{238FBF7E-DEA5-440B-8D6A-F65406DF92CD}">
      <text>
        <r>
          <rPr>
            <b/>
            <sz val="9"/>
            <color indexed="81"/>
            <rFont val="Tahoma"/>
            <family val="2"/>
          </rPr>
          <t xml:space="preserve">Campo 8.0 - Categoria do cliente (CATCLI): informar a categoria do cliente.
1 = usuário/consumidor final
2 = distribuidor autorizado
3 = outros distribuidores
4 até n = outras (especificar)
</t>
        </r>
        <r>
          <rPr>
            <sz val="9"/>
            <color indexed="81"/>
            <rFont val="Tahoma"/>
            <family val="2"/>
          </rPr>
          <t xml:space="preserve">
</t>
        </r>
      </text>
    </comment>
    <comment ref="J6" authorId="0" shapeId="0" xr:uid="{35805C2E-2C9A-4C6F-B2E6-7B79B4A19093}">
      <text>
        <r>
          <rPr>
            <b/>
            <sz val="9"/>
            <color indexed="81"/>
            <rFont val="Tahoma"/>
            <family val="2"/>
          </rPr>
          <t>Data de recebimento do pagamento (PAGDT): informar a data de registro do recebimento do pagamento efetuado pelo cliente. Caso não seja possível recuperar tal data, informar o prazo médio de pagamento acordado. Se uma fatura em particular não foi paga, deixar o campo em branco.</t>
        </r>
      </text>
    </comment>
    <comment ref="K6" authorId="0" shapeId="0" xr:uid="{7FC3530B-36F1-4A1D-8491-DD374419CA4A}">
      <text>
        <r>
          <rPr>
            <b/>
            <sz val="9"/>
            <color indexed="81"/>
            <rFont val="Tahoma"/>
            <family val="2"/>
          </rPr>
          <t xml:space="preserve">Campo 10.0 - Termos de Entrega (TERENT): informar o termo de entrega. Descrever o termo de entrega, indicando os códigos utilizados e o significado de cada um e esclarecer as responsabilidades de cada parte (vendedor e comprador).
1 = posto cliente
2 = posto lugar determinado pelo comprador
3 = ex fabrica
4 até n =  outros termos de entrega (especificar)
</t>
        </r>
      </text>
    </comment>
  </commentList>
</comments>
</file>

<file path=xl/sharedStrings.xml><?xml version="1.0" encoding="utf-8"?>
<sst xmlns="http://schemas.openxmlformats.org/spreadsheetml/2006/main" count="3999" uniqueCount="606">
  <si>
    <t>Período</t>
  </si>
  <si>
    <t>P1</t>
  </si>
  <si>
    <t>P2</t>
  </si>
  <si>
    <t>P3</t>
  </si>
  <si>
    <t>P4</t>
  </si>
  <si>
    <t>P5</t>
  </si>
  <si>
    <t>Quantidade consumida  (unidade)</t>
  </si>
  <si>
    <t>Valor total de transferência (R$)</t>
  </si>
  <si>
    <t>Total Indústria Doméstica</t>
  </si>
  <si>
    <t>Empresa 1</t>
  </si>
  <si>
    <t>Empresa 2</t>
  </si>
  <si>
    <t>Empresa 3</t>
  </si>
  <si>
    <t>Empresa 4</t>
  </si>
  <si>
    <t>Empresa 5</t>
  </si>
  <si>
    <t>A</t>
  </si>
  <si>
    <t>B</t>
  </si>
  <si>
    <t>C</t>
  </si>
  <si>
    <t>D</t>
  </si>
  <si>
    <t>E</t>
  </si>
  <si>
    <t>F</t>
  </si>
  <si>
    <t>G</t>
  </si>
  <si>
    <t>H</t>
  </si>
  <si>
    <t>I</t>
  </si>
  <si>
    <t>Unidade (Peso):</t>
  </si>
  <si>
    <t>H1</t>
  </si>
  <si>
    <t>H2</t>
  </si>
  <si>
    <t>H3</t>
  </si>
  <si>
    <t>H4</t>
  </si>
  <si>
    <t>H5</t>
  </si>
  <si>
    <t>Nominal</t>
  </si>
  <si>
    <t>Efetiva</t>
  </si>
  <si>
    <t>Produto Similar Doméstico</t>
  </si>
  <si>
    <t>Outros</t>
  </si>
  <si>
    <t>Capacidade Instalada de Produção</t>
  </si>
  <si>
    <t>Produção</t>
  </si>
  <si>
    <t>Grau de Utilização da Capacidade Instalada</t>
  </si>
  <si>
    <t>Total Empresa 2</t>
  </si>
  <si>
    <t>Total Empresa 3</t>
  </si>
  <si>
    <t>Total Empresa 4</t>
  </si>
  <si>
    <t>Total Empresa 5</t>
  </si>
  <si>
    <t>Linha de Produção / Planta</t>
  </si>
  <si>
    <t>Mês 1</t>
  </si>
  <si>
    <t>Mês 2</t>
  </si>
  <si>
    <t>Mês 3</t>
  </si>
  <si>
    <t>Mês 4</t>
  </si>
  <si>
    <t>Mês 5</t>
  </si>
  <si>
    <t>Mês 6</t>
  </si>
  <si>
    <t>Mês 7</t>
  </si>
  <si>
    <t>Mês 8</t>
  </si>
  <si>
    <t>Mês 9</t>
  </si>
  <si>
    <t>Mês 10</t>
  </si>
  <si>
    <t>Mês 11</t>
  </si>
  <si>
    <t>Mês 12</t>
  </si>
  <si>
    <t>Em R$</t>
  </si>
  <si>
    <t>Mês</t>
  </si>
  <si>
    <t>1- Faturamento Bruto</t>
  </si>
  <si>
    <t>1.1- IPI</t>
  </si>
  <si>
    <t>2-Receita Operacional Bruta (1-1.1)</t>
  </si>
  <si>
    <t>3-Deduções da Receita Bruta</t>
  </si>
  <si>
    <t>3.1-Tributos sobre Vendas (informar alíquotas)</t>
  </si>
  <si>
    <t>3.1.1 - ICMS</t>
  </si>
  <si>
    <t xml:space="preserve">3.1.2 - PIS </t>
  </si>
  <si>
    <t>3.1.3 - COFINS</t>
  </si>
  <si>
    <t>3.3-Devoluções</t>
  </si>
  <si>
    <t>4-Receita Operacional Líquida (2-3)</t>
  </si>
  <si>
    <t>5-Custo dos Produtos Vendidos</t>
  </si>
  <si>
    <t>6- Resultado Bruto (4-5)</t>
  </si>
  <si>
    <t>7-Despesas/Receitas Operacionais</t>
  </si>
  <si>
    <t>7.1-Despesas Gerais e Administrativas</t>
  </si>
  <si>
    <t>7.3-Despesas Financeiras</t>
  </si>
  <si>
    <t>7.4-Receitas Financeiras</t>
  </si>
  <si>
    <t>8-Resultado Operacional (6-7)</t>
  </si>
  <si>
    <t xml:space="preserve"> </t>
  </si>
  <si>
    <t>1 - Receita Operacional Bruta</t>
  </si>
  <si>
    <t>2 - Deduções da Receita Bruta</t>
  </si>
  <si>
    <t>Direta</t>
  </si>
  <si>
    <t>Indireta</t>
  </si>
  <si>
    <t>Administração</t>
  </si>
  <si>
    <t>Vendas</t>
  </si>
  <si>
    <t>Produto</t>
  </si>
  <si>
    <t>Número de empregados contratados</t>
  </si>
  <si>
    <t>Demais Linhas</t>
  </si>
  <si>
    <t>Total</t>
  </si>
  <si>
    <t>Número de terceirizados contratados</t>
  </si>
  <si>
    <t>Salários</t>
  </si>
  <si>
    <t>Encargos</t>
  </si>
  <si>
    <t>Benefícios</t>
  </si>
  <si>
    <t>EMPREGADOS - PRODUTO</t>
  </si>
  <si>
    <t>TERCEIRIZADOS - PRODUTO</t>
  </si>
  <si>
    <t>Despesas com Mão de Obra terceirizada</t>
  </si>
  <si>
    <t>Lucro Líquido (A)</t>
  </si>
  <si>
    <t>Ativo Total (B)</t>
  </si>
  <si>
    <t>Retorno sobre o Investimento Total (A/B) (%)</t>
  </si>
  <si>
    <t>Atividades Operacionais</t>
  </si>
  <si>
    <t>Lucro Líquido</t>
  </si>
  <si>
    <t>Contas a receber de clientes</t>
  </si>
  <si>
    <t>Estoques</t>
  </si>
  <si>
    <t>Aumento (Redução) dos Passivos</t>
  </si>
  <si>
    <t>Fornecedores</t>
  </si>
  <si>
    <t>Atividades de Investimento</t>
  </si>
  <si>
    <t>Imobilizado</t>
  </si>
  <si>
    <t>Investimentos</t>
  </si>
  <si>
    <t>Atividades de Financiamento</t>
  </si>
  <si>
    <t>Empréstimos e financiamentos</t>
  </si>
  <si>
    <t>Capital</t>
  </si>
  <si>
    <t>Dividendos</t>
  </si>
  <si>
    <t>CONSUMO CATIVO</t>
  </si>
  <si>
    <t>APÊNDICE IV</t>
  </si>
  <si>
    <t>CAPACIDADE INSTALADA</t>
  </si>
  <si>
    <t>APÊNDICE V</t>
  </si>
  <si>
    <t>APÊNDICE VI</t>
  </si>
  <si>
    <t>ESTOQUES</t>
  </si>
  <si>
    <t>VALOR DE ESTOQUE</t>
  </si>
  <si>
    <t>APÊNDICE VIII</t>
  </si>
  <si>
    <t>DEMONSTRAÇÃO DE RESULTADOS - VENDAS DO PRODUTO SIMILAR DOMÉSTICO NO MERCADO INTERNO</t>
  </si>
  <si>
    <t>APÊNDICE IX</t>
  </si>
  <si>
    <t>APÊNDICE X</t>
  </si>
  <si>
    <t>DEMONSTRAÇÃO DE RESULTADOS - EXPORTAÇÕES DE PRODUTO SIMILAR</t>
  </si>
  <si>
    <t>APÊNDICE XI</t>
  </si>
  <si>
    <t>APÊNDICE XII</t>
  </si>
  <si>
    <t>EMPREGO</t>
  </si>
  <si>
    <t>APÊNDICE XIII</t>
  </si>
  <si>
    <t>MASSA SALARIAL</t>
  </si>
  <si>
    <t>APÊNDICE XIV</t>
  </si>
  <si>
    <t>RETORNO SOBRE O INVESTIMENTO</t>
  </si>
  <si>
    <t>APÊNDICE XV</t>
  </si>
  <si>
    <t>FLUXO DE CAIXA</t>
  </si>
  <si>
    <t>APÊNDICE XVII</t>
  </si>
  <si>
    <t>VP</t>
  </si>
  <si>
    <t>Sub Total</t>
  </si>
  <si>
    <t>VENDAS TOTAIS DA INDÚSTRIA DOMÉSTICA</t>
  </si>
  <si>
    <t>TOTAL INDÚSTRIA DOMÉSTICA</t>
  </si>
  <si>
    <t>MERCADO P1</t>
  </si>
  <si>
    <t>VENDAS</t>
  </si>
  <si>
    <t>DEVOLUÇÕES</t>
  </si>
  <si>
    <t>Faturamento Bruto (em R$)</t>
  </si>
  <si>
    <t>IPI</t>
  </si>
  <si>
    <t>ICMS</t>
  </si>
  <si>
    <t>PIS</t>
  </si>
  <si>
    <t>COFINS</t>
  </si>
  <si>
    <t>Outros Impostos 1</t>
  </si>
  <si>
    <t>Outros Impostos 2</t>
  </si>
  <si>
    <t>Outros Impostos 3</t>
  </si>
  <si>
    <t>Total de Impostos</t>
  </si>
  <si>
    <t xml:space="preserve">Descontos </t>
  </si>
  <si>
    <t>Abatimentos (em R$)</t>
  </si>
  <si>
    <t>Valor das devoluções (em R$)</t>
  </si>
  <si>
    <t>Vendas Mercado Interno (I)</t>
  </si>
  <si>
    <t>a) Produto similar doméstico</t>
  </si>
  <si>
    <t>a.1) venda fabricação própria</t>
  </si>
  <si>
    <t>a.2) revenda produto importado e/ou adquirido no mercado brasileiro</t>
  </si>
  <si>
    <t>b) Outros Produtos</t>
  </si>
  <si>
    <t>Total (I)</t>
  </si>
  <si>
    <t>Vendas Mercado Externo (II)</t>
  </si>
  <si>
    <t>Total (II)</t>
  </si>
  <si>
    <t>Total (I) + (II)</t>
  </si>
  <si>
    <t>MERCADO P2</t>
  </si>
  <si>
    <t>MERCADO P3</t>
  </si>
  <si>
    <t>MERCADO P4</t>
  </si>
  <si>
    <t>MERCADO P5</t>
  </si>
  <si>
    <t>TOTAL INDÚSTRIA DOMÉSTICA VP</t>
  </si>
  <si>
    <t>Apêndice VIII</t>
  </si>
  <si>
    <t>Diferença</t>
  </si>
  <si>
    <t>Faturamento Bruto</t>
  </si>
  <si>
    <t xml:space="preserve">PIS </t>
  </si>
  <si>
    <t>Devoluções</t>
  </si>
  <si>
    <t>1.0</t>
  </si>
  <si>
    <t>2.0</t>
  </si>
  <si>
    <t>3.0</t>
  </si>
  <si>
    <t>4.0</t>
  </si>
  <si>
    <t>5.0</t>
  </si>
  <si>
    <t>6.0</t>
  </si>
  <si>
    <t>7.0</t>
  </si>
  <si>
    <t>8.0</t>
  </si>
  <si>
    <t>9.0</t>
  </si>
  <si>
    <t>10.0</t>
  </si>
  <si>
    <t>11.0</t>
  </si>
  <si>
    <t>13.0</t>
  </si>
  <si>
    <t>14.1</t>
  </si>
  <si>
    <t>14.2</t>
  </si>
  <si>
    <t>16.0</t>
  </si>
  <si>
    <t>16.1</t>
  </si>
  <si>
    <t>16.2</t>
  </si>
  <si>
    <t>17.0</t>
  </si>
  <si>
    <t>18.0</t>
  </si>
  <si>
    <t>19.1</t>
  </si>
  <si>
    <t>19.2</t>
  </si>
  <si>
    <t>19.3</t>
  </si>
  <si>
    <t>19.4</t>
  </si>
  <si>
    <t>Código do Produto (CODPROD)</t>
  </si>
  <si>
    <t>Apêndice VI</t>
  </si>
  <si>
    <t>Ano Mês</t>
  </si>
  <si>
    <t>PERÍODO</t>
  </si>
  <si>
    <t>14.3</t>
  </si>
  <si>
    <t>15.1</t>
  </si>
  <si>
    <t>0.0</t>
  </si>
  <si>
    <t>Empresa</t>
  </si>
  <si>
    <t>Vendas Merc. Externo</t>
  </si>
  <si>
    <t>Outras Entradas / Saídas</t>
  </si>
  <si>
    <t>Estoque Final</t>
  </si>
  <si>
    <t>Estoque Inicial</t>
  </si>
  <si>
    <t>Qtde Vendida (Unidades) - Devol.</t>
  </si>
  <si>
    <t>APÊNDICE I</t>
  </si>
  <si>
    <t>APOIO DA INDÚSTRIA DOMÉSTICA À PETIÇÃO</t>
  </si>
  <si>
    <t>∑ das empresas que manifestaram apoio à petição (A)</t>
  </si>
  <si>
    <t>Produção Nacional (A+B)</t>
  </si>
  <si>
    <t>Volume da Produção</t>
  </si>
  <si>
    <t>APÊNDICE II</t>
  </si>
  <si>
    <t>Rubricas</t>
  </si>
  <si>
    <t>Informar moeda / unidade</t>
  </si>
  <si>
    <t>especificar</t>
  </si>
  <si>
    <t>APÊNDICE XVI</t>
  </si>
  <si>
    <t>PREÇO DE EXPORTAÇÃO</t>
  </si>
  <si>
    <t>Valor Unitário</t>
  </si>
  <si>
    <t>(A) Preço de revenda do produto objeto da investigação ao primeiro comprador interno independente</t>
  </si>
  <si>
    <t>(C) Lucro com a revenda</t>
  </si>
  <si>
    <t>(F) Frete, no Brasil, do porto ao revendedor</t>
  </si>
  <si>
    <t xml:space="preserve">(I) Imposto de Importação </t>
  </si>
  <si>
    <t>(B) Tributos sobre venda 1</t>
  </si>
  <si>
    <t>(B) Tributos sobre venda 2</t>
  </si>
  <si>
    <t>(B) Tributos sobre venda 3</t>
  </si>
  <si>
    <t>(D) Despesas do importador com a revenda 1</t>
  </si>
  <si>
    <t>(D) Despesas do importador com a revenda 2</t>
  </si>
  <si>
    <t>(D) Despesas do importador com a revenda 3</t>
  </si>
  <si>
    <t>(G) Custos de internação 1</t>
  </si>
  <si>
    <t>(G) Custos de internação 2</t>
  </si>
  <si>
    <t>(G) Custos de internação 3</t>
  </si>
  <si>
    <t>4.1</t>
  </si>
  <si>
    <t>4.2</t>
  </si>
  <si>
    <t>Matéria-prima 1</t>
  </si>
  <si>
    <t>Matéria-prima 2</t>
  </si>
  <si>
    <t>Matéria-prima 3</t>
  </si>
  <si>
    <t>Outros insumos 1</t>
  </si>
  <si>
    <t>Outros insumos 2</t>
  </si>
  <si>
    <t>Outros insumos 3</t>
  </si>
  <si>
    <t>Utilidades 1</t>
  </si>
  <si>
    <t>Utilidades 2</t>
  </si>
  <si>
    <t>Utilidades 3</t>
  </si>
  <si>
    <t xml:space="preserve"> Outros custos variáveis 1</t>
  </si>
  <si>
    <t xml:space="preserve"> Outros custos variáveis 2</t>
  </si>
  <si>
    <t xml:space="preserve"> Outros custos variáveis 3</t>
  </si>
  <si>
    <t xml:space="preserve">Depreciação </t>
  </si>
  <si>
    <t>Outros custos fixos 1</t>
  </si>
  <si>
    <t>Outros custos fixos 2</t>
  </si>
  <si>
    <t>Outros custos fixos 3</t>
  </si>
  <si>
    <t>5.1</t>
  </si>
  <si>
    <t>5.2</t>
  </si>
  <si>
    <t>6.1</t>
  </si>
  <si>
    <t>6.2</t>
  </si>
  <si>
    <t>7.1</t>
  </si>
  <si>
    <t>7.2</t>
  </si>
  <si>
    <t>10.1</t>
  </si>
  <si>
    <t>10.2</t>
  </si>
  <si>
    <t>Quantidade produzida em kg</t>
  </si>
  <si>
    <t>Mês (P5)</t>
  </si>
  <si>
    <t>Apêndice XI</t>
  </si>
  <si>
    <t>Apêndice IX</t>
  </si>
  <si>
    <t>Apêndice XVIII</t>
  </si>
  <si>
    <t>Total Empresa 1</t>
  </si>
  <si>
    <t>Ajustes para reconciliar o lucro líquido ao caixa gerado pelas atividades operacionais</t>
  </si>
  <si>
    <t>Outras contas</t>
  </si>
  <si>
    <t>20.0</t>
  </si>
  <si>
    <t>Código de Identificação do Produto (CODIP)</t>
  </si>
  <si>
    <t>Número da fatura/nota fiscal de venda (FAT)</t>
  </si>
  <si>
    <t xml:space="preserve">Quantidade (unidade de comercialização) (QTDCOM) </t>
  </si>
  <si>
    <t xml:space="preserve">Data da fatura (DATFAT) </t>
  </si>
  <si>
    <t xml:space="preserve">Data do embarque (DATEMB) </t>
  </si>
  <si>
    <t xml:space="preserve">Código do Cliente (CLICOD) </t>
  </si>
  <si>
    <t xml:space="preserve">Relação com o cliente (RELCLI) </t>
  </si>
  <si>
    <t xml:space="preserve">Categoria do cliente (CATCLI) </t>
  </si>
  <si>
    <t xml:space="preserve">Data de recebimento do pagamento (PAGDT) </t>
  </si>
  <si>
    <t xml:space="preserve">Termos de Entrega (TERENT) </t>
  </si>
  <si>
    <t xml:space="preserve">Preço unitário bruto (PRBRUTO) </t>
  </si>
  <si>
    <t xml:space="preserve">Desconto para pagamento antecipado (DESPANT) </t>
  </si>
  <si>
    <t xml:space="preserve">Desconto relativo à quantidade (DESQTD) </t>
  </si>
  <si>
    <t xml:space="preserve">Outros descontos (OUTDES) </t>
  </si>
  <si>
    <t xml:space="preserve">Abatimentos (ABAT) </t>
  </si>
  <si>
    <t xml:space="preserve">Frete da unidade de produção ou armazenagem para o cliente (FRETINTCLI) </t>
  </si>
  <si>
    <t xml:space="preserve">Frete da unidade de produção para o local de armazenagem (FRETINT) </t>
  </si>
  <si>
    <t xml:space="preserve">Despesas de armazenagem pré-venda (DARMPV) </t>
  </si>
  <si>
    <t>Seguro interno (SEGINT)</t>
  </si>
  <si>
    <t xml:space="preserve">Destino (DEST) </t>
  </si>
  <si>
    <t xml:space="preserve">PIS (PIS) </t>
  </si>
  <si>
    <t xml:space="preserve">COFINS (COFINS) </t>
  </si>
  <si>
    <t>7.5-Outras despesas operacionais</t>
  </si>
  <si>
    <t>7.6-Outras receitas operacionais</t>
  </si>
  <si>
    <t>2.3 - Frete sobre vendas</t>
  </si>
  <si>
    <t>CODIP</t>
  </si>
  <si>
    <t>Valor da Produção (R$)</t>
  </si>
  <si>
    <t>∑ - Somatório</t>
  </si>
  <si>
    <t>Informar a Unidade de Medida</t>
  </si>
  <si>
    <t>Unidade de Comercialização (unidade, peças ou litros)</t>
  </si>
  <si>
    <t>Ano</t>
  </si>
  <si>
    <t>Insira nas células em vermelho o ano e o mês correspondente ao início do período de investigação</t>
  </si>
  <si>
    <t>Preço Unitário</t>
  </si>
  <si>
    <t>Quantidade vendida</t>
  </si>
  <si>
    <t>Informar Unidade, preferencialmente de peso</t>
  </si>
  <si>
    <t>Informar Unidade de comercialização</t>
  </si>
  <si>
    <t>Quantidade devolvida</t>
  </si>
  <si>
    <t>Fretes sobre Vendas</t>
  </si>
  <si>
    <t>Receita Operacional Líquida (R$)</t>
  </si>
  <si>
    <t>Importação / Aquisição no mercado brasileiro</t>
  </si>
  <si>
    <t>Vendas do produto similar de fabricação própria no mercado interno</t>
  </si>
  <si>
    <t>Revendas do produto similar no mercado interno</t>
  </si>
  <si>
    <t>3.2-Decontos e abatimentos</t>
  </si>
  <si>
    <t>3.4-Fretes sobre vendas</t>
  </si>
  <si>
    <t>7.2-Despesas com Vendas (exceto frete sobre vendas)</t>
  </si>
  <si>
    <t>2.1 - Descontos e abatimentos</t>
  </si>
  <si>
    <t>5-Custo da Mercadoria Vendida</t>
  </si>
  <si>
    <r>
      <rPr>
        <b/>
        <sz val="11"/>
        <color theme="1"/>
        <rFont val="Calibri"/>
        <family val="2"/>
        <scheme val="minor"/>
      </rPr>
      <t>Empregados da produção direta</t>
    </r>
    <r>
      <rPr>
        <sz val="11"/>
        <color theme="1"/>
        <rFont val="Calibri"/>
        <family val="2"/>
        <scheme val="minor"/>
      </rPr>
      <t>: empregados diretamente envolvidos na produção.</t>
    </r>
  </si>
  <si>
    <r>
      <rPr>
        <b/>
        <sz val="11"/>
        <color theme="1"/>
        <rFont val="Calibri"/>
        <family val="2"/>
        <scheme val="minor"/>
      </rPr>
      <t>Empregados da produção indireta:</t>
    </r>
    <r>
      <rPr>
        <sz val="11"/>
        <color theme="1"/>
        <rFont val="Calibri"/>
        <family val="2"/>
        <scheme val="minor"/>
      </rPr>
      <t xml:space="preserve"> empregados que, embora não diretamente vinculados ao processo produtivo, prestam serviços à linha, como por exemplo, inspeção, recebimento e envio de mercadorias, estocagem, embalagem, manutenção, central de utilidade, zeladoria, segurança, etc. </t>
    </r>
  </si>
  <si>
    <r>
      <rPr>
        <b/>
        <sz val="11"/>
        <color theme="1"/>
        <rFont val="Calibri"/>
        <family val="2"/>
        <scheme val="minor"/>
      </rPr>
      <t>Terceirizados da produção indireta:</t>
    </r>
    <r>
      <rPr>
        <sz val="11"/>
        <color theme="1"/>
        <rFont val="Calibri"/>
        <family val="2"/>
        <scheme val="minor"/>
      </rPr>
      <t xml:space="preserve"> empregados que, embora não diretamente vinculados ao processo produtivo, prestam serviços à linha, como por exemplo, inspeção, recebimento e envio de mercadorias, estocagem, embalagem, manutenção, central de utilidade, zeladoria, segurança, etc. </t>
    </r>
  </si>
  <si>
    <r>
      <rPr>
        <b/>
        <sz val="11"/>
        <color theme="1"/>
        <rFont val="Calibri"/>
        <family val="2"/>
        <scheme val="minor"/>
      </rPr>
      <t>Terceirizados da produção direta:</t>
    </r>
    <r>
      <rPr>
        <sz val="11"/>
        <color theme="1"/>
        <rFont val="Calibri"/>
        <family val="2"/>
        <scheme val="minor"/>
      </rPr>
      <t xml:space="preserve"> empregados diretamente envolvidos na produção.</t>
    </r>
  </si>
  <si>
    <t>(Aumento) Redução dos Ativos</t>
  </si>
  <si>
    <t xml:space="preserve">Quantidade (unidade informada) (QTDVEND) </t>
  </si>
  <si>
    <t xml:space="preserve">ICMS (ICMS) </t>
  </si>
  <si>
    <t xml:space="preserve">IPI (IPI) </t>
  </si>
  <si>
    <t>Matéria-prima 4</t>
  </si>
  <si>
    <t>Matéria-prima 5</t>
  </si>
  <si>
    <t>Matéria-prima 6</t>
  </si>
  <si>
    <t>4.3</t>
  </si>
  <si>
    <t>4.4</t>
  </si>
  <si>
    <t>4.5</t>
  </si>
  <si>
    <t>5.3</t>
  </si>
  <si>
    <t>5.4</t>
  </si>
  <si>
    <t>5.5</t>
  </si>
  <si>
    <t>Outros insumos 4</t>
  </si>
  <si>
    <t>Outros insumos 5</t>
  </si>
  <si>
    <t>Outros insumos 6</t>
  </si>
  <si>
    <t>6.3</t>
  </si>
  <si>
    <t>6.4</t>
  </si>
  <si>
    <t>6.5</t>
  </si>
  <si>
    <t>Utilidades 4</t>
  </si>
  <si>
    <t>Utilidades 5</t>
  </si>
  <si>
    <t>Utilidades 6</t>
  </si>
  <si>
    <t xml:space="preserve"> Outros custos variáveis 4</t>
  </si>
  <si>
    <t xml:space="preserve"> Outros custos variáveis 5</t>
  </si>
  <si>
    <t xml:space="preserve"> Outros custos variáveis 6</t>
  </si>
  <si>
    <t>7.3</t>
  </si>
  <si>
    <t>7.4</t>
  </si>
  <si>
    <t>7.5</t>
  </si>
  <si>
    <t>10.3</t>
  </si>
  <si>
    <t>10.4</t>
  </si>
  <si>
    <t>10.5</t>
  </si>
  <si>
    <t>Outros custos fixos 4</t>
  </si>
  <si>
    <t>Outros custos fixos 5</t>
  </si>
  <si>
    <t>Outros custos fixos 6</t>
  </si>
  <si>
    <t>Descontos e abatimentos</t>
  </si>
  <si>
    <t>(G) Custos de internação 4</t>
  </si>
  <si>
    <t>(G) Custos de internação 5</t>
  </si>
  <si>
    <t>(D) Despesas do importador com a revenda 4</t>
  </si>
  <si>
    <t>(D) Despesas do importador com a revenda 5</t>
  </si>
  <si>
    <t>(B) Tributos sobre venda 4</t>
  </si>
  <si>
    <t>(B) Tributos sobre venda 5</t>
  </si>
  <si>
    <t>2-A estrutura e as fórmulas das planilhas foram bloqueadas para padronizar o recebimento das informações.</t>
  </si>
  <si>
    <t>4-As planilhas padronizadas podem receber informações de até 5 empresas ao mesmo tempo, que serão consolidadas automaticamente no Total da Indústria Doméstica</t>
  </si>
  <si>
    <r>
      <t>3-Estão liberadas apenas as células que receberão as informações e alguns cabeçalhos e títulos (marcados em</t>
    </r>
    <r>
      <rPr>
        <sz val="11"/>
        <color rgb="FFFF0000"/>
        <rFont val="Calibri"/>
        <family val="2"/>
        <scheme val="minor"/>
      </rPr>
      <t xml:space="preserve"> vermelho</t>
    </r>
    <r>
      <rPr>
        <sz val="11"/>
        <color theme="1"/>
        <rFont val="Calibri"/>
        <family val="2"/>
        <scheme val="minor"/>
      </rPr>
      <t>), que também devem ser informados quando necessário.</t>
    </r>
  </si>
  <si>
    <t>Informe o:</t>
  </si>
  <si>
    <t>-Departamento responsável pela extração / manipulação de cada Apêndice</t>
  </si>
  <si>
    <t xml:space="preserve">-Filtro de período utilizado na extração dos dados; </t>
  </si>
  <si>
    <t>-Lista de Produtos (CODPROD) cujas informações foram consolidadadas nos Apêndices;</t>
  </si>
  <si>
    <t xml:space="preserve">-Tipos de vendas cujas informações foram consolidadadas nos Apêndices; </t>
  </si>
  <si>
    <t>-Critérios de rateio utilizados;</t>
  </si>
  <si>
    <r>
      <t xml:space="preserve">1-As informações </t>
    </r>
    <r>
      <rPr>
        <b/>
        <sz val="11"/>
        <color theme="1"/>
        <rFont val="Calibri"/>
        <family val="2"/>
        <scheme val="minor"/>
      </rPr>
      <t>confidenciais</t>
    </r>
    <r>
      <rPr>
        <sz val="11"/>
        <color theme="1"/>
        <rFont val="Calibri"/>
        <family val="2"/>
        <scheme val="minor"/>
      </rPr>
      <t xml:space="preserve"> devem ser preenchidas obrigatoriamente nas planilhas protegidas.</t>
    </r>
  </si>
  <si>
    <t>∑ das demais empresas produtoras no Brasil (B)</t>
  </si>
  <si>
    <t>(H) AFRMM (25% s/ frete)</t>
  </si>
  <si>
    <t>VENDAS TOTAIS DA EMPRESA</t>
  </si>
  <si>
    <t>DEMONSTRAÇÃO DE RESULTADOS - REVENDAS DO PRODUTO NO MERCADO INTERNO E EXTERNO</t>
  </si>
  <si>
    <t>Mão de obra direta</t>
  </si>
  <si>
    <r>
      <t xml:space="preserve">Quantidade produzida em </t>
    </r>
    <r>
      <rPr>
        <b/>
        <sz val="8"/>
        <color rgb="FFFF0000"/>
        <rFont val="Arial"/>
        <family val="2"/>
      </rPr>
      <t>unidades de comercialização</t>
    </r>
  </si>
  <si>
    <t>APÊNDICE XIX</t>
  </si>
  <si>
    <t>CUSTO DE FABRICAÇÃO DO PRODUTO</t>
  </si>
  <si>
    <t>CUSTO DE FABRICAÇÃO MENSAL (P5)</t>
  </si>
  <si>
    <t>(B) Tributos sobre venda 6</t>
  </si>
  <si>
    <t>(B) Tributos sobre venda 7</t>
  </si>
  <si>
    <t>(B) Tributos sobre venda 8</t>
  </si>
  <si>
    <t>(D) Despesas do importador com a revenda 6</t>
  </si>
  <si>
    <t>(D) Despesas do importador com a revenda 7</t>
  </si>
  <si>
    <t>(D) Despesas do importador com a revenda 8</t>
  </si>
  <si>
    <t>(G) Custos de internação 6</t>
  </si>
  <si>
    <t>(G) Custos de internação 7</t>
  </si>
  <si>
    <t>(G) Custos de internação 8</t>
  </si>
  <si>
    <t>APÊNDICE VII</t>
  </si>
  <si>
    <t>VENDAS NO MERCADO INTERNO</t>
  </si>
  <si>
    <t>APÊNDICE XVIII</t>
  </si>
  <si>
    <t>4.6</t>
  </si>
  <si>
    <t>4.7</t>
  </si>
  <si>
    <t>Matéria-prima 7</t>
  </si>
  <si>
    <t>Matéria-prima 8</t>
  </si>
  <si>
    <t>5.6</t>
  </si>
  <si>
    <t>5.7</t>
  </si>
  <si>
    <t>Outros insumos 7</t>
  </si>
  <si>
    <t>Outros insumos 8</t>
  </si>
  <si>
    <t>6.6</t>
  </si>
  <si>
    <t>6.7</t>
  </si>
  <si>
    <t>Utilidades 7</t>
  </si>
  <si>
    <t>Utilidades 8</t>
  </si>
  <si>
    <t>7.6</t>
  </si>
  <si>
    <t>7.7</t>
  </si>
  <si>
    <t xml:space="preserve"> Outros custos variáveis 7</t>
  </si>
  <si>
    <t xml:space="preserve"> Outros custos variáveis 8</t>
  </si>
  <si>
    <t>10.6</t>
  </si>
  <si>
    <t>10.7</t>
  </si>
  <si>
    <t>Outros custos fixos 7</t>
  </si>
  <si>
    <t>Outros custos fixos 8</t>
  </si>
  <si>
    <t>Lucro Líquido + Ajustes</t>
  </si>
  <si>
    <t>Caixa Líquido das Atividades de Investimentos</t>
  </si>
  <si>
    <t>Caixa Líquido das Atividades de Financiamento</t>
  </si>
  <si>
    <t>Caixa Líquido Gerado pelas Atividades Operacionais</t>
  </si>
  <si>
    <t>Aumento (Redução) Líquido (a) nas Disponibilidades</t>
  </si>
  <si>
    <t>3 - Receita Operacional Líquida (1-2)</t>
  </si>
  <si>
    <t>4-Custo dos Produtos Vendidos</t>
  </si>
  <si>
    <t>5- Resultado Bruto (3-4)</t>
  </si>
  <si>
    <t>6-Despesas/Receitas Operacionais</t>
  </si>
  <si>
    <t>6.1-Despesas Gerais e Administrativas</t>
  </si>
  <si>
    <t>6.2-Despesas com Vendas (exceto frete sobre vendas)</t>
  </si>
  <si>
    <t>6.3-Despesas Financeiras</t>
  </si>
  <si>
    <t>6.4-Receitas Financeiras</t>
  </si>
  <si>
    <t>6.5-Outras despesas operacionais</t>
  </si>
  <si>
    <t>6.6-Outras receitas operacionais</t>
  </si>
  <si>
    <t>7-Resultado Operacional (5-6)</t>
  </si>
  <si>
    <t>Valor das devoluções líquidas (em R$)</t>
  </si>
  <si>
    <t>3.3-Devoluções líquidas</t>
  </si>
  <si>
    <t>2.2 - Devoluções líquidas</t>
  </si>
  <si>
    <t>Em caso de dúvidas ou de problemas na estrutura das planilhas, entre em contato no email: defesacomercial.cgmc@economia.gov.br</t>
  </si>
  <si>
    <t>Volume da Produção (t)</t>
  </si>
  <si>
    <t>PX</t>
  </si>
  <si>
    <r>
      <t xml:space="preserve">*Equivalente aos últimos seis meses do período de redeterminação, conforme o disposto no inciso V do </t>
    </r>
    <r>
      <rPr>
        <sz val="12"/>
        <color rgb="FF000000"/>
        <rFont val="Calibri"/>
        <family val="2"/>
      </rPr>
      <t>art. 406 da</t>
    </r>
    <r>
      <rPr>
        <sz val="11"/>
        <color rgb="FF000000"/>
        <rFont val="Calibri"/>
        <family val="2"/>
      </rPr>
      <t xml:space="preserve"> Portaria no 172/2022.</t>
    </r>
  </si>
  <si>
    <t>APOIO DA INDÚSTRIA DOMÉSTICA À PETIÇÃO DE REDETERMINAÇÃO</t>
  </si>
  <si>
    <t>DOS SUBSÍDIOS</t>
  </si>
  <si>
    <t>Autoridades envolvidas</t>
  </si>
  <si>
    <t>Nome da Autoridade Outorgante</t>
  </si>
  <si>
    <t>Nome da Autoridade que administra o programa</t>
  </si>
  <si>
    <t>Informações gerais do programa</t>
  </si>
  <si>
    <t>Campos Obrigatórios</t>
  </si>
  <si>
    <t>Preencher quando possível</t>
  </si>
  <si>
    <t>12.0</t>
  </si>
  <si>
    <t>Nome do Programa</t>
  </si>
  <si>
    <t>Descrição sucinta do programa</t>
  </si>
  <si>
    <t>Forma de contribuição, conforme art. 159, III</t>
  </si>
  <si>
    <t>Legislação ou regulamento aplicável</t>
  </si>
  <si>
    <t>Especificidade</t>
  </si>
  <si>
    <t xml:space="preserve">Descrição sucinta do benefício concedido </t>
  </si>
  <si>
    <t xml:space="preserve">Data da entrada em vigor do programa </t>
  </si>
  <si>
    <t>Data de encerramento do programa</t>
  </si>
  <si>
    <t>Benchmark</t>
  </si>
  <si>
    <t>Montante estimado do subsídio concedido</t>
  </si>
  <si>
    <t>14.0</t>
  </si>
  <si>
    <t>15.0</t>
  </si>
  <si>
    <t>Outras Informações</t>
  </si>
  <si>
    <t>Nome dos Produtores / Exportadores conhecidos</t>
  </si>
  <si>
    <t>País Exportador</t>
  </si>
  <si>
    <t>Apêndice III</t>
  </si>
  <si>
    <t>Preencher os campos deste apêndice conforme descrição abaixo:</t>
  </si>
  <si>
    <t>Os campos 1.0 até 9.0 são de preenchimento obrigatório para cada programa.</t>
  </si>
  <si>
    <t>Campo 1.0: O termo "país exportador" será entendido como o país, de origem ou de exportação, onde é concedido o subsídio. Caso o país de origem e o país de exportação concedam subsídios ao mesmo produto, ambos poderão ser simultaneamente investigados.     </t>
  </si>
  <si>
    <t xml:space="preserve">Campo 2.0: Indicar a Autoridade Outorgante responsável pela concessão do subsídio, incluindo o nível de governo (nacional ou subnacional – províncias, estados, municípios ou qualquer outra denominação empregada no país investigado para entes subnacionais). </t>
  </si>
  <si>
    <t xml:space="preserve">Campo 3.0: Indicar a autoridade responsável pela administração do programa. Caso a autoridade seja a mesma do Campo 2.0, replicar a informação daquele campo. </t>
  </si>
  <si>
    <t xml:space="preserve">                                                                                 </t>
  </si>
  <si>
    <t xml:space="preserve">Campo 4.0: Indicar o nome do programa. Caso exista, o programa deverá ser identificado pelo nome formalmente utilizado pelo governo do país exportador. Caso o programa não tenha uma denominação formal, identificar pelo nome usualmente empregado. </t>
  </si>
  <si>
    <t>Campo 5.0: Apresentar breve descrição do programa;</t>
  </si>
  <si>
    <t xml:space="preserve">Campo 6.0: Classificar a forma de contribuição consoante as alíneas do art. 159, III. Caso se aplique, poderá ser utilizado mais de um código simultaneamente (exemplo: Caso se trate fornecimento de bens pelo governo e também por entidades privadas instruídas e confiadas, preencher-se-ia no campo – “A, D” (sem aspas). </t>
  </si>
  <si>
    <t>Código</t>
  </si>
  <si>
    <t>Classificação</t>
  </si>
  <si>
    <t>Transferência direta de fundos (doações, empréstimos, aportes de capital, entre outros) ou potenciais transferências diretas de fundos (garantias de empréstimos, entre outros).</t>
  </si>
  <si>
    <t>Perdão ou não recolhimento de receitas públicas devidas (incentivos fiscais, entre outros).</t>
  </si>
  <si>
    <t>Fornecimento pelo governo de bens ou serviços além daqueles destinados à infraestrutura geral, ou a aquisição de bens pelo governo.</t>
  </si>
  <si>
    <t>Realização pelo governo de pagamentos a um mecanismo de financiamento, ou instrução ou confiança à entidade privada do desempenho de uma ou mais das funções descritas nas alíneas anteriores, as quais seriam normalmente incumbência do governo, e cuja atuação não difira, de modo significativo, da prática habitualmente seguida pelos governos.</t>
  </si>
  <si>
    <t>Sustentação de renda ou de preços que, direta ou indiretamente, contribua para aumentar exportações ou reduzir importações de um produto qualquer.</t>
  </si>
  <si>
    <t>Campo 7.0: Indicar a legislação e regulamentos conhecidos referentes ao programa (se aplicável). Todas as fontes de informação deverão ser anexadas aos autos do processo. No caso de ato normativo, apontar exatamente o dispositivo pertinente.</t>
  </si>
  <si>
    <r>
      <t xml:space="preserve">Campo 8.0: Apontar a existência de especificidade do programa em questão, </t>
    </r>
    <r>
      <rPr>
        <b/>
        <sz val="12"/>
        <color theme="1"/>
        <rFont val="Calibri"/>
        <family val="2"/>
      </rPr>
      <t>necessariamente</t>
    </r>
    <r>
      <rPr>
        <sz val="12"/>
        <color theme="1"/>
        <rFont val="Calibri"/>
        <family val="2"/>
      </rPr>
      <t xml:space="preserve"> classificando-o conforme descrito no art. 163:</t>
    </r>
  </si>
  <si>
    <t>I - subsídio proibido por ser subsídio vinculado, de fato ou de direito, ao desempenho exportador ou ao uso preferencial de produtos domésticos em detrimento de produtos estrangeiros;</t>
  </si>
  <si>
    <t>II - subsídio específico “de direito”, destinado a uma empresa ou indústria, ou a um grupo de empresas ou indústrias dentro da jurisdição da autoridade outorgante;</t>
  </si>
  <si>
    <t>III – subsídio específico “de fato”, destinado a uma empresa ou indústria, ou a um grupo de empresas ou indústrias dentro da jurisdição da autoridade outorgante; ou</t>
  </si>
  <si>
    <t xml:space="preserve">IV – subsídio específico em virtude de ser limitado a determinadas empresas localizadas dentro de região situada na jurisdição da autoridade outorgante. </t>
  </si>
  <si>
    <t>Campo 9.0: Descrição sucinta do benefício concedido.</t>
  </si>
  <si>
    <t xml:space="preserve">Exemplos: fornecimento de bens e serviços por remuneração inferior à adequada; empréstimos a taxas de juros preferenciais; dispensa de direitos de importação; dispensa de tributos sobre fornecimento de eletricidade; redução de imposto de renda devido; perdão de dívidas. </t>
  </si>
  <si>
    <t>Os campos 10.0 até 15.0 devem ser preenchidos apenas se possível/aplicável para cada programa.</t>
  </si>
  <si>
    <t>Campo 10.0: Indicar a data da entrada em vigor do programa, conforme legislação ou outro ato (se aplicável).</t>
  </si>
  <si>
    <t>Campo 11.0: Indicar a data de encerramento do programa, conforme legislação ou outro ato (se aplicável).</t>
  </si>
  <si>
    <t xml:space="preserve">Campo 12.0: Indicar benchmarks conhecidos para a apuração do montante de benefício (se possível). </t>
  </si>
  <si>
    <t>Campo 13.0: Na medida do possível, apurar o montante estimado do subsídio concedido aos produtores e/ou exportadores do produto em questão com base no benefício conferido, explicitando separadamente a metodologia empregada para o seu cálculo.</t>
  </si>
  <si>
    <t>Campo 14.0: Indicar o nome dos produtores/exportadores conhecidos.</t>
  </si>
  <si>
    <r>
      <t xml:space="preserve">Campo 15.0: Indicar outras informações relevantes de forma sucinta. Exemplo: Consoante demonstrativos auditados. as empresas fornecedoras de bens ou serviços para os produtores/exportadores conhecidos são </t>
    </r>
    <r>
      <rPr>
        <i/>
        <sz val="12"/>
        <color theme="1"/>
        <rFont val="Calibri"/>
        <family val="2"/>
      </rPr>
      <t>X</t>
    </r>
    <r>
      <rPr>
        <sz val="12"/>
        <color theme="1"/>
        <rFont val="Calibri"/>
        <family val="2"/>
      </rPr>
      <t xml:space="preserve"> e </t>
    </r>
    <r>
      <rPr>
        <i/>
        <sz val="12"/>
        <color theme="1"/>
        <rFont val="Calibri"/>
        <family val="2"/>
      </rPr>
      <t>Y</t>
    </r>
    <r>
      <rPr>
        <sz val="12"/>
        <color theme="1"/>
        <rFont val="Calibri"/>
        <family val="2"/>
      </rPr>
      <t xml:space="preserve"> . No caso de apresentação de indícios em meio documental, apontar a página ou item relevantes.</t>
    </r>
  </si>
  <si>
    <t>(a)Preço CIF para o Brasil</t>
  </si>
  <si>
    <t xml:space="preserve">(b) Frete para o Brasil </t>
  </si>
  <si>
    <t>(c) Seguro</t>
  </si>
  <si>
    <t xml:space="preserve">(e) Custos de exportação para o Brasil </t>
  </si>
  <si>
    <t xml:space="preserve">(f) Outros </t>
  </si>
  <si>
    <t>(d) Preço FOB para o Brasil (d = a-b-c)</t>
  </si>
  <si>
    <t>(g) Preço ex fabrica do produto destinado ao mercado brasileiro (g = d-e-f)</t>
  </si>
  <si>
    <t>Quantidade consumida (peso)</t>
  </si>
  <si>
    <t>20.X</t>
  </si>
  <si>
    <t xml:space="preserve">Obs.: Apresentar uma versão em unidades de peso (kg ou t) e outra em unidades de comercialização (unidade, peça, litros). </t>
  </si>
  <si>
    <t>APÊNDICE XX</t>
  </si>
  <si>
    <t>EXPORTAÇÕES DO(S) PAÍS(ES) SUJEITO(S) À MEDIDA</t>
  </si>
  <si>
    <t>País(es) sujeito(s) à medida</t>
  </si>
  <si>
    <t>Quantidade exportada</t>
  </si>
  <si>
    <t xml:space="preserve">Valor exportado </t>
  </si>
  <si>
    <t xml:space="preserve">Quantidade exportada </t>
  </si>
  <si>
    <r>
      <t>Quantidade exportada</t>
    </r>
    <r>
      <rPr>
        <b/>
        <sz val="10"/>
        <color rgb="FFFF0000"/>
        <rFont val="Calibri"/>
        <family val="2"/>
      </rPr>
      <t xml:space="preserve"> </t>
    </r>
  </si>
  <si>
    <t>(Informar unidade de medida)</t>
  </si>
  <si>
    <t>(Informar moeda)</t>
  </si>
  <si>
    <t>APÊNDICE XXI</t>
  </si>
  <si>
    <t>IMPORTAÇÕES DO PRODUTO OBJETO (P5)</t>
  </si>
  <si>
    <t>Declaração de Importação (DI)</t>
  </si>
  <si>
    <t>Data do Embarque</t>
  </si>
  <si>
    <t>Data de Chegada no Brasil</t>
  </si>
  <si>
    <r>
      <t>Fatura Comercial (</t>
    </r>
    <r>
      <rPr>
        <b/>
        <i/>
        <sz val="11"/>
        <color theme="1"/>
        <rFont val="Calibri"/>
        <family val="2"/>
      </rPr>
      <t>invoice</t>
    </r>
    <r>
      <rPr>
        <b/>
        <sz val="11"/>
        <color theme="1"/>
        <rFont val="Calibri"/>
        <family val="2"/>
      </rPr>
      <t>)</t>
    </r>
  </si>
  <si>
    <t>Exportador</t>
  </si>
  <si>
    <t>País de Exportação</t>
  </si>
  <si>
    <t>Fabricante</t>
  </si>
  <si>
    <t>País de Origem</t>
  </si>
  <si>
    <r>
      <t xml:space="preserve">Quantidade </t>
    </r>
    <r>
      <rPr>
        <b/>
        <sz val="11"/>
        <color rgb="FFFF0000"/>
        <rFont val="Calibri"/>
        <family val="2"/>
      </rPr>
      <t>(unidade)</t>
    </r>
  </si>
  <si>
    <t>Quantidade                                          (unidade de comercialização)</t>
  </si>
  <si>
    <t>Valor Total CIF [DI] (US$)</t>
  </si>
  <si>
    <t>Nota Fiscal de Entrada</t>
  </si>
  <si>
    <t>Data da Nota Fiscal de Entrada</t>
  </si>
  <si>
    <t>Frete internacional</t>
  </si>
  <si>
    <t>Seguro internacional</t>
  </si>
  <si>
    <t>AFRMM</t>
  </si>
  <si>
    <t>Taxa de liberação de conhecimento de embarque</t>
  </si>
  <si>
    <t>Taxa de desconsolidação</t>
  </si>
  <si>
    <t>Capatazias / THC</t>
  </si>
  <si>
    <t>Taxa de movimentação de container</t>
  </si>
  <si>
    <t>Armazenagem (Porto ou Aeroporto)</t>
  </si>
  <si>
    <t>Transporte interno (Porto ou Aeroporto p/local de desembaraço)</t>
  </si>
  <si>
    <t>Desova de container (antes do desembaraço)</t>
  </si>
  <si>
    <t>Armazenagem (local de desembaraçao</t>
  </si>
  <si>
    <t>Taxa siscomex e Taxa de licença de importação</t>
  </si>
  <si>
    <t>Honorários despachante aduaneiro</t>
  </si>
  <si>
    <t>Sindicato de despachante aduaneiro (SDA)</t>
  </si>
  <si>
    <t>Transporte interno (local desembaraço p/importador)</t>
  </si>
  <si>
    <t>Sobreestadia de container (demurrage)</t>
  </si>
  <si>
    <t>Imposto de Importação</t>
  </si>
  <si>
    <t>Direito Antidumping  (se aplicável)</t>
  </si>
  <si>
    <t>Direito compensatório (se aplicável)</t>
  </si>
  <si>
    <t>Outras [1] (discriminar)</t>
  </si>
  <si>
    <t>Outras [2] (discriminar)</t>
  </si>
  <si>
    <t>Outras [3] (discriminar)</t>
  </si>
  <si>
    <t>Outras [4] (discriminar)</t>
  </si>
  <si>
    <t>Outras [5] (discriminar)</t>
  </si>
  <si>
    <t>Valor total das despesas de internação</t>
  </si>
  <si>
    <t>Data do desembaraço</t>
  </si>
  <si>
    <t>APÊNDICE XXII</t>
  </si>
  <si>
    <t>IMPORTAÇÕES DO PRODUTO OBJETO (P1 A P4)</t>
  </si>
  <si>
    <r>
      <t xml:space="preserve">Quantidade </t>
    </r>
    <r>
      <rPr>
        <b/>
        <sz val="12"/>
        <color rgb="FFFF0000"/>
        <rFont val="Calibri"/>
        <family val="2"/>
      </rPr>
      <t>(unidade)</t>
    </r>
  </si>
  <si>
    <t>Data do Desembaraço</t>
  </si>
  <si>
    <t>APÊNDICE XXIII</t>
  </si>
  <si>
    <t>REVENDA DO PRODUTO OBJETO IMPORTADO (P5)</t>
  </si>
  <si>
    <t>03.1</t>
  </si>
  <si>
    <t>03.2</t>
  </si>
  <si>
    <t>08.1</t>
  </si>
  <si>
    <t>Número da Nota Fiscal de Venda</t>
  </si>
  <si>
    <t>Data da Nota Fiscal de Venda</t>
  </si>
  <si>
    <t>Código do Produto</t>
  </si>
  <si>
    <t>Nome do Cliente</t>
  </si>
  <si>
    <t>Relacionamento com o Cliente</t>
  </si>
  <si>
    <t>Categoria do Cliente</t>
  </si>
  <si>
    <t>Data da Venda</t>
  </si>
  <si>
    <t>Termos de Entrega</t>
  </si>
  <si>
    <t>APÊNDICE XXIV</t>
  </si>
  <si>
    <t>IMPORTAÇÕES DO PRODUTO OBJETO (Período de apuração do montante de direito a ser restituído)</t>
  </si>
  <si>
    <t>Número da fatura comercial (invoice)</t>
  </si>
  <si>
    <t>Data da fatura comercial (invoice)</t>
  </si>
  <si>
    <r>
      <t xml:space="preserve">Quantidade </t>
    </r>
    <r>
      <rPr>
        <b/>
        <sz val="12"/>
        <color rgb="FFFF0000"/>
        <rFont val="Calibri"/>
        <family val="2"/>
      </rPr>
      <t>(informar unidade)</t>
    </r>
  </si>
  <si>
    <r>
      <t xml:space="preserve">Quantidade                                          </t>
    </r>
    <r>
      <rPr>
        <b/>
        <sz val="12"/>
        <color rgb="FFFF0000"/>
        <rFont val="Calibri"/>
        <family val="2"/>
      </rPr>
      <t>(informar unidade de comercialização)</t>
    </r>
  </si>
  <si>
    <t>Preço unitário CIF [DI] (US$)</t>
  </si>
  <si>
    <t>Direito compensatório recolhido</t>
  </si>
  <si>
    <t>APÊNDICE XXV</t>
  </si>
  <si>
    <t>PREÇO DE EXPORTAÇÃO CONSTRUÍDO A PARTIR DO PREÇO DE REVENDA</t>
  </si>
  <si>
    <t>(E) Preço do produto objeto da investigação no revendedor  (E=A-B-C-D)</t>
  </si>
  <si>
    <t>(J) Direitos antidumping</t>
  </si>
  <si>
    <t>(K) Preço CIF para o Brasil (K=E-F-G-H-I-J)</t>
  </si>
  <si>
    <t xml:space="preserve">(L) Frete para o Brasil </t>
  </si>
  <si>
    <t xml:space="preserve">(M) Seguro </t>
  </si>
  <si>
    <t>(O) Despesas de exportação para o Brasil no país exportador 1</t>
  </si>
  <si>
    <t>(O) Despesas de exportação para o Brasil no país exportador 2</t>
  </si>
  <si>
    <t>(P) Preço ex fabrica (N-O)</t>
  </si>
  <si>
    <t>(N) Preço FOB para o Brasil (N=K-L-M)</t>
  </si>
  <si>
    <t>PREÇO DE EXPORTAÇÃO PARA REDETERMINAÇÃO</t>
  </si>
  <si>
    <t>(A) Preço FOB mensal para o Brasil</t>
  </si>
  <si>
    <t>PREÇO CIF INTERNADO</t>
  </si>
  <si>
    <t>APÊNDICE XXVII</t>
  </si>
  <si>
    <t>Preço CIF internado</t>
  </si>
  <si>
    <t>Origens Investigadas</t>
  </si>
  <si>
    <t>Px</t>
  </si>
  <si>
    <t>CIF R$/(t)</t>
  </si>
  <si>
    <t>-</t>
  </si>
  <si>
    <t>Imposto de Importação R$/(t)</t>
  </si>
  <si>
    <t>AFRMM R$/(t)</t>
  </si>
  <si>
    <t>Despesas de Internação R$/(t)</t>
  </si>
  <si>
    <t>Antidumping R$/(t)</t>
  </si>
  <si>
    <t>CIF Internado R$/(t)</t>
  </si>
  <si>
    <t>CIF Internado R$ atualizados/(t)</t>
  </si>
  <si>
    <t>EVOLUÇÃO DAS IMPORTAÇÕES</t>
  </si>
  <si>
    <t>Origem</t>
  </si>
  <si>
    <t>Quantidade (t)</t>
  </si>
  <si>
    <t>Valor CIF (R$)</t>
  </si>
  <si>
    <t>Origem 1</t>
  </si>
  <si>
    <t>Origem 2</t>
  </si>
  <si>
    <t>Origem 3</t>
  </si>
  <si>
    <t>Px – Incluir o número necessário de colunas referentes a cada período de, no mínimo, seis meses.</t>
  </si>
  <si>
    <t>APÊNDICE XXVIII</t>
  </si>
  <si>
    <t>INSTRUÇÕES DE PREENCHIMENTO</t>
  </si>
  <si>
    <t>5-Recomenda-se fortemente o preenchimento da planilha memória de cálculo, para que não haja problemas com a validação dos dados em caso de Veriicação in loco.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</si>
</sst>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0.00_ ;[Red]\-#,##0.00\ "/>
    <numFmt numFmtId="167" formatCode="_(* #,##0.00_);_(* \(#,##0.00\);_(* &quot;-&quot;??_);_(@_)"/>
    <numFmt numFmtId="168" formatCode="_([$€-2]* #,##0.00_);_([$€-2]* \(#,##0.00\);_([$€-2]* &quot;-&quot;??_)"/>
  </numFmts>
  <fonts count="58" x14ac:knownFonts="1">
    <font>
      <sz val="11"/>
      <color theme="1"/>
      <name val="Calibri"/>
      <family val="2"/>
      <scheme val="minor"/>
    </font>
    <font>
      <b/>
      <sz val="11"/>
      <color theme="1"/>
      <name val="Calibri"/>
      <family val="2"/>
      <scheme val="minor"/>
    </font>
    <font>
      <sz val="8"/>
      <color theme="1"/>
      <name val="Arial"/>
      <family val="2"/>
    </font>
    <font>
      <sz val="11"/>
      <color theme="1"/>
      <name val="Arial"/>
      <family val="2"/>
    </font>
    <font>
      <b/>
      <sz val="8"/>
      <color theme="1"/>
      <name val="Arial"/>
      <family val="2"/>
    </font>
    <font>
      <b/>
      <sz val="8"/>
      <color rgb="FFFF0000"/>
      <name val="Arial"/>
      <family val="2"/>
    </font>
    <font>
      <b/>
      <sz val="8"/>
      <color rgb="FFFF0000"/>
      <name val="Calibri"/>
      <family val="2"/>
      <scheme val="minor"/>
    </font>
    <font>
      <b/>
      <sz val="8"/>
      <color theme="1"/>
      <name val="Calibri"/>
      <family val="2"/>
      <scheme val="minor"/>
    </font>
    <font>
      <sz val="11"/>
      <color theme="1"/>
      <name val="Calibri"/>
      <family val="2"/>
      <scheme val="minor"/>
    </font>
    <font>
      <b/>
      <sz val="10"/>
      <color theme="1"/>
      <name val="Arial"/>
      <family val="2"/>
    </font>
    <font>
      <b/>
      <sz val="10"/>
      <color rgb="FFFF0000"/>
      <name val="Arial"/>
      <family val="2"/>
    </font>
    <font>
      <sz val="11"/>
      <color indexed="8"/>
      <name val="Calibri"/>
      <family val="2"/>
    </font>
    <font>
      <b/>
      <sz val="16"/>
      <name val="Arial"/>
      <family val="2"/>
    </font>
    <font>
      <b/>
      <i/>
      <sz val="16"/>
      <color rgb="FFFF0000"/>
      <name val="Arial"/>
      <family val="2"/>
    </font>
    <font>
      <sz val="16"/>
      <name val="Arial"/>
      <family val="2"/>
    </font>
    <font>
      <b/>
      <sz val="11"/>
      <name val="Arial"/>
      <family val="2"/>
    </font>
    <font>
      <sz val="11"/>
      <name val="Arial"/>
      <family val="2"/>
    </font>
    <font>
      <b/>
      <sz val="12"/>
      <color theme="1"/>
      <name val="Arial"/>
      <family val="2"/>
    </font>
    <font>
      <b/>
      <sz val="12"/>
      <name val="Arial"/>
      <family val="2"/>
    </font>
    <font>
      <sz val="10"/>
      <name val="Calibri"/>
      <family val="2"/>
    </font>
    <font>
      <b/>
      <sz val="11"/>
      <color rgb="FFFF0000"/>
      <name val="Arial"/>
      <family val="2"/>
    </font>
    <font>
      <b/>
      <sz val="11"/>
      <color rgb="FF000000"/>
      <name val="Calibri"/>
      <family val="2"/>
    </font>
    <font>
      <sz val="11"/>
      <color theme="1"/>
      <name val="Calibri"/>
      <family val="2"/>
    </font>
    <font>
      <sz val="10"/>
      <name val="Arial"/>
      <family val="2"/>
    </font>
    <font>
      <sz val="9"/>
      <name val="Arial"/>
      <family val="2"/>
    </font>
    <font>
      <b/>
      <sz val="8"/>
      <name val="Arial"/>
      <family val="2"/>
    </font>
    <font>
      <sz val="10"/>
      <name val="Arial"/>
      <family val="2"/>
    </font>
    <font>
      <b/>
      <sz val="9"/>
      <name val="Arial"/>
      <family val="2"/>
    </font>
    <font>
      <b/>
      <sz val="11"/>
      <color rgb="FFFF0000"/>
      <name val="Calibri"/>
      <family val="2"/>
    </font>
    <font>
      <b/>
      <i/>
      <sz val="16"/>
      <name val="Arial"/>
      <family val="2"/>
    </font>
    <font>
      <b/>
      <i/>
      <sz val="18"/>
      <color rgb="FFFF0000"/>
      <name val="Arial"/>
      <family val="2"/>
    </font>
    <font>
      <b/>
      <i/>
      <sz val="20"/>
      <color rgb="FFFF0000"/>
      <name val="Arial"/>
      <family val="2"/>
    </font>
    <font>
      <b/>
      <sz val="9"/>
      <color theme="1"/>
      <name val="Arial"/>
      <family val="2"/>
    </font>
    <font>
      <b/>
      <sz val="9"/>
      <color theme="1"/>
      <name val="Calibri"/>
      <family val="2"/>
      <scheme val="minor"/>
    </font>
    <font>
      <sz val="9"/>
      <color indexed="81"/>
      <name val="Tahoma"/>
      <family val="2"/>
    </font>
    <font>
      <b/>
      <sz val="9"/>
      <color indexed="81"/>
      <name val="Tahoma"/>
      <family val="2"/>
    </font>
    <font>
      <b/>
      <sz val="9"/>
      <color rgb="FFFF0000"/>
      <name val="Arial"/>
      <family val="2"/>
    </font>
    <font>
      <sz val="11"/>
      <color rgb="FFFF0000"/>
      <name val="Calibri"/>
      <family val="2"/>
      <scheme val="minor"/>
    </font>
    <font>
      <sz val="11"/>
      <color theme="0"/>
      <name val="Calibri"/>
      <family val="2"/>
      <scheme val="minor"/>
    </font>
    <font>
      <sz val="9"/>
      <color theme="1"/>
      <name val="Arial"/>
      <family val="2"/>
    </font>
    <font>
      <sz val="9"/>
      <color theme="1"/>
      <name val="Calibri"/>
      <family val="2"/>
      <scheme val="minor"/>
    </font>
    <font>
      <sz val="11"/>
      <color rgb="FF000000"/>
      <name val="Calibri"/>
      <family val="2"/>
    </font>
    <font>
      <sz val="12"/>
      <color rgb="FF000000"/>
      <name val="Calibri"/>
      <family val="2"/>
    </font>
    <font>
      <b/>
      <sz val="12"/>
      <color rgb="FF000000"/>
      <name val="Calibri"/>
      <family val="2"/>
    </font>
    <font>
      <b/>
      <i/>
      <sz val="12"/>
      <color rgb="FF000000"/>
      <name val="Calibri"/>
      <family val="2"/>
    </font>
    <font>
      <sz val="12"/>
      <color theme="1"/>
      <name val="Calibri"/>
      <family val="2"/>
    </font>
    <font>
      <b/>
      <sz val="12"/>
      <color theme="1"/>
      <name val="Calibri"/>
      <family val="2"/>
    </font>
    <font>
      <sz val="12"/>
      <name val="Calibri"/>
      <family val="2"/>
    </font>
    <font>
      <b/>
      <sz val="12"/>
      <name val="Calibri"/>
      <family val="2"/>
    </font>
    <font>
      <i/>
      <sz val="12"/>
      <color theme="1"/>
      <name val="Calibri"/>
      <family val="2"/>
    </font>
    <font>
      <b/>
      <i/>
      <sz val="12"/>
      <color theme="1"/>
      <name val="Calibri"/>
      <family val="2"/>
    </font>
    <font>
      <b/>
      <sz val="12"/>
      <color rgb="FFFF0000"/>
      <name val="Calibri"/>
      <family val="2"/>
    </font>
    <font>
      <b/>
      <sz val="10"/>
      <color rgb="FF000000"/>
      <name val="Calibri"/>
      <family val="2"/>
    </font>
    <font>
      <b/>
      <sz val="10"/>
      <color rgb="FFFF0000"/>
      <name val="Calibri"/>
      <family val="2"/>
    </font>
    <font>
      <sz val="10"/>
      <color rgb="FF000000"/>
      <name val="Calibri"/>
      <family val="2"/>
    </font>
    <font>
      <b/>
      <sz val="11"/>
      <color theme="1"/>
      <name val="Calibri"/>
      <family val="2"/>
    </font>
    <font>
      <b/>
      <i/>
      <sz val="11"/>
      <color theme="1"/>
      <name val="Calibri"/>
      <family val="2"/>
    </font>
    <font>
      <b/>
      <sz val="8"/>
      <color rgb="FF000000"/>
      <name val="Arial"/>
      <family val="2"/>
    </font>
  </fonts>
  <fills count="1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FFFF"/>
        <bgColor indexed="64"/>
      </patternFill>
    </fill>
    <fill>
      <patternFill patternType="solid">
        <fgColor theme="0" tint="-0.249977111117893"/>
        <bgColor indexed="64"/>
      </patternFill>
    </fill>
    <fill>
      <patternFill patternType="solid">
        <fgColor rgb="FFF2F2F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rgb="FFFFFFFF"/>
      </left>
      <right style="medium">
        <color indexed="64"/>
      </right>
      <top style="medium">
        <color rgb="FFFFFFFF"/>
      </top>
      <bottom style="medium">
        <color indexed="64"/>
      </bottom>
      <diagonal/>
    </border>
  </borders>
  <cellStyleXfs count="9">
    <xf numFmtId="0" fontId="0" fillId="0" borderId="0"/>
    <xf numFmtId="9" fontId="8"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167" fontId="8" fillId="0" borderId="0" applyFont="0" applyFill="0" applyBorder="0" applyAlignment="0" applyProtection="0"/>
    <xf numFmtId="0" fontId="19" fillId="0" borderId="0"/>
    <xf numFmtId="0" fontId="26" fillId="0" borderId="0"/>
    <xf numFmtId="0" fontId="23" fillId="0" borderId="0"/>
    <xf numFmtId="168" fontId="23" fillId="0" borderId="0" applyFont="0" applyFill="0" applyBorder="0" applyAlignment="0" applyProtection="0"/>
  </cellStyleXfs>
  <cellXfs count="574">
    <xf numFmtId="0" fontId="0" fillId="0" borderId="0" xfId="0"/>
    <xf numFmtId="0" fontId="0" fillId="0" borderId="0" xfId="0" applyBorder="1"/>
    <xf numFmtId="0" fontId="3" fillId="0" borderId="0" xfId="0" applyFont="1" applyBorder="1" applyAlignment="1">
      <alignment horizontal="justify" vertical="center"/>
    </xf>
    <xf numFmtId="0" fontId="4" fillId="0" borderId="1" xfId="0" applyFont="1" applyBorder="1" applyAlignment="1">
      <alignment horizontal="center" vertical="center" wrapText="1"/>
    </xf>
    <xf numFmtId="0" fontId="2" fillId="0" borderId="0" xfId="0" applyFont="1" applyBorder="1" applyAlignment="1" applyProtection="1">
      <alignment horizontal="right" vertical="center" wrapText="1"/>
      <protection locked="0"/>
    </xf>
    <xf numFmtId="0" fontId="2" fillId="0" borderId="7" xfId="0" applyFont="1" applyBorder="1" applyAlignment="1" applyProtection="1">
      <alignment horizontal="right" vertical="center" wrapText="1"/>
      <protection locked="0"/>
    </xf>
    <xf numFmtId="0" fontId="2" fillId="0" borderId="2" xfId="0" applyFont="1" applyBorder="1" applyAlignment="1" applyProtection="1">
      <alignment horizontal="right" vertical="center" wrapText="1"/>
      <protection locked="0"/>
    </xf>
    <xf numFmtId="0" fontId="2" fillId="0" borderId="3" xfId="0" applyFont="1" applyBorder="1" applyAlignment="1" applyProtection="1">
      <alignment horizontal="right" vertical="center" wrapText="1"/>
      <protection locked="0"/>
    </xf>
    <xf numFmtId="0" fontId="2" fillId="0" borderId="8" xfId="0" applyFont="1" applyBorder="1" applyAlignment="1" applyProtection="1">
      <alignment horizontal="right" vertical="center" wrapText="1"/>
      <protection locked="0"/>
    </xf>
    <xf numFmtId="0" fontId="2" fillId="0" borderId="4" xfId="0" applyFont="1" applyBorder="1" applyAlignment="1" applyProtection="1">
      <alignment horizontal="right" vertical="center" wrapText="1"/>
      <protection locked="0"/>
    </xf>
    <xf numFmtId="0" fontId="5" fillId="0" borderId="1" xfId="0" applyFont="1" applyBorder="1" applyAlignment="1" applyProtection="1">
      <alignment horizontal="center" vertical="center" wrapText="1"/>
      <protection locked="0"/>
    </xf>
    <xf numFmtId="0" fontId="4" fillId="2" borderId="0" xfId="0" applyFont="1" applyFill="1" applyBorder="1" applyAlignment="1" applyProtection="1">
      <alignment horizontal="right" vertical="center" wrapText="1"/>
    </xf>
    <xf numFmtId="0" fontId="4" fillId="2" borderId="7" xfId="0" applyFont="1" applyFill="1" applyBorder="1" applyAlignment="1" applyProtection="1">
      <alignment horizontal="right" vertical="center" wrapText="1"/>
    </xf>
    <xf numFmtId="0" fontId="4" fillId="2" borderId="2" xfId="0" applyFont="1" applyFill="1" applyBorder="1" applyAlignment="1" applyProtection="1">
      <alignment horizontal="right" vertical="center" wrapText="1"/>
    </xf>
    <xf numFmtId="0" fontId="4" fillId="2" borderId="3" xfId="0" applyFont="1" applyFill="1" applyBorder="1" applyAlignment="1" applyProtection="1">
      <alignment horizontal="right" vertical="center" wrapText="1"/>
    </xf>
    <xf numFmtId="0" fontId="4" fillId="2" borderId="8" xfId="0" applyFont="1" applyFill="1" applyBorder="1" applyAlignment="1" applyProtection="1">
      <alignment horizontal="right" vertical="center" wrapText="1"/>
    </xf>
    <xf numFmtId="0" fontId="4" fillId="2" borderId="4" xfId="0" applyFont="1" applyFill="1" applyBorder="1" applyAlignment="1" applyProtection="1">
      <alignment horizontal="right" vertical="center" wrapText="1"/>
    </xf>
    <xf numFmtId="0" fontId="0" fillId="3" borderId="9" xfId="0" applyFill="1" applyBorder="1"/>
    <xf numFmtId="0" fontId="7" fillId="3" borderId="5" xfId="0" applyFont="1" applyFill="1" applyBorder="1" applyAlignment="1">
      <alignment horizontal="center" vertical="center" wrapText="1"/>
    </xf>
    <xf numFmtId="0" fontId="0" fillId="0" borderId="0" xfId="0" applyProtection="1"/>
    <xf numFmtId="0" fontId="4" fillId="0" borderId="1" xfId="0" applyFont="1" applyBorder="1" applyAlignment="1" applyProtection="1">
      <alignment horizontal="center" vertical="center" wrapText="1"/>
    </xf>
    <xf numFmtId="0" fontId="0" fillId="0" borderId="0" xfId="0" applyAlignment="1" applyProtection="1">
      <alignment horizontal="left"/>
    </xf>
    <xf numFmtId="0" fontId="2" fillId="0" borderId="10" xfId="0" applyFont="1" applyFill="1" applyBorder="1" applyAlignment="1" applyProtection="1">
      <alignment horizontal="left" vertical="center" wrapText="1"/>
    </xf>
    <xf numFmtId="0" fontId="0" fillId="0" borderId="0" xfId="0" applyAlignment="1">
      <alignment horizontal="left"/>
    </xf>
    <xf numFmtId="0" fontId="5"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xf>
    <xf numFmtId="0" fontId="4" fillId="0" borderId="0" xfId="0" applyFont="1" applyBorder="1" applyAlignment="1">
      <alignment horizontal="justify" vertical="center"/>
    </xf>
    <xf numFmtId="0" fontId="4" fillId="0" borderId="1" xfId="0" applyFont="1" applyBorder="1" applyAlignment="1">
      <alignment horizontal="center" vertical="center"/>
    </xf>
    <xf numFmtId="0" fontId="4" fillId="0" borderId="0" xfId="0" applyFont="1"/>
    <xf numFmtId="0" fontId="4" fillId="0" borderId="5" xfId="0" applyFont="1" applyBorder="1" applyAlignment="1">
      <alignment horizontal="center" vertical="center" wrapText="1"/>
    </xf>
    <xf numFmtId="164" fontId="4" fillId="2" borderId="6" xfId="1" applyNumberFormat="1" applyFont="1" applyFill="1" applyBorder="1" applyAlignment="1" applyProtection="1">
      <alignment horizontal="center" vertical="center" wrapText="1"/>
    </xf>
    <xf numFmtId="164" fontId="4" fillId="2" borderId="7" xfId="1" applyNumberFormat="1" applyFont="1" applyFill="1" applyBorder="1" applyAlignment="1" applyProtection="1">
      <alignment horizontal="center" vertical="center" wrapText="1"/>
    </xf>
    <xf numFmtId="164" fontId="4" fillId="2" borderId="8" xfId="1" applyNumberFormat="1" applyFont="1" applyFill="1" applyBorder="1" applyAlignment="1" applyProtection="1">
      <alignment horizontal="center" vertical="center" wrapText="1"/>
    </xf>
    <xf numFmtId="0" fontId="2" fillId="4" borderId="0" xfId="0" applyFont="1" applyFill="1" applyBorder="1" applyAlignment="1" applyProtection="1">
      <alignment horizontal="right" vertical="center" wrapText="1"/>
    </xf>
    <xf numFmtId="0" fontId="2" fillId="4" borderId="7" xfId="0" applyFont="1" applyFill="1" applyBorder="1" applyAlignment="1" applyProtection="1">
      <alignment horizontal="right" vertical="center" wrapText="1"/>
    </xf>
    <xf numFmtId="0" fontId="2" fillId="4" borderId="3" xfId="0" applyFont="1" applyFill="1" applyBorder="1" applyAlignment="1" applyProtection="1">
      <alignment horizontal="right" vertical="center" wrapText="1"/>
    </xf>
    <xf numFmtId="0" fontId="2" fillId="4" borderId="8" xfId="0" applyFont="1" applyFill="1" applyBorder="1" applyAlignment="1" applyProtection="1">
      <alignment horizontal="right" vertical="center" wrapText="1"/>
    </xf>
    <xf numFmtId="0" fontId="2" fillId="4" borderId="14" xfId="0" applyFont="1" applyFill="1" applyBorder="1" applyAlignment="1" applyProtection="1">
      <alignment horizontal="right" vertical="center" wrapText="1"/>
    </xf>
    <xf numFmtId="0" fontId="2" fillId="4" borderId="6" xfId="0" applyFont="1" applyFill="1" applyBorder="1" applyAlignment="1" applyProtection="1">
      <alignment horizontal="right" vertical="center" wrapText="1"/>
    </xf>
    <xf numFmtId="0" fontId="2" fillId="0" borderId="14" xfId="0" applyFont="1" applyBorder="1" applyAlignment="1" applyProtection="1">
      <alignment horizontal="right" vertical="center" wrapText="1"/>
      <protection locked="0"/>
    </xf>
    <xf numFmtId="0" fontId="2" fillId="0" borderId="6" xfId="0" applyFont="1" applyBorder="1" applyAlignment="1" applyProtection="1">
      <alignment horizontal="right" vertical="center" wrapText="1"/>
      <protection locked="0"/>
    </xf>
    <xf numFmtId="0" fontId="5" fillId="0" borderId="5" xfId="0" applyFont="1" applyBorder="1" applyAlignment="1" applyProtection="1">
      <alignment horizontal="center" vertical="center" wrapText="1"/>
      <protection locked="0"/>
    </xf>
    <xf numFmtId="0" fontId="4" fillId="0" borderId="1" xfId="0" applyFont="1" applyBorder="1" applyAlignment="1" applyProtection="1">
      <alignment horizontal="left" vertical="center" wrapText="1"/>
    </xf>
    <xf numFmtId="0" fontId="4" fillId="0" borderId="5" xfId="0" applyFont="1" applyBorder="1" applyAlignment="1" applyProtection="1">
      <alignment vertical="center" wrapText="1"/>
    </xf>
    <xf numFmtId="0" fontId="1" fillId="0" borderId="0" xfId="0" applyFont="1"/>
    <xf numFmtId="0" fontId="1" fillId="0" borderId="0" xfId="0" applyFont="1" applyProtection="1"/>
    <xf numFmtId="0" fontId="9" fillId="0" borderId="5" xfId="0" applyFont="1" applyBorder="1" applyAlignment="1" applyProtection="1">
      <alignment vertical="center" wrapText="1"/>
    </xf>
    <xf numFmtId="0" fontId="10" fillId="0" borderId="5" xfId="0" applyFont="1" applyBorder="1" applyAlignment="1" applyProtection="1">
      <alignment vertical="center" wrapText="1"/>
      <protection locked="0"/>
    </xf>
    <xf numFmtId="0" fontId="4" fillId="0" borderId="0" xfId="0" applyFont="1" applyFill="1" applyBorder="1" applyAlignment="1" applyProtection="1">
      <alignment horizontal="right" vertical="center" wrapText="1"/>
      <protection locked="0"/>
    </xf>
    <xf numFmtId="0" fontId="5" fillId="0" borderId="5" xfId="0" applyFont="1" applyBorder="1" applyAlignment="1" applyProtection="1">
      <alignment vertical="center" wrapText="1"/>
      <protection locked="0"/>
    </xf>
    <xf numFmtId="164" fontId="2" fillId="4" borderId="1" xfId="1" applyNumberFormat="1" applyFont="1" applyFill="1" applyBorder="1" applyAlignment="1" applyProtection="1">
      <alignment horizontal="center" vertical="center" wrapText="1"/>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pplyProtection="1">
      <alignment horizontal="center" vertical="center" wrapText="1"/>
    </xf>
    <xf numFmtId="0" fontId="5" fillId="0" borderId="5" xfId="0" applyFont="1" applyBorder="1" applyAlignment="1" applyProtection="1">
      <alignment horizontal="center" vertical="center" wrapText="1"/>
      <protection locked="0"/>
    </xf>
    <xf numFmtId="0" fontId="0" fillId="0" borderId="0" xfId="0" applyAlignment="1" applyProtection="1">
      <alignment textRotation="90" wrapText="1"/>
    </xf>
    <xf numFmtId="0" fontId="1" fillId="0" borderId="0" xfId="0" applyFont="1" applyAlignment="1">
      <alignment textRotation="90" wrapText="1"/>
    </xf>
    <xf numFmtId="0" fontId="0" fillId="0" borderId="0" xfId="0" applyAlignment="1">
      <alignment textRotation="90" wrapText="1"/>
    </xf>
    <xf numFmtId="0" fontId="1" fillId="0" borderId="0" xfId="0" applyFont="1" applyAlignment="1"/>
    <xf numFmtId="0" fontId="2" fillId="0" borderId="0" xfId="0" applyFont="1" applyFill="1" applyBorder="1" applyAlignment="1" applyProtection="1">
      <alignment horizontal="right" vertical="center" wrapText="1"/>
      <protection locked="0"/>
    </xf>
    <xf numFmtId="165" fontId="4" fillId="0" borderId="8" xfId="2" applyNumberFormat="1" applyFont="1" applyBorder="1" applyAlignment="1">
      <alignment horizontal="center" vertical="center" wrapText="1"/>
    </xf>
    <xf numFmtId="165" fontId="4" fillId="0" borderId="1" xfId="2" applyNumberFormat="1" applyFont="1" applyBorder="1" applyAlignment="1">
      <alignment horizontal="center" vertical="center" wrapText="1"/>
    </xf>
    <xf numFmtId="165" fontId="4" fillId="0" borderId="1" xfId="2" applyNumberFormat="1" applyFont="1" applyFill="1" applyBorder="1" applyAlignment="1">
      <alignment horizontal="center" vertical="center" wrapText="1"/>
    </xf>
    <xf numFmtId="165" fontId="4" fillId="2" borderId="0" xfId="2" applyNumberFormat="1" applyFont="1" applyFill="1" applyBorder="1" applyAlignment="1" applyProtection="1">
      <alignment horizontal="right" vertical="center" wrapText="1"/>
    </xf>
    <xf numFmtId="165" fontId="4" fillId="2" borderId="7" xfId="2" applyNumberFormat="1" applyFont="1" applyFill="1" applyBorder="1" applyAlignment="1" applyProtection="1">
      <alignment horizontal="right" vertical="center" wrapText="1"/>
    </xf>
    <xf numFmtId="165" fontId="4" fillId="2" borderId="3" xfId="2" applyNumberFormat="1" applyFont="1" applyFill="1" applyBorder="1" applyAlignment="1" applyProtection="1">
      <alignment horizontal="right" vertical="center" wrapText="1"/>
    </xf>
    <xf numFmtId="165" fontId="4" fillId="2" borderId="8" xfId="2" applyNumberFormat="1" applyFont="1" applyFill="1" applyBorder="1" applyAlignment="1" applyProtection="1">
      <alignment horizontal="right" vertical="center" wrapText="1"/>
    </xf>
    <xf numFmtId="165" fontId="0" fillId="0" borderId="0" xfId="2" applyNumberFormat="1" applyFont="1" applyBorder="1"/>
    <xf numFmtId="165" fontId="4" fillId="2" borderId="13" xfId="2" applyNumberFormat="1" applyFont="1" applyFill="1" applyBorder="1" applyAlignment="1" applyProtection="1">
      <alignment horizontal="right" vertical="center" wrapText="1"/>
    </xf>
    <xf numFmtId="165" fontId="4" fillId="2" borderId="6" xfId="2" applyNumberFormat="1" applyFont="1" applyFill="1" applyBorder="1" applyAlignment="1" applyProtection="1">
      <alignment horizontal="right" vertical="center" wrapText="1"/>
    </xf>
    <xf numFmtId="165" fontId="4" fillId="2" borderId="11" xfId="2" applyNumberFormat="1" applyFont="1" applyFill="1" applyBorder="1" applyAlignment="1" applyProtection="1">
      <alignment horizontal="right" vertical="center" wrapText="1"/>
    </xf>
    <xf numFmtId="165" fontId="4" fillId="2" borderId="10" xfId="2" applyNumberFormat="1" applyFont="1" applyFill="1" applyBorder="1" applyAlignment="1" applyProtection="1">
      <alignment horizontal="right" vertical="center" wrapText="1"/>
    </xf>
    <xf numFmtId="165" fontId="4" fillId="2" borderId="2" xfId="2" applyNumberFormat="1" applyFont="1" applyFill="1" applyBorder="1" applyAlignment="1" applyProtection="1">
      <alignment horizontal="right" vertical="center" wrapText="1"/>
    </xf>
    <xf numFmtId="165" fontId="4" fillId="2" borderId="12" xfId="2" applyNumberFormat="1" applyFont="1" applyFill="1" applyBorder="1" applyAlignment="1" applyProtection="1">
      <alignment horizontal="right" vertical="center" wrapText="1"/>
    </xf>
    <xf numFmtId="165" fontId="4" fillId="2" borderId="4" xfId="2" applyNumberFormat="1" applyFont="1" applyFill="1" applyBorder="1" applyAlignment="1" applyProtection="1">
      <alignment horizontal="right" vertical="center" wrapText="1"/>
    </xf>
    <xf numFmtId="165" fontId="0" fillId="0" borderId="0" xfId="2" applyNumberFormat="1" applyFont="1"/>
    <xf numFmtId="165" fontId="4" fillId="0" borderId="0" xfId="2" applyNumberFormat="1" applyFont="1"/>
    <xf numFmtId="165" fontId="2" fillId="0" borderId="0" xfId="2" applyNumberFormat="1" applyFont="1" applyBorder="1" applyAlignment="1" applyProtection="1">
      <alignment horizontal="right" vertical="center" wrapText="1"/>
      <protection locked="0"/>
    </xf>
    <xf numFmtId="165" fontId="2" fillId="0" borderId="7" xfId="2" applyNumberFormat="1" applyFont="1" applyBorder="1" applyAlignment="1" applyProtection="1">
      <alignment horizontal="right" vertical="center" wrapText="1"/>
      <protection locked="0"/>
    </xf>
    <xf numFmtId="165" fontId="2" fillId="0" borderId="2" xfId="2" applyNumberFormat="1" applyFont="1" applyBorder="1" applyAlignment="1" applyProtection="1">
      <alignment horizontal="right" vertical="center" wrapText="1"/>
      <protection locked="0"/>
    </xf>
    <xf numFmtId="165" fontId="2" fillId="0" borderId="3" xfId="2" applyNumberFormat="1" applyFont="1" applyBorder="1" applyAlignment="1" applyProtection="1">
      <alignment horizontal="right" vertical="center" wrapText="1"/>
      <protection locked="0"/>
    </xf>
    <xf numFmtId="165" fontId="2" fillId="0" borderId="8" xfId="2" applyNumberFormat="1" applyFont="1" applyBorder="1" applyAlignment="1" applyProtection="1">
      <alignment horizontal="right" vertical="center" wrapText="1"/>
      <protection locked="0"/>
    </xf>
    <xf numFmtId="165" fontId="2" fillId="0" borderId="4" xfId="2" applyNumberFormat="1" applyFont="1" applyBorder="1" applyAlignment="1" applyProtection="1">
      <alignment horizontal="right" vertical="center" wrapText="1"/>
      <protection locked="0"/>
    </xf>
    <xf numFmtId="165" fontId="0" fillId="0" borderId="0" xfId="2" applyNumberFormat="1" applyFont="1" applyProtection="1"/>
    <xf numFmtId="165" fontId="4" fillId="0" borderId="1" xfId="2" applyNumberFormat="1" applyFont="1" applyBorder="1" applyAlignment="1" applyProtection="1">
      <alignment horizontal="center" vertical="center" wrapText="1"/>
    </xf>
    <xf numFmtId="165" fontId="4" fillId="0" borderId="1" xfId="2" applyNumberFormat="1" applyFont="1" applyFill="1" applyBorder="1" applyAlignment="1" applyProtection="1">
      <alignment horizontal="center" vertical="center" wrapText="1"/>
    </xf>
    <xf numFmtId="165" fontId="2" fillId="4" borderId="0" xfId="2" applyNumberFormat="1" applyFont="1" applyFill="1" applyBorder="1" applyAlignment="1" applyProtection="1">
      <alignment horizontal="right" vertical="center" wrapText="1"/>
    </xf>
    <xf numFmtId="165" fontId="2" fillId="4" borderId="7" xfId="2" applyNumberFormat="1" applyFont="1" applyFill="1" applyBorder="1" applyAlignment="1" applyProtection="1">
      <alignment horizontal="right" vertical="center" wrapText="1"/>
    </xf>
    <xf numFmtId="165" fontId="2" fillId="4" borderId="3" xfId="2" applyNumberFormat="1" applyFont="1" applyFill="1" applyBorder="1" applyAlignment="1" applyProtection="1">
      <alignment horizontal="right" vertical="center" wrapText="1"/>
    </xf>
    <xf numFmtId="165" fontId="2" fillId="4" borderId="8" xfId="2" applyNumberFormat="1" applyFont="1" applyFill="1" applyBorder="1" applyAlignment="1" applyProtection="1">
      <alignment horizontal="right" vertical="center" wrapText="1"/>
    </xf>
    <xf numFmtId="165" fontId="1" fillId="0" borderId="0" xfId="2" applyNumberFormat="1" applyFont="1" applyAlignment="1" applyProtection="1">
      <alignment horizontal="right"/>
    </xf>
    <xf numFmtId="165" fontId="4" fillId="4" borderId="5" xfId="2" applyNumberFormat="1" applyFont="1" applyFill="1" applyBorder="1" applyAlignment="1" applyProtection="1">
      <alignment horizontal="right" vertical="center" wrapText="1"/>
    </xf>
    <xf numFmtId="165" fontId="4" fillId="4" borderId="1" xfId="2" applyNumberFormat="1" applyFont="1" applyFill="1" applyBorder="1" applyAlignment="1" applyProtection="1">
      <alignment horizontal="right" vertical="center" wrapText="1"/>
    </xf>
    <xf numFmtId="165" fontId="2" fillId="4" borderId="10" xfId="2" applyNumberFormat="1" applyFont="1" applyFill="1" applyBorder="1" applyAlignment="1" applyProtection="1">
      <alignment horizontal="right" vertical="center" wrapText="1"/>
    </xf>
    <xf numFmtId="165" fontId="2" fillId="4" borderId="5" xfId="2" applyNumberFormat="1" applyFont="1" applyFill="1" applyBorder="1" applyAlignment="1" applyProtection="1">
      <alignment horizontal="right" vertical="center" wrapText="1"/>
    </xf>
    <xf numFmtId="165" fontId="2" fillId="4" borderId="1" xfId="2" applyNumberFormat="1" applyFont="1" applyFill="1" applyBorder="1" applyAlignment="1" applyProtection="1">
      <alignment horizontal="right" vertical="center" wrapText="1"/>
    </xf>
    <xf numFmtId="165" fontId="2" fillId="0" borderId="10" xfId="2" applyNumberFormat="1" applyFont="1" applyFill="1" applyBorder="1" applyAlignment="1" applyProtection="1">
      <alignment horizontal="right" vertical="center" wrapText="1"/>
      <protection locked="0"/>
    </xf>
    <xf numFmtId="165" fontId="2" fillId="0" borderId="7" xfId="2" applyNumberFormat="1" applyFont="1" applyFill="1" applyBorder="1" applyAlignment="1" applyProtection="1">
      <alignment horizontal="right" vertical="center" wrapText="1"/>
      <protection locked="0"/>
    </xf>
    <xf numFmtId="165" fontId="4" fillId="4" borderId="7" xfId="2" applyNumberFormat="1" applyFont="1" applyFill="1" applyBorder="1" applyAlignment="1" applyProtection="1">
      <alignment horizontal="right" vertical="center" wrapText="1"/>
    </xf>
    <xf numFmtId="165" fontId="4" fillId="0" borderId="5" xfId="2" applyNumberFormat="1" applyFont="1" applyFill="1" applyBorder="1" applyAlignment="1" applyProtection="1">
      <alignment horizontal="right" vertical="center" wrapText="1"/>
      <protection locked="0"/>
    </xf>
    <xf numFmtId="165" fontId="4" fillId="0" borderId="1" xfId="2" applyNumberFormat="1" applyFont="1" applyFill="1" applyBorder="1" applyAlignment="1" applyProtection="1">
      <alignment horizontal="right" vertical="center" wrapText="1"/>
      <protection locked="0"/>
    </xf>
    <xf numFmtId="165" fontId="4" fillId="0" borderId="7" xfId="2" applyNumberFormat="1" applyFont="1" applyFill="1" applyBorder="1" applyAlignment="1" applyProtection="1">
      <alignment horizontal="right" vertical="center" wrapText="1"/>
      <protection locked="0"/>
    </xf>
    <xf numFmtId="165" fontId="4" fillId="0" borderId="0" xfId="2" applyNumberFormat="1" applyFont="1" applyFill="1" applyBorder="1" applyAlignment="1" applyProtection="1">
      <alignment horizontal="right" vertical="center" wrapText="1"/>
      <protection locked="0"/>
    </xf>
    <xf numFmtId="165" fontId="4" fillId="0" borderId="3" xfId="2" applyNumberFormat="1" applyFont="1" applyFill="1" applyBorder="1" applyAlignment="1" applyProtection="1">
      <alignment horizontal="right" vertical="center" wrapText="1"/>
      <protection locked="0"/>
    </xf>
    <xf numFmtId="165" fontId="4" fillId="0" borderId="8" xfId="2" applyNumberFormat="1" applyFont="1" applyFill="1" applyBorder="1" applyAlignment="1" applyProtection="1">
      <alignment horizontal="right" vertical="center" wrapText="1"/>
      <protection locked="0"/>
    </xf>
    <xf numFmtId="165" fontId="2" fillId="0" borderId="14" xfId="2" applyNumberFormat="1" applyFont="1" applyBorder="1" applyAlignment="1" applyProtection="1">
      <alignment horizontal="right" vertical="center" wrapText="1"/>
      <protection locked="0"/>
    </xf>
    <xf numFmtId="165" fontId="2" fillId="0" borderId="6" xfId="2" applyNumberFormat="1" applyFont="1" applyBorder="1" applyAlignment="1" applyProtection="1">
      <alignment horizontal="right" vertical="center" wrapText="1"/>
      <protection locked="0"/>
    </xf>
    <xf numFmtId="165" fontId="2" fillId="4" borderId="14" xfId="2" applyNumberFormat="1" applyFont="1" applyFill="1" applyBorder="1" applyAlignment="1" applyProtection="1">
      <alignment horizontal="right" vertical="center" wrapText="1"/>
    </xf>
    <xf numFmtId="165" fontId="2" fillId="4" borderId="6" xfId="2" applyNumberFormat="1" applyFont="1" applyFill="1" applyBorder="1" applyAlignment="1" applyProtection="1">
      <alignment horizontal="right" vertical="center" wrapText="1"/>
    </xf>
    <xf numFmtId="165" fontId="2" fillId="4" borderId="1" xfId="2" applyNumberFormat="1" applyFont="1" applyFill="1" applyBorder="1" applyAlignment="1" applyProtection="1">
      <alignment horizontal="center" vertical="center" wrapText="1"/>
    </xf>
    <xf numFmtId="0" fontId="4" fillId="0" borderId="0" xfId="0" applyFont="1" applyBorder="1" applyAlignment="1" applyProtection="1">
      <alignment horizontal="center" vertical="center" textRotation="90" wrapText="1"/>
    </xf>
    <xf numFmtId="166" fontId="0" fillId="0" borderId="0" xfId="2" applyNumberFormat="1" applyFont="1" applyProtection="1"/>
    <xf numFmtId="166" fontId="1" fillId="0" borderId="0" xfId="2" applyNumberFormat="1" applyFont="1" applyAlignment="1" applyProtection="1">
      <alignment horizontal="right"/>
    </xf>
    <xf numFmtId="166" fontId="4" fillId="0" borderId="1" xfId="2" applyNumberFormat="1" applyFont="1" applyBorder="1" applyAlignment="1" applyProtection="1">
      <alignment horizontal="center" vertical="center" wrapText="1"/>
    </xf>
    <xf numFmtId="166" fontId="4" fillId="4" borderId="5" xfId="2" applyNumberFormat="1" applyFont="1" applyFill="1" applyBorder="1" applyAlignment="1" applyProtection="1">
      <alignment horizontal="right" vertical="center" wrapText="1"/>
    </xf>
    <xf numFmtId="166" fontId="4" fillId="4" borderId="1" xfId="2" applyNumberFormat="1" applyFont="1" applyFill="1" applyBorder="1" applyAlignment="1" applyProtection="1">
      <alignment horizontal="right" vertical="center" wrapText="1"/>
    </xf>
    <xf numFmtId="166" fontId="0" fillId="0" borderId="0" xfId="2" applyNumberFormat="1" applyFont="1"/>
    <xf numFmtId="166" fontId="2" fillId="3" borderId="13" xfId="2" applyNumberFormat="1" applyFont="1" applyFill="1" applyBorder="1" applyAlignment="1" applyProtection="1">
      <alignment horizontal="right" vertical="center" wrapText="1"/>
      <protection locked="0"/>
    </xf>
    <xf numFmtId="166" fontId="2" fillId="3" borderId="6" xfId="2" applyNumberFormat="1" applyFont="1" applyFill="1" applyBorder="1" applyAlignment="1" applyProtection="1">
      <alignment horizontal="right" vertical="center" wrapText="1"/>
      <protection locked="0"/>
    </xf>
    <xf numFmtId="166" fontId="2" fillId="3" borderId="10" xfId="2" applyNumberFormat="1" applyFont="1" applyFill="1" applyBorder="1" applyAlignment="1" applyProtection="1">
      <alignment horizontal="right" vertical="center" wrapText="1"/>
      <protection locked="0"/>
    </xf>
    <xf numFmtId="166" fontId="2" fillId="3" borderId="7" xfId="2" applyNumberFormat="1" applyFont="1" applyFill="1" applyBorder="1" applyAlignment="1" applyProtection="1">
      <alignment horizontal="right" vertical="center" wrapText="1"/>
      <protection locked="0"/>
    </xf>
    <xf numFmtId="166" fontId="4" fillId="3" borderId="10" xfId="2" applyNumberFormat="1" applyFont="1" applyFill="1" applyBorder="1" applyAlignment="1" applyProtection="1">
      <alignment horizontal="right" vertical="center" wrapText="1"/>
      <protection locked="0"/>
    </xf>
    <xf numFmtId="166" fontId="4" fillId="3" borderId="7" xfId="2" applyNumberFormat="1" applyFont="1" applyFill="1" applyBorder="1" applyAlignment="1" applyProtection="1">
      <alignment horizontal="right" vertical="center" wrapText="1"/>
      <protection locked="0"/>
    </xf>
    <xf numFmtId="166" fontId="4" fillId="3" borderId="13" xfId="2" applyNumberFormat="1" applyFont="1" applyFill="1" applyBorder="1" applyAlignment="1" applyProtection="1">
      <alignment horizontal="right" vertical="center" wrapText="1"/>
      <protection locked="0"/>
    </xf>
    <xf numFmtId="166" fontId="4" fillId="3" borderId="6" xfId="2" applyNumberFormat="1" applyFont="1" applyFill="1" applyBorder="1" applyAlignment="1" applyProtection="1">
      <alignment horizontal="right" vertical="center" wrapText="1"/>
      <protection locked="0"/>
    </xf>
    <xf numFmtId="0" fontId="3" fillId="3" borderId="0" xfId="0" applyFont="1" applyFill="1" applyBorder="1"/>
    <xf numFmtId="0" fontId="13" fillId="3" borderId="1" xfId="0" applyFont="1" applyFill="1" applyBorder="1" applyAlignment="1" applyProtection="1">
      <alignment horizontal="center" vertical="center"/>
      <protection locked="0"/>
    </xf>
    <xf numFmtId="0" fontId="14" fillId="3" borderId="0" xfId="0" applyFont="1" applyFill="1" applyBorder="1"/>
    <xf numFmtId="0" fontId="3" fillId="0" borderId="0" xfId="0" applyFont="1" applyBorder="1"/>
    <xf numFmtId="0" fontId="15" fillId="0" borderId="1"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9" xfId="0" applyFont="1" applyBorder="1" applyAlignment="1">
      <alignment horizontal="center" vertical="center" wrapText="1"/>
    </xf>
    <xf numFmtId="0" fontId="3" fillId="2" borderId="1" xfId="0" applyFont="1" applyFill="1" applyBorder="1" applyAlignment="1">
      <alignment wrapText="1"/>
    </xf>
    <xf numFmtId="167" fontId="16" fillId="2" borderId="5" xfId="4" applyFont="1" applyFill="1" applyBorder="1" applyProtection="1"/>
    <xf numFmtId="167" fontId="16" fillId="2" borderId="9" xfId="4" applyFont="1" applyFill="1" applyBorder="1" applyProtection="1"/>
    <xf numFmtId="167" fontId="16" fillId="2" borderId="1" xfId="4" applyFont="1" applyFill="1" applyBorder="1" applyProtection="1"/>
    <xf numFmtId="167" fontId="16" fillId="2" borderId="15" xfId="4" applyFont="1" applyFill="1" applyBorder="1" applyProtection="1"/>
    <xf numFmtId="0" fontId="3" fillId="0" borderId="8" xfId="0" applyFont="1" applyBorder="1" applyAlignment="1">
      <alignment wrapText="1"/>
    </xf>
    <xf numFmtId="167" fontId="16" fillId="0" borderId="10" xfId="4" applyFont="1" applyFill="1" applyBorder="1" applyProtection="1"/>
    <xf numFmtId="167" fontId="16" fillId="0" borderId="2" xfId="4" applyFont="1" applyFill="1" applyBorder="1" applyProtection="1"/>
    <xf numFmtId="167" fontId="16" fillId="0" borderId="7" xfId="4" applyFont="1" applyFill="1" applyBorder="1" applyProtection="1"/>
    <xf numFmtId="167" fontId="16" fillId="0" borderId="0" xfId="4" applyFont="1" applyFill="1" applyBorder="1" applyProtection="1"/>
    <xf numFmtId="167" fontId="16" fillId="2" borderId="7" xfId="4" applyFont="1" applyFill="1" applyBorder="1" applyProtection="1"/>
    <xf numFmtId="167" fontId="16" fillId="0" borderId="0" xfId="4" applyFont="1" applyBorder="1" applyProtection="1"/>
    <xf numFmtId="0" fontId="3" fillId="0" borderId="6" xfId="0" applyFont="1" applyBorder="1" applyAlignment="1">
      <alignment wrapText="1"/>
    </xf>
    <xf numFmtId="0" fontId="3" fillId="3" borderId="1" xfId="0" applyFont="1" applyFill="1" applyBorder="1" applyAlignment="1">
      <alignment wrapText="1"/>
    </xf>
    <xf numFmtId="167" fontId="16" fillId="0" borderId="5" xfId="4" applyFont="1" applyFill="1" applyBorder="1" applyProtection="1"/>
    <xf numFmtId="167" fontId="16" fillId="0" borderId="9" xfId="4" applyFont="1" applyFill="1" applyBorder="1" applyProtection="1"/>
    <xf numFmtId="167" fontId="16" fillId="0" borderId="1" xfId="4" applyFont="1" applyFill="1" applyBorder="1" applyProtection="1"/>
    <xf numFmtId="167" fontId="16" fillId="0" borderId="15" xfId="4" applyFont="1" applyFill="1" applyBorder="1" applyProtection="1"/>
    <xf numFmtId="0" fontId="17" fillId="2" borderId="1" xfId="0" applyFont="1" applyFill="1" applyBorder="1"/>
    <xf numFmtId="167" fontId="18" fillId="2" borderId="5" xfId="4" applyFont="1" applyFill="1" applyBorder="1" applyProtection="1"/>
    <xf numFmtId="167" fontId="18" fillId="2" borderId="9" xfId="4" applyFont="1" applyFill="1" applyBorder="1" applyProtection="1"/>
    <xf numFmtId="167" fontId="18" fillId="2" borderId="1" xfId="4" applyFont="1" applyFill="1" applyBorder="1" applyProtection="1"/>
    <xf numFmtId="167" fontId="18" fillId="2" borderId="15" xfId="4" applyFont="1" applyFill="1" applyBorder="1" applyProtection="1"/>
    <xf numFmtId="0" fontId="17" fillId="0" borderId="0" xfId="0" applyFont="1" applyBorder="1"/>
    <xf numFmtId="167" fontId="17" fillId="0" borderId="0" xfId="4" applyFont="1" applyBorder="1"/>
    <xf numFmtId="0" fontId="3" fillId="0" borderId="1" xfId="0" applyFont="1" applyBorder="1" applyAlignment="1">
      <alignment wrapText="1"/>
    </xf>
    <xf numFmtId="0" fontId="3" fillId="3" borderId="6" xfId="0" applyFont="1" applyFill="1" applyBorder="1" applyAlignment="1">
      <alignment wrapText="1"/>
    </xf>
    <xf numFmtId="0" fontId="17" fillId="2" borderId="1" xfId="0" applyFont="1" applyFill="1" applyBorder="1" applyAlignment="1">
      <alignment wrapText="1"/>
    </xf>
    <xf numFmtId="167" fontId="18" fillId="2" borderId="12" xfId="4" applyFont="1" applyFill="1" applyBorder="1" applyProtection="1"/>
    <xf numFmtId="167" fontId="18" fillId="2" borderId="4" xfId="4" applyFont="1" applyFill="1" applyBorder="1" applyProtection="1"/>
    <xf numFmtId="167" fontId="18" fillId="2" borderId="8" xfId="4" applyFont="1" applyFill="1" applyBorder="1" applyProtection="1"/>
    <xf numFmtId="167" fontId="18" fillId="2" borderId="3" xfId="4" applyFont="1" applyFill="1" applyBorder="1" applyProtection="1"/>
    <xf numFmtId="167" fontId="16" fillId="2" borderId="8" xfId="4" applyFont="1" applyFill="1" applyBorder="1" applyProtection="1"/>
    <xf numFmtId="38" fontId="16" fillId="3" borderId="0" xfId="0" applyNumberFormat="1" applyFont="1" applyFill="1" applyBorder="1"/>
    <xf numFmtId="0" fontId="16" fillId="3" borderId="0" xfId="0" applyFont="1" applyFill="1" applyBorder="1"/>
    <xf numFmtId="167" fontId="16" fillId="5" borderId="5" xfId="4" applyFont="1" applyFill="1" applyBorder="1" applyProtection="1"/>
    <xf numFmtId="167" fontId="16" fillId="5" borderId="9" xfId="4" applyFont="1" applyFill="1" applyBorder="1" applyProtection="1"/>
    <xf numFmtId="167" fontId="16" fillId="5" borderId="1" xfId="4" applyFont="1" applyFill="1" applyBorder="1" applyProtection="1"/>
    <xf numFmtId="167" fontId="16" fillId="5" borderId="15" xfId="4" applyFont="1" applyFill="1" applyBorder="1" applyProtection="1"/>
    <xf numFmtId="167" fontId="16" fillId="5" borderId="10" xfId="4" applyFont="1" applyFill="1" applyBorder="1" applyProtection="1"/>
    <xf numFmtId="167" fontId="16" fillId="5" borderId="2" xfId="4" applyFont="1" applyFill="1" applyBorder="1" applyProtection="1"/>
    <xf numFmtId="167" fontId="16" fillId="5" borderId="7" xfId="4" applyFont="1" applyFill="1" applyBorder="1" applyProtection="1"/>
    <xf numFmtId="167" fontId="16" fillId="5" borderId="0" xfId="4" applyFont="1" applyFill="1" applyBorder="1" applyProtection="1"/>
    <xf numFmtId="167" fontId="18" fillId="5" borderId="5" xfId="4" applyFont="1" applyFill="1" applyBorder="1" applyProtection="1"/>
    <xf numFmtId="167" fontId="18" fillId="5" borderId="9" xfId="4" applyFont="1" applyFill="1" applyBorder="1" applyProtection="1"/>
    <xf numFmtId="167" fontId="18" fillId="5" borderId="1" xfId="4" applyFont="1" applyFill="1" applyBorder="1" applyProtection="1"/>
    <xf numFmtId="167" fontId="18" fillId="5" borderId="15" xfId="4" applyFont="1" applyFill="1" applyBorder="1" applyProtection="1"/>
    <xf numFmtId="0" fontId="3" fillId="5" borderId="0" xfId="0" applyFont="1" applyFill="1" applyBorder="1"/>
    <xf numFmtId="0" fontId="16" fillId="5" borderId="0" xfId="0" applyFont="1" applyFill="1" applyBorder="1"/>
    <xf numFmtId="167" fontId="16" fillId="2" borderId="5" xfId="4" applyFont="1" applyFill="1" applyBorder="1"/>
    <xf numFmtId="167" fontId="16" fillId="2" borderId="9" xfId="4" applyFont="1" applyFill="1" applyBorder="1"/>
    <xf numFmtId="167" fontId="16" fillId="2" borderId="1" xfId="4" applyFont="1" applyFill="1" applyBorder="1"/>
    <xf numFmtId="167" fontId="16" fillId="2" borderId="15" xfId="4" applyFont="1" applyFill="1" applyBorder="1"/>
    <xf numFmtId="167" fontId="16" fillId="0" borderId="10" xfId="4" applyFont="1" applyFill="1" applyBorder="1" applyProtection="1">
      <protection locked="0"/>
    </xf>
    <xf numFmtId="167" fontId="16" fillId="0" borderId="2" xfId="4" applyFont="1" applyFill="1" applyBorder="1" applyProtection="1">
      <protection locked="0"/>
    </xf>
    <xf numFmtId="167" fontId="16" fillId="0" borderId="7" xfId="4" applyFont="1" applyFill="1" applyBorder="1" applyProtection="1">
      <protection locked="0"/>
    </xf>
    <xf numFmtId="167" fontId="16" fillId="0" borderId="0" xfId="4" applyFont="1" applyFill="1" applyBorder="1" applyProtection="1">
      <protection locked="0"/>
    </xf>
    <xf numFmtId="167" fontId="16" fillId="2" borderId="7" xfId="4" applyFont="1" applyFill="1" applyBorder="1"/>
    <xf numFmtId="167" fontId="16" fillId="0" borderId="0" xfId="4" applyFont="1" applyBorder="1" applyProtection="1">
      <protection locked="0"/>
    </xf>
    <xf numFmtId="167" fontId="16" fillId="0" borderId="5" xfId="4" applyFont="1" applyFill="1" applyBorder="1" applyProtection="1">
      <protection locked="0"/>
    </xf>
    <xf numFmtId="167" fontId="16" fillId="0" borderId="9" xfId="4" applyFont="1" applyFill="1" applyBorder="1" applyProtection="1">
      <protection locked="0"/>
    </xf>
    <xf numFmtId="167" fontId="16" fillId="0" borderId="1" xfId="4" applyFont="1" applyFill="1" applyBorder="1" applyProtection="1">
      <protection locked="0"/>
    </xf>
    <xf numFmtId="167" fontId="16" fillId="0" borderId="15" xfId="4" applyFont="1" applyFill="1" applyBorder="1" applyProtection="1">
      <protection locked="0"/>
    </xf>
    <xf numFmtId="167" fontId="18" fillId="2" borderId="5" xfId="4" applyFont="1" applyFill="1" applyBorder="1"/>
    <xf numFmtId="167" fontId="18" fillId="2" borderId="9" xfId="4" applyFont="1" applyFill="1" applyBorder="1"/>
    <xf numFmtId="167" fontId="18" fillId="2" borderId="1" xfId="4" applyFont="1" applyFill="1" applyBorder="1"/>
    <xf numFmtId="167" fontId="18" fillId="2" borderId="15" xfId="4" applyFont="1" applyFill="1" applyBorder="1"/>
    <xf numFmtId="167" fontId="18" fillId="2" borderId="12" xfId="4" applyFont="1" applyFill="1" applyBorder="1"/>
    <xf numFmtId="167" fontId="18" fillId="2" borderId="4" xfId="4" applyFont="1" applyFill="1" applyBorder="1"/>
    <xf numFmtId="167" fontId="18" fillId="2" borderId="8" xfId="4" applyFont="1" applyFill="1" applyBorder="1"/>
    <xf numFmtId="167" fontId="18" fillId="2" borderId="3" xfId="4" applyFont="1" applyFill="1" applyBorder="1"/>
    <xf numFmtId="167" fontId="16" fillId="2" borderId="8" xfId="4" applyFont="1" applyFill="1" applyBorder="1"/>
    <xf numFmtId="0" fontId="0" fillId="0" borderId="0" xfId="0" applyAlignment="1">
      <alignment vertical="center"/>
    </xf>
    <xf numFmtId="43" fontId="0" fillId="0" borderId="0" xfId="2" applyFont="1" applyAlignment="1">
      <alignment vertical="center"/>
    </xf>
    <xf numFmtId="165" fontId="0" fillId="0" borderId="0" xfId="2" applyNumberFormat="1" applyFont="1" applyAlignment="1">
      <alignment vertical="center"/>
    </xf>
    <xf numFmtId="0" fontId="22" fillId="0" borderId="1" xfId="0" applyFont="1" applyFill="1" applyBorder="1" applyAlignment="1" applyProtection="1">
      <alignment horizontal="left"/>
      <protection locked="0"/>
    </xf>
    <xf numFmtId="0" fontId="22" fillId="0" borderId="1" xfId="0" applyFont="1" applyFill="1" applyBorder="1" applyProtection="1">
      <protection locked="0"/>
    </xf>
    <xf numFmtId="14" fontId="22" fillId="0" borderId="1" xfId="0" applyNumberFormat="1" applyFont="1" applyFill="1" applyBorder="1" applyProtection="1">
      <protection locked="0"/>
    </xf>
    <xf numFmtId="43" fontId="22" fillId="0" borderId="1" xfId="2" applyFont="1" applyFill="1" applyBorder="1" applyProtection="1">
      <protection locked="0"/>
    </xf>
    <xf numFmtId="0" fontId="0" fillId="0" borderId="0" xfId="0" applyProtection="1">
      <protection locked="0"/>
    </xf>
    <xf numFmtId="0" fontId="0" fillId="0" borderId="0" xfId="0" applyAlignment="1" applyProtection="1">
      <alignment vertical="center"/>
    </xf>
    <xf numFmtId="165" fontId="1" fillId="0" borderId="1" xfId="2" applyNumberFormat="1" applyFont="1" applyBorder="1" applyAlignment="1">
      <alignment horizontal="center" vertical="center"/>
    </xf>
    <xf numFmtId="165" fontId="1" fillId="0" borderId="6" xfId="2" applyNumberFormat="1"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xf>
    <xf numFmtId="165" fontId="0" fillId="0" borderId="12" xfId="2" applyNumberFormat="1" applyFont="1" applyBorder="1" applyAlignment="1">
      <alignment vertical="center"/>
    </xf>
    <xf numFmtId="165" fontId="0" fillId="0" borderId="3" xfId="2" applyNumberFormat="1" applyFont="1" applyBorder="1" applyAlignment="1">
      <alignment vertical="center"/>
    </xf>
    <xf numFmtId="165" fontId="0" fillId="0" borderId="4" xfId="2" applyNumberFormat="1" applyFont="1" applyBorder="1" applyAlignment="1">
      <alignment vertical="center"/>
    </xf>
    <xf numFmtId="165" fontId="0" fillId="0" borderId="8" xfId="2" applyNumberFormat="1" applyFont="1" applyBorder="1" applyAlignment="1">
      <alignment vertical="center"/>
    </xf>
    <xf numFmtId="165" fontId="0" fillId="0" borderId="5" xfId="2" applyNumberFormat="1" applyFont="1" applyBorder="1" applyAlignment="1">
      <alignment horizontal="center" vertical="center"/>
    </xf>
    <xf numFmtId="165" fontId="0" fillId="0" borderId="1" xfId="2" applyNumberFormat="1" applyFont="1" applyBorder="1" applyAlignment="1">
      <alignment horizontal="center" vertical="center"/>
    </xf>
    <xf numFmtId="165" fontId="0" fillId="0" borderId="15" xfId="2" applyNumberFormat="1" applyFont="1" applyBorder="1" applyAlignment="1">
      <alignment horizontal="center" vertical="center"/>
    </xf>
    <xf numFmtId="165" fontId="0" fillId="0" borderId="9" xfId="2" applyNumberFormat="1" applyFont="1" applyBorder="1" applyAlignment="1">
      <alignment horizontal="center" vertical="center"/>
    </xf>
    <xf numFmtId="165" fontId="0" fillId="0" borderId="10" xfId="2" applyNumberFormat="1" applyFont="1" applyBorder="1" applyAlignment="1">
      <alignment vertical="center"/>
    </xf>
    <xf numFmtId="165" fontId="0" fillId="0" borderId="7" xfId="2" applyNumberFormat="1" applyFont="1" applyBorder="1" applyAlignment="1">
      <alignment vertical="center"/>
    </xf>
    <xf numFmtId="165" fontId="0" fillId="0" borderId="0" xfId="2" applyNumberFormat="1" applyFont="1" applyBorder="1" applyAlignment="1">
      <alignment vertical="center"/>
    </xf>
    <xf numFmtId="165" fontId="0" fillId="0" borderId="2" xfId="2" applyNumberFormat="1" applyFont="1" applyBorder="1" applyAlignment="1">
      <alignment vertical="center"/>
    </xf>
    <xf numFmtId="165" fontId="0" fillId="0" borderId="13" xfId="2" applyNumberFormat="1" applyFont="1" applyBorder="1" applyAlignment="1">
      <alignment horizontal="center" vertical="center"/>
    </xf>
    <xf numFmtId="165" fontId="0" fillId="0" borderId="14" xfId="2" applyNumberFormat="1" applyFont="1" applyBorder="1" applyAlignment="1">
      <alignment horizontal="center" vertical="center"/>
    </xf>
    <xf numFmtId="165" fontId="0" fillId="0" borderId="11" xfId="2" applyNumberFormat="1" applyFont="1" applyBorder="1" applyAlignment="1">
      <alignment horizontal="center" vertical="center"/>
    </xf>
    <xf numFmtId="165" fontId="0" fillId="0" borderId="10" xfId="2" applyNumberFormat="1" applyFont="1" applyBorder="1" applyAlignment="1">
      <alignment horizontal="center" vertical="center"/>
    </xf>
    <xf numFmtId="165" fontId="0" fillId="0" borderId="0" xfId="2" applyNumberFormat="1" applyFont="1" applyBorder="1" applyAlignment="1">
      <alignment horizontal="center" vertical="center"/>
    </xf>
    <xf numFmtId="165" fontId="0" fillId="0" borderId="2" xfId="2" applyNumberFormat="1" applyFont="1" applyBorder="1" applyAlignment="1">
      <alignment horizontal="center" vertical="center"/>
    </xf>
    <xf numFmtId="165" fontId="0" fillId="0" borderId="12" xfId="2" applyNumberFormat="1" applyFont="1" applyBorder="1" applyAlignment="1">
      <alignment horizontal="center" vertical="center"/>
    </xf>
    <xf numFmtId="165" fontId="0" fillId="0" borderId="3" xfId="2" applyNumberFormat="1" applyFont="1" applyBorder="1" applyAlignment="1">
      <alignment horizontal="center" vertical="center"/>
    </xf>
    <xf numFmtId="165" fontId="0" fillId="0" borderId="4" xfId="2" applyNumberFormat="1" applyFont="1" applyBorder="1" applyAlignment="1">
      <alignment horizontal="center" vertical="center"/>
    </xf>
    <xf numFmtId="165" fontId="0" fillId="0" borderId="6" xfId="2" applyNumberFormat="1" applyFont="1" applyBorder="1" applyAlignment="1">
      <alignment horizontal="center" vertical="center"/>
    </xf>
    <xf numFmtId="165" fontId="0" fillId="0" borderId="7" xfId="2" applyNumberFormat="1" applyFont="1" applyBorder="1" applyAlignment="1">
      <alignment horizontal="center" vertical="center"/>
    </xf>
    <xf numFmtId="165" fontId="0" fillId="0" borderId="8" xfId="2" applyNumberFormat="1" applyFont="1" applyBorder="1" applyAlignment="1">
      <alignment horizontal="center" vertical="center"/>
    </xf>
    <xf numFmtId="165" fontId="0" fillId="0" borderId="15" xfId="2" applyNumberFormat="1" applyFont="1" applyBorder="1" applyAlignment="1">
      <alignment vertical="center"/>
    </xf>
    <xf numFmtId="165" fontId="0" fillId="0" borderId="9" xfId="2" applyNumberFormat="1" applyFont="1" applyBorder="1" applyAlignment="1">
      <alignment vertical="center"/>
    </xf>
    <xf numFmtId="165" fontId="0" fillId="0" borderId="1" xfId="2" applyNumberFormat="1" applyFont="1" applyBorder="1" applyAlignment="1">
      <alignment vertical="center"/>
    </xf>
    <xf numFmtId="165" fontId="0" fillId="0" borderId="5" xfId="2" applyNumberFormat="1" applyFont="1" applyBorder="1" applyAlignment="1">
      <alignment vertical="center"/>
    </xf>
    <xf numFmtId="0" fontId="1" fillId="0" borderId="0" xfId="0" applyFont="1" applyAlignment="1">
      <alignment vertical="center"/>
    </xf>
    <xf numFmtId="165" fontId="1" fillId="0" borderId="0" xfId="2" applyNumberFormat="1" applyFont="1" applyAlignment="1">
      <alignment horizontal="center" vertical="center"/>
    </xf>
    <xf numFmtId="0" fontId="1" fillId="0" borderId="0" xfId="0" applyFont="1" applyAlignment="1">
      <alignment horizontal="center" vertical="center"/>
    </xf>
    <xf numFmtId="165" fontId="1" fillId="0" borderId="5" xfId="2" applyNumberFormat="1" applyFont="1" applyBorder="1" applyAlignment="1">
      <alignment horizontal="center" vertical="center"/>
    </xf>
    <xf numFmtId="165" fontId="1" fillId="0" borderId="15" xfId="2" applyNumberFormat="1" applyFont="1" applyBorder="1" applyAlignment="1">
      <alignment horizontal="center" vertical="center"/>
    </xf>
    <xf numFmtId="165" fontId="1" fillId="0" borderId="9" xfId="2" applyNumberFormat="1" applyFont="1" applyBorder="1" applyAlignment="1">
      <alignment horizontal="center" vertical="center"/>
    </xf>
    <xf numFmtId="165" fontId="1" fillId="0" borderId="0" xfId="2" applyNumberFormat="1" applyFont="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1" fillId="0" borderId="8" xfId="0" applyFont="1" applyBorder="1" applyAlignment="1">
      <alignment vertical="center"/>
    </xf>
    <xf numFmtId="0" fontId="1" fillId="0" borderId="1" xfId="0" applyFont="1" applyBorder="1" applyAlignment="1">
      <alignment vertical="center"/>
    </xf>
    <xf numFmtId="0" fontId="0" fillId="0" borderId="0" xfId="0" applyFont="1" applyProtection="1"/>
    <xf numFmtId="0" fontId="0" fillId="0" borderId="0" xfId="0" applyBorder="1" applyProtection="1"/>
    <xf numFmtId="0" fontId="2" fillId="3" borderId="0" xfId="0" applyFont="1" applyFill="1" applyBorder="1" applyAlignment="1" applyProtection="1">
      <alignment horizontal="right" vertical="center" wrapText="1"/>
      <protection locked="0"/>
    </xf>
    <xf numFmtId="0" fontId="2" fillId="3" borderId="7" xfId="0" applyFont="1" applyFill="1" applyBorder="1" applyAlignment="1" applyProtection="1">
      <alignment horizontal="right" vertical="center" wrapText="1"/>
      <protection locked="0"/>
    </xf>
    <xf numFmtId="0" fontId="2" fillId="3" borderId="3" xfId="0" applyFont="1" applyFill="1" applyBorder="1" applyAlignment="1" applyProtection="1">
      <alignment horizontal="right" vertical="center" wrapText="1"/>
      <protection locked="0"/>
    </xf>
    <xf numFmtId="0" fontId="2" fillId="3" borderId="8" xfId="0" applyFont="1" applyFill="1" applyBorder="1" applyAlignment="1" applyProtection="1">
      <alignment horizontal="right" vertical="center" wrapText="1"/>
      <protection locked="0"/>
    </xf>
    <xf numFmtId="0" fontId="1" fillId="0" borderId="1" xfId="0" applyFont="1" applyBorder="1" applyAlignment="1" applyProtection="1">
      <alignment horizontal="center" vertical="center" textRotation="90" wrapText="1"/>
    </xf>
    <xf numFmtId="0" fontId="4" fillId="0" borderId="1" xfId="0" applyFont="1" applyBorder="1" applyAlignment="1" applyProtection="1">
      <alignment horizontal="left" vertical="center" wrapText="1"/>
    </xf>
    <xf numFmtId="0" fontId="1" fillId="0" borderId="1" xfId="0" applyFont="1" applyBorder="1" applyAlignment="1" applyProtection="1">
      <alignment horizontal="center" vertical="center" wrapText="1"/>
    </xf>
    <xf numFmtId="0" fontId="1" fillId="0" borderId="0" xfId="0" applyFont="1" applyBorder="1" applyAlignment="1" applyProtection="1">
      <alignment horizontal="center" vertical="center" wrapText="1"/>
      <protection locked="0"/>
    </xf>
    <xf numFmtId="0" fontId="0" fillId="0" borderId="0" xfId="0" applyFont="1" applyBorder="1" applyProtection="1">
      <protection locked="0"/>
    </xf>
    <xf numFmtId="0" fontId="4" fillId="0" borderId="0" xfId="0" applyFont="1" applyBorder="1" applyAlignment="1" applyProtection="1">
      <alignment horizontal="left" vertical="center" wrapText="1"/>
      <protection locked="0"/>
    </xf>
    <xf numFmtId="0" fontId="0" fillId="0" borderId="0" xfId="0" applyBorder="1" applyProtection="1">
      <protection locked="0"/>
    </xf>
    <xf numFmtId="0" fontId="1" fillId="0" borderId="0" xfId="0" applyFont="1" applyBorder="1" applyProtection="1">
      <protection locked="0"/>
    </xf>
    <xf numFmtId="0" fontId="0" fillId="0" borderId="0" xfId="0" applyFont="1" applyFill="1" applyBorder="1" applyProtection="1">
      <protection locked="0"/>
    </xf>
    <xf numFmtId="0" fontId="0" fillId="0" borderId="0" xfId="0" applyFill="1" applyBorder="1" applyProtection="1">
      <protection locked="0"/>
    </xf>
    <xf numFmtId="0" fontId="1" fillId="0" borderId="1" xfId="0" applyFont="1" applyBorder="1" applyAlignment="1" applyProtection="1">
      <alignment horizontal="center"/>
    </xf>
    <xf numFmtId="0" fontId="1" fillId="0" borderId="0" xfId="0" applyFont="1" applyBorder="1" applyAlignment="1" applyProtection="1">
      <alignment horizontal="center"/>
    </xf>
    <xf numFmtId="43" fontId="4" fillId="4" borderId="1" xfId="2" applyFont="1" applyFill="1" applyBorder="1" applyAlignment="1" applyProtection="1">
      <alignment horizontal="right" vertical="center" wrapText="1"/>
    </xf>
    <xf numFmtId="43" fontId="2" fillId="3" borderId="1" xfId="2" applyFont="1" applyFill="1" applyBorder="1" applyAlignment="1" applyProtection="1">
      <alignment horizontal="right" vertical="center" wrapText="1"/>
      <protection locked="0"/>
    </xf>
    <xf numFmtId="43" fontId="4" fillId="3" borderId="1" xfId="2" applyFont="1" applyFill="1" applyBorder="1" applyAlignment="1" applyProtection="1">
      <alignment horizontal="right" vertical="center" wrapText="1"/>
      <protection locked="0"/>
    </xf>
    <xf numFmtId="0" fontId="29" fillId="3" borderId="1" xfId="0" applyFont="1" applyFill="1" applyBorder="1" applyAlignment="1" applyProtection="1">
      <alignment horizontal="center" vertical="center"/>
      <protection locked="0"/>
    </xf>
    <xf numFmtId="0" fontId="30" fillId="3" borderId="1" xfId="0" applyFont="1" applyFill="1" applyBorder="1" applyAlignment="1" applyProtection="1">
      <alignment horizontal="center" vertical="center"/>
      <protection locked="0"/>
    </xf>
    <xf numFmtId="0" fontId="31" fillId="3" borderId="1" xfId="0" applyFont="1" applyFill="1" applyBorder="1" applyAlignment="1" applyProtection="1">
      <alignment horizontal="center" vertical="center"/>
      <protection locked="0"/>
    </xf>
    <xf numFmtId="0" fontId="25" fillId="0" borderId="1" xfId="0" applyFont="1" applyBorder="1" applyAlignment="1" applyProtection="1">
      <alignment horizontal="center" vertical="center" wrapText="1"/>
    </xf>
    <xf numFmtId="165" fontId="4" fillId="4" borderId="8" xfId="2" applyNumberFormat="1" applyFont="1" applyFill="1" applyBorder="1" applyAlignment="1" applyProtection="1">
      <alignment horizontal="right" vertical="center" wrapText="1"/>
    </xf>
    <xf numFmtId="0" fontId="4" fillId="0" borderId="7" xfId="0" applyFont="1" applyBorder="1" applyAlignment="1" applyProtection="1">
      <alignment horizontal="left" vertical="center" wrapText="1"/>
    </xf>
    <xf numFmtId="0" fontId="4" fillId="0" borderId="8" xfId="0" applyFont="1" applyBorder="1" applyAlignment="1" applyProtection="1">
      <alignment horizontal="left" vertical="center" wrapText="1"/>
    </xf>
    <xf numFmtId="0" fontId="4" fillId="0" borderId="6" xfId="0" applyFont="1" applyBorder="1" applyAlignment="1" applyProtection="1">
      <alignment horizontal="left" vertical="center" wrapText="1"/>
    </xf>
    <xf numFmtId="0" fontId="5" fillId="0" borderId="1" xfId="0" applyFont="1" applyBorder="1" applyAlignment="1" applyProtection="1">
      <alignment horizontal="left" vertical="center" wrapText="1"/>
      <protection locked="0"/>
    </xf>
    <xf numFmtId="0" fontId="21" fillId="0" borderId="6" xfId="0" applyFont="1" applyFill="1" applyBorder="1" applyAlignment="1" applyProtection="1">
      <alignment horizontal="center" vertical="center" wrapText="1"/>
    </xf>
    <xf numFmtId="43" fontId="21" fillId="0" borderId="13" xfId="2" applyFont="1" applyFill="1" applyBorder="1" applyAlignment="1" applyProtection="1">
      <alignment horizontal="center" vertical="center" wrapText="1"/>
    </xf>
    <xf numFmtId="43" fontId="28" fillId="0" borderId="13" xfId="2" applyFont="1" applyFill="1" applyBorder="1" applyAlignment="1" applyProtection="1">
      <alignment horizontal="center" vertical="center" wrapText="1"/>
      <protection locked="0"/>
    </xf>
    <xf numFmtId="165" fontId="0" fillId="0" borderId="13" xfId="2" applyNumberFormat="1" applyFont="1" applyBorder="1" applyAlignment="1">
      <alignment vertical="center"/>
    </xf>
    <xf numFmtId="165" fontId="0" fillId="0" borderId="6" xfId="2" applyNumberFormat="1" applyFont="1" applyBorder="1" applyAlignment="1">
      <alignment vertical="center"/>
    </xf>
    <xf numFmtId="165" fontId="0" fillId="0" borderId="14" xfId="2" applyNumberFormat="1" applyFont="1" applyBorder="1" applyAlignment="1">
      <alignment vertical="center"/>
    </xf>
    <xf numFmtId="165" fontId="0" fillId="0" borderId="11" xfId="2" applyNumberFormat="1" applyFont="1" applyBorder="1" applyAlignment="1">
      <alignment vertical="center"/>
    </xf>
    <xf numFmtId="167" fontId="18" fillId="5" borderId="12" xfId="4" applyFont="1" applyFill="1" applyBorder="1" applyProtection="1"/>
    <xf numFmtId="167" fontId="18" fillId="5" borderId="4" xfId="4" applyFont="1" applyFill="1" applyBorder="1" applyProtection="1"/>
    <xf numFmtId="167" fontId="18" fillId="5" borderId="3" xfId="4" applyFont="1" applyFill="1" applyBorder="1" applyProtection="1"/>
    <xf numFmtId="0" fontId="4" fillId="0" borderId="1" xfId="0" applyFont="1" applyBorder="1" applyAlignment="1" applyProtection="1">
      <alignment horizontal="left" vertical="center" wrapText="1"/>
    </xf>
    <xf numFmtId="167" fontId="15" fillId="0" borderId="8" xfId="4" applyFont="1" applyBorder="1" applyAlignment="1">
      <alignment horizontal="center" vertical="center" wrapText="1"/>
    </xf>
    <xf numFmtId="165" fontId="4" fillId="0" borderId="1" xfId="2" applyNumberFormat="1" applyFont="1" applyBorder="1" applyAlignment="1">
      <alignment horizontal="center" vertical="center" wrapText="1"/>
    </xf>
    <xf numFmtId="0" fontId="24" fillId="0" borderId="0" xfId="6" applyFont="1" applyFill="1" applyProtection="1"/>
    <xf numFmtId="0" fontId="24" fillId="0" borderId="0" xfId="6" applyFont="1" applyFill="1" applyAlignment="1" applyProtection="1">
      <alignment horizontal="center" vertical="center"/>
    </xf>
    <xf numFmtId="0" fontId="27" fillId="4" borderId="5" xfId="6" applyFont="1" applyFill="1" applyBorder="1" applyAlignment="1" applyProtection="1">
      <alignment horizontal="center" vertical="center"/>
    </xf>
    <xf numFmtId="0" fontId="27" fillId="4" borderId="1" xfId="6" applyFont="1" applyFill="1" applyBorder="1" applyAlignment="1" applyProtection="1">
      <alignment horizontal="center" vertical="center"/>
    </xf>
    <xf numFmtId="17" fontId="24" fillId="4" borderId="6" xfId="6" applyNumberFormat="1" applyFont="1" applyFill="1" applyBorder="1" applyAlignment="1" applyProtection="1">
      <alignment horizontal="center" vertical="center"/>
    </xf>
    <xf numFmtId="0" fontId="24" fillId="4" borderId="11" xfId="6" applyFont="1" applyFill="1" applyBorder="1" applyAlignment="1" applyProtection="1">
      <alignment horizontal="center" vertical="center"/>
    </xf>
    <xf numFmtId="17" fontId="24" fillId="4" borderId="7" xfId="6" applyNumberFormat="1" applyFont="1" applyFill="1" applyBorder="1" applyAlignment="1" applyProtection="1">
      <alignment horizontal="center" vertical="center"/>
    </xf>
    <xf numFmtId="0" fontId="24" fillId="4" borderId="2" xfId="6" applyFont="1" applyFill="1" applyBorder="1" applyAlignment="1" applyProtection="1">
      <alignment horizontal="center" vertical="center"/>
    </xf>
    <xf numFmtId="0" fontId="24" fillId="0" borderId="0" xfId="6" applyFont="1" applyFill="1" applyAlignment="1" applyProtection="1">
      <alignment vertical="center"/>
    </xf>
    <xf numFmtId="17" fontId="24" fillId="4" borderId="8" xfId="6" applyNumberFormat="1" applyFont="1" applyFill="1" applyBorder="1" applyAlignment="1" applyProtection="1">
      <alignment horizontal="center" vertical="center"/>
    </xf>
    <xf numFmtId="0" fontId="24" fillId="4" borderId="4" xfId="6" applyFont="1" applyFill="1" applyBorder="1" applyAlignment="1" applyProtection="1">
      <alignment horizontal="center" vertical="center"/>
    </xf>
    <xf numFmtId="17" fontId="24" fillId="0" borderId="0" xfId="6" applyNumberFormat="1" applyFont="1" applyFill="1" applyAlignment="1" applyProtection="1">
      <alignment horizontal="center" vertical="center"/>
    </xf>
    <xf numFmtId="1" fontId="24" fillId="0" borderId="0" xfId="6" applyNumberFormat="1" applyFont="1" applyFill="1" applyAlignment="1" applyProtection="1">
      <alignment horizontal="center" vertical="center"/>
    </xf>
    <xf numFmtId="1" fontId="27" fillId="4" borderId="5" xfId="6" applyNumberFormat="1" applyFont="1" applyFill="1" applyBorder="1" applyAlignment="1" applyProtection="1">
      <alignment horizontal="center" vertical="center"/>
    </xf>
    <xf numFmtId="1" fontId="24" fillId="4" borderId="7" xfId="6" applyNumberFormat="1" applyFont="1" applyFill="1" applyBorder="1" applyAlignment="1" applyProtection="1">
      <alignment horizontal="center" vertical="center"/>
    </xf>
    <xf numFmtId="1" fontId="24" fillId="4" borderId="8" xfId="6" applyNumberFormat="1" applyFont="1" applyFill="1" applyBorder="1" applyAlignment="1" applyProtection="1">
      <alignment horizontal="center" vertical="center"/>
    </xf>
    <xf numFmtId="1" fontId="24" fillId="0" borderId="0" xfId="6" applyNumberFormat="1" applyFont="1" applyFill="1" applyProtection="1"/>
    <xf numFmtId="1" fontId="36" fillId="0" borderId="6" xfId="6" applyNumberFormat="1" applyFont="1" applyFill="1" applyBorder="1" applyAlignment="1" applyProtection="1">
      <alignment horizontal="center" vertical="center"/>
      <protection locked="0"/>
    </xf>
    <xf numFmtId="1" fontId="27" fillId="0" borderId="0" xfId="6" applyNumberFormat="1" applyFont="1" applyFill="1" applyAlignment="1" applyProtection="1">
      <alignment horizontal="left" vertical="center"/>
    </xf>
    <xf numFmtId="0" fontId="15" fillId="0" borderId="15" xfId="0" applyFont="1" applyBorder="1" applyAlignment="1">
      <alignment horizontal="center" vertical="center" wrapText="1"/>
    </xf>
    <xf numFmtId="0" fontId="20" fillId="0" borderId="5" xfId="0" applyFont="1" applyBorder="1" applyAlignment="1" applyProtection="1">
      <alignment horizontal="center" vertical="center" wrapText="1"/>
      <protection locked="0"/>
    </xf>
    <xf numFmtId="0" fontId="4" fillId="0" borderId="1" xfId="0" applyFont="1" applyBorder="1" applyAlignment="1" applyProtection="1">
      <alignment horizontal="left" vertical="center" wrapText="1"/>
    </xf>
    <xf numFmtId="0" fontId="5"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xf>
    <xf numFmtId="43" fontId="28" fillId="0" borderId="1" xfId="2" applyFont="1" applyFill="1" applyBorder="1" applyAlignment="1" applyProtection="1">
      <alignment horizontal="center" vertical="center" wrapText="1"/>
      <protection locked="0"/>
    </xf>
    <xf numFmtId="0" fontId="0" fillId="0" borderId="0" xfId="0" applyAlignment="1">
      <alignment wrapText="1"/>
    </xf>
    <xf numFmtId="0" fontId="1" fillId="6" borderId="0" xfId="0" applyFont="1" applyFill="1" applyAlignment="1">
      <alignment wrapText="1"/>
    </xf>
    <xf numFmtId="166" fontId="38" fillId="0" borderId="0" xfId="2" applyNumberFormat="1" applyFont="1"/>
    <xf numFmtId="0" fontId="4" fillId="0" borderId="1" xfId="0" applyFont="1" applyBorder="1" applyAlignment="1" applyProtection="1">
      <alignment horizontal="center" vertical="center" wrapText="1"/>
      <protection locked="0"/>
    </xf>
    <xf numFmtId="0" fontId="0" fillId="0" borderId="0" xfId="0" quotePrefix="1" applyProtection="1"/>
    <xf numFmtId="0" fontId="4" fillId="0" borderId="1" xfId="0" applyFont="1" applyBorder="1" applyAlignment="1" applyProtection="1">
      <alignment horizontal="left" vertical="center" wrapText="1"/>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5" xfId="0" applyFont="1" applyBorder="1" applyAlignment="1" applyProtection="1">
      <alignment horizontal="left" vertical="center" wrapText="1"/>
      <protection locked="0"/>
    </xf>
    <xf numFmtId="166" fontId="4" fillId="0" borderId="6" xfId="2" applyNumberFormat="1" applyFont="1" applyBorder="1" applyAlignment="1" applyProtection="1">
      <alignment horizontal="center" vertical="center" wrapText="1"/>
    </xf>
    <xf numFmtId="166" fontId="2" fillId="4" borderId="5" xfId="2" applyNumberFormat="1" applyFont="1" applyFill="1" applyBorder="1" applyAlignment="1" applyProtection="1">
      <alignment horizontal="right" vertical="center" wrapText="1"/>
    </xf>
    <xf numFmtId="166" fontId="2" fillId="4" borderId="1" xfId="2" applyNumberFormat="1" applyFont="1" applyFill="1" applyBorder="1" applyAlignment="1" applyProtection="1">
      <alignment horizontal="right" vertical="center" wrapText="1"/>
    </xf>
    <xf numFmtId="166" fontId="2" fillId="4" borderId="13" xfId="2" applyNumberFormat="1" applyFont="1" applyFill="1" applyBorder="1" applyAlignment="1" applyProtection="1">
      <alignment horizontal="right" vertical="center" wrapText="1"/>
    </xf>
    <xf numFmtId="166" fontId="2" fillId="4" borderId="14" xfId="2" applyNumberFormat="1" applyFont="1" applyFill="1" applyBorder="1" applyAlignment="1" applyProtection="1">
      <alignment horizontal="right" vertical="center" wrapText="1"/>
    </xf>
    <xf numFmtId="166" fontId="2" fillId="4" borderId="11" xfId="2" applyNumberFormat="1" applyFont="1" applyFill="1" applyBorder="1" applyAlignment="1" applyProtection="1">
      <alignment horizontal="right" vertical="center" wrapText="1"/>
    </xf>
    <xf numFmtId="166" fontId="2" fillId="4" borderId="10" xfId="2" applyNumberFormat="1" applyFont="1" applyFill="1" applyBorder="1" applyAlignment="1" applyProtection="1">
      <alignment horizontal="right" vertical="center" wrapText="1"/>
    </xf>
    <xf numFmtId="166" fontId="2" fillId="4" borderId="0" xfId="2" applyNumberFormat="1" applyFont="1" applyFill="1" applyBorder="1" applyAlignment="1" applyProtection="1">
      <alignment horizontal="right" vertical="center" wrapText="1"/>
    </xf>
    <xf numFmtId="166" fontId="2" fillId="4" borderId="2" xfId="2" applyNumberFormat="1" applyFont="1" applyFill="1" applyBorder="1" applyAlignment="1" applyProtection="1">
      <alignment horizontal="right" vertical="center" wrapText="1"/>
    </xf>
    <xf numFmtId="166" fontId="2" fillId="4" borderId="15" xfId="2" applyNumberFormat="1" applyFont="1" applyFill="1" applyBorder="1" applyAlignment="1" applyProtection="1">
      <alignment horizontal="right" vertical="center" wrapText="1"/>
    </xf>
    <xf numFmtId="166" fontId="2" fillId="4" borderId="9" xfId="2" applyNumberFormat="1" applyFont="1" applyFill="1" applyBorder="1" applyAlignment="1" applyProtection="1">
      <alignment horizontal="right" vertical="center" wrapText="1"/>
    </xf>
    <xf numFmtId="166" fontId="2" fillId="4" borderId="12" xfId="2" applyNumberFormat="1" applyFont="1" applyFill="1" applyBorder="1" applyAlignment="1" applyProtection="1">
      <alignment horizontal="right" vertical="center" wrapText="1"/>
    </xf>
    <xf numFmtId="166" fontId="2" fillId="4" borderId="3" xfId="2" applyNumberFormat="1" applyFont="1" applyFill="1" applyBorder="1" applyAlignment="1" applyProtection="1">
      <alignment horizontal="right" vertical="center" wrapText="1"/>
    </xf>
    <xf numFmtId="166" fontId="2" fillId="4" borderId="4" xfId="2" applyNumberFormat="1" applyFont="1" applyFill="1" applyBorder="1" applyAlignment="1" applyProtection="1">
      <alignment horizontal="right" vertical="center" wrapText="1"/>
    </xf>
    <xf numFmtId="166" fontId="4" fillId="4" borderId="13" xfId="2" applyNumberFormat="1" applyFont="1" applyFill="1" applyBorder="1" applyAlignment="1" applyProtection="1">
      <alignment horizontal="right" vertical="center" wrapText="1"/>
    </xf>
    <xf numFmtId="166" fontId="4" fillId="4" borderId="14" xfId="2" applyNumberFormat="1" applyFont="1" applyFill="1" applyBorder="1" applyAlignment="1" applyProtection="1">
      <alignment horizontal="right" vertical="center" wrapText="1"/>
    </xf>
    <xf numFmtId="166" fontId="4" fillId="4" borderId="11" xfId="2" applyNumberFormat="1" applyFont="1" applyFill="1" applyBorder="1" applyAlignment="1" applyProtection="1">
      <alignment horizontal="right" vertical="center" wrapText="1"/>
    </xf>
    <xf numFmtId="166" fontId="4" fillId="4" borderId="15" xfId="2" applyNumberFormat="1" applyFont="1" applyFill="1" applyBorder="1" applyAlignment="1" applyProtection="1">
      <alignment horizontal="right" vertical="center" wrapText="1"/>
    </xf>
    <xf numFmtId="166" fontId="4" fillId="4" borderId="9" xfId="2" applyNumberFormat="1" applyFont="1" applyFill="1" applyBorder="1" applyAlignment="1" applyProtection="1">
      <alignment horizontal="right" vertical="center" wrapText="1"/>
    </xf>
    <xf numFmtId="165" fontId="0" fillId="0" borderId="0" xfId="2" applyNumberFormat="1" applyFont="1" applyProtection="1">
      <protection locked="0"/>
    </xf>
    <xf numFmtId="165" fontId="1" fillId="0" borderId="0" xfId="2" applyNumberFormat="1" applyFont="1" applyAlignment="1" applyProtection="1">
      <alignment horizontal="right"/>
      <protection locked="0"/>
    </xf>
    <xf numFmtId="165" fontId="4" fillId="0" borderId="1" xfId="2" applyNumberFormat="1" applyFont="1" applyBorder="1" applyAlignment="1" applyProtection="1">
      <alignment horizontal="center" vertical="center" wrapText="1"/>
      <protection locked="0"/>
    </xf>
    <xf numFmtId="165" fontId="2" fillId="0" borderId="1" xfId="2" applyNumberFormat="1" applyFont="1" applyFill="1" applyBorder="1" applyAlignment="1" applyProtection="1">
      <alignment horizontal="right" vertical="center" wrapText="1"/>
      <protection locked="0"/>
    </xf>
    <xf numFmtId="0" fontId="4" fillId="0" borderId="1" xfId="0" applyFont="1" applyBorder="1" applyAlignment="1" applyProtection="1">
      <alignment horizontal="left" vertical="center" wrapText="1"/>
    </xf>
    <xf numFmtId="0" fontId="4" fillId="4" borderId="1" xfId="0" applyFont="1" applyFill="1" applyBorder="1" applyAlignment="1" applyProtection="1">
      <alignment horizontal="left" vertical="center" wrapText="1"/>
    </xf>
    <xf numFmtId="0" fontId="4" fillId="0" borderId="5" xfId="0" applyFont="1" applyBorder="1" applyAlignment="1" applyProtection="1">
      <alignment horizontal="left" vertical="center" wrapText="1"/>
    </xf>
    <xf numFmtId="0" fontId="4" fillId="0" borderId="9" xfId="0" applyFont="1" applyBorder="1" applyAlignment="1" applyProtection="1">
      <alignment horizontal="left" vertical="center" wrapText="1"/>
    </xf>
    <xf numFmtId="0" fontId="4"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xf>
    <xf numFmtId="165" fontId="4" fillId="0" borderId="1" xfId="2" applyNumberFormat="1" applyFont="1" applyBorder="1" applyAlignment="1">
      <alignment horizontal="center" vertical="center" wrapText="1"/>
    </xf>
    <xf numFmtId="165" fontId="4" fillId="0" borderId="1" xfId="2" applyNumberFormat="1" applyFont="1" applyFill="1" applyBorder="1" applyAlignment="1">
      <alignment horizontal="center" vertical="center" wrapText="1"/>
    </xf>
    <xf numFmtId="0" fontId="1" fillId="0" borderId="6" xfId="0" applyFont="1" applyBorder="1" applyAlignment="1" applyProtection="1">
      <alignment horizontal="center" vertical="center" textRotation="90" wrapText="1"/>
    </xf>
    <xf numFmtId="0" fontId="41" fillId="0" borderId="0" xfId="0" applyFont="1" applyAlignment="1">
      <alignment vertical="center"/>
    </xf>
    <xf numFmtId="0" fontId="0" fillId="0" borderId="1" xfId="0" applyBorder="1" applyProtection="1">
      <protection locked="0"/>
    </xf>
    <xf numFmtId="0" fontId="21" fillId="0" borderId="1" xfId="0" applyFont="1" applyFill="1" applyBorder="1" applyAlignment="1" applyProtection="1">
      <alignment horizontal="center" vertical="center" wrapText="1"/>
    </xf>
    <xf numFmtId="43" fontId="21" fillId="0" borderId="1" xfId="2" applyFont="1" applyFill="1" applyBorder="1" applyAlignment="1" applyProtection="1">
      <alignment horizontal="center" vertical="center" wrapText="1"/>
    </xf>
    <xf numFmtId="0" fontId="0" fillId="0" borderId="22" xfId="0" applyBorder="1"/>
    <xf numFmtId="0" fontId="0" fillId="0" borderId="0" xfId="0" applyAlignment="1" applyProtection="1">
      <alignment vertical="center" wrapText="1"/>
    </xf>
    <xf numFmtId="0" fontId="0" fillId="0" borderId="0" xfId="0" applyAlignment="1" applyProtection="1">
      <alignment horizontal="center" vertical="center" wrapText="1"/>
    </xf>
    <xf numFmtId="0" fontId="21" fillId="6" borderId="1" xfId="0" applyFont="1" applyFill="1" applyBorder="1" applyAlignment="1" applyProtection="1">
      <alignment horizontal="center" vertical="center"/>
    </xf>
    <xf numFmtId="0" fontId="21" fillId="6" borderId="5" xfId="0" applyFont="1" applyFill="1" applyBorder="1" applyAlignment="1" applyProtection="1">
      <alignment horizontal="center" vertical="center"/>
    </xf>
    <xf numFmtId="0" fontId="21" fillId="6" borderId="1" xfId="0" applyFont="1" applyFill="1" applyBorder="1" applyAlignment="1" applyProtection="1">
      <alignment horizontal="center" vertical="center" wrapText="1"/>
    </xf>
    <xf numFmtId="0" fontId="21" fillId="6" borderId="1"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43" fillId="7" borderId="1" xfId="0" applyFont="1" applyFill="1" applyBorder="1" applyAlignment="1">
      <alignment horizontal="center" vertical="center"/>
    </xf>
    <xf numFmtId="0" fontId="21" fillId="7" borderId="1"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 xfId="0" applyFont="1" applyFill="1" applyBorder="1" applyAlignment="1">
      <alignment vertical="center" wrapText="1"/>
    </xf>
    <xf numFmtId="0" fontId="43" fillId="8" borderId="1" xfId="0" applyFont="1" applyFill="1" applyBorder="1" applyAlignment="1">
      <alignment horizontal="center" vertical="center"/>
    </xf>
    <xf numFmtId="0" fontId="21" fillId="8" borderId="1" xfId="0" applyFont="1" applyFill="1" applyBorder="1" applyAlignment="1">
      <alignment horizontal="center" vertical="center" wrapText="1"/>
    </xf>
    <xf numFmtId="0" fontId="1" fillId="0" borderId="0" xfId="0" applyFont="1" applyAlignment="1" applyProtection="1">
      <alignment horizontal="left"/>
      <protection locked="0"/>
    </xf>
    <xf numFmtId="0" fontId="47" fillId="0" borderId="19" xfId="0" applyFont="1" applyBorder="1" applyAlignment="1">
      <alignment horizontal="center" vertical="center"/>
    </xf>
    <xf numFmtId="0" fontId="47" fillId="0" borderId="28" xfId="0" applyFont="1" applyBorder="1" applyAlignment="1">
      <alignment horizontal="center" vertical="center"/>
    </xf>
    <xf numFmtId="0" fontId="47" fillId="0" borderId="19" xfId="0" applyFont="1" applyBorder="1" applyAlignment="1">
      <alignment horizontal="center" vertical="center" wrapText="1"/>
    </xf>
    <xf numFmtId="0" fontId="48" fillId="0" borderId="16" xfId="0" applyFont="1" applyBorder="1" applyAlignment="1">
      <alignment vertical="center" wrapText="1"/>
    </xf>
    <xf numFmtId="0" fontId="48" fillId="0" borderId="22" xfId="0" applyFont="1" applyBorder="1" applyAlignment="1">
      <alignment vertical="center" wrapText="1"/>
    </xf>
    <xf numFmtId="0" fontId="50" fillId="0" borderId="27" xfId="0" applyFont="1" applyBorder="1" applyAlignment="1">
      <alignment vertical="center"/>
    </xf>
    <xf numFmtId="0" fontId="50" fillId="0" borderId="23" xfId="0" applyFont="1" applyBorder="1" applyAlignment="1">
      <alignment vertical="center" wrapText="1"/>
    </xf>
    <xf numFmtId="0" fontId="42" fillId="9" borderId="16" xfId="0" applyFont="1" applyFill="1" applyBorder="1" applyAlignment="1">
      <alignment horizontal="right" vertical="center" wrapText="1"/>
    </xf>
    <xf numFmtId="0" fontId="43" fillId="0" borderId="19" xfId="0" applyFont="1" applyBorder="1" applyAlignment="1">
      <alignment vertical="center" wrapText="1"/>
    </xf>
    <xf numFmtId="0" fontId="51"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2" fillId="10" borderId="16" xfId="0" applyFont="1" applyFill="1" applyBorder="1" applyAlignment="1">
      <alignment horizontal="right" vertical="center" wrapText="1"/>
    </xf>
    <xf numFmtId="0" fontId="0" fillId="0" borderId="0" xfId="0" applyAlignment="1" applyProtection="1">
      <alignment wrapText="1"/>
      <protection locked="0"/>
    </xf>
    <xf numFmtId="0" fontId="22" fillId="0" borderId="1" xfId="0" applyFont="1" applyFill="1" applyBorder="1" applyAlignment="1" applyProtection="1">
      <alignment horizontal="left" wrapText="1"/>
      <protection locked="0"/>
    </xf>
    <xf numFmtId="0" fontId="22" fillId="0" borderId="1" xfId="0" applyFont="1" applyFill="1" applyBorder="1" applyAlignment="1" applyProtection="1">
      <alignment wrapText="1"/>
      <protection locked="0"/>
    </xf>
    <xf numFmtId="14" fontId="22" fillId="0" borderId="1" xfId="0" applyNumberFormat="1" applyFont="1" applyFill="1" applyBorder="1" applyAlignment="1" applyProtection="1">
      <alignment wrapText="1"/>
      <protection locked="0"/>
    </xf>
    <xf numFmtId="43" fontId="22" fillId="0" borderId="1" xfId="2" applyFont="1" applyFill="1" applyBorder="1" applyAlignment="1" applyProtection="1">
      <alignment wrapText="1"/>
      <protection locked="0"/>
    </xf>
    <xf numFmtId="0" fontId="0" fillId="0" borderId="1" xfId="0" applyBorder="1" applyAlignment="1" applyProtection="1">
      <alignment wrapText="1"/>
      <protection locked="0"/>
    </xf>
    <xf numFmtId="165" fontId="4" fillId="2" borderId="1" xfId="2" applyNumberFormat="1" applyFont="1" applyFill="1" applyBorder="1" applyAlignment="1" applyProtection="1">
      <alignment horizontal="right" vertical="center" wrapText="1"/>
    </xf>
    <xf numFmtId="0" fontId="43" fillId="11" borderId="1" xfId="0" applyFont="1" applyFill="1" applyBorder="1" applyAlignment="1">
      <alignment horizontal="center" vertical="center" wrapText="1"/>
    </xf>
    <xf numFmtId="0" fontId="0" fillId="0" borderId="0" xfId="0" applyFill="1"/>
    <xf numFmtId="165" fontId="4" fillId="0" borderId="0" xfId="2" applyNumberFormat="1" applyFont="1" applyFill="1" applyBorder="1" applyAlignment="1">
      <alignment horizontal="center" vertical="center" wrapText="1"/>
    </xf>
    <xf numFmtId="0" fontId="43" fillId="0" borderId="0" xfId="0" applyFont="1" applyFill="1" applyBorder="1" applyAlignment="1">
      <alignment horizontal="center" vertical="center" wrapText="1"/>
    </xf>
    <xf numFmtId="0" fontId="4" fillId="0" borderId="0" xfId="0" applyFont="1" applyFill="1"/>
    <xf numFmtId="0" fontId="45" fillId="0" borderId="0" xfId="0" applyFont="1" applyAlignment="1">
      <alignment horizontal="justify" vertical="center"/>
    </xf>
    <xf numFmtId="0" fontId="52" fillId="0" borderId="23" xfId="0" applyFont="1" applyBorder="1" applyAlignment="1">
      <alignment horizontal="center" vertical="center" wrapText="1"/>
    </xf>
    <xf numFmtId="0" fontId="53" fillId="0" borderId="16" xfId="0" applyFont="1" applyBorder="1" applyAlignment="1">
      <alignment horizontal="center" vertical="center" wrapText="1"/>
    </xf>
    <xf numFmtId="0" fontId="52" fillId="0" borderId="19" xfId="0" applyFont="1" applyBorder="1" applyAlignment="1">
      <alignment horizontal="center" vertical="center" wrapText="1"/>
    </xf>
    <xf numFmtId="0" fontId="54" fillId="0" borderId="16" xfId="0" applyFont="1" applyBorder="1" applyAlignment="1">
      <alignment horizontal="center" vertical="center"/>
    </xf>
    <xf numFmtId="0" fontId="55" fillId="0" borderId="21"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xf>
    <xf numFmtId="0" fontId="55" fillId="0" borderId="23" xfId="0" applyFont="1" applyBorder="1" applyAlignment="1">
      <alignment horizontal="center" vertical="center"/>
    </xf>
    <xf numFmtId="0" fontId="28" fillId="0" borderId="23" xfId="0" applyFont="1" applyBorder="1" applyAlignment="1">
      <alignment horizontal="center" vertical="center"/>
    </xf>
    <xf numFmtId="0" fontId="0" fillId="0" borderId="8" xfId="0" applyBorder="1" applyAlignment="1" applyProtection="1">
      <alignment wrapText="1"/>
      <protection locked="0"/>
    </xf>
    <xf numFmtId="0" fontId="55"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46" fillId="0" borderId="1" xfId="0" applyFont="1" applyBorder="1" applyAlignment="1">
      <alignment horizontal="center" vertical="center"/>
    </xf>
    <xf numFmtId="0" fontId="55" fillId="0" borderId="1" xfId="0" applyFont="1" applyBorder="1" applyAlignment="1">
      <alignment horizontal="center" vertical="center"/>
    </xf>
    <xf numFmtId="0" fontId="28" fillId="0" borderId="1" xfId="0" applyFont="1" applyBorder="1" applyAlignment="1">
      <alignment horizontal="center" vertical="center"/>
    </xf>
    <xf numFmtId="0" fontId="46" fillId="0" borderId="21" xfId="0" applyFont="1" applyBorder="1" applyAlignment="1">
      <alignment horizontal="center" vertical="center" wrapText="1"/>
    </xf>
    <xf numFmtId="0" fontId="46" fillId="0" borderId="22" xfId="0" applyFont="1" applyBorder="1" applyAlignment="1">
      <alignment horizontal="center" vertical="center" wrapText="1"/>
    </xf>
    <xf numFmtId="0" fontId="46" fillId="0" borderId="16" xfId="0" applyFont="1" applyBorder="1" applyAlignment="1">
      <alignment horizontal="center" vertical="center" wrapText="1"/>
    </xf>
    <xf numFmtId="0" fontId="46" fillId="0" borderId="24" xfId="0" applyFont="1" applyBorder="1" applyAlignment="1">
      <alignment horizontal="center" vertical="center" wrapText="1"/>
    </xf>
    <xf numFmtId="0" fontId="51" fillId="0" borderId="1" xfId="0" applyFont="1" applyBorder="1" applyAlignment="1">
      <alignment horizontal="center" vertical="center"/>
    </xf>
    <xf numFmtId="0" fontId="46" fillId="0" borderId="1" xfId="0" applyFont="1" applyBorder="1" applyAlignment="1">
      <alignment horizontal="center" vertical="center" wrapText="1"/>
    </xf>
    <xf numFmtId="0" fontId="51" fillId="0" borderId="1" xfId="0" applyFont="1" applyBorder="1" applyAlignment="1">
      <alignment horizontal="center" vertical="center" wrapText="1"/>
    </xf>
    <xf numFmtId="0" fontId="28" fillId="0" borderId="22" xfId="0" applyFont="1" applyBorder="1" applyAlignment="1">
      <alignment horizontal="center" vertical="center" wrapText="1"/>
    </xf>
    <xf numFmtId="0" fontId="55" fillId="0" borderId="1" xfId="0" applyFont="1" applyBorder="1" applyAlignment="1">
      <alignment vertical="center"/>
    </xf>
    <xf numFmtId="0" fontId="28" fillId="0" borderId="1" xfId="0" applyFont="1" applyBorder="1" applyAlignment="1">
      <alignment vertical="center"/>
    </xf>
    <xf numFmtId="0" fontId="46" fillId="0" borderId="27" xfId="0" applyFont="1" applyBorder="1" applyAlignment="1">
      <alignment horizontal="center" vertical="center" wrapText="1"/>
    </xf>
    <xf numFmtId="0" fontId="46" fillId="0" borderId="23" xfId="0" applyFont="1" applyBorder="1" applyAlignment="1">
      <alignment horizontal="center" vertical="center" wrapText="1"/>
    </xf>
    <xf numFmtId="0" fontId="57" fillId="0" borderId="16" xfId="0" applyFont="1" applyBorder="1" applyAlignment="1">
      <alignment horizontal="right" vertical="center" wrapText="1"/>
    </xf>
    <xf numFmtId="0" fontId="57" fillId="0" borderId="20" xfId="0" applyFont="1" applyBorder="1" applyAlignment="1">
      <alignment vertical="center" wrapText="1"/>
    </xf>
    <xf numFmtId="0" fontId="5" fillId="0" borderId="19" xfId="0" applyFont="1" applyBorder="1" applyAlignment="1">
      <alignment horizontal="center" vertical="center" wrapText="1"/>
    </xf>
    <xf numFmtId="0" fontId="43" fillId="0" borderId="19" xfId="0" applyFont="1" applyBorder="1" applyAlignment="1">
      <alignment vertical="center"/>
    </xf>
    <xf numFmtId="0" fontId="2" fillId="0" borderId="29" xfId="0" applyFont="1" applyBorder="1" applyAlignment="1">
      <alignment vertical="top"/>
    </xf>
    <xf numFmtId="0" fontId="57" fillId="0" borderId="19" xfId="0" applyFont="1" applyBorder="1" applyAlignment="1">
      <alignment vertical="center"/>
    </xf>
    <xf numFmtId="0" fontId="57" fillId="0" borderId="16" xfId="0" applyFont="1" applyBorder="1" applyAlignment="1">
      <alignment horizontal="center" vertical="center" wrapText="1"/>
    </xf>
    <xf numFmtId="0" fontId="5" fillId="0" borderId="16" xfId="0" applyFont="1" applyBorder="1" applyAlignment="1">
      <alignment horizontal="center" vertical="center" wrapText="1"/>
    </xf>
    <xf numFmtId="0" fontId="43" fillId="0" borderId="27" xfId="0" applyFont="1" applyBorder="1" applyAlignment="1">
      <alignment vertical="center"/>
    </xf>
    <xf numFmtId="0" fontId="0" fillId="0" borderId="0" xfId="0" applyAlignment="1" applyProtection="1">
      <protection locked="0"/>
    </xf>
    <xf numFmtId="0" fontId="1" fillId="0" borderId="0" xfId="0" applyFont="1" applyAlignment="1" applyProtection="1">
      <alignment horizontal="center"/>
    </xf>
    <xf numFmtId="0" fontId="1" fillId="0" borderId="6" xfId="0" applyFont="1" applyBorder="1" applyAlignment="1" applyProtection="1">
      <alignment horizontal="center" vertical="center" textRotation="90"/>
    </xf>
    <xf numFmtId="0" fontId="1" fillId="0" borderId="7" xfId="0" applyFont="1" applyBorder="1" applyAlignment="1" applyProtection="1">
      <alignment horizontal="center" vertical="center" textRotation="90"/>
    </xf>
    <xf numFmtId="0" fontId="1" fillId="0" borderId="8" xfId="0" applyFont="1" applyBorder="1" applyAlignment="1" applyProtection="1">
      <alignment horizontal="center" vertical="center" textRotation="90"/>
    </xf>
    <xf numFmtId="0" fontId="1" fillId="6" borderId="13" xfId="0" applyFont="1" applyFill="1" applyBorder="1" applyAlignment="1" applyProtection="1">
      <alignment horizontal="center" vertical="center"/>
      <protection locked="0"/>
    </xf>
    <xf numFmtId="0" fontId="1" fillId="6" borderId="14"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3"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44" fillId="8" borderId="5" xfId="0" applyFont="1" applyFill="1" applyBorder="1" applyAlignment="1">
      <alignment horizontal="center" vertical="center" wrapText="1"/>
    </xf>
    <xf numFmtId="0" fontId="44" fillId="8" borderId="15" xfId="0" applyFont="1" applyFill="1" applyBorder="1" applyAlignment="1">
      <alignment horizontal="center" vertical="center" wrapText="1"/>
    </xf>
    <xf numFmtId="0" fontId="44" fillId="8" borderId="9" xfId="0" applyFont="1" applyFill="1" applyBorder="1" applyAlignment="1">
      <alignment horizontal="center" vertical="center" wrapText="1"/>
    </xf>
    <xf numFmtId="0" fontId="1" fillId="0" borderId="0" xfId="0" applyFont="1" applyAlignment="1" applyProtection="1">
      <alignment horizontal="left"/>
      <protection locked="0"/>
    </xf>
    <xf numFmtId="0" fontId="43" fillId="0" borderId="1" xfId="0" applyFont="1" applyBorder="1" applyAlignment="1">
      <alignment horizontal="center" vertical="center"/>
    </xf>
    <xf numFmtId="0" fontId="44" fillId="7" borderId="1" xfId="0" applyFont="1" applyFill="1" applyBorder="1" applyAlignment="1">
      <alignment horizontal="center" vertical="center"/>
    </xf>
    <xf numFmtId="0" fontId="45" fillId="0" borderId="28" xfId="0" applyFont="1" applyBorder="1" applyAlignment="1">
      <alignment vertical="center" wrapText="1"/>
    </xf>
    <xf numFmtId="0" fontId="45" fillId="0" borderId="22" xfId="0" applyFont="1" applyBorder="1" applyAlignment="1">
      <alignment vertical="center" wrapText="1"/>
    </xf>
    <xf numFmtId="0" fontId="45" fillId="0" borderId="20" xfId="0" applyFont="1" applyBorder="1" applyAlignment="1">
      <alignment horizontal="justify" vertical="center" wrapText="1"/>
    </xf>
    <xf numFmtId="0" fontId="45" fillId="0" borderId="16" xfId="0" applyFont="1" applyBorder="1" applyAlignment="1">
      <alignment horizontal="justify" vertical="center" wrapText="1"/>
    </xf>
    <xf numFmtId="0" fontId="46" fillId="0" borderId="28" xfId="0" applyFont="1" applyBorder="1" applyAlignment="1">
      <alignment horizontal="justify" vertical="center" wrapText="1"/>
    </xf>
    <xf numFmtId="0" fontId="46" fillId="0" borderId="22" xfId="0" applyFont="1" applyBorder="1" applyAlignment="1">
      <alignment horizontal="justify" vertical="center" wrapText="1"/>
    </xf>
    <xf numFmtId="0" fontId="45" fillId="0" borderId="28" xfId="0" applyFont="1" applyBorder="1" applyAlignment="1">
      <alignment horizontal="justify" vertical="center" wrapText="1"/>
    </xf>
    <xf numFmtId="0" fontId="45" fillId="0" borderId="22" xfId="0" applyFont="1" applyBorder="1" applyAlignment="1">
      <alignment horizontal="justify" vertical="center" wrapText="1"/>
    </xf>
    <xf numFmtId="0" fontId="0" fillId="0" borderId="25" xfId="0" applyBorder="1" applyAlignment="1">
      <alignment horizontal="justify" vertical="center" wrapText="1"/>
    </xf>
    <xf numFmtId="0" fontId="0" fillId="0" borderId="26" xfId="0" applyBorder="1" applyAlignment="1">
      <alignment horizontal="justify" vertical="center" wrapText="1"/>
    </xf>
    <xf numFmtId="0" fontId="43" fillId="0" borderId="17" xfId="0" applyFont="1" applyBorder="1" applyAlignment="1">
      <alignment horizontal="left" vertical="center" wrapText="1"/>
    </xf>
    <xf numFmtId="0" fontId="43" fillId="0" borderId="23" xfId="0" applyFont="1" applyBorder="1" applyAlignment="1">
      <alignment horizontal="left" vertical="center" wrapText="1"/>
    </xf>
    <xf numFmtId="0" fontId="43" fillId="0" borderId="17" xfId="0" applyFont="1" applyBorder="1" applyAlignment="1">
      <alignment vertical="center" wrapText="1"/>
    </xf>
    <xf numFmtId="0" fontId="43" fillId="0" borderId="18" xfId="0" applyFont="1" applyBorder="1" applyAlignment="1">
      <alignment vertical="center" wrapText="1"/>
    </xf>
    <xf numFmtId="0" fontId="4" fillId="0" borderId="13" xfId="0" applyFont="1" applyBorder="1" applyAlignment="1" applyProtection="1">
      <alignment horizontal="center" vertical="center" wrapText="1"/>
    </xf>
    <xf numFmtId="0" fontId="4" fillId="0" borderId="11"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3" fillId="0" borderId="23" xfId="0" applyFont="1" applyBorder="1" applyAlignment="1">
      <alignment vertical="center" wrapText="1"/>
    </xf>
    <xf numFmtId="0" fontId="3" fillId="0" borderId="1" xfId="0" applyFont="1" applyBorder="1" applyAlignment="1">
      <alignment horizontal="center" vertical="center" textRotation="90" wrapText="1"/>
    </xf>
    <xf numFmtId="0" fontId="3" fillId="0" borderId="8" xfId="0" applyFont="1" applyBorder="1" applyAlignment="1">
      <alignment horizontal="center" vertical="center" textRotation="90" wrapText="1"/>
    </xf>
    <xf numFmtId="0" fontId="17" fillId="2" borderId="1" xfId="0" applyFont="1" applyFill="1" applyBorder="1" applyAlignment="1">
      <alignment horizontal="left" wrapText="1"/>
    </xf>
    <xf numFmtId="167" fontId="15" fillId="0" borderId="6" xfId="4" applyFont="1" applyBorder="1" applyAlignment="1">
      <alignment horizontal="center" vertical="center" wrapText="1"/>
    </xf>
    <xf numFmtId="167" fontId="15" fillId="0" borderId="8" xfId="4" applyFont="1" applyBorder="1" applyAlignment="1">
      <alignment horizontal="center" vertical="center" wrapText="1"/>
    </xf>
    <xf numFmtId="0" fontId="15" fillId="0" borderId="5" xfId="0" applyFont="1" applyBorder="1" applyAlignment="1">
      <alignment horizontal="center" vertical="center"/>
    </xf>
    <xf numFmtId="0" fontId="15" fillId="0" borderId="15" xfId="0" applyFont="1" applyBorder="1" applyAlignment="1">
      <alignment horizontal="center" vertical="center"/>
    </xf>
    <xf numFmtId="0" fontId="15" fillId="0" borderId="9" xfId="0" applyFont="1" applyBorder="1" applyAlignment="1">
      <alignment horizontal="center" vertical="center"/>
    </xf>
    <xf numFmtId="0" fontId="15" fillId="3" borderId="5" xfId="0" applyFont="1" applyFill="1" applyBorder="1" applyAlignment="1">
      <alignment horizontal="center"/>
    </xf>
    <xf numFmtId="0" fontId="15" fillId="3" borderId="15" xfId="0" applyFont="1" applyFill="1" applyBorder="1" applyAlignment="1">
      <alignment horizontal="center"/>
    </xf>
    <xf numFmtId="0" fontId="15" fillId="3" borderId="9" xfId="0" applyFont="1" applyFill="1" applyBorder="1" applyAlignment="1">
      <alignment horizontal="center"/>
    </xf>
    <xf numFmtId="0" fontId="12" fillId="3" borderId="0" xfId="0" applyFont="1" applyFill="1" applyBorder="1" applyAlignment="1">
      <alignment horizontal="center" vertical="center"/>
    </xf>
    <xf numFmtId="0" fontId="1" fillId="0" borderId="0" xfId="0" applyFont="1" applyAlignment="1">
      <alignment horizontal="center"/>
    </xf>
    <xf numFmtId="0" fontId="1" fillId="0" borderId="6" xfId="0" applyFont="1" applyBorder="1" applyAlignment="1">
      <alignment horizontal="center" vertical="center" textRotation="90"/>
    </xf>
    <xf numFmtId="0" fontId="1" fillId="0" borderId="7" xfId="0" applyFont="1" applyBorder="1" applyAlignment="1">
      <alignment horizontal="center" vertical="center" textRotation="90"/>
    </xf>
    <xf numFmtId="0" fontId="1" fillId="0" borderId="8" xfId="0" applyFont="1" applyBorder="1" applyAlignment="1">
      <alignment horizontal="center" vertical="center" textRotation="90"/>
    </xf>
    <xf numFmtId="0" fontId="1" fillId="0" borderId="0" xfId="0" applyFont="1" applyAlignment="1" applyProtection="1">
      <alignment horizontal="center" wrapText="1"/>
      <protection locked="0"/>
    </xf>
    <xf numFmtId="165" fontId="4" fillId="0" borderId="1" xfId="2" applyNumberFormat="1" applyFont="1" applyBorder="1" applyAlignment="1">
      <alignment horizontal="center" vertical="center" wrapText="1"/>
    </xf>
    <xf numFmtId="165" fontId="4" fillId="0" borderId="5" xfId="2" applyNumberFormat="1" applyFont="1" applyBorder="1" applyAlignment="1">
      <alignment horizontal="center" vertical="center"/>
    </xf>
    <xf numFmtId="165" fontId="4" fillId="0" borderId="9" xfId="2" applyNumberFormat="1" applyFont="1" applyBorder="1" applyAlignment="1">
      <alignment horizontal="center" vertical="center"/>
    </xf>
    <xf numFmtId="165" fontId="4" fillId="0" borderId="5" xfId="2" applyNumberFormat="1" applyFont="1" applyBorder="1" applyAlignment="1">
      <alignment horizontal="center" vertical="center" wrapText="1"/>
    </xf>
    <xf numFmtId="165" fontId="4" fillId="0" borderId="9" xfId="2" applyNumberFormat="1" applyFont="1" applyBorder="1" applyAlignment="1">
      <alignment horizontal="center" vertical="center" wrapText="1"/>
    </xf>
    <xf numFmtId="165" fontId="4" fillId="0" borderId="1" xfId="2" applyNumberFormat="1" applyFont="1" applyBorder="1" applyAlignment="1">
      <alignment horizontal="center" vertical="center"/>
    </xf>
    <xf numFmtId="0" fontId="4" fillId="0" borderId="1" xfId="0" applyFont="1" applyBorder="1" applyAlignment="1">
      <alignment horizontal="center" vertical="center" wrapText="1"/>
    </xf>
    <xf numFmtId="0" fontId="6" fillId="3" borderId="5"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165" fontId="4" fillId="0" borderId="1" xfId="2"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xf>
    <xf numFmtId="0" fontId="5" fillId="0" borderId="5"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xf>
    <xf numFmtId="0" fontId="4" fillId="0" borderId="9" xfId="0" applyFont="1" applyBorder="1" applyAlignment="1" applyProtection="1">
      <alignment horizontal="center" vertical="center" wrapText="1"/>
    </xf>
    <xf numFmtId="165" fontId="4" fillId="0" borderId="15" xfId="2" applyNumberFormat="1" applyFont="1" applyBorder="1" applyAlignment="1">
      <alignment horizontal="center" vertical="center" wrapText="1"/>
    </xf>
    <xf numFmtId="165" fontId="4" fillId="0" borderId="1" xfId="2" applyNumberFormat="1" applyFont="1" applyFill="1" applyBorder="1" applyAlignment="1">
      <alignment horizontal="center" vertical="center" wrapText="1"/>
    </xf>
    <xf numFmtId="165" fontId="1" fillId="0" borderId="1" xfId="2" applyNumberFormat="1" applyFont="1" applyBorder="1" applyAlignment="1">
      <alignment horizontal="center"/>
    </xf>
    <xf numFmtId="165" fontId="1" fillId="0" borderId="1" xfId="2" applyNumberFormat="1" applyFont="1" applyBorder="1" applyAlignment="1">
      <alignment horizontal="center" vertical="center"/>
    </xf>
    <xf numFmtId="165" fontId="1" fillId="0" borderId="6" xfId="2" applyNumberFormat="1" applyFont="1" applyBorder="1" applyAlignment="1">
      <alignment horizontal="center" vertical="center"/>
    </xf>
    <xf numFmtId="165" fontId="1" fillId="0" borderId="7" xfId="2" applyNumberFormat="1" applyFont="1" applyBorder="1" applyAlignment="1">
      <alignment horizontal="center" vertical="center"/>
    </xf>
    <xf numFmtId="165" fontId="1" fillId="0" borderId="8" xfId="2" applyNumberFormat="1" applyFont="1" applyBorder="1" applyAlignment="1">
      <alignment horizontal="center" vertical="center"/>
    </xf>
    <xf numFmtId="165" fontId="1" fillId="0" borderId="5" xfId="2" applyNumberFormat="1" applyFont="1" applyBorder="1" applyAlignment="1">
      <alignment horizontal="center"/>
    </xf>
    <xf numFmtId="165" fontId="1" fillId="0" borderId="15" xfId="2" applyNumberFormat="1" applyFont="1" applyBorder="1" applyAlignment="1">
      <alignment horizontal="center"/>
    </xf>
    <xf numFmtId="165" fontId="1" fillId="0" borderId="9" xfId="2" applyNumberFormat="1" applyFont="1" applyBorder="1" applyAlignment="1">
      <alignment horizontal="center"/>
    </xf>
    <xf numFmtId="165" fontId="4" fillId="0" borderId="6" xfId="2" applyNumberFormat="1" applyFont="1" applyBorder="1" applyAlignment="1">
      <alignment horizontal="center" vertical="center" wrapText="1"/>
    </xf>
    <xf numFmtId="165" fontId="4" fillId="0" borderId="8" xfId="2" applyNumberFormat="1" applyFont="1" applyBorder="1" applyAlignment="1">
      <alignment horizontal="center" vertical="center" wrapText="1"/>
    </xf>
    <xf numFmtId="165" fontId="4" fillId="0" borderId="6" xfId="2" applyNumberFormat="1" applyFont="1" applyFill="1" applyBorder="1" applyAlignment="1">
      <alignment horizontal="center" vertical="center" wrapText="1"/>
    </xf>
    <xf numFmtId="165" fontId="4" fillId="0" borderId="8" xfId="2" applyNumberFormat="1" applyFont="1" applyFill="1" applyBorder="1" applyAlignment="1">
      <alignment horizontal="center" vertical="center" wrapText="1"/>
    </xf>
    <xf numFmtId="0" fontId="0" fillId="0" borderId="14" xfId="0" applyBorder="1" applyAlignment="1">
      <alignment horizontal="left" vertical="center"/>
    </xf>
    <xf numFmtId="0" fontId="0" fillId="0" borderId="0" xfId="0" applyAlignment="1">
      <alignment horizontal="left" vertical="center" wrapText="1"/>
    </xf>
    <xf numFmtId="0" fontId="39" fillId="4" borderId="5" xfId="0" applyFont="1" applyFill="1" applyBorder="1" applyAlignment="1" applyProtection="1">
      <alignment horizontal="left" vertical="center" wrapText="1"/>
    </xf>
    <xf numFmtId="0" fontId="39" fillId="4" borderId="9" xfId="0" applyFont="1" applyFill="1" applyBorder="1" applyAlignment="1" applyProtection="1">
      <alignment horizontal="left" vertical="center" wrapText="1"/>
    </xf>
    <xf numFmtId="0" fontId="4" fillId="0" borderId="13" xfId="0" applyFont="1" applyBorder="1" applyAlignment="1" applyProtection="1">
      <alignment horizontal="center" vertical="center" textRotation="90" wrapText="1"/>
    </xf>
    <xf numFmtId="0" fontId="4" fillId="0" borderId="10" xfId="0" applyFont="1" applyBorder="1" applyAlignment="1" applyProtection="1">
      <alignment horizontal="center" vertical="center" textRotation="90" wrapText="1"/>
    </xf>
    <xf numFmtId="0" fontId="4" fillId="0" borderId="12" xfId="0" applyFont="1" applyBorder="1" applyAlignment="1" applyProtection="1">
      <alignment horizontal="center" vertical="center" textRotation="90" wrapText="1"/>
    </xf>
    <xf numFmtId="0" fontId="4" fillId="0" borderId="6" xfId="0" applyFont="1" applyBorder="1" applyAlignment="1" applyProtection="1">
      <alignment horizontal="center" vertical="center" textRotation="90" wrapText="1"/>
    </xf>
    <xf numFmtId="0" fontId="4" fillId="0" borderId="7" xfId="0" applyFont="1" applyBorder="1" applyAlignment="1" applyProtection="1">
      <alignment horizontal="center" vertical="center" textRotation="90" wrapText="1"/>
    </xf>
    <xf numFmtId="0" fontId="4" fillId="0" borderId="8" xfId="0" applyFont="1" applyBorder="1" applyAlignment="1" applyProtection="1">
      <alignment horizontal="center" vertical="center" textRotation="90" wrapText="1"/>
    </xf>
    <xf numFmtId="0" fontId="39" fillId="4" borderId="15" xfId="0" applyFont="1" applyFill="1" applyBorder="1" applyAlignment="1" applyProtection="1">
      <alignment horizontal="left" vertical="center" wrapText="1"/>
    </xf>
    <xf numFmtId="0" fontId="4" fillId="0" borderId="1"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4" fillId="0" borderId="5" xfId="0" applyFont="1" applyBorder="1" applyAlignment="1" applyProtection="1">
      <alignment horizontal="left" vertical="center" wrapText="1"/>
    </xf>
    <xf numFmtId="0" fontId="32" fillId="4" borderId="5" xfId="0" applyFont="1" applyFill="1" applyBorder="1" applyAlignment="1" applyProtection="1">
      <alignment horizontal="left" vertical="center" wrapText="1"/>
    </xf>
    <xf numFmtId="0" fontId="32" fillId="4" borderId="9" xfId="0" applyFont="1" applyFill="1" applyBorder="1" applyAlignment="1" applyProtection="1">
      <alignment horizontal="left" vertical="center" wrapText="1"/>
    </xf>
    <xf numFmtId="0" fontId="33" fillId="4" borderId="9" xfId="0" applyFont="1" applyFill="1" applyBorder="1" applyAlignment="1">
      <alignment horizontal="left" vertical="center" wrapText="1"/>
    </xf>
    <xf numFmtId="0" fontId="10" fillId="0" borderId="5"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0" fillId="4" borderId="9" xfId="0" applyFont="1" applyFill="1" applyBorder="1" applyAlignment="1">
      <alignment horizontal="left" vertical="center" wrapText="1"/>
    </xf>
    <xf numFmtId="0" fontId="1" fillId="0" borderId="0" xfId="0" applyFont="1" applyBorder="1" applyAlignment="1" applyProtection="1">
      <alignment horizontal="center"/>
      <protection locked="0"/>
    </xf>
    <xf numFmtId="165" fontId="1" fillId="0" borderId="5" xfId="2" applyNumberFormat="1" applyFont="1" applyBorder="1" applyAlignment="1">
      <alignment horizontal="center" vertical="center"/>
    </xf>
    <xf numFmtId="165" fontId="1" fillId="0" borderId="15" xfId="2" applyNumberFormat="1" applyFont="1" applyBorder="1" applyAlignment="1">
      <alignment horizontal="center" vertical="center"/>
    </xf>
    <xf numFmtId="165" fontId="1" fillId="0" borderId="9" xfId="2" applyNumberFormat="1" applyFont="1" applyBorder="1" applyAlignment="1">
      <alignment horizontal="center" vertical="center"/>
    </xf>
    <xf numFmtId="0" fontId="52" fillId="0" borderId="24" xfId="0" applyFont="1" applyBorder="1" applyAlignment="1">
      <alignment horizontal="center" vertical="center" wrapText="1"/>
    </xf>
    <xf numFmtId="0" fontId="52" fillId="0" borderId="19" xfId="0" applyFont="1" applyBorder="1" applyAlignment="1">
      <alignment horizontal="center" vertical="center" wrapText="1"/>
    </xf>
    <xf numFmtId="0" fontId="1" fillId="0" borderId="0" xfId="0" applyFont="1" applyAlignment="1" applyProtection="1">
      <alignment horizontal="left" wrapText="1"/>
      <protection locked="0"/>
    </xf>
    <xf numFmtId="0" fontId="21" fillId="0" borderId="17" xfId="0" applyFont="1" applyBorder="1" applyAlignment="1">
      <alignment horizontal="center" vertical="center"/>
    </xf>
    <xf numFmtId="0" fontId="21" fillId="0" borderId="23" xfId="0" applyFont="1" applyBorder="1" applyAlignment="1">
      <alignment horizontal="center" vertical="center"/>
    </xf>
    <xf numFmtId="0" fontId="21" fillId="0" borderId="18" xfId="0" applyFont="1" applyBorder="1" applyAlignment="1">
      <alignment horizontal="center" vertical="center"/>
    </xf>
    <xf numFmtId="0" fontId="4" fillId="0" borderId="9" xfId="0" applyFont="1" applyBorder="1" applyAlignment="1" applyProtection="1">
      <alignment horizontal="left" vertical="center" wrapText="1"/>
    </xf>
    <xf numFmtId="0" fontId="57" fillId="0" borderId="17" xfId="0" applyFont="1" applyBorder="1" applyAlignment="1">
      <alignment vertical="center" wrapText="1"/>
    </xf>
    <xf numFmtId="0" fontId="57" fillId="0" borderId="18" xfId="0" applyFont="1" applyBorder="1" applyAlignment="1">
      <alignment vertical="center" wrapText="1"/>
    </xf>
    <xf numFmtId="0" fontId="4" fillId="0" borderId="14" xfId="0" applyFont="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0" xfId="0" applyFont="1" applyBorder="1" applyAlignment="1" applyProtection="1">
      <alignment horizontal="center" vertical="center" wrapText="1"/>
    </xf>
    <xf numFmtId="0" fontId="1" fillId="0" borderId="0" xfId="0" applyFont="1" applyAlignment="1" applyProtection="1">
      <alignment horizontal="left"/>
    </xf>
    <xf numFmtId="0" fontId="57" fillId="0" borderId="17" xfId="0" applyFont="1" applyBorder="1" applyAlignment="1">
      <alignment horizontal="center" vertical="center"/>
    </xf>
    <xf numFmtId="0" fontId="57" fillId="0" borderId="23" xfId="0" applyFont="1" applyBorder="1" applyAlignment="1">
      <alignment horizontal="center" vertical="center"/>
    </xf>
    <xf numFmtId="0" fontId="43" fillId="0" borderId="17" xfId="0" applyFont="1" applyBorder="1" applyAlignment="1">
      <alignment horizontal="center" vertical="center"/>
    </xf>
    <xf numFmtId="0" fontId="43" fillId="0" borderId="23" xfId="0" applyFont="1" applyBorder="1" applyAlignment="1">
      <alignment horizontal="center" vertical="center"/>
    </xf>
    <xf numFmtId="0" fontId="51" fillId="0" borderId="17" xfId="0" applyFont="1" applyBorder="1" applyAlignment="1">
      <alignment horizontal="center" vertical="center" wrapText="1"/>
    </xf>
    <xf numFmtId="0" fontId="51" fillId="0" borderId="23" xfId="0" applyFont="1" applyBorder="1" applyAlignment="1">
      <alignment horizontal="center" vertical="center" wrapText="1"/>
    </xf>
  </cellXfs>
  <cellStyles count="9">
    <cellStyle name="Euro" xfId="8" xr:uid="{00000000-0005-0000-0000-000000000000}"/>
    <cellStyle name="Normal" xfId="0" builtinId="0"/>
    <cellStyle name="Normal 2" xfId="5" xr:uid="{00000000-0005-0000-0000-000003000000}"/>
    <cellStyle name="Normal 3" xfId="6" xr:uid="{00000000-0005-0000-0000-000004000000}"/>
    <cellStyle name="Normal 3 2" xfId="7" xr:uid="{00000000-0005-0000-0000-000005000000}"/>
    <cellStyle name="Porcentagem" xfId="1" builtinId="5"/>
    <cellStyle name="Vírgula" xfId="2" builtinId="3"/>
    <cellStyle name="Vírgula 2" xfId="4" xr:uid="{00000000-0005-0000-0000-000008000000}"/>
    <cellStyle name="Vírgula 4 2" xfId="3" xr:uid="{00000000-0005-0000-0000-000009000000}"/>
  </cellStyles>
  <dxfs count="24">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
      <font>
        <color theme="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9"/>
  <sheetViews>
    <sheetView tabSelected="1" workbookViewId="0">
      <selection activeCell="A8" sqref="A8"/>
    </sheetView>
  </sheetViews>
  <sheetFormatPr defaultRowHeight="14.5" x14ac:dyDescent="0.35"/>
  <cols>
    <col min="1" max="1" width="113.54296875" style="325" customWidth="1"/>
  </cols>
  <sheetData>
    <row r="1" spans="1:1" x14ac:dyDescent="0.35">
      <c r="A1" s="326" t="s">
        <v>604</v>
      </c>
    </row>
    <row r="3" spans="1:1" x14ac:dyDescent="0.35">
      <c r="A3" s="325" t="s">
        <v>363</v>
      </c>
    </row>
    <row r="4" spans="1:1" x14ac:dyDescent="0.35">
      <c r="A4" s="325" t="s">
        <v>354</v>
      </c>
    </row>
    <row r="5" spans="1:1" ht="29" x14ac:dyDescent="0.35">
      <c r="A5" s="325" t="s">
        <v>356</v>
      </c>
    </row>
    <row r="6" spans="1:1" ht="29" x14ac:dyDescent="0.35">
      <c r="A6" s="325" t="s">
        <v>355</v>
      </c>
    </row>
    <row r="7" spans="1:1" ht="29" x14ac:dyDescent="0.35">
      <c r="A7" s="325" t="s">
        <v>605</v>
      </c>
    </row>
    <row r="9" spans="1:1" ht="29" x14ac:dyDescent="0.35">
      <c r="A9" s="325" t="s">
        <v>424</v>
      </c>
    </row>
  </sheetData>
  <pageMargins left="0.511811024" right="0.511811024" top="0.78740157499999996" bottom="0.78740157499999996" header="0.31496062000000002" footer="0.31496062000000002"/>
  <pageSetup paperSize="9"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BA50"/>
  <sheetViews>
    <sheetView zoomScaleNormal="100" workbookViewId="0">
      <selection activeCell="L4" sqref="L4"/>
    </sheetView>
  </sheetViews>
  <sheetFormatPr defaultRowHeight="14.5" x14ac:dyDescent="0.35"/>
  <cols>
    <col min="1" max="1" width="3.7265625" bestFit="1" customWidth="1"/>
    <col min="2" max="2" width="12.7265625" customWidth="1"/>
    <col min="3" max="6" width="12.7265625" style="75" customWidth="1"/>
    <col min="7" max="7" width="8.7265625" customWidth="1"/>
    <col min="8" max="8" width="7" customWidth="1"/>
    <col min="9" max="9" width="3.36328125" style="406" customWidth="1"/>
    <col min="10" max="10" width="3.7265625" bestFit="1" customWidth="1"/>
    <col min="11" max="11" width="12.7265625" customWidth="1"/>
    <col min="12" max="15" width="12.7265625" style="75" customWidth="1"/>
    <col min="16" max="16" width="5.81640625" customWidth="1"/>
    <col min="17" max="17" width="3.7265625" customWidth="1"/>
    <col min="18" max="18" width="12.7265625" customWidth="1"/>
    <col min="19" max="22" width="12.7265625" style="75" customWidth="1"/>
    <col min="23" max="23" width="5.81640625" customWidth="1"/>
    <col min="24" max="24" width="3.7265625" customWidth="1"/>
    <col min="25" max="25" width="12.7265625" customWidth="1"/>
    <col min="26" max="29" width="12.7265625" style="75" customWidth="1"/>
    <col min="30" max="30" width="5.81640625" customWidth="1"/>
    <col min="31" max="31" width="3.7265625" customWidth="1"/>
    <col min="32" max="32" width="12.7265625" customWidth="1"/>
    <col min="33" max="36" width="12.7265625" style="75" customWidth="1"/>
    <col min="37" max="37" width="5.81640625" customWidth="1"/>
    <col min="38" max="38" width="3.7265625" customWidth="1"/>
    <col min="39" max="39" width="12.7265625" customWidth="1"/>
    <col min="40" max="43" width="12.7265625" style="75" customWidth="1"/>
    <col min="46" max="53" width="0" hidden="1" customWidth="1"/>
  </cols>
  <sheetData>
    <row r="1" spans="1:53" x14ac:dyDescent="0.35">
      <c r="A1" s="495" t="s">
        <v>113</v>
      </c>
      <c r="B1" s="495"/>
      <c r="C1" s="495"/>
      <c r="D1" s="495"/>
      <c r="E1" s="495"/>
      <c r="F1" s="495"/>
    </row>
    <row r="2" spans="1:53" x14ac:dyDescent="0.35">
      <c r="A2" s="495" t="s">
        <v>108</v>
      </c>
      <c r="B2" s="495"/>
      <c r="C2" s="495"/>
      <c r="D2" s="495"/>
      <c r="E2" s="495"/>
      <c r="F2" s="495"/>
    </row>
    <row r="4" spans="1:53" s="28" customFormat="1" ht="77.5" customHeight="1" x14ac:dyDescent="0.25">
      <c r="B4" s="362" t="s">
        <v>290</v>
      </c>
      <c r="C4" s="500" t="s">
        <v>33</v>
      </c>
      <c r="D4" s="500"/>
      <c r="E4" s="505" t="s">
        <v>34</v>
      </c>
      <c r="F4" s="505"/>
      <c r="G4" s="500" t="s">
        <v>35</v>
      </c>
      <c r="H4" s="500"/>
      <c r="I4" s="407"/>
      <c r="S4" s="76"/>
      <c r="T4" s="76"/>
      <c r="U4" s="76"/>
      <c r="V4" s="76"/>
      <c r="Z4" s="76"/>
      <c r="AA4" s="76"/>
      <c r="AB4" s="76"/>
      <c r="AC4" s="76"/>
      <c r="AG4" s="76"/>
      <c r="AH4" s="76"/>
      <c r="AI4" s="76"/>
      <c r="AJ4" s="76"/>
      <c r="AN4" s="76"/>
      <c r="AO4" s="76"/>
      <c r="AP4" s="76"/>
      <c r="AQ4" s="76"/>
      <c r="AU4" s="281" t="s">
        <v>128</v>
      </c>
      <c r="AV4" s="503" t="s">
        <v>33</v>
      </c>
      <c r="AW4" s="504"/>
      <c r="AX4" s="505" t="s">
        <v>34</v>
      </c>
      <c r="AY4" s="505"/>
      <c r="AZ4" s="506" t="s">
        <v>35</v>
      </c>
      <c r="BA4" s="506"/>
    </row>
    <row r="5" spans="1:53" ht="31.5" x14ac:dyDescent="0.35">
      <c r="B5" s="361" t="s">
        <v>8</v>
      </c>
      <c r="C5" s="364" t="s">
        <v>29</v>
      </c>
      <c r="D5" s="364" t="s">
        <v>30</v>
      </c>
      <c r="E5" s="364" t="s">
        <v>31</v>
      </c>
      <c r="F5" s="365" t="s">
        <v>32</v>
      </c>
      <c r="G5" s="364" t="s">
        <v>29</v>
      </c>
      <c r="H5" s="364" t="s">
        <v>30</v>
      </c>
      <c r="I5" s="407"/>
      <c r="AU5" s="51" t="s">
        <v>8</v>
      </c>
      <c r="AV5" s="60" t="s">
        <v>29</v>
      </c>
      <c r="AW5" s="60" t="s">
        <v>30</v>
      </c>
      <c r="AX5" s="61" t="s">
        <v>31</v>
      </c>
      <c r="AY5" s="62" t="s">
        <v>32</v>
      </c>
      <c r="AZ5" s="51" t="s">
        <v>29</v>
      </c>
      <c r="BA5" s="51" t="s">
        <v>30</v>
      </c>
    </row>
    <row r="6" spans="1:53" ht="24" customHeight="1" x14ac:dyDescent="0.35">
      <c r="A6" s="496" t="s">
        <v>0</v>
      </c>
      <c r="B6" s="361" t="s">
        <v>1</v>
      </c>
      <c r="C6" s="404">
        <f t="shared" ref="C6:F10" si="0">SUM(C14,C22,C30,C38,C46)</f>
        <v>0</v>
      </c>
      <c r="D6" s="404">
        <f t="shared" si="0"/>
        <v>0</v>
      </c>
      <c r="E6" s="404">
        <f t="shared" si="0"/>
        <v>0</v>
      </c>
      <c r="F6" s="404">
        <f t="shared" si="0"/>
        <v>0</v>
      </c>
      <c r="G6" s="405"/>
      <c r="H6" s="405"/>
      <c r="I6" s="408"/>
      <c r="AT6" s="496" t="s">
        <v>0</v>
      </c>
      <c r="AU6" s="51" t="s">
        <v>1</v>
      </c>
      <c r="AV6" s="63">
        <f t="shared" ref="AV6:AX10" si="1">C6</f>
        <v>0</v>
      </c>
      <c r="AW6" s="64">
        <f t="shared" si="1"/>
        <v>0</v>
      </c>
      <c r="AX6" s="64">
        <f t="shared" si="1"/>
        <v>0</v>
      </c>
      <c r="AY6" s="64" t="e">
        <f>F6*100/$F$6</f>
        <v>#DIV/0!</v>
      </c>
      <c r="AZ6" s="30" t="e">
        <f>AX6/AV6</f>
        <v>#DIV/0!</v>
      </c>
      <c r="BA6" s="30" t="e">
        <f>AX6/AW6</f>
        <v>#DIV/0!</v>
      </c>
    </row>
    <row r="7" spans="1:53" ht="24" customHeight="1" x14ac:dyDescent="0.35">
      <c r="A7" s="497"/>
      <c r="B7" s="361" t="s">
        <v>2</v>
      </c>
      <c r="C7" s="404">
        <f t="shared" si="0"/>
        <v>0</v>
      </c>
      <c r="D7" s="404">
        <f t="shared" si="0"/>
        <v>0</v>
      </c>
      <c r="E7" s="404">
        <f t="shared" si="0"/>
        <v>0</v>
      </c>
      <c r="F7" s="404">
        <f t="shared" si="0"/>
        <v>0</v>
      </c>
      <c r="G7" s="405"/>
      <c r="H7" s="405"/>
      <c r="I7" s="408"/>
      <c r="AT7" s="497"/>
      <c r="AU7" s="51" t="s">
        <v>2</v>
      </c>
      <c r="AV7" s="63">
        <f t="shared" si="1"/>
        <v>0</v>
      </c>
      <c r="AW7" s="64">
        <f t="shared" si="1"/>
        <v>0</v>
      </c>
      <c r="AX7" s="64">
        <f t="shared" si="1"/>
        <v>0</v>
      </c>
      <c r="AY7" s="64" t="e">
        <f>F7*100/$F$6</f>
        <v>#DIV/0!</v>
      </c>
      <c r="AZ7" s="31" t="e">
        <f>AX7/AV7</f>
        <v>#DIV/0!</v>
      </c>
      <c r="BA7" s="31" t="e">
        <f>AX7/AW7</f>
        <v>#DIV/0!</v>
      </c>
    </row>
    <row r="8" spans="1:53" ht="24" customHeight="1" x14ac:dyDescent="0.35">
      <c r="A8" s="497"/>
      <c r="B8" s="361" t="s">
        <v>3</v>
      </c>
      <c r="C8" s="404">
        <f t="shared" si="0"/>
        <v>0</v>
      </c>
      <c r="D8" s="404">
        <f t="shared" si="0"/>
        <v>0</v>
      </c>
      <c r="E8" s="404">
        <f t="shared" si="0"/>
        <v>0</v>
      </c>
      <c r="F8" s="404">
        <f t="shared" si="0"/>
        <v>0</v>
      </c>
      <c r="G8" s="405"/>
      <c r="H8" s="405"/>
      <c r="I8" s="408"/>
      <c r="AT8" s="497"/>
      <c r="AU8" s="51" t="s">
        <v>3</v>
      </c>
      <c r="AV8" s="63">
        <f t="shared" si="1"/>
        <v>0</v>
      </c>
      <c r="AW8" s="64">
        <f t="shared" si="1"/>
        <v>0</v>
      </c>
      <c r="AX8" s="64">
        <f t="shared" si="1"/>
        <v>0</v>
      </c>
      <c r="AY8" s="64" t="e">
        <f>F8*100/$F$6</f>
        <v>#DIV/0!</v>
      </c>
      <c r="AZ8" s="31" t="e">
        <f>AX8/AV8</f>
        <v>#DIV/0!</v>
      </c>
      <c r="BA8" s="31" t="e">
        <f>AX8/AW8</f>
        <v>#DIV/0!</v>
      </c>
    </row>
    <row r="9" spans="1:53" ht="24" customHeight="1" x14ac:dyDescent="0.35">
      <c r="A9" s="497"/>
      <c r="B9" s="361" t="s">
        <v>4</v>
      </c>
      <c r="C9" s="404">
        <f t="shared" si="0"/>
        <v>0</v>
      </c>
      <c r="D9" s="404">
        <f t="shared" si="0"/>
        <v>0</v>
      </c>
      <c r="E9" s="404">
        <f t="shared" si="0"/>
        <v>0</v>
      </c>
      <c r="F9" s="404">
        <f t="shared" si="0"/>
        <v>0</v>
      </c>
      <c r="G9" s="405"/>
      <c r="H9" s="405"/>
      <c r="I9" s="408"/>
      <c r="AT9" s="497"/>
      <c r="AU9" s="51" t="s">
        <v>4</v>
      </c>
      <c r="AV9" s="63">
        <f t="shared" si="1"/>
        <v>0</v>
      </c>
      <c r="AW9" s="64">
        <f t="shared" si="1"/>
        <v>0</v>
      </c>
      <c r="AX9" s="64">
        <f t="shared" si="1"/>
        <v>0</v>
      </c>
      <c r="AY9" s="64" t="e">
        <f>F9*100/$F$6</f>
        <v>#DIV/0!</v>
      </c>
      <c r="AZ9" s="31" t="e">
        <f>AX9/AV9</f>
        <v>#DIV/0!</v>
      </c>
      <c r="BA9" s="31" t="e">
        <f>AX9/AW9</f>
        <v>#DIV/0!</v>
      </c>
    </row>
    <row r="10" spans="1:53" ht="24" customHeight="1" x14ac:dyDescent="0.35">
      <c r="A10" s="498"/>
      <c r="B10" s="361" t="s">
        <v>5</v>
      </c>
      <c r="C10" s="404">
        <f t="shared" si="0"/>
        <v>0</v>
      </c>
      <c r="D10" s="404">
        <f t="shared" si="0"/>
        <v>0</v>
      </c>
      <c r="E10" s="404">
        <f t="shared" si="0"/>
        <v>0</v>
      </c>
      <c r="F10" s="404">
        <f t="shared" si="0"/>
        <v>0</v>
      </c>
      <c r="G10" s="405"/>
      <c r="H10" s="405"/>
      <c r="I10" s="408"/>
      <c r="AT10" s="498"/>
      <c r="AU10" s="51" t="s">
        <v>5</v>
      </c>
      <c r="AV10" s="65">
        <f t="shared" si="1"/>
        <v>0</v>
      </c>
      <c r="AW10" s="66">
        <f t="shared" si="1"/>
        <v>0</v>
      </c>
      <c r="AX10" s="66">
        <f t="shared" si="1"/>
        <v>0</v>
      </c>
      <c r="AY10" s="66" t="e">
        <f>F10*100/$F$6</f>
        <v>#DIV/0!</v>
      </c>
      <c r="AZ10" s="32" t="e">
        <f>AX10/AV10</f>
        <v>#DIV/0!</v>
      </c>
      <c r="BA10" s="32" t="e">
        <f>AX10/AW10</f>
        <v>#DIV/0!</v>
      </c>
    </row>
    <row r="11" spans="1:53" x14ac:dyDescent="0.35">
      <c r="B11" s="2"/>
      <c r="C11" s="67"/>
      <c r="D11" s="67"/>
      <c r="E11" s="67"/>
      <c r="F11" s="67"/>
    </row>
    <row r="12" spans="1:53" s="28" customFormat="1" ht="35.25" customHeight="1" x14ac:dyDescent="0.25">
      <c r="B12" s="26"/>
      <c r="C12" s="503" t="s">
        <v>33</v>
      </c>
      <c r="D12" s="504"/>
      <c r="E12" s="501" t="s">
        <v>34</v>
      </c>
      <c r="F12" s="502"/>
      <c r="G12" s="500" t="s">
        <v>35</v>
      </c>
      <c r="H12" s="500"/>
      <c r="I12" s="409"/>
      <c r="K12" s="27" t="s">
        <v>9</v>
      </c>
      <c r="L12" s="503" t="s">
        <v>33</v>
      </c>
      <c r="M12" s="504"/>
      <c r="N12" s="501" t="s">
        <v>34</v>
      </c>
      <c r="O12" s="502"/>
      <c r="R12" s="27" t="s">
        <v>9</v>
      </c>
      <c r="S12" s="503" t="s">
        <v>33</v>
      </c>
      <c r="T12" s="504"/>
      <c r="U12" s="501" t="s">
        <v>34</v>
      </c>
      <c r="V12" s="502"/>
      <c r="Y12" s="27" t="s">
        <v>9</v>
      </c>
      <c r="Z12" s="503" t="s">
        <v>33</v>
      </c>
      <c r="AA12" s="504"/>
      <c r="AB12" s="501" t="s">
        <v>34</v>
      </c>
      <c r="AC12" s="502"/>
      <c r="AF12" s="27" t="s">
        <v>9</v>
      </c>
      <c r="AG12" s="503" t="s">
        <v>33</v>
      </c>
      <c r="AH12" s="504"/>
      <c r="AI12" s="501" t="s">
        <v>34</v>
      </c>
      <c r="AJ12" s="502"/>
      <c r="AM12" s="27" t="s">
        <v>9</v>
      </c>
      <c r="AN12" s="503" t="s">
        <v>33</v>
      </c>
      <c r="AO12" s="504"/>
      <c r="AP12" s="501" t="s">
        <v>34</v>
      </c>
      <c r="AQ12" s="502"/>
    </row>
    <row r="13" spans="1:53" ht="36" customHeight="1" x14ac:dyDescent="0.35">
      <c r="B13" s="216" t="s">
        <v>258</v>
      </c>
      <c r="C13" s="60" t="s">
        <v>29</v>
      </c>
      <c r="D13" s="60" t="s">
        <v>30</v>
      </c>
      <c r="E13" s="61" t="s">
        <v>31</v>
      </c>
      <c r="F13" s="62" t="s">
        <v>32</v>
      </c>
      <c r="G13" s="364" t="s">
        <v>29</v>
      </c>
      <c r="H13" s="364" t="s">
        <v>30</v>
      </c>
      <c r="K13" s="216" t="s">
        <v>40</v>
      </c>
      <c r="L13" s="60" t="s">
        <v>29</v>
      </c>
      <c r="M13" s="60" t="s">
        <v>30</v>
      </c>
      <c r="N13" s="61" t="s">
        <v>31</v>
      </c>
      <c r="O13" s="62" t="s">
        <v>32</v>
      </c>
      <c r="R13" s="24" t="s">
        <v>40</v>
      </c>
      <c r="S13" s="60" t="s">
        <v>29</v>
      </c>
      <c r="T13" s="60" t="s">
        <v>30</v>
      </c>
      <c r="U13" s="61" t="s">
        <v>31</v>
      </c>
      <c r="V13" s="62" t="s">
        <v>32</v>
      </c>
      <c r="Y13" s="24" t="s">
        <v>40</v>
      </c>
      <c r="Z13" s="60" t="s">
        <v>29</v>
      </c>
      <c r="AA13" s="60" t="s">
        <v>30</v>
      </c>
      <c r="AB13" s="61" t="s">
        <v>31</v>
      </c>
      <c r="AC13" s="62" t="s">
        <v>32</v>
      </c>
      <c r="AF13" s="24" t="s">
        <v>40</v>
      </c>
      <c r="AG13" s="60" t="s">
        <v>29</v>
      </c>
      <c r="AH13" s="60" t="s">
        <v>30</v>
      </c>
      <c r="AI13" s="61" t="s">
        <v>31</v>
      </c>
      <c r="AJ13" s="62" t="s">
        <v>32</v>
      </c>
      <c r="AM13" s="24" t="s">
        <v>40</v>
      </c>
      <c r="AN13" s="60" t="s">
        <v>29</v>
      </c>
      <c r="AO13" s="60" t="s">
        <v>30</v>
      </c>
      <c r="AP13" s="61" t="s">
        <v>31</v>
      </c>
      <c r="AQ13" s="62" t="s">
        <v>32</v>
      </c>
    </row>
    <row r="14" spans="1:53" ht="24" customHeight="1" x14ac:dyDescent="0.35">
      <c r="A14" s="496" t="s">
        <v>0</v>
      </c>
      <c r="B14" s="3" t="s">
        <v>1</v>
      </c>
      <c r="C14" s="68">
        <f t="shared" ref="C14:F18" si="2">SUM(L14,S14,Z14,AG14,AN14)</f>
        <v>0</v>
      </c>
      <c r="D14" s="69">
        <f t="shared" si="2"/>
        <v>0</v>
      </c>
      <c r="E14" s="69">
        <f t="shared" si="2"/>
        <v>0</v>
      </c>
      <c r="F14" s="70">
        <f t="shared" si="2"/>
        <v>0</v>
      </c>
      <c r="G14" s="405"/>
      <c r="H14" s="405"/>
      <c r="J14" s="496" t="s">
        <v>0</v>
      </c>
      <c r="K14" s="3" t="s">
        <v>1</v>
      </c>
      <c r="L14" s="77"/>
      <c r="M14" s="78"/>
      <c r="N14" s="79"/>
      <c r="O14" s="79"/>
      <c r="Q14" s="496" t="s">
        <v>0</v>
      </c>
      <c r="R14" s="3" t="s">
        <v>1</v>
      </c>
      <c r="S14" s="77"/>
      <c r="T14" s="78"/>
      <c r="U14" s="79"/>
      <c r="V14" s="79"/>
      <c r="X14" s="496" t="s">
        <v>0</v>
      </c>
      <c r="Y14" s="3" t="s">
        <v>1</v>
      </c>
      <c r="Z14" s="77"/>
      <c r="AA14" s="78"/>
      <c r="AB14" s="79"/>
      <c r="AC14" s="79"/>
      <c r="AE14" s="496" t="s">
        <v>0</v>
      </c>
      <c r="AF14" s="3" t="s">
        <v>1</v>
      </c>
      <c r="AG14" s="77"/>
      <c r="AH14" s="78"/>
      <c r="AI14" s="79"/>
      <c r="AJ14" s="79"/>
      <c r="AL14" s="496" t="s">
        <v>0</v>
      </c>
      <c r="AM14" s="3" t="s">
        <v>1</v>
      </c>
      <c r="AN14" s="77"/>
      <c r="AO14" s="78"/>
      <c r="AP14" s="79"/>
      <c r="AQ14" s="79"/>
    </row>
    <row r="15" spans="1:53" ht="24" customHeight="1" x14ac:dyDescent="0.35">
      <c r="A15" s="497"/>
      <c r="B15" s="3" t="s">
        <v>2</v>
      </c>
      <c r="C15" s="71">
        <f t="shared" si="2"/>
        <v>0</v>
      </c>
      <c r="D15" s="64">
        <f t="shared" si="2"/>
        <v>0</v>
      </c>
      <c r="E15" s="64">
        <f t="shared" si="2"/>
        <v>0</v>
      </c>
      <c r="F15" s="72">
        <f t="shared" si="2"/>
        <v>0</v>
      </c>
      <c r="G15" s="405"/>
      <c r="H15" s="405"/>
      <c r="J15" s="497"/>
      <c r="K15" s="3" t="s">
        <v>2</v>
      </c>
      <c r="L15" s="77"/>
      <c r="M15" s="78"/>
      <c r="N15" s="79"/>
      <c r="O15" s="79"/>
      <c r="Q15" s="497"/>
      <c r="R15" s="3" t="s">
        <v>2</v>
      </c>
      <c r="S15" s="77"/>
      <c r="T15" s="78"/>
      <c r="U15" s="79"/>
      <c r="V15" s="79"/>
      <c r="X15" s="497"/>
      <c r="Y15" s="3" t="s">
        <v>2</v>
      </c>
      <c r="Z15" s="77"/>
      <c r="AA15" s="78"/>
      <c r="AB15" s="79"/>
      <c r="AC15" s="79"/>
      <c r="AE15" s="497"/>
      <c r="AF15" s="3" t="s">
        <v>2</v>
      </c>
      <c r="AG15" s="77"/>
      <c r="AH15" s="78"/>
      <c r="AI15" s="79"/>
      <c r="AJ15" s="79"/>
      <c r="AL15" s="497"/>
      <c r="AM15" s="3" t="s">
        <v>2</v>
      </c>
      <c r="AN15" s="77"/>
      <c r="AO15" s="78"/>
      <c r="AP15" s="79"/>
      <c r="AQ15" s="79"/>
    </row>
    <row r="16" spans="1:53" ht="24" customHeight="1" x14ac:dyDescent="0.35">
      <c r="A16" s="497"/>
      <c r="B16" s="3" t="s">
        <v>3</v>
      </c>
      <c r="C16" s="71">
        <f t="shared" si="2"/>
        <v>0</v>
      </c>
      <c r="D16" s="64">
        <f t="shared" si="2"/>
        <v>0</v>
      </c>
      <c r="E16" s="64">
        <f t="shared" si="2"/>
        <v>0</v>
      </c>
      <c r="F16" s="72">
        <f t="shared" si="2"/>
        <v>0</v>
      </c>
      <c r="G16" s="405"/>
      <c r="H16" s="405"/>
      <c r="J16" s="497"/>
      <c r="K16" s="3" t="s">
        <v>3</v>
      </c>
      <c r="L16" s="77"/>
      <c r="M16" s="78"/>
      <c r="N16" s="79"/>
      <c r="O16" s="79"/>
      <c r="Q16" s="497"/>
      <c r="R16" s="3" t="s">
        <v>3</v>
      </c>
      <c r="S16" s="77"/>
      <c r="T16" s="78"/>
      <c r="U16" s="79"/>
      <c r="V16" s="79"/>
      <c r="X16" s="497"/>
      <c r="Y16" s="3" t="s">
        <v>3</v>
      </c>
      <c r="Z16" s="77"/>
      <c r="AA16" s="78"/>
      <c r="AB16" s="79"/>
      <c r="AC16" s="79"/>
      <c r="AE16" s="497"/>
      <c r="AF16" s="3" t="s">
        <v>3</v>
      </c>
      <c r="AG16" s="77"/>
      <c r="AH16" s="78"/>
      <c r="AI16" s="79"/>
      <c r="AJ16" s="79"/>
      <c r="AL16" s="497"/>
      <c r="AM16" s="3" t="s">
        <v>3</v>
      </c>
      <c r="AN16" s="77"/>
      <c r="AO16" s="78"/>
      <c r="AP16" s="79"/>
      <c r="AQ16" s="79"/>
    </row>
    <row r="17" spans="1:43" ht="24" customHeight="1" x14ac:dyDescent="0.35">
      <c r="A17" s="497"/>
      <c r="B17" s="3" t="s">
        <v>4</v>
      </c>
      <c r="C17" s="71">
        <f t="shared" si="2"/>
        <v>0</v>
      </c>
      <c r="D17" s="64">
        <f t="shared" si="2"/>
        <v>0</v>
      </c>
      <c r="E17" s="64">
        <f t="shared" si="2"/>
        <v>0</v>
      </c>
      <c r="F17" s="72">
        <f t="shared" si="2"/>
        <v>0</v>
      </c>
      <c r="G17" s="405"/>
      <c r="H17" s="405"/>
      <c r="J17" s="497"/>
      <c r="K17" s="3" t="s">
        <v>4</v>
      </c>
      <c r="L17" s="77"/>
      <c r="M17" s="78"/>
      <c r="N17" s="79"/>
      <c r="O17" s="79"/>
      <c r="Q17" s="497"/>
      <c r="R17" s="3" t="s">
        <v>4</v>
      </c>
      <c r="S17" s="77"/>
      <c r="T17" s="78"/>
      <c r="U17" s="79"/>
      <c r="V17" s="79"/>
      <c r="X17" s="497"/>
      <c r="Y17" s="3" t="s">
        <v>4</v>
      </c>
      <c r="Z17" s="77"/>
      <c r="AA17" s="78"/>
      <c r="AB17" s="79"/>
      <c r="AC17" s="79"/>
      <c r="AE17" s="497"/>
      <c r="AF17" s="3" t="s">
        <v>4</v>
      </c>
      <c r="AG17" s="77"/>
      <c r="AH17" s="78"/>
      <c r="AI17" s="79"/>
      <c r="AJ17" s="79"/>
      <c r="AL17" s="497"/>
      <c r="AM17" s="3" t="s">
        <v>4</v>
      </c>
      <c r="AN17" s="77"/>
      <c r="AO17" s="78"/>
      <c r="AP17" s="79"/>
      <c r="AQ17" s="79"/>
    </row>
    <row r="18" spans="1:43" ht="24" customHeight="1" x14ac:dyDescent="0.35">
      <c r="A18" s="498"/>
      <c r="B18" s="3" t="s">
        <v>5</v>
      </c>
      <c r="C18" s="73">
        <f t="shared" si="2"/>
        <v>0</v>
      </c>
      <c r="D18" s="66">
        <f t="shared" si="2"/>
        <v>0</v>
      </c>
      <c r="E18" s="66">
        <f t="shared" si="2"/>
        <v>0</v>
      </c>
      <c r="F18" s="74">
        <f t="shared" si="2"/>
        <v>0</v>
      </c>
      <c r="G18" s="405"/>
      <c r="H18" s="405"/>
      <c r="J18" s="498"/>
      <c r="K18" s="3" t="s">
        <v>5</v>
      </c>
      <c r="L18" s="80"/>
      <c r="M18" s="81"/>
      <c r="N18" s="82"/>
      <c r="O18" s="82"/>
      <c r="Q18" s="498"/>
      <c r="R18" s="3" t="s">
        <v>5</v>
      </c>
      <c r="S18" s="80"/>
      <c r="T18" s="81"/>
      <c r="U18" s="82"/>
      <c r="V18" s="82"/>
      <c r="X18" s="498"/>
      <c r="Y18" s="3" t="s">
        <v>5</v>
      </c>
      <c r="Z18" s="80"/>
      <c r="AA18" s="81"/>
      <c r="AB18" s="82"/>
      <c r="AC18" s="82"/>
      <c r="AE18" s="498"/>
      <c r="AF18" s="3" t="s">
        <v>5</v>
      </c>
      <c r="AG18" s="80"/>
      <c r="AH18" s="81"/>
      <c r="AI18" s="82"/>
      <c r="AJ18" s="82"/>
      <c r="AL18" s="498"/>
      <c r="AM18" s="3" t="s">
        <v>5</v>
      </c>
      <c r="AN18" s="80"/>
      <c r="AO18" s="81"/>
      <c r="AP18" s="82"/>
      <c r="AQ18" s="82"/>
    </row>
    <row r="19" spans="1:43" x14ac:dyDescent="0.35">
      <c r="B19" s="2"/>
      <c r="C19" s="67"/>
      <c r="D19" s="67"/>
      <c r="E19" s="67"/>
      <c r="F19" s="67"/>
    </row>
    <row r="20" spans="1:43" s="28" customFormat="1" ht="35.25" customHeight="1" x14ac:dyDescent="0.25">
      <c r="B20" s="26"/>
      <c r="C20" s="503" t="s">
        <v>33</v>
      </c>
      <c r="D20" s="504"/>
      <c r="E20" s="501" t="s">
        <v>34</v>
      </c>
      <c r="F20" s="502"/>
      <c r="G20" s="500" t="s">
        <v>35</v>
      </c>
      <c r="H20" s="500"/>
      <c r="I20" s="409"/>
      <c r="K20" s="27" t="s">
        <v>10</v>
      </c>
      <c r="L20" s="503" t="s">
        <v>33</v>
      </c>
      <c r="M20" s="504"/>
      <c r="N20" s="501" t="s">
        <v>34</v>
      </c>
      <c r="O20" s="502"/>
      <c r="R20" s="27" t="s">
        <v>10</v>
      </c>
      <c r="S20" s="503" t="s">
        <v>33</v>
      </c>
      <c r="T20" s="504"/>
      <c r="U20" s="501" t="s">
        <v>34</v>
      </c>
      <c r="V20" s="502"/>
      <c r="Y20" s="27" t="s">
        <v>10</v>
      </c>
      <c r="Z20" s="503" t="s">
        <v>33</v>
      </c>
      <c r="AA20" s="504"/>
      <c r="AB20" s="501" t="s">
        <v>34</v>
      </c>
      <c r="AC20" s="502"/>
      <c r="AF20" s="27" t="s">
        <v>10</v>
      </c>
      <c r="AG20" s="503" t="s">
        <v>33</v>
      </c>
      <c r="AH20" s="504"/>
      <c r="AI20" s="501" t="s">
        <v>34</v>
      </c>
      <c r="AJ20" s="502"/>
      <c r="AM20" s="27" t="s">
        <v>10</v>
      </c>
      <c r="AN20" s="503" t="s">
        <v>33</v>
      </c>
      <c r="AO20" s="504"/>
      <c r="AP20" s="501" t="s">
        <v>34</v>
      </c>
      <c r="AQ20" s="502"/>
    </row>
    <row r="21" spans="1:43" ht="36" customHeight="1" x14ac:dyDescent="0.35">
      <c r="B21" s="24" t="s">
        <v>36</v>
      </c>
      <c r="C21" s="60" t="s">
        <v>29</v>
      </c>
      <c r="D21" s="60" t="s">
        <v>30</v>
      </c>
      <c r="E21" s="61" t="s">
        <v>31</v>
      </c>
      <c r="F21" s="62" t="s">
        <v>32</v>
      </c>
      <c r="G21" s="364" t="s">
        <v>29</v>
      </c>
      <c r="H21" s="364" t="s">
        <v>30</v>
      </c>
      <c r="K21" s="24" t="s">
        <v>40</v>
      </c>
      <c r="L21" s="60" t="s">
        <v>29</v>
      </c>
      <c r="M21" s="60" t="s">
        <v>30</v>
      </c>
      <c r="N21" s="61" t="s">
        <v>31</v>
      </c>
      <c r="O21" s="62" t="s">
        <v>32</v>
      </c>
      <c r="R21" s="24" t="s">
        <v>40</v>
      </c>
      <c r="S21" s="60" t="s">
        <v>29</v>
      </c>
      <c r="T21" s="60" t="s">
        <v>30</v>
      </c>
      <c r="U21" s="61" t="s">
        <v>31</v>
      </c>
      <c r="V21" s="62" t="s">
        <v>32</v>
      </c>
      <c r="Y21" s="24" t="s">
        <v>40</v>
      </c>
      <c r="Z21" s="60" t="s">
        <v>29</v>
      </c>
      <c r="AA21" s="60" t="s">
        <v>30</v>
      </c>
      <c r="AB21" s="61" t="s">
        <v>31</v>
      </c>
      <c r="AC21" s="62" t="s">
        <v>32</v>
      </c>
      <c r="AF21" s="24" t="s">
        <v>40</v>
      </c>
      <c r="AG21" s="60" t="s">
        <v>29</v>
      </c>
      <c r="AH21" s="60" t="s">
        <v>30</v>
      </c>
      <c r="AI21" s="61" t="s">
        <v>31</v>
      </c>
      <c r="AJ21" s="62" t="s">
        <v>32</v>
      </c>
      <c r="AM21" s="24" t="s">
        <v>40</v>
      </c>
      <c r="AN21" s="60" t="s">
        <v>29</v>
      </c>
      <c r="AO21" s="60" t="s">
        <v>30</v>
      </c>
      <c r="AP21" s="61" t="s">
        <v>31</v>
      </c>
      <c r="AQ21" s="62" t="s">
        <v>32</v>
      </c>
    </row>
    <row r="22" spans="1:43" ht="24" customHeight="1" x14ac:dyDescent="0.35">
      <c r="A22" s="496" t="s">
        <v>0</v>
      </c>
      <c r="B22" s="3" t="s">
        <v>1</v>
      </c>
      <c r="C22" s="68">
        <f t="shared" ref="C22:F26" si="3">SUM(L22,S22,Z22,AG22,AN22)</f>
        <v>0</v>
      </c>
      <c r="D22" s="69">
        <f t="shared" si="3"/>
        <v>0</v>
      </c>
      <c r="E22" s="69">
        <f t="shared" si="3"/>
        <v>0</v>
      </c>
      <c r="F22" s="70">
        <f t="shared" si="3"/>
        <v>0</v>
      </c>
      <c r="G22" s="405"/>
      <c r="H22" s="405"/>
      <c r="J22" s="496" t="s">
        <v>0</v>
      </c>
      <c r="K22" s="3" t="s">
        <v>1</v>
      </c>
      <c r="L22" s="77"/>
      <c r="M22" s="78"/>
      <c r="N22" s="79"/>
      <c r="O22" s="79"/>
      <c r="Q22" s="496" t="s">
        <v>0</v>
      </c>
      <c r="R22" s="3" t="s">
        <v>1</v>
      </c>
      <c r="S22" s="77"/>
      <c r="T22" s="78"/>
      <c r="U22" s="79"/>
      <c r="V22" s="79"/>
      <c r="X22" s="496" t="s">
        <v>0</v>
      </c>
      <c r="Y22" s="3" t="s">
        <v>1</v>
      </c>
      <c r="Z22" s="77"/>
      <c r="AA22" s="78"/>
      <c r="AB22" s="79"/>
      <c r="AC22" s="79"/>
      <c r="AE22" s="496" t="s">
        <v>0</v>
      </c>
      <c r="AF22" s="3" t="s">
        <v>1</v>
      </c>
      <c r="AG22" s="77"/>
      <c r="AH22" s="78"/>
      <c r="AI22" s="79"/>
      <c r="AJ22" s="79"/>
      <c r="AL22" s="496" t="s">
        <v>0</v>
      </c>
      <c r="AM22" s="3" t="s">
        <v>1</v>
      </c>
      <c r="AN22" s="77"/>
      <c r="AO22" s="78"/>
      <c r="AP22" s="79"/>
      <c r="AQ22" s="79"/>
    </row>
    <row r="23" spans="1:43" ht="24" customHeight="1" x14ac:dyDescent="0.35">
      <c r="A23" s="497"/>
      <c r="B23" s="3" t="s">
        <v>2</v>
      </c>
      <c r="C23" s="71">
        <f t="shared" si="3"/>
        <v>0</v>
      </c>
      <c r="D23" s="64">
        <f t="shared" si="3"/>
        <v>0</v>
      </c>
      <c r="E23" s="64">
        <f t="shared" si="3"/>
        <v>0</v>
      </c>
      <c r="F23" s="72">
        <f t="shared" si="3"/>
        <v>0</v>
      </c>
      <c r="G23" s="405"/>
      <c r="H23" s="405"/>
      <c r="J23" s="497"/>
      <c r="K23" s="3" t="s">
        <v>2</v>
      </c>
      <c r="L23" s="77"/>
      <c r="M23" s="78"/>
      <c r="N23" s="79"/>
      <c r="O23" s="79"/>
      <c r="Q23" s="497"/>
      <c r="R23" s="3" t="s">
        <v>2</v>
      </c>
      <c r="S23" s="77"/>
      <c r="T23" s="78"/>
      <c r="U23" s="79"/>
      <c r="V23" s="79"/>
      <c r="X23" s="497"/>
      <c r="Y23" s="3" t="s">
        <v>2</v>
      </c>
      <c r="Z23" s="77"/>
      <c r="AA23" s="78"/>
      <c r="AB23" s="79"/>
      <c r="AC23" s="79"/>
      <c r="AE23" s="497"/>
      <c r="AF23" s="3" t="s">
        <v>2</v>
      </c>
      <c r="AG23" s="77"/>
      <c r="AH23" s="78"/>
      <c r="AI23" s="79"/>
      <c r="AJ23" s="79"/>
      <c r="AL23" s="497"/>
      <c r="AM23" s="3" t="s">
        <v>2</v>
      </c>
      <c r="AN23" s="77"/>
      <c r="AO23" s="78"/>
      <c r="AP23" s="79"/>
      <c r="AQ23" s="79"/>
    </row>
    <row r="24" spans="1:43" ht="24" customHeight="1" x14ac:dyDescent="0.35">
      <c r="A24" s="497"/>
      <c r="B24" s="3" t="s">
        <v>3</v>
      </c>
      <c r="C24" s="71">
        <f t="shared" si="3"/>
        <v>0</v>
      </c>
      <c r="D24" s="64">
        <f t="shared" si="3"/>
        <v>0</v>
      </c>
      <c r="E24" s="64">
        <f t="shared" si="3"/>
        <v>0</v>
      </c>
      <c r="F24" s="72">
        <f t="shared" si="3"/>
        <v>0</v>
      </c>
      <c r="G24" s="405"/>
      <c r="H24" s="405"/>
      <c r="J24" s="497"/>
      <c r="K24" s="3" t="s">
        <v>3</v>
      </c>
      <c r="L24" s="77"/>
      <c r="M24" s="78"/>
      <c r="N24" s="79"/>
      <c r="O24" s="79"/>
      <c r="Q24" s="497"/>
      <c r="R24" s="3" t="s">
        <v>3</v>
      </c>
      <c r="S24" s="77"/>
      <c r="T24" s="78"/>
      <c r="U24" s="79"/>
      <c r="V24" s="79"/>
      <c r="X24" s="497"/>
      <c r="Y24" s="3" t="s">
        <v>3</v>
      </c>
      <c r="Z24" s="77"/>
      <c r="AA24" s="78"/>
      <c r="AB24" s="79"/>
      <c r="AC24" s="79"/>
      <c r="AE24" s="497"/>
      <c r="AF24" s="3" t="s">
        <v>3</v>
      </c>
      <c r="AG24" s="77"/>
      <c r="AH24" s="78"/>
      <c r="AI24" s="79"/>
      <c r="AJ24" s="79"/>
      <c r="AL24" s="497"/>
      <c r="AM24" s="3" t="s">
        <v>3</v>
      </c>
      <c r="AN24" s="77"/>
      <c r="AO24" s="78"/>
      <c r="AP24" s="79"/>
      <c r="AQ24" s="79"/>
    </row>
    <row r="25" spans="1:43" ht="24" customHeight="1" x14ac:dyDescent="0.35">
      <c r="A25" s="497"/>
      <c r="B25" s="3" t="s">
        <v>4</v>
      </c>
      <c r="C25" s="71">
        <f t="shared" si="3"/>
        <v>0</v>
      </c>
      <c r="D25" s="64">
        <f t="shared" si="3"/>
        <v>0</v>
      </c>
      <c r="E25" s="64">
        <f t="shared" si="3"/>
        <v>0</v>
      </c>
      <c r="F25" s="72">
        <f t="shared" si="3"/>
        <v>0</v>
      </c>
      <c r="G25" s="405"/>
      <c r="H25" s="405"/>
      <c r="J25" s="497"/>
      <c r="K25" s="3" t="s">
        <v>4</v>
      </c>
      <c r="L25" s="77"/>
      <c r="M25" s="78"/>
      <c r="N25" s="79"/>
      <c r="O25" s="79"/>
      <c r="Q25" s="497"/>
      <c r="R25" s="3" t="s">
        <v>4</v>
      </c>
      <c r="S25" s="77"/>
      <c r="T25" s="78"/>
      <c r="U25" s="79"/>
      <c r="V25" s="79"/>
      <c r="X25" s="497"/>
      <c r="Y25" s="3" t="s">
        <v>4</v>
      </c>
      <c r="Z25" s="77"/>
      <c r="AA25" s="78"/>
      <c r="AB25" s="79"/>
      <c r="AC25" s="79"/>
      <c r="AE25" s="497"/>
      <c r="AF25" s="3" t="s">
        <v>4</v>
      </c>
      <c r="AG25" s="77"/>
      <c r="AH25" s="78"/>
      <c r="AI25" s="79"/>
      <c r="AJ25" s="79"/>
      <c r="AL25" s="497"/>
      <c r="AM25" s="3" t="s">
        <v>4</v>
      </c>
      <c r="AN25" s="77"/>
      <c r="AO25" s="78"/>
      <c r="AP25" s="79"/>
      <c r="AQ25" s="79"/>
    </row>
    <row r="26" spans="1:43" ht="24" customHeight="1" x14ac:dyDescent="0.35">
      <c r="A26" s="498"/>
      <c r="B26" s="3" t="s">
        <v>5</v>
      </c>
      <c r="C26" s="73">
        <f t="shared" si="3"/>
        <v>0</v>
      </c>
      <c r="D26" s="66">
        <f t="shared" si="3"/>
        <v>0</v>
      </c>
      <c r="E26" s="66">
        <f t="shared" si="3"/>
        <v>0</v>
      </c>
      <c r="F26" s="74">
        <f t="shared" si="3"/>
        <v>0</v>
      </c>
      <c r="G26" s="405"/>
      <c r="H26" s="405"/>
      <c r="J26" s="498"/>
      <c r="K26" s="3" t="s">
        <v>5</v>
      </c>
      <c r="L26" s="80"/>
      <c r="M26" s="81"/>
      <c r="N26" s="82"/>
      <c r="O26" s="82"/>
      <c r="Q26" s="498"/>
      <c r="R26" s="3" t="s">
        <v>5</v>
      </c>
      <c r="S26" s="80"/>
      <c r="T26" s="81"/>
      <c r="U26" s="82"/>
      <c r="V26" s="82"/>
      <c r="X26" s="498"/>
      <c r="Y26" s="3" t="s">
        <v>5</v>
      </c>
      <c r="Z26" s="80"/>
      <c r="AA26" s="81"/>
      <c r="AB26" s="82"/>
      <c r="AC26" s="82"/>
      <c r="AE26" s="498"/>
      <c r="AF26" s="3" t="s">
        <v>5</v>
      </c>
      <c r="AG26" s="80"/>
      <c r="AH26" s="81"/>
      <c r="AI26" s="82"/>
      <c r="AJ26" s="82"/>
      <c r="AL26" s="498"/>
      <c r="AM26" s="3" t="s">
        <v>5</v>
      </c>
      <c r="AN26" s="80"/>
      <c r="AO26" s="81"/>
      <c r="AP26" s="82"/>
      <c r="AQ26" s="82"/>
    </row>
    <row r="27" spans="1:43" x14ac:dyDescent="0.35">
      <c r="B27" s="2"/>
      <c r="C27" s="67"/>
      <c r="D27" s="67"/>
      <c r="E27" s="67"/>
      <c r="F27" s="67"/>
    </row>
    <row r="28" spans="1:43" s="28" customFormat="1" ht="35.25" customHeight="1" x14ac:dyDescent="0.25">
      <c r="B28" s="26"/>
      <c r="C28" s="503" t="s">
        <v>33</v>
      </c>
      <c r="D28" s="504"/>
      <c r="E28" s="501" t="s">
        <v>34</v>
      </c>
      <c r="F28" s="502"/>
      <c r="G28" s="500" t="s">
        <v>35</v>
      </c>
      <c r="H28" s="500"/>
      <c r="I28" s="409"/>
      <c r="K28" s="27" t="s">
        <v>11</v>
      </c>
      <c r="L28" s="503" t="s">
        <v>33</v>
      </c>
      <c r="M28" s="504"/>
      <c r="N28" s="501" t="s">
        <v>34</v>
      </c>
      <c r="O28" s="502"/>
      <c r="R28" s="27" t="s">
        <v>11</v>
      </c>
      <c r="S28" s="503" t="s">
        <v>33</v>
      </c>
      <c r="T28" s="504"/>
      <c r="U28" s="501" t="s">
        <v>34</v>
      </c>
      <c r="V28" s="502"/>
      <c r="Y28" s="27" t="s">
        <v>11</v>
      </c>
      <c r="Z28" s="503" t="s">
        <v>33</v>
      </c>
      <c r="AA28" s="504"/>
      <c r="AB28" s="501" t="s">
        <v>34</v>
      </c>
      <c r="AC28" s="502"/>
      <c r="AF28" s="27" t="s">
        <v>11</v>
      </c>
      <c r="AG28" s="503" t="s">
        <v>33</v>
      </c>
      <c r="AH28" s="504"/>
      <c r="AI28" s="501" t="s">
        <v>34</v>
      </c>
      <c r="AJ28" s="502"/>
      <c r="AM28" s="27" t="s">
        <v>11</v>
      </c>
      <c r="AN28" s="503" t="s">
        <v>33</v>
      </c>
      <c r="AO28" s="504"/>
      <c r="AP28" s="501" t="s">
        <v>34</v>
      </c>
      <c r="AQ28" s="502"/>
    </row>
    <row r="29" spans="1:43" ht="36" customHeight="1" x14ac:dyDescent="0.35">
      <c r="B29" s="24" t="s">
        <v>37</v>
      </c>
      <c r="C29" s="60" t="s">
        <v>29</v>
      </c>
      <c r="D29" s="60" t="s">
        <v>30</v>
      </c>
      <c r="E29" s="61" t="s">
        <v>31</v>
      </c>
      <c r="F29" s="62" t="s">
        <v>32</v>
      </c>
      <c r="G29" s="364" t="s">
        <v>29</v>
      </c>
      <c r="H29" s="364" t="s">
        <v>30</v>
      </c>
      <c r="K29" s="24" t="s">
        <v>40</v>
      </c>
      <c r="L29" s="60" t="s">
        <v>29</v>
      </c>
      <c r="M29" s="60" t="s">
        <v>30</v>
      </c>
      <c r="N29" s="61" t="s">
        <v>31</v>
      </c>
      <c r="O29" s="62" t="s">
        <v>32</v>
      </c>
      <c r="R29" s="24" t="s">
        <v>40</v>
      </c>
      <c r="S29" s="60" t="s">
        <v>29</v>
      </c>
      <c r="T29" s="60" t="s">
        <v>30</v>
      </c>
      <c r="U29" s="61" t="s">
        <v>31</v>
      </c>
      <c r="V29" s="62" t="s">
        <v>32</v>
      </c>
      <c r="Y29" s="24" t="s">
        <v>40</v>
      </c>
      <c r="Z29" s="60" t="s">
        <v>29</v>
      </c>
      <c r="AA29" s="60" t="s">
        <v>30</v>
      </c>
      <c r="AB29" s="61" t="s">
        <v>31</v>
      </c>
      <c r="AC29" s="62" t="s">
        <v>32</v>
      </c>
      <c r="AF29" s="24" t="s">
        <v>40</v>
      </c>
      <c r="AG29" s="60" t="s">
        <v>29</v>
      </c>
      <c r="AH29" s="60" t="s">
        <v>30</v>
      </c>
      <c r="AI29" s="61" t="s">
        <v>31</v>
      </c>
      <c r="AJ29" s="62" t="s">
        <v>32</v>
      </c>
      <c r="AM29" s="24" t="s">
        <v>40</v>
      </c>
      <c r="AN29" s="60" t="s">
        <v>29</v>
      </c>
      <c r="AO29" s="60" t="s">
        <v>30</v>
      </c>
      <c r="AP29" s="61" t="s">
        <v>31</v>
      </c>
      <c r="AQ29" s="62" t="s">
        <v>32</v>
      </c>
    </row>
    <row r="30" spans="1:43" ht="24" customHeight="1" x14ac:dyDescent="0.35">
      <c r="A30" s="496" t="s">
        <v>0</v>
      </c>
      <c r="B30" s="3" t="s">
        <v>1</v>
      </c>
      <c r="C30" s="68">
        <f t="shared" ref="C30:F34" si="4">SUM(L30,S30,Z30,AG30,AN30)</f>
        <v>0</v>
      </c>
      <c r="D30" s="69">
        <f t="shared" si="4"/>
        <v>0</v>
      </c>
      <c r="E30" s="69">
        <f t="shared" si="4"/>
        <v>0</v>
      </c>
      <c r="F30" s="70">
        <f t="shared" si="4"/>
        <v>0</v>
      </c>
      <c r="G30" s="405"/>
      <c r="H30" s="405"/>
      <c r="J30" s="496" t="s">
        <v>0</v>
      </c>
      <c r="K30" s="3" t="s">
        <v>1</v>
      </c>
      <c r="L30" s="77"/>
      <c r="M30" s="78"/>
      <c r="N30" s="79"/>
      <c r="O30" s="79"/>
      <c r="Q30" s="496" t="s">
        <v>0</v>
      </c>
      <c r="R30" s="3" t="s">
        <v>1</v>
      </c>
      <c r="S30" s="77"/>
      <c r="T30" s="78"/>
      <c r="U30" s="79"/>
      <c r="V30" s="79"/>
      <c r="X30" s="496" t="s">
        <v>0</v>
      </c>
      <c r="Y30" s="3" t="s">
        <v>1</v>
      </c>
      <c r="Z30" s="77"/>
      <c r="AA30" s="78"/>
      <c r="AB30" s="79"/>
      <c r="AC30" s="79"/>
      <c r="AE30" s="496" t="s">
        <v>0</v>
      </c>
      <c r="AF30" s="3" t="s">
        <v>1</v>
      </c>
      <c r="AG30" s="77"/>
      <c r="AH30" s="78"/>
      <c r="AI30" s="79"/>
      <c r="AJ30" s="79"/>
      <c r="AL30" s="496" t="s">
        <v>0</v>
      </c>
      <c r="AM30" s="3" t="s">
        <v>1</v>
      </c>
      <c r="AN30" s="77"/>
      <c r="AO30" s="78"/>
      <c r="AP30" s="79"/>
      <c r="AQ30" s="79"/>
    </row>
    <row r="31" spans="1:43" ht="24" customHeight="1" x14ac:dyDescent="0.35">
      <c r="A31" s="497"/>
      <c r="B31" s="3" t="s">
        <v>2</v>
      </c>
      <c r="C31" s="71">
        <f t="shared" si="4"/>
        <v>0</v>
      </c>
      <c r="D31" s="64">
        <f t="shared" si="4"/>
        <v>0</v>
      </c>
      <c r="E31" s="64">
        <f t="shared" si="4"/>
        <v>0</v>
      </c>
      <c r="F31" s="72">
        <f t="shared" si="4"/>
        <v>0</v>
      </c>
      <c r="G31" s="405"/>
      <c r="H31" s="405"/>
      <c r="J31" s="497"/>
      <c r="K31" s="3" t="s">
        <v>2</v>
      </c>
      <c r="L31" s="77"/>
      <c r="M31" s="78"/>
      <c r="N31" s="79"/>
      <c r="O31" s="79"/>
      <c r="Q31" s="497"/>
      <c r="R31" s="3" t="s">
        <v>2</v>
      </c>
      <c r="S31" s="77"/>
      <c r="T31" s="78"/>
      <c r="U31" s="79"/>
      <c r="V31" s="79"/>
      <c r="X31" s="497"/>
      <c r="Y31" s="3" t="s">
        <v>2</v>
      </c>
      <c r="Z31" s="77"/>
      <c r="AA31" s="78"/>
      <c r="AB31" s="79"/>
      <c r="AC31" s="79"/>
      <c r="AE31" s="497"/>
      <c r="AF31" s="3" t="s">
        <v>2</v>
      </c>
      <c r="AG31" s="77"/>
      <c r="AH31" s="78"/>
      <c r="AI31" s="79"/>
      <c r="AJ31" s="79"/>
      <c r="AL31" s="497"/>
      <c r="AM31" s="3" t="s">
        <v>2</v>
      </c>
      <c r="AN31" s="77"/>
      <c r="AO31" s="78"/>
      <c r="AP31" s="79"/>
      <c r="AQ31" s="79"/>
    </row>
    <row r="32" spans="1:43" ht="24" customHeight="1" x14ac:dyDescent="0.35">
      <c r="A32" s="497"/>
      <c r="B32" s="3" t="s">
        <v>3</v>
      </c>
      <c r="C32" s="71">
        <f t="shared" si="4"/>
        <v>0</v>
      </c>
      <c r="D32" s="64">
        <f t="shared" si="4"/>
        <v>0</v>
      </c>
      <c r="E32" s="64">
        <f t="shared" si="4"/>
        <v>0</v>
      </c>
      <c r="F32" s="72">
        <f t="shared" si="4"/>
        <v>0</v>
      </c>
      <c r="G32" s="405"/>
      <c r="H32" s="405"/>
      <c r="J32" s="497"/>
      <c r="K32" s="3" t="s">
        <v>3</v>
      </c>
      <c r="L32" s="77"/>
      <c r="M32" s="78"/>
      <c r="N32" s="79"/>
      <c r="O32" s="79"/>
      <c r="Q32" s="497"/>
      <c r="R32" s="3" t="s">
        <v>3</v>
      </c>
      <c r="S32" s="77"/>
      <c r="T32" s="78"/>
      <c r="U32" s="79"/>
      <c r="V32" s="79"/>
      <c r="X32" s="497"/>
      <c r="Y32" s="3" t="s">
        <v>3</v>
      </c>
      <c r="Z32" s="77"/>
      <c r="AA32" s="78"/>
      <c r="AB32" s="79"/>
      <c r="AC32" s="79"/>
      <c r="AE32" s="497"/>
      <c r="AF32" s="3" t="s">
        <v>3</v>
      </c>
      <c r="AG32" s="77"/>
      <c r="AH32" s="78"/>
      <c r="AI32" s="79"/>
      <c r="AJ32" s="79"/>
      <c r="AL32" s="497"/>
      <c r="AM32" s="3" t="s">
        <v>3</v>
      </c>
      <c r="AN32" s="77"/>
      <c r="AO32" s="78"/>
      <c r="AP32" s="79"/>
      <c r="AQ32" s="79"/>
    </row>
    <row r="33" spans="1:43" ht="24" customHeight="1" x14ac:dyDescent="0.35">
      <c r="A33" s="497"/>
      <c r="B33" s="3" t="s">
        <v>4</v>
      </c>
      <c r="C33" s="71">
        <f t="shared" si="4"/>
        <v>0</v>
      </c>
      <c r="D33" s="64">
        <f t="shared" si="4"/>
        <v>0</v>
      </c>
      <c r="E33" s="64">
        <f t="shared" si="4"/>
        <v>0</v>
      </c>
      <c r="F33" s="72">
        <f t="shared" si="4"/>
        <v>0</v>
      </c>
      <c r="G33" s="405"/>
      <c r="H33" s="405"/>
      <c r="J33" s="497"/>
      <c r="K33" s="3" t="s">
        <v>4</v>
      </c>
      <c r="L33" s="77"/>
      <c r="M33" s="78"/>
      <c r="N33" s="79"/>
      <c r="O33" s="79"/>
      <c r="Q33" s="497"/>
      <c r="R33" s="3" t="s">
        <v>4</v>
      </c>
      <c r="S33" s="77"/>
      <c r="T33" s="78"/>
      <c r="U33" s="79"/>
      <c r="V33" s="79"/>
      <c r="X33" s="497"/>
      <c r="Y33" s="3" t="s">
        <v>4</v>
      </c>
      <c r="Z33" s="77"/>
      <c r="AA33" s="78"/>
      <c r="AB33" s="79"/>
      <c r="AC33" s="79"/>
      <c r="AE33" s="497"/>
      <c r="AF33" s="3" t="s">
        <v>4</v>
      </c>
      <c r="AG33" s="77"/>
      <c r="AH33" s="78"/>
      <c r="AI33" s="79"/>
      <c r="AJ33" s="79"/>
      <c r="AL33" s="497"/>
      <c r="AM33" s="3" t="s">
        <v>4</v>
      </c>
      <c r="AN33" s="77"/>
      <c r="AO33" s="78"/>
      <c r="AP33" s="79"/>
      <c r="AQ33" s="79"/>
    </row>
    <row r="34" spans="1:43" ht="24" customHeight="1" x14ac:dyDescent="0.35">
      <c r="A34" s="498"/>
      <c r="B34" s="3" t="s">
        <v>5</v>
      </c>
      <c r="C34" s="73">
        <f t="shared" si="4"/>
        <v>0</v>
      </c>
      <c r="D34" s="66">
        <f t="shared" si="4"/>
        <v>0</v>
      </c>
      <c r="E34" s="66">
        <f t="shared" si="4"/>
        <v>0</v>
      </c>
      <c r="F34" s="74">
        <f t="shared" si="4"/>
        <v>0</v>
      </c>
      <c r="G34" s="405"/>
      <c r="H34" s="405"/>
      <c r="J34" s="498"/>
      <c r="K34" s="3" t="s">
        <v>5</v>
      </c>
      <c r="L34" s="80"/>
      <c r="M34" s="81"/>
      <c r="N34" s="82"/>
      <c r="O34" s="82"/>
      <c r="Q34" s="498"/>
      <c r="R34" s="3" t="s">
        <v>5</v>
      </c>
      <c r="S34" s="80"/>
      <c r="T34" s="81"/>
      <c r="U34" s="82"/>
      <c r="V34" s="82"/>
      <c r="X34" s="498"/>
      <c r="Y34" s="3" t="s">
        <v>5</v>
      </c>
      <c r="Z34" s="80"/>
      <c r="AA34" s="81"/>
      <c r="AB34" s="82"/>
      <c r="AC34" s="82"/>
      <c r="AE34" s="498"/>
      <c r="AF34" s="3" t="s">
        <v>5</v>
      </c>
      <c r="AG34" s="80"/>
      <c r="AH34" s="81"/>
      <c r="AI34" s="82"/>
      <c r="AJ34" s="82"/>
      <c r="AL34" s="498"/>
      <c r="AM34" s="3" t="s">
        <v>5</v>
      </c>
      <c r="AN34" s="80"/>
      <c r="AO34" s="81"/>
      <c r="AP34" s="82"/>
      <c r="AQ34" s="82"/>
    </row>
    <row r="35" spans="1:43" x14ac:dyDescent="0.35">
      <c r="B35" s="2"/>
      <c r="C35" s="67"/>
      <c r="D35" s="67"/>
      <c r="E35" s="67"/>
      <c r="F35" s="67"/>
    </row>
    <row r="36" spans="1:43" s="28" customFormat="1" ht="35.25" customHeight="1" x14ac:dyDescent="0.25">
      <c r="B36" s="26"/>
      <c r="C36" s="503" t="s">
        <v>33</v>
      </c>
      <c r="D36" s="504"/>
      <c r="E36" s="501" t="s">
        <v>34</v>
      </c>
      <c r="F36" s="502"/>
      <c r="G36" s="500" t="s">
        <v>35</v>
      </c>
      <c r="H36" s="500"/>
      <c r="I36" s="409"/>
      <c r="K36" s="27" t="s">
        <v>12</v>
      </c>
      <c r="L36" s="503" t="s">
        <v>33</v>
      </c>
      <c r="M36" s="504"/>
      <c r="N36" s="501" t="s">
        <v>34</v>
      </c>
      <c r="O36" s="502"/>
      <c r="R36" s="27" t="s">
        <v>12</v>
      </c>
      <c r="S36" s="503" t="s">
        <v>33</v>
      </c>
      <c r="T36" s="504"/>
      <c r="U36" s="501" t="s">
        <v>34</v>
      </c>
      <c r="V36" s="502"/>
      <c r="Y36" s="27" t="s">
        <v>12</v>
      </c>
      <c r="Z36" s="503" t="s">
        <v>33</v>
      </c>
      <c r="AA36" s="504"/>
      <c r="AB36" s="501" t="s">
        <v>34</v>
      </c>
      <c r="AC36" s="502"/>
      <c r="AF36" s="27" t="s">
        <v>12</v>
      </c>
      <c r="AG36" s="503" t="s">
        <v>33</v>
      </c>
      <c r="AH36" s="504"/>
      <c r="AI36" s="501" t="s">
        <v>34</v>
      </c>
      <c r="AJ36" s="502"/>
      <c r="AM36" s="27" t="s">
        <v>12</v>
      </c>
      <c r="AN36" s="503" t="s">
        <v>33</v>
      </c>
      <c r="AO36" s="504"/>
      <c r="AP36" s="501" t="s">
        <v>34</v>
      </c>
      <c r="AQ36" s="502"/>
    </row>
    <row r="37" spans="1:43" ht="36" customHeight="1" x14ac:dyDescent="0.35">
      <c r="B37" s="24" t="s">
        <v>38</v>
      </c>
      <c r="C37" s="60" t="s">
        <v>29</v>
      </c>
      <c r="D37" s="60" t="s">
        <v>30</v>
      </c>
      <c r="E37" s="61" t="s">
        <v>31</v>
      </c>
      <c r="F37" s="62" t="s">
        <v>32</v>
      </c>
      <c r="G37" s="364" t="s">
        <v>29</v>
      </c>
      <c r="H37" s="364" t="s">
        <v>30</v>
      </c>
      <c r="K37" s="24" t="s">
        <v>40</v>
      </c>
      <c r="L37" s="60" t="s">
        <v>29</v>
      </c>
      <c r="M37" s="60" t="s">
        <v>30</v>
      </c>
      <c r="N37" s="61" t="s">
        <v>31</v>
      </c>
      <c r="O37" s="62" t="s">
        <v>32</v>
      </c>
      <c r="R37" s="24" t="s">
        <v>40</v>
      </c>
      <c r="S37" s="60" t="s">
        <v>29</v>
      </c>
      <c r="T37" s="60" t="s">
        <v>30</v>
      </c>
      <c r="U37" s="61" t="s">
        <v>31</v>
      </c>
      <c r="V37" s="62" t="s">
        <v>32</v>
      </c>
      <c r="Y37" s="24" t="s">
        <v>40</v>
      </c>
      <c r="Z37" s="60" t="s">
        <v>29</v>
      </c>
      <c r="AA37" s="60" t="s">
        <v>30</v>
      </c>
      <c r="AB37" s="61" t="s">
        <v>31</v>
      </c>
      <c r="AC37" s="62" t="s">
        <v>32</v>
      </c>
      <c r="AF37" s="24" t="s">
        <v>40</v>
      </c>
      <c r="AG37" s="60" t="s">
        <v>29</v>
      </c>
      <c r="AH37" s="60" t="s">
        <v>30</v>
      </c>
      <c r="AI37" s="61" t="s">
        <v>31</v>
      </c>
      <c r="AJ37" s="62" t="s">
        <v>32</v>
      </c>
      <c r="AM37" s="24" t="s">
        <v>40</v>
      </c>
      <c r="AN37" s="60" t="s">
        <v>29</v>
      </c>
      <c r="AO37" s="60" t="s">
        <v>30</v>
      </c>
      <c r="AP37" s="61" t="s">
        <v>31</v>
      </c>
      <c r="AQ37" s="62" t="s">
        <v>32</v>
      </c>
    </row>
    <row r="38" spans="1:43" ht="24" customHeight="1" x14ac:dyDescent="0.35">
      <c r="A38" s="496" t="s">
        <v>0</v>
      </c>
      <c r="B38" s="3" t="s">
        <v>1</v>
      </c>
      <c r="C38" s="68">
        <f t="shared" ref="C38:F42" si="5">SUM(L38,S38,Z38,AG38,AN38)</f>
        <v>0</v>
      </c>
      <c r="D38" s="69">
        <f t="shared" si="5"/>
        <v>0</v>
      </c>
      <c r="E38" s="69">
        <f t="shared" si="5"/>
        <v>0</v>
      </c>
      <c r="F38" s="70">
        <f t="shared" si="5"/>
        <v>0</v>
      </c>
      <c r="G38" s="405"/>
      <c r="H38" s="405"/>
      <c r="J38" s="496" t="s">
        <v>0</v>
      </c>
      <c r="K38" s="3" t="s">
        <v>1</v>
      </c>
      <c r="L38" s="77"/>
      <c r="M38" s="78"/>
      <c r="N38" s="79"/>
      <c r="O38" s="79"/>
      <c r="Q38" s="496" t="s">
        <v>0</v>
      </c>
      <c r="R38" s="3" t="s">
        <v>1</v>
      </c>
      <c r="S38" s="77"/>
      <c r="T38" s="78"/>
      <c r="U38" s="79"/>
      <c r="V38" s="79"/>
      <c r="X38" s="496" t="s">
        <v>0</v>
      </c>
      <c r="Y38" s="3" t="s">
        <v>1</v>
      </c>
      <c r="Z38" s="77"/>
      <c r="AA38" s="78"/>
      <c r="AB38" s="79"/>
      <c r="AC38" s="79"/>
      <c r="AE38" s="496" t="s">
        <v>0</v>
      </c>
      <c r="AF38" s="3" t="s">
        <v>1</v>
      </c>
      <c r="AG38" s="77"/>
      <c r="AH38" s="78"/>
      <c r="AI38" s="79"/>
      <c r="AJ38" s="79"/>
      <c r="AL38" s="496" t="s">
        <v>0</v>
      </c>
      <c r="AM38" s="3" t="s">
        <v>1</v>
      </c>
      <c r="AN38" s="77"/>
      <c r="AO38" s="78"/>
      <c r="AP38" s="79"/>
      <c r="AQ38" s="79"/>
    </row>
    <row r="39" spans="1:43" ht="24" customHeight="1" x14ac:dyDescent="0.35">
      <c r="A39" s="497"/>
      <c r="B39" s="3" t="s">
        <v>2</v>
      </c>
      <c r="C39" s="71">
        <f t="shared" si="5"/>
        <v>0</v>
      </c>
      <c r="D39" s="64">
        <f t="shared" si="5"/>
        <v>0</v>
      </c>
      <c r="E39" s="64">
        <f t="shared" si="5"/>
        <v>0</v>
      </c>
      <c r="F39" s="72">
        <f t="shared" si="5"/>
        <v>0</v>
      </c>
      <c r="G39" s="405"/>
      <c r="H39" s="405"/>
      <c r="J39" s="497"/>
      <c r="K39" s="3" t="s">
        <v>2</v>
      </c>
      <c r="L39" s="77"/>
      <c r="M39" s="78"/>
      <c r="N39" s="79"/>
      <c r="O39" s="79"/>
      <c r="Q39" s="497"/>
      <c r="R39" s="3" t="s">
        <v>2</v>
      </c>
      <c r="S39" s="77"/>
      <c r="T39" s="78"/>
      <c r="U39" s="79"/>
      <c r="V39" s="79"/>
      <c r="X39" s="497"/>
      <c r="Y39" s="3" t="s">
        <v>2</v>
      </c>
      <c r="Z39" s="77"/>
      <c r="AA39" s="78"/>
      <c r="AB39" s="79"/>
      <c r="AC39" s="79"/>
      <c r="AE39" s="497"/>
      <c r="AF39" s="3" t="s">
        <v>2</v>
      </c>
      <c r="AG39" s="77"/>
      <c r="AH39" s="78"/>
      <c r="AI39" s="79"/>
      <c r="AJ39" s="79"/>
      <c r="AL39" s="497"/>
      <c r="AM39" s="3" t="s">
        <v>2</v>
      </c>
      <c r="AN39" s="77"/>
      <c r="AO39" s="78"/>
      <c r="AP39" s="79"/>
      <c r="AQ39" s="79"/>
    </row>
    <row r="40" spans="1:43" ht="24" customHeight="1" x14ac:dyDescent="0.35">
      <c r="A40" s="497"/>
      <c r="B40" s="3" t="s">
        <v>3</v>
      </c>
      <c r="C40" s="71">
        <f t="shared" si="5"/>
        <v>0</v>
      </c>
      <c r="D40" s="64">
        <f t="shared" si="5"/>
        <v>0</v>
      </c>
      <c r="E40" s="64">
        <f t="shared" si="5"/>
        <v>0</v>
      </c>
      <c r="F40" s="72">
        <f t="shared" si="5"/>
        <v>0</v>
      </c>
      <c r="G40" s="405"/>
      <c r="H40" s="405"/>
      <c r="J40" s="497"/>
      <c r="K40" s="3" t="s">
        <v>3</v>
      </c>
      <c r="L40" s="77"/>
      <c r="M40" s="78"/>
      <c r="N40" s="79"/>
      <c r="O40" s="79"/>
      <c r="Q40" s="497"/>
      <c r="R40" s="3" t="s">
        <v>3</v>
      </c>
      <c r="S40" s="77"/>
      <c r="T40" s="78"/>
      <c r="U40" s="79"/>
      <c r="V40" s="79"/>
      <c r="X40" s="497"/>
      <c r="Y40" s="3" t="s">
        <v>3</v>
      </c>
      <c r="Z40" s="77"/>
      <c r="AA40" s="78"/>
      <c r="AB40" s="79"/>
      <c r="AC40" s="79"/>
      <c r="AE40" s="497"/>
      <c r="AF40" s="3" t="s">
        <v>3</v>
      </c>
      <c r="AG40" s="77"/>
      <c r="AH40" s="78"/>
      <c r="AI40" s="79"/>
      <c r="AJ40" s="79"/>
      <c r="AL40" s="497"/>
      <c r="AM40" s="3" t="s">
        <v>3</v>
      </c>
      <c r="AN40" s="77"/>
      <c r="AO40" s="78"/>
      <c r="AP40" s="79"/>
      <c r="AQ40" s="79"/>
    </row>
    <row r="41" spans="1:43" ht="24" customHeight="1" x14ac:dyDescent="0.35">
      <c r="A41" s="497"/>
      <c r="B41" s="3" t="s">
        <v>4</v>
      </c>
      <c r="C41" s="71">
        <f t="shared" si="5"/>
        <v>0</v>
      </c>
      <c r="D41" s="64">
        <f t="shared" si="5"/>
        <v>0</v>
      </c>
      <c r="E41" s="64">
        <f t="shared" si="5"/>
        <v>0</v>
      </c>
      <c r="F41" s="72">
        <f t="shared" si="5"/>
        <v>0</v>
      </c>
      <c r="G41" s="405"/>
      <c r="H41" s="405"/>
      <c r="J41" s="497"/>
      <c r="K41" s="3" t="s">
        <v>4</v>
      </c>
      <c r="L41" s="77"/>
      <c r="M41" s="78"/>
      <c r="N41" s="79"/>
      <c r="O41" s="79"/>
      <c r="Q41" s="497"/>
      <c r="R41" s="3" t="s">
        <v>4</v>
      </c>
      <c r="S41" s="77"/>
      <c r="T41" s="78"/>
      <c r="U41" s="79"/>
      <c r="V41" s="79"/>
      <c r="X41" s="497"/>
      <c r="Y41" s="3" t="s">
        <v>4</v>
      </c>
      <c r="Z41" s="77"/>
      <c r="AA41" s="78"/>
      <c r="AB41" s="79"/>
      <c r="AC41" s="79"/>
      <c r="AE41" s="497"/>
      <c r="AF41" s="3" t="s">
        <v>4</v>
      </c>
      <c r="AG41" s="77"/>
      <c r="AH41" s="78"/>
      <c r="AI41" s="79"/>
      <c r="AJ41" s="79"/>
      <c r="AL41" s="497"/>
      <c r="AM41" s="3" t="s">
        <v>4</v>
      </c>
      <c r="AN41" s="77"/>
      <c r="AO41" s="78"/>
      <c r="AP41" s="79"/>
      <c r="AQ41" s="79"/>
    </row>
    <row r="42" spans="1:43" ht="24" customHeight="1" x14ac:dyDescent="0.35">
      <c r="A42" s="498"/>
      <c r="B42" s="3" t="s">
        <v>5</v>
      </c>
      <c r="C42" s="73">
        <f t="shared" si="5"/>
        <v>0</v>
      </c>
      <c r="D42" s="66">
        <f t="shared" si="5"/>
        <v>0</v>
      </c>
      <c r="E42" s="66">
        <f t="shared" si="5"/>
        <v>0</v>
      </c>
      <c r="F42" s="74">
        <f t="shared" si="5"/>
        <v>0</v>
      </c>
      <c r="G42" s="405"/>
      <c r="H42" s="405"/>
      <c r="J42" s="498"/>
      <c r="K42" s="3" t="s">
        <v>5</v>
      </c>
      <c r="L42" s="80"/>
      <c r="M42" s="81"/>
      <c r="N42" s="82"/>
      <c r="O42" s="82"/>
      <c r="Q42" s="498"/>
      <c r="R42" s="3" t="s">
        <v>5</v>
      </c>
      <c r="S42" s="80"/>
      <c r="T42" s="81"/>
      <c r="U42" s="82"/>
      <c r="V42" s="82"/>
      <c r="X42" s="498"/>
      <c r="Y42" s="3" t="s">
        <v>5</v>
      </c>
      <c r="Z42" s="80"/>
      <c r="AA42" s="81"/>
      <c r="AB42" s="82"/>
      <c r="AC42" s="82"/>
      <c r="AE42" s="498"/>
      <c r="AF42" s="3" t="s">
        <v>5</v>
      </c>
      <c r="AG42" s="80"/>
      <c r="AH42" s="81"/>
      <c r="AI42" s="82"/>
      <c r="AJ42" s="82"/>
      <c r="AL42" s="498"/>
      <c r="AM42" s="3" t="s">
        <v>5</v>
      </c>
      <c r="AN42" s="80"/>
      <c r="AO42" s="81"/>
      <c r="AP42" s="82"/>
      <c r="AQ42" s="82"/>
    </row>
    <row r="43" spans="1:43" x14ac:dyDescent="0.35">
      <c r="B43" s="2"/>
      <c r="C43" s="67"/>
      <c r="D43" s="67"/>
      <c r="E43" s="67"/>
      <c r="F43" s="67"/>
    </row>
    <row r="44" spans="1:43" s="28" customFormat="1" ht="35.25" customHeight="1" x14ac:dyDescent="0.25">
      <c r="B44" s="26"/>
      <c r="C44" s="503" t="s">
        <v>33</v>
      </c>
      <c r="D44" s="504"/>
      <c r="E44" s="501" t="s">
        <v>34</v>
      </c>
      <c r="F44" s="502"/>
      <c r="G44" s="500" t="s">
        <v>35</v>
      </c>
      <c r="H44" s="500"/>
      <c r="I44" s="409"/>
      <c r="K44" s="27" t="s">
        <v>13</v>
      </c>
      <c r="L44" s="503" t="s">
        <v>33</v>
      </c>
      <c r="M44" s="504"/>
      <c r="N44" s="501" t="s">
        <v>34</v>
      </c>
      <c r="O44" s="502"/>
      <c r="R44" s="27" t="s">
        <v>13</v>
      </c>
      <c r="S44" s="503" t="s">
        <v>33</v>
      </c>
      <c r="T44" s="504"/>
      <c r="U44" s="501" t="s">
        <v>34</v>
      </c>
      <c r="V44" s="502"/>
      <c r="Y44" s="27" t="s">
        <v>13</v>
      </c>
      <c r="Z44" s="503" t="s">
        <v>33</v>
      </c>
      <c r="AA44" s="504"/>
      <c r="AB44" s="501" t="s">
        <v>34</v>
      </c>
      <c r="AC44" s="502"/>
      <c r="AF44" s="27" t="s">
        <v>13</v>
      </c>
      <c r="AG44" s="503" t="s">
        <v>33</v>
      </c>
      <c r="AH44" s="504"/>
      <c r="AI44" s="501" t="s">
        <v>34</v>
      </c>
      <c r="AJ44" s="502"/>
      <c r="AM44" s="27" t="s">
        <v>13</v>
      </c>
      <c r="AN44" s="503" t="s">
        <v>33</v>
      </c>
      <c r="AO44" s="504"/>
      <c r="AP44" s="501" t="s">
        <v>34</v>
      </c>
      <c r="AQ44" s="502"/>
    </row>
    <row r="45" spans="1:43" ht="36" customHeight="1" x14ac:dyDescent="0.35">
      <c r="B45" s="24" t="s">
        <v>39</v>
      </c>
      <c r="C45" s="60" t="s">
        <v>29</v>
      </c>
      <c r="D45" s="60" t="s">
        <v>30</v>
      </c>
      <c r="E45" s="61" t="s">
        <v>31</v>
      </c>
      <c r="F45" s="62" t="s">
        <v>32</v>
      </c>
      <c r="G45" s="364" t="s">
        <v>29</v>
      </c>
      <c r="H45" s="364" t="s">
        <v>30</v>
      </c>
      <c r="K45" s="24" t="s">
        <v>40</v>
      </c>
      <c r="L45" s="60" t="s">
        <v>29</v>
      </c>
      <c r="M45" s="60" t="s">
        <v>30</v>
      </c>
      <c r="N45" s="61" t="s">
        <v>31</v>
      </c>
      <c r="O45" s="62" t="s">
        <v>32</v>
      </c>
      <c r="R45" s="24" t="s">
        <v>40</v>
      </c>
      <c r="S45" s="60" t="s">
        <v>29</v>
      </c>
      <c r="T45" s="60" t="s">
        <v>30</v>
      </c>
      <c r="U45" s="61" t="s">
        <v>31</v>
      </c>
      <c r="V45" s="62" t="s">
        <v>32</v>
      </c>
      <c r="Y45" s="24" t="s">
        <v>40</v>
      </c>
      <c r="Z45" s="60" t="s">
        <v>29</v>
      </c>
      <c r="AA45" s="60" t="s">
        <v>30</v>
      </c>
      <c r="AB45" s="61" t="s">
        <v>31</v>
      </c>
      <c r="AC45" s="62" t="s">
        <v>32</v>
      </c>
      <c r="AF45" s="24" t="s">
        <v>40</v>
      </c>
      <c r="AG45" s="60" t="s">
        <v>29</v>
      </c>
      <c r="AH45" s="60" t="s">
        <v>30</v>
      </c>
      <c r="AI45" s="61" t="s">
        <v>31</v>
      </c>
      <c r="AJ45" s="62" t="s">
        <v>32</v>
      </c>
      <c r="AM45" s="24" t="s">
        <v>40</v>
      </c>
      <c r="AN45" s="60" t="s">
        <v>29</v>
      </c>
      <c r="AO45" s="60" t="s">
        <v>30</v>
      </c>
      <c r="AP45" s="61" t="s">
        <v>31</v>
      </c>
      <c r="AQ45" s="62" t="s">
        <v>32</v>
      </c>
    </row>
    <row r="46" spans="1:43" ht="24" customHeight="1" x14ac:dyDescent="0.35">
      <c r="A46" s="496" t="s">
        <v>0</v>
      </c>
      <c r="B46" s="3" t="s">
        <v>1</v>
      </c>
      <c r="C46" s="68">
        <f t="shared" ref="C46:F50" si="6">SUM(L46,S46,Z46,AG46,AN46)</f>
        <v>0</v>
      </c>
      <c r="D46" s="69">
        <f t="shared" si="6"/>
        <v>0</v>
      </c>
      <c r="E46" s="69">
        <f t="shared" si="6"/>
        <v>0</v>
      </c>
      <c r="F46" s="70">
        <f t="shared" si="6"/>
        <v>0</v>
      </c>
      <c r="G46" s="405"/>
      <c r="H46" s="405"/>
      <c r="J46" s="496" t="s">
        <v>0</v>
      </c>
      <c r="K46" s="3" t="s">
        <v>1</v>
      </c>
      <c r="L46" s="77"/>
      <c r="M46" s="78"/>
      <c r="N46" s="79"/>
      <c r="O46" s="79"/>
      <c r="Q46" s="496" t="s">
        <v>0</v>
      </c>
      <c r="R46" s="3" t="s">
        <v>1</v>
      </c>
      <c r="S46" s="77"/>
      <c r="T46" s="78"/>
      <c r="U46" s="79"/>
      <c r="V46" s="79"/>
      <c r="X46" s="496" t="s">
        <v>0</v>
      </c>
      <c r="Y46" s="3" t="s">
        <v>1</v>
      </c>
      <c r="Z46" s="77"/>
      <c r="AA46" s="78"/>
      <c r="AB46" s="79"/>
      <c r="AC46" s="79"/>
      <c r="AE46" s="496" t="s">
        <v>0</v>
      </c>
      <c r="AF46" s="3" t="s">
        <v>1</v>
      </c>
      <c r="AG46" s="77"/>
      <c r="AH46" s="78"/>
      <c r="AI46" s="79"/>
      <c r="AJ46" s="79"/>
      <c r="AL46" s="496" t="s">
        <v>0</v>
      </c>
      <c r="AM46" s="3" t="s">
        <v>1</v>
      </c>
      <c r="AN46" s="77"/>
      <c r="AO46" s="78"/>
      <c r="AP46" s="79"/>
      <c r="AQ46" s="79"/>
    </row>
    <row r="47" spans="1:43" ht="24" customHeight="1" x14ac:dyDescent="0.35">
      <c r="A47" s="497"/>
      <c r="B47" s="3" t="s">
        <v>2</v>
      </c>
      <c r="C47" s="71">
        <f t="shared" si="6"/>
        <v>0</v>
      </c>
      <c r="D47" s="64">
        <f t="shared" si="6"/>
        <v>0</v>
      </c>
      <c r="E47" s="64">
        <f t="shared" si="6"/>
        <v>0</v>
      </c>
      <c r="F47" s="72">
        <f t="shared" si="6"/>
        <v>0</v>
      </c>
      <c r="G47" s="405"/>
      <c r="H47" s="405"/>
      <c r="J47" s="497"/>
      <c r="K47" s="3" t="s">
        <v>2</v>
      </c>
      <c r="L47" s="77"/>
      <c r="M47" s="78"/>
      <c r="N47" s="79"/>
      <c r="O47" s="79"/>
      <c r="Q47" s="497"/>
      <c r="R47" s="3" t="s">
        <v>2</v>
      </c>
      <c r="S47" s="77"/>
      <c r="T47" s="78"/>
      <c r="U47" s="79"/>
      <c r="V47" s="79"/>
      <c r="X47" s="497"/>
      <c r="Y47" s="3" t="s">
        <v>2</v>
      </c>
      <c r="Z47" s="77"/>
      <c r="AA47" s="78"/>
      <c r="AB47" s="79"/>
      <c r="AC47" s="79"/>
      <c r="AE47" s="497"/>
      <c r="AF47" s="3" t="s">
        <v>2</v>
      </c>
      <c r="AG47" s="77"/>
      <c r="AH47" s="78"/>
      <c r="AI47" s="79"/>
      <c r="AJ47" s="79"/>
      <c r="AL47" s="497"/>
      <c r="AM47" s="3" t="s">
        <v>2</v>
      </c>
      <c r="AN47" s="77"/>
      <c r="AO47" s="78"/>
      <c r="AP47" s="79"/>
      <c r="AQ47" s="79"/>
    </row>
    <row r="48" spans="1:43" ht="24" customHeight="1" x14ac:dyDescent="0.35">
      <c r="A48" s="497"/>
      <c r="B48" s="3" t="s">
        <v>3</v>
      </c>
      <c r="C48" s="71">
        <f t="shared" si="6"/>
        <v>0</v>
      </c>
      <c r="D48" s="64">
        <f t="shared" si="6"/>
        <v>0</v>
      </c>
      <c r="E48" s="64">
        <f t="shared" si="6"/>
        <v>0</v>
      </c>
      <c r="F48" s="72">
        <f t="shared" si="6"/>
        <v>0</v>
      </c>
      <c r="G48" s="405"/>
      <c r="H48" s="405"/>
      <c r="J48" s="497"/>
      <c r="K48" s="3" t="s">
        <v>3</v>
      </c>
      <c r="L48" s="77"/>
      <c r="M48" s="78"/>
      <c r="N48" s="79"/>
      <c r="O48" s="79"/>
      <c r="Q48" s="497"/>
      <c r="R48" s="3" t="s">
        <v>3</v>
      </c>
      <c r="S48" s="77"/>
      <c r="T48" s="78"/>
      <c r="U48" s="79"/>
      <c r="V48" s="79"/>
      <c r="X48" s="497"/>
      <c r="Y48" s="3" t="s">
        <v>3</v>
      </c>
      <c r="Z48" s="77"/>
      <c r="AA48" s="78"/>
      <c r="AB48" s="79"/>
      <c r="AC48" s="79"/>
      <c r="AE48" s="497"/>
      <c r="AF48" s="3" t="s">
        <v>3</v>
      </c>
      <c r="AG48" s="77"/>
      <c r="AH48" s="78"/>
      <c r="AI48" s="79"/>
      <c r="AJ48" s="79"/>
      <c r="AL48" s="497"/>
      <c r="AM48" s="3" t="s">
        <v>3</v>
      </c>
      <c r="AN48" s="77"/>
      <c r="AO48" s="78"/>
      <c r="AP48" s="79"/>
      <c r="AQ48" s="79"/>
    </row>
    <row r="49" spans="1:43" ht="24" customHeight="1" x14ac:dyDescent="0.35">
      <c r="A49" s="497"/>
      <c r="B49" s="3" t="s">
        <v>4</v>
      </c>
      <c r="C49" s="71">
        <f t="shared" si="6"/>
        <v>0</v>
      </c>
      <c r="D49" s="64">
        <f t="shared" si="6"/>
        <v>0</v>
      </c>
      <c r="E49" s="64">
        <f t="shared" si="6"/>
        <v>0</v>
      </c>
      <c r="F49" s="72">
        <f t="shared" si="6"/>
        <v>0</v>
      </c>
      <c r="G49" s="405"/>
      <c r="H49" s="405"/>
      <c r="J49" s="497"/>
      <c r="K49" s="3" t="s">
        <v>4</v>
      </c>
      <c r="L49" s="77"/>
      <c r="M49" s="78"/>
      <c r="N49" s="79"/>
      <c r="O49" s="79"/>
      <c r="Q49" s="497"/>
      <c r="R49" s="3" t="s">
        <v>4</v>
      </c>
      <c r="S49" s="77"/>
      <c r="T49" s="78"/>
      <c r="U49" s="79"/>
      <c r="V49" s="79"/>
      <c r="X49" s="497"/>
      <c r="Y49" s="3" t="s">
        <v>4</v>
      </c>
      <c r="Z49" s="77"/>
      <c r="AA49" s="78"/>
      <c r="AB49" s="79"/>
      <c r="AC49" s="79"/>
      <c r="AE49" s="497"/>
      <c r="AF49" s="3" t="s">
        <v>4</v>
      </c>
      <c r="AG49" s="77"/>
      <c r="AH49" s="78"/>
      <c r="AI49" s="79"/>
      <c r="AJ49" s="79"/>
      <c r="AL49" s="497"/>
      <c r="AM49" s="3" t="s">
        <v>4</v>
      </c>
      <c r="AN49" s="77"/>
      <c r="AO49" s="78"/>
      <c r="AP49" s="79"/>
      <c r="AQ49" s="79"/>
    </row>
    <row r="50" spans="1:43" ht="24" customHeight="1" x14ac:dyDescent="0.35">
      <c r="A50" s="498"/>
      <c r="B50" s="3" t="s">
        <v>5</v>
      </c>
      <c r="C50" s="73">
        <f t="shared" si="6"/>
        <v>0</v>
      </c>
      <c r="D50" s="66">
        <f t="shared" si="6"/>
        <v>0</v>
      </c>
      <c r="E50" s="66">
        <f t="shared" si="6"/>
        <v>0</v>
      </c>
      <c r="F50" s="74">
        <f t="shared" si="6"/>
        <v>0</v>
      </c>
      <c r="G50" s="405"/>
      <c r="H50" s="405"/>
      <c r="J50" s="498"/>
      <c r="K50" s="3" t="s">
        <v>5</v>
      </c>
      <c r="L50" s="80"/>
      <c r="M50" s="81"/>
      <c r="N50" s="82"/>
      <c r="O50" s="82"/>
      <c r="Q50" s="498"/>
      <c r="R50" s="3" t="s">
        <v>5</v>
      </c>
      <c r="S50" s="80"/>
      <c r="T50" s="81"/>
      <c r="U50" s="82"/>
      <c r="V50" s="82"/>
      <c r="X50" s="498"/>
      <c r="Y50" s="3" t="s">
        <v>5</v>
      </c>
      <c r="Z50" s="80"/>
      <c r="AA50" s="81"/>
      <c r="AB50" s="82"/>
      <c r="AC50" s="82"/>
      <c r="AE50" s="498"/>
      <c r="AF50" s="3" t="s">
        <v>5</v>
      </c>
      <c r="AG50" s="80"/>
      <c r="AH50" s="81"/>
      <c r="AI50" s="82"/>
      <c r="AJ50" s="82"/>
      <c r="AL50" s="498"/>
      <c r="AM50" s="3" t="s">
        <v>5</v>
      </c>
      <c r="AN50" s="80"/>
      <c r="AO50" s="81"/>
      <c r="AP50" s="82"/>
      <c r="AQ50" s="82"/>
    </row>
  </sheetData>
  <sheetProtection formatColumns="0"/>
  <mergeCells count="105">
    <mergeCell ref="A38:A42"/>
    <mergeCell ref="A46:A50"/>
    <mergeCell ref="A1:F1"/>
    <mergeCell ref="A2:F2"/>
    <mergeCell ref="C4:D4"/>
    <mergeCell ref="E4:F4"/>
    <mergeCell ref="C12:D12"/>
    <mergeCell ref="E12:F12"/>
    <mergeCell ref="A6:A10"/>
    <mergeCell ref="A14:A18"/>
    <mergeCell ref="A30:A34"/>
    <mergeCell ref="A22:A26"/>
    <mergeCell ref="C28:D28"/>
    <mergeCell ref="E28:F28"/>
    <mergeCell ref="C44:D44"/>
    <mergeCell ref="E44:F44"/>
    <mergeCell ref="S12:T12"/>
    <mergeCell ref="U12:V12"/>
    <mergeCell ref="Q14:Q18"/>
    <mergeCell ref="X30:X34"/>
    <mergeCell ref="S28:T28"/>
    <mergeCell ref="Q30:Q34"/>
    <mergeCell ref="Z12:AA12"/>
    <mergeCell ref="AB12:AC12"/>
    <mergeCell ref="C20:D20"/>
    <mergeCell ref="E20:F20"/>
    <mergeCell ref="L12:M12"/>
    <mergeCell ref="N12:O12"/>
    <mergeCell ref="J14:J18"/>
    <mergeCell ref="Z20:AA20"/>
    <mergeCell ref="AB20:AC20"/>
    <mergeCell ref="L20:M20"/>
    <mergeCell ref="N20:O20"/>
    <mergeCell ref="S20:T20"/>
    <mergeCell ref="U20:V20"/>
    <mergeCell ref="C36:D36"/>
    <mergeCell ref="E36:F36"/>
    <mergeCell ref="L36:M36"/>
    <mergeCell ref="N36:O36"/>
    <mergeCell ref="J22:J26"/>
    <mergeCell ref="L28:M28"/>
    <mergeCell ref="N28:O28"/>
    <mergeCell ref="Q22:Q26"/>
    <mergeCell ref="X22:X26"/>
    <mergeCell ref="J30:J34"/>
    <mergeCell ref="J46:J50"/>
    <mergeCell ref="Q46:Q50"/>
    <mergeCell ref="X46:X50"/>
    <mergeCell ref="J38:J42"/>
    <mergeCell ref="Q38:Q42"/>
    <mergeCell ref="X38:X42"/>
    <mergeCell ref="AB36:AC36"/>
    <mergeCell ref="L44:M44"/>
    <mergeCell ref="N44:O44"/>
    <mergeCell ref="S44:T44"/>
    <mergeCell ref="S36:T36"/>
    <mergeCell ref="U36:V36"/>
    <mergeCell ref="AL46:AL50"/>
    <mergeCell ref="AE46:AE50"/>
    <mergeCell ref="AP44:AQ44"/>
    <mergeCell ref="AN44:AO44"/>
    <mergeCell ref="AI44:AJ44"/>
    <mergeCell ref="AG44:AH44"/>
    <mergeCell ref="AV4:AW4"/>
    <mergeCell ref="AX4:AY4"/>
    <mergeCell ref="AZ4:BA4"/>
    <mergeCell ref="AT6:AT10"/>
    <mergeCell ref="AI36:AJ36"/>
    <mergeCell ref="AN36:AO36"/>
    <mergeCell ref="AP20:AQ20"/>
    <mergeCell ref="AN28:AO28"/>
    <mergeCell ref="AP28:AQ28"/>
    <mergeCell ref="AE14:AE18"/>
    <mergeCell ref="AL14:AL18"/>
    <mergeCell ref="AG20:AH20"/>
    <mergeCell ref="AI20:AJ20"/>
    <mergeCell ref="AN20:AO20"/>
    <mergeCell ref="AG12:AH12"/>
    <mergeCell ref="AI12:AJ12"/>
    <mergeCell ref="AN12:AO12"/>
    <mergeCell ref="AP12:AQ12"/>
    <mergeCell ref="G44:H44"/>
    <mergeCell ref="G4:H4"/>
    <mergeCell ref="G12:H12"/>
    <mergeCell ref="G20:H20"/>
    <mergeCell ref="G28:H28"/>
    <mergeCell ref="G36:H36"/>
    <mergeCell ref="AL38:AL42"/>
    <mergeCell ref="AE38:AE42"/>
    <mergeCell ref="AP36:AQ36"/>
    <mergeCell ref="AG36:AH36"/>
    <mergeCell ref="AL30:AL34"/>
    <mergeCell ref="AE30:AE34"/>
    <mergeCell ref="U44:V44"/>
    <mergeCell ref="Z44:AA44"/>
    <mergeCell ref="AB44:AC44"/>
    <mergeCell ref="U28:V28"/>
    <mergeCell ref="Z28:AA28"/>
    <mergeCell ref="AB28:AC28"/>
    <mergeCell ref="X14:X18"/>
    <mergeCell ref="AE22:AE26"/>
    <mergeCell ref="AL22:AL26"/>
    <mergeCell ref="AG28:AH28"/>
    <mergeCell ref="AI28:AJ28"/>
    <mergeCell ref="Z36:AA36"/>
  </mergeCells>
  <printOptions horizontalCentered="1" verticalCentered="1"/>
  <pageMargins left="0.7" right="0.7" top="0.75" bottom="0.75" header="0.3" footer="0.3"/>
  <pageSetup paperSize="9" scale="22" orientation="landscape" horizontalDpi="4294967295" verticalDpi="4294967295" r:id="rId1"/>
  <headerFooter>
    <oddHeader>&amp;C&amp;"-,Negrito"&amp;KFF0000CONFIDENCIAL</oddHeader>
    <oddFooter>&amp;C&amp;"-,Negrito"&amp;KFF0000CONFIDENCIAL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AF50"/>
  <sheetViews>
    <sheetView zoomScaleNormal="100" workbookViewId="0">
      <selection activeCell="Q45" sqref="Q45:R45"/>
    </sheetView>
  </sheetViews>
  <sheetFormatPr defaultRowHeight="14.5" x14ac:dyDescent="0.35"/>
  <cols>
    <col min="1" max="1" width="8.54296875" bestFit="1" customWidth="1"/>
    <col min="3" max="3" width="9.54296875" style="75" bestFit="1" customWidth="1"/>
    <col min="4" max="4" width="10.81640625" style="75" bestFit="1" customWidth="1"/>
    <col min="5" max="5" width="9.26953125" style="75" bestFit="1" customWidth="1"/>
    <col min="6" max="6" width="11" style="75" bestFit="1" customWidth="1"/>
    <col min="7" max="7" width="9.26953125" style="75" bestFit="1" customWidth="1"/>
    <col min="8" max="8" width="11.54296875" style="75" customWidth="1"/>
    <col min="9" max="9" width="10" style="75" customWidth="1"/>
    <col min="10" max="14" width="9.26953125" style="75" bestFit="1" customWidth="1"/>
    <col min="15" max="15" width="9.54296875" style="75" bestFit="1" customWidth="1"/>
    <col min="16" max="16" width="9" style="23" customWidth="1"/>
    <col min="17" max="17" width="10.26953125" customWidth="1"/>
    <col min="19" max="24" width="9.1796875" style="75"/>
    <col min="25" max="25" width="10" style="75" customWidth="1"/>
    <col min="26" max="31" width="9.1796875" style="75"/>
    <col min="32" max="32" width="14.1796875" style="23" customWidth="1"/>
  </cols>
  <sheetData>
    <row r="1" spans="1:32" s="19" customFormat="1" x14ac:dyDescent="0.35">
      <c r="A1" s="495" t="s">
        <v>115</v>
      </c>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21"/>
    </row>
    <row r="2" spans="1:32" s="19" customFormat="1" x14ac:dyDescent="0.35">
      <c r="A2" s="495" t="s">
        <v>111</v>
      </c>
      <c r="B2" s="495"/>
      <c r="C2" s="495"/>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21"/>
    </row>
    <row r="3" spans="1:32" s="19" customFormat="1" x14ac:dyDescent="0.35">
      <c r="A3" s="45" t="s">
        <v>493</v>
      </c>
      <c r="C3" s="83"/>
      <c r="D3" s="83"/>
      <c r="E3" s="83"/>
      <c r="F3" s="83"/>
      <c r="G3" s="83"/>
      <c r="H3" s="83"/>
      <c r="I3" s="83"/>
      <c r="J3" s="83"/>
      <c r="K3" s="83"/>
      <c r="L3" s="83"/>
      <c r="M3" s="83"/>
      <c r="N3" s="83"/>
      <c r="O3" s="83"/>
      <c r="P3" s="21"/>
      <c r="S3" s="83"/>
      <c r="T3" s="83"/>
      <c r="U3" s="83"/>
      <c r="V3" s="83"/>
      <c r="W3" s="83"/>
      <c r="X3" s="83"/>
      <c r="Y3" s="83"/>
      <c r="Z3" s="83"/>
      <c r="AA3" s="83"/>
      <c r="AB3" s="83"/>
      <c r="AC3" s="83"/>
      <c r="AD3" s="83"/>
      <c r="AE3" s="83"/>
      <c r="AF3" s="21"/>
    </row>
    <row r="4" spans="1:32" s="19" customFormat="1" ht="73.5" x14ac:dyDescent="0.35">
      <c r="A4" s="511" t="s">
        <v>8</v>
      </c>
      <c r="B4" s="511"/>
      <c r="C4" s="84" t="s">
        <v>200</v>
      </c>
      <c r="D4" s="84" t="s">
        <v>34</v>
      </c>
      <c r="E4" s="84" t="s">
        <v>301</v>
      </c>
      <c r="F4" s="84" t="s">
        <v>302</v>
      </c>
      <c r="G4" s="84" t="s">
        <v>303</v>
      </c>
      <c r="H4" s="84" t="s">
        <v>197</v>
      </c>
      <c r="I4" s="84" t="s">
        <v>165</v>
      </c>
      <c r="J4" s="509" t="s">
        <v>198</v>
      </c>
      <c r="K4" s="509"/>
      <c r="L4" s="509"/>
      <c r="M4" s="509"/>
      <c r="N4" s="509"/>
      <c r="O4" s="84" t="s">
        <v>199</v>
      </c>
      <c r="P4" s="21"/>
      <c r="Q4" s="511" t="s">
        <v>8</v>
      </c>
      <c r="R4" s="511"/>
      <c r="S4" s="84" t="s">
        <v>200</v>
      </c>
      <c r="T4" s="84" t="s">
        <v>34</v>
      </c>
      <c r="U4" s="84" t="s">
        <v>301</v>
      </c>
      <c r="V4" s="84" t="s">
        <v>302</v>
      </c>
      <c r="W4" s="84" t="s">
        <v>303</v>
      </c>
      <c r="X4" s="84" t="s">
        <v>197</v>
      </c>
      <c r="Y4" s="84" t="s">
        <v>165</v>
      </c>
      <c r="Z4" s="509" t="s">
        <v>198</v>
      </c>
      <c r="AA4" s="509"/>
      <c r="AB4" s="509"/>
      <c r="AC4" s="509"/>
      <c r="AD4" s="509"/>
      <c r="AE4" s="84" t="s">
        <v>199</v>
      </c>
      <c r="AF4" s="21"/>
    </row>
    <row r="5" spans="1:32" s="19" customFormat="1" ht="22.5" customHeight="1" x14ac:dyDescent="0.35">
      <c r="A5" s="507" t="s">
        <v>291</v>
      </c>
      <c r="B5" s="508"/>
      <c r="C5" s="84" t="s">
        <v>14</v>
      </c>
      <c r="D5" s="84" t="s">
        <v>15</v>
      </c>
      <c r="E5" s="84" t="s">
        <v>16</v>
      </c>
      <c r="F5" s="85" t="s">
        <v>17</v>
      </c>
      <c r="G5" s="85" t="s">
        <v>18</v>
      </c>
      <c r="H5" s="85" t="s">
        <v>19</v>
      </c>
      <c r="I5" s="85" t="s">
        <v>20</v>
      </c>
      <c r="J5" s="85" t="s">
        <v>24</v>
      </c>
      <c r="K5" s="85" t="s">
        <v>25</v>
      </c>
      <c r="L5" s="85" t="s">
        <v>26</v>
      </c>
      <c r="M5" s="85" t="s">
        <v>27</v>
      </c>
      <c r="N5" s="85" t="s">
        <v>28</v>
      </c>
      <c r="O5" s="85" t="s">
        <v>22</v>
      </c>
      <c r="P5" s="21"/>
      <c r="Q5" s="507" t="s">
        <v>291</v>
      </c>
      <c r="R5" s="508"/>
      <c r="S5" s="84" t="s">
        <v>14</v>
      </c>
      <c r="T5" s="84" t="s">
        <v>15</v>
      </c>
      <c r="U5" s="84" t="s">
        <v>16</v>
      </c>
      <c r="V5" s="85" t="s">
        <v>17</v>
      </c>
      <c r="W5" s="85" t="s">
        <v>18</v>
      </c>
      <c r="X5" s="85" t="s">
        <v>19</v>
      </c>
      <c r="Y5" s="85" t="s">
        <v>20</v>
      </c>
      <c r="Z5" s="85" t="s">
        <v>24</v>
      </c>
      <c r="AA5" s="85" t="s">
        <v>25</v>
      </c>
      <c r="AB5" s="85" t="s">
        <v>26</v>
      </c>
      <c r="AC5" s="85" t="s">
        <v>27</v>
      </c>
      <c r="AD5" s="85" t="s">
        <v>28</v>
      </c>
      <c r="AE5" s="85" t="s">
        <v>22</v>
      </c>
      <c r="AF5" s="21"/>
    </row>
    <row r="6" spans="1:32" s="19" customFormat="1" ht="25.5" customHeight="1" x14ac:dyDescent="0.35">
      <c r="A6" s="449" t="s">
        <v>0</v>
      </c>
      <c r="B6" s="20" t="s">
        <v>1</v>
      </c>
      <c r="C6" s="86">
        <f>SUM(C14,C22,C30,C38,C46)</f>
        <v>0</v>
      </c>
      <c r="D6" s="87">
        <f t="shared" ref="D6:O6" si="0">SUM(D14,D22,D30,D38,D46)</f>
        <v>0</v>
      </c>
      <c r="E6" s="87">
        <f t="shared" si="0"/>
        <v>0</v>
      </c>
      <c r="F6" s="87">
        <f t="shared" si="0"/>
        <v>0</v>
      </c>
      <c r="G6" s="87">
        <f t="shared" si="0"/>
        <v>0</v>
      </c>
      <c r="H6" s="87">
        <f t="shared" si="0"/>
        <v>0</v>
      </c>
      <c r="I6" s="87">
        <f t="shared" si="0"/>
        <v>0</v>
      </c>
      <c r="J6" s="87">
        <f t="shared" si="0"/>
        <v>0</v>
      </c>
      <c r="K6" s="87">
        <f t="shared" ref="K6:N10" si="1">SUM(K14,K22,K30,K38,K46)</f>
        <v>0</v>
      </c>
      <c r="L6" s="87">
        <f t="shared" si="1"/>
        <v>0</v>
      </c>
      <c r="M6" s="87">
        <f t="shared" si="1"/>
        <v>0</v>
      </c>
      <c r="N6" s="87">
        <f t="shared" si="1"/>
        <v>0</v>
      </c>
      <c r="O6" s="87">
        <f t="shared" si="0"/>
        <v>0</v>
      </c>
      <c r="P6" s="21"/>
      <c r="Q6" s="449" t="s">
        <v>0</v>
      </c>
      <c r="R6" s="20" t="s">
        <v>1</v>
      </c>
      <c r="S6" s="86">
        <f t="shared" ref="S6:AE6" si="2">SUM(S14,S22,S30,S38,S46)</f>
        <v>0</v>
      </c>
      <c r="T6" s="87">
        <f t="shared" si="2"/>
        <v>0</v>
      </c>
      <c r="U6" s="87">
        <f t="shared" si="2"/>
        <v>0</v>
      </c>
      <c r="V6" s="87">
        <f t="shared" si="2"/>
        <v>0</v>
      </c>
      <c r="W6" s="87">
        <f t="shared" si="2"/>
        <v>0</v>
      </c>
      <c r="X6" s="87">
        <f t="shared" si="2"/>
        <v>0</v>
      </c>
      <c r="Y6" s="87">
        <f t="shared" si="2"/>
        <v>0</v>
      </c>
      <c r="Z6" s="87">
        <f t="shared" si="2"/>
        <v>0</v>
      </c>
      <c r="AA6" s="87">
        <f t="shared" ref="AA6:AD10" si="3">SUM(AA14,AA22,AA30,AA38,AA46)</f>
        <v>0</v>
      </c>
      <c r="AB6" s="87">
        <f t="shared" si="3"/>
        <v>0</v>
      </c>
      <c r="AC6" s="87">
        <f t="shared" si="3"/>
        <v>0</v>
      </c>
      <c r="AD6" s="87">
        <f t="shared" si="3"/>
        <v>0</v>
      </c>
      <c r="AE6" s="87">
        <f t="shared" si="2"/>
        <v>0</v>
      </c>
      <c r="AF6" s="21"/>
    </row>
    <row r="7" spans="1:32" s="19" customFormat="1" ht="24" customHeight="1" x14ac:dyDescent="0.35">
      <c r="A7" s="450"/>
      <c r="B7" s="20" t="s">
        <v>2</v>
      </c>
      <c r="C7" s="86">
        <f t="shared" ref="C7:O7" si="4">SUM(C15,C23,C31,C39,C47)</f>
        <v>0</v>
      </c>
      <c r="D7" s="87">
        <f t="shared" si="4"/>
        <v>0</v>
      </c>
      <c r="E7" s="87">
        <f t="shared" si="4"/>
        <v>0</v>
      </c>
      <c r="F7" s="87">
        <f t="shared" si="4"/>
        <v>0</v>
      </c>
      <c r="G7" s="87">
        <f t="shared" si="4"/>
        <v>0</v>
      </c>
      <c r="H7" s="87">
        <f t="shared" si="4"/>
        <v>0</v>
      </c>
      <c r="I7" s="87">
        <f t="shared" si="4"/>
        <v>0</v>
      </c>
      <c r="J7" s="87">
        <f t="shared" si="4"/>
        <v>0</v>
      </c>
      <c r="K7" s="87">
        <f t="shared" si="1"/>
        <v>0</v>
      </c>
      <c r="L7" s="87">
        <f t="shared" si="1"/>
        <v>0</v>
      </c>
      <c r="M7" s="87">
        <f t="shared" si="1"/>
        <v>0</v>
      </c>
      <c r="N7" s="87">
        <f t="shared" si="1"/>
        <v>0</v>
      </c>
      <c r="O7" s="87">
        <f t="shared" si="4"/>
        <v>0</v>
      </c>
      <c r="P7" s="22" t="str">
        <f>IF(C7&lt;&gt;O6,"Inicial Diferente do Final", "Ok")</f>
        <v>Ok</v>
      </c>
      <c r="Q7" s="450"/>
      <c r="R7" s="20" t="s">
        <v>2</v>
      </c>
      <c r="S7" s="86">
        <f t="shared" ref="S7:AE7" si="5">SUM(S15,S23,S31,S39,S47)</f>
        <v>0</v>
      </c>
      <c r="T7" s="87">
        <f t="shared" si="5"/>
        <v>0</v>
      </c>
      <c r="U7" s="87">
        <f t="shared" si="5"/>
        <v>0</v>
      </c>
      <c r="V7" s="87">
        <f t="shared" si="5"/>
        <v>0</v>
      </c>
      <c r="W7" s="87">
        <f t="shared" si="5"/>
        <v>0</v>
      </c>
      <c r="X7" s="87">
        <f t="shared" si="5"/>
        <v>0</v>
      </c>
      <c r="Y7" s="87">
        <f t="shared" si="5"/>
        <v>0</v>
      </c>
      <c r="Z7" s="87">
        <f t="shared" si="5"/>
        <v>0</v>
      </c>
      <c r="AA7" s="87">
        <f t="shared" si="3"/>
        <v>0</v>
      </c>
      <c r="AB7" s="87">
        <f t="shared" si="3"/>
        <v>0</v>
      </c>
      <c r="AC7" s="87">
        <f t="shared" si="3"/>
        <v>0</v>
      </c>
      <c r="AD7" s="87">
        <f t="shared" si="3"/>
        <v>0</v>
      </c>
      <c r="AE7" s="87">
        <f t="shared" si="5"/>
        <v>0</v>
      </c>
      <c r="AF7" s="22" t="str">
        <f>IF(S7&lt;&gt;AE6,"Inicial Diferente do Final", "Ok")</f>
        <v>Ok</v>
      </c>
    </row>
    <row r="8" spans="1:32" s="19" customFormat="1" ht="24" customHeight="1" x14ac:dyDescent="0.35">
      <c r="A8" s="450"/>
      <c r="B8" s="20" t="s">
        <v>3</v>
      </c>
      <c r="C8" s="86">
        <f t="shared" ref="C8:O8" si="6">SUM(C16,C24,C32,C40,C48)</f>
        <v>0</v>
      </c>
      <c r="D8" s="87">
        <f t="shared" si="6"/>
        <v>0</v>
      </c>
      <c r="E8" s="87">
        <f t="shared" si="6"/>
        <v>0</v>
      </c>
      <c r="F8" s="87">
        <f t="shared" si="6"/>
        <v>0</v>
      </c>
      <c r="G8" s="87">
        <f t="shared" si="6"/>
        <v>0</v>
      </c>
      <c r="H8" s="87">
        <f t="shared" si="6"/>
        <v>0</v>
      </c>
      <c r="I8" s="87">
        <f t="shared" si="6"/>
        <v>0</v>
      </c>
      <c r="J8" s="87">
        <f t="shared" si="6"/>
        <v>0</v>
      </c>
      <c r="K8" s="87">
        <f t="shared" si="1"/>
        <v>0</v>
      </c>
      <c r="L8" s="87">
        <f t="shared" si="1"/>
        <v>0</v>
      </c>
      <c r="M8" s="87">
        <f t="shared" si="1"/>
        <v>0</v>
      </c>
      <c r="N8" s="87">
        <f t="shared" si="1"/>
        <v>0</v>
      </c>
      <c r="O8" s="87">
        <f t="shared" si="6"/>
        <v>0</v>
      </c>
      <c r="P8" s="22" t="str">
        <f>IF(C8&lt;&gt;O7,"Inicial Diferente do Final", "Ok")</f>
        <v>Ok</v>
      </c>
      <c r="Q8" s="450"/>
      <c r="R8" s="20" t="s">
        <v>3</v>
      </c>
      <c r="S8" s="86">
        <f t="shared" ref="S8:AE8" si="7">SUM(S16,S24,S32,S40,S48)</f>
        <v>0</v>
      </c>
      <c r="T8" s="87">
        <f t="shared" si="7"/>
        <v>0</v>
      </c>
      <c r="U8" s="87">
        <f t="shared" si="7"/>
        <v>0</v>
      </c>
      <c r="V8" s="87">
        <f t="shared" si="7"/>
        <v>0</v>
      </c>
      <c r="W8" s="87">
        <f t="shared" si="7"/>
        <v>0</v>
      </c>
      <c r="X8" s="87">
        <f t="shared" si="7"/>
        <v>0</v>
      </c>
      <c r="Y8" s="87">
        <f t="shared" si="7"/>
        <v>0</v>
      </c>
      <c r="Z8" s="87">
        <f t="shared" si="7"/>
        <v>0</v>
      </c>
      <c r="AA8" s="87">
        <f t="shared" si="3"/>
        <v>0</v>
      </c>
      <c r="AB8" s="87">
        <f t="shared" si="3"/>
        <v>0</v>
      </c>
      <c r="AC8" s="87">
        <f t="shared" si="3"/>
        <v>0</v>
      </c>
      <c r="AD8" s="87">
        <f t="shared" si="3"/>
        <v>0</v>
      </c>
      <c r="AE8" s="87">
        <f t="shared" si="7"/>
        <v>0</v>
      </c>
      <c r="AF8" s="22" t="str">
        <f>IF(S8&lt;&gt;AE7,"Inicial Diferente do Final", "Ok")</f>
        <v>Ok</v>
      </c>
    </row>
    <row r="9" spans="1:32" s="19" customFormat="1" ht="24" customHeight="1" x14ac:dyDescent="0.35">
      <c r="A9" s="450"/>
      <c r="B9" s="20" t="s">
        <v>4</v>
      </c>
      <c r="C9" s="86">
        <f t="shared" ref="C9:O9" si="8">SUM(C17,C25,C33,C41,C49)</f>
        <v>0</v>
      </c>
      <c r="D9" s="87">
        <f t="shared" si="8"/>
        <v>0</v>
      </c>
      <c r="E9" s="87">
        <f t="shared" si="8"/>
        <v>0</v>
      </c>
      <c r="F9" s="87">
        <f t="shared" si="8"/>
        <v>0</v>
      </c>
      <c r="G9" s="87">
        <f t="shared" si="8"/>
        <v>0</v>
      </c>
      <c r="H9" s="87">
        <f t="shared" si="8"/>
        <v>0</v>
      </c>
      <c r="I9" s="87">
        <f t="shared" si="8"/>
        <v>0</v>
      </c>
      <c r="J9" s="87">
        <f t="shared" si="8"/>
        <v>0</v>
      </c>
      <c r="K9" s="87">
        <f t="shared" si="1"/>
        <v>0</v>
      </c>
      <c r="L9" s="87">
        <f t="shared" si="1"/>
        <v>0</v>
      </c>
      <c r="M9" s="87">
        <f t="shared" si="1"/>
        <v>0</v>
      </c>
      <c r="N9" s="87">
        <f t="shared" si="1"/>
        <v>0</v>
      </c>
      <c r="O9" s="87">
        <f t="shared" si="8"/>
        <v>0</v>
      </c>
      <c r="P9" s="22" t="str">
        <f>IF(C9&lt;&gt;O8,"Inicial Diferente do Final", "Ok")</f>
        <v>Ok</v>
      </c>
      <c r="Q9" s="450"/>
      <c r="R9" s="20" t="s">
        <v>4</v>
      </c>
      <c r="S9" s="86">
        <f t="shared" ref="S9:AE9" si="9">SUM(S17,S25,S33,S41,S49)</f>
        <v>0</v>
      </c>
      <c r="T9" s="87">
        <f t="shared" si="9"/>
        <v>0</v>
      </c>
      <c r="U9" s="87">
        <f t="shared" si="9"/>
        <v>0</v>
      </c>
      <c r="V9" s="87">
        <f t="shared" si="9"/>
        <v>0</v>
      </c>
      <c r="W9" s="87">
        <f t="shared" si="9"/>
        <v>0</v>
      </c>
      <c r="X9" s="87">
        <f t="shared" si="9"/>
        <v>0</v>
      </c>
      <c r="Y9" s="87">
        <f t="shared" si="9"/>
        <v>0</v>
      </c>
      <c r="Z9" s="87">
        <f t="shared" si="9"/>
        <v>0</v>
      </c>
      <c r="AA9" s="87">
        <f t="shared" si="3"/>
        <v>0</v>
      </c>
      <c r="AB9" s="87">
        <f t="shared" si="3"/>
        <v>0</v>
      </c>
      <c r="AC9" s="87">
        <f t="shared" si="3"/>
        <v>0</v>
      </c>
      <c r="AD9" s="87">
        <f t="shared" si="3"/>
        <v>0</v>
      </c>
      <c r="AE9" s="87">
        <f t="shared" si="9"/>
        <v>0</v>
      </c>
      <c r="AF9" s="22" t="str">
        <f>IF(S9&lt;&gt;AE8,"Inicial Diferente do Final", "Ok")</f>
        <v>Ok</v>
      </c>
    </row>
    <row r="10" spans="1:32" s="19" customFormat="1" ht="24" customHeight="1" x14ac:dyDescent="0.35">
      <c r="A10" s="451"/>
      <c r="B10" s="20" t="s">
        <v>5</v>
      </c>
      <c r="C10" s="88">
        <f t="shared" ref="C10:O10" si="10">SUM(C18,C26,C34,C42,C50)</f>
        <v>0</v>
      </c>
      <c r="D10" s="89">
        <f t="shared" si="10"/>
        <v>0</v>
      </c>
      <c r="E10" s="89">
        <f t="shared" si="10"/>
        <v>0</v>
      </c>
      <c r="F10" s="89">
        <f t="shared" si="10"/>
        <v>0</v>
      </c>
      <c r="G10" s="89">
        <f t="shared" si="10"/>
        <v>0</v>
      </c>
      <c r="H10" s="89">
        <f t="shared" si="10"/>
        <v>0</v>
      </c>
      <c r="I10" s="89">
        <f t="shared" si="10"/>
        <v>0</v>
      </c>
      <c r="J10" s="89">
        <f t="shared" si="10"/>
        <v>0</v>
      </c>
      <c r="K10" s="89">
        <f t="shared" si="1"/>
        <v>0</v>
      </c>
      <c r="L10" s="89">
        <f t="shared" si="1"/>
        <v>0</v>
      </c>
      <c r="M10" s="89">
        <f t="shared" si="1"/>
        <v>0</v>
      </c>
      <c r="N10" s="89">
        <f t="shared" si="1"/>
        <v>0</v>
      </c>
      <c r="O10" s="89">
        <f t="shared" si="10"/>
        <v>0</v>
      </c>
      <c r="P10" s="22" t="str">
        <f>IF(C10&lt;&gt;O9,"Inicial Diferente do Final", "Ok")</f>
        <v>Ok</v>
      </c>
      <c r="Q10" s="451"/>
      <c r="R10" s="20" t="s">
        <v>5</v>
      </c>
      <c r="S10" s="88">
        <f t="shared" ref="S10:AE10" si="11">SUM(S18,S26,S34,S42,S50)</f>
        <v>0</v>
      </c>
      <c r="T10" s="89">
        <f t="shared" si="11"/>
        <v>0</v>
      </c>
      <c r="U10" s="89">
        <f t="shared" si="11"/>
        <v>0</v>
      </c>
      <c r="V10" s="89">
        <f t="shared" si="11"/>
        <v>0</v>
      </c>
      <c r="W10" s="89">
        <f t="shared" si="11"/>
        <v>0</v>
      </c>
      <c r="X10" s="89">
        <f t="shared" si="11"/>
        <v>0</v>
      </c>
      <c r="Y10" s="89">
        <f t="shared" si="11"/>
        <v>0</v>
      </c>
      <c r="Z10" s="89">
        <f t="shared" si="11"/>
        <v>0</v>
      </c>
      <c r="AA10" s="89">
        <f t="shared" si="3"/>
        <v>0</v>
      </c>
      <c r="AB10" s="89">
        <f t="shared" si="3"/>
        <v>0</v>
      </c>
      <c r="AC10" s="89">
        <f t="shared" si="3"/>
        <v>0</v>
      </c>
      <c r="AD10" s="89">
        <f t="shared" si="3"/>
        <v>0</v>
      </c>
      <c r="AE10" s="89">
        <f t="shared" si="11"/>
        <v>0</v>
      </c>
      <c r="AF10" s="22" t="str">
        <f>IF(S10&lt;&gt;AE9,"Inicial Diferente do Final", "Ok")</f>
        <v>Ok</v>
      </c>
    </row>
    <row r="12" spans="1:32" ht="73.5" x14ac:dyDescent="0.35">
      <c r="A12" s="510" t="s">
        <v>9</v>
      </c>
      <c r="B12" s="510"/>
      <c r="C12" s="84" t="s">
        <v>200</v>
      </c>
      <c r="D12" s="84" t="s">
        <v>34</v>
      </c>
      <c r="E12" s="84" t="s">
        <v>301</v>
      </c>
      <c r="F12" s="84" t="s">
        <v>302</v>
      </c>
      <c r="G12" s="84" t="s">
        <v>303</v>
      </c>
      <c r="H12" s="84" t="s">
        <v>197</v>
      </c>
      <c r="I12" s="84" t="s">
        <v>165</v>
      </c>
      <c r="J12" s="509" t="s">
        <v>198</v>
      </c>
      <c r="K12" s="509"/>
      <c r="L12" s="509"/>
      <c r="M12" s="509"/>
      <c r="N12" s="509"/>
      <c r="O12" s="84" t="s">
        <v>199</v>
      </c>
      <c r="Q12" s="510" t="str">
        <f>A12</f>
        <v>Empresa 1</v>
      </c>
      <c r="R12" s="510"/>
      <c r="S12" s="84" t="s">
        <v>200</v>
      </c>
      <c r="T12" s="84" t="s">
        <v>34</v>
      </c>
      <c r="U12" s="84" t="s">
        <v>301</v>
      </c>
      <c r="V12" s="84" t="s">
        <v>302</v>
      </c>
      <c r="W12" s="84" t="s">
        <v>303</v>
      </c>
      <c r="X12" s="84" t="s">
        <v>197</v>
      </c>
      <c r="Y12" s="84" t="s">
        <v>165</v>
      </c>
      <c r="Z12" s="509" t="s">
        <v>198</v>
      </c>
      <c r="AA12" s="509"/>
      <c r="AB12" s="509"/>
      <c r="AC12" s="509"/>
      <c r="AD12" s="509"/>
      <c r="AE12" s="84" t="s">
        <v>199</v>
      </c>
    </row>
    <row r="13" spans="1:32" x14ac:dyDescent="0.35">
      <c r="A13" s="507" t="s">
        <v>291</v>
      </c>
      <c r="B13" s="508"/>
      <c r="C13" s="61" t="s">
        <v>14</v>
      </c>
      <c r="D13" s="61" t="s">
        <v>15</v>
      </c>
      <c r="E13" s="61" t="s">
        <v>16</v>
      </c>
      <c r="F13" s="62" t="s">
        <v>17</v>
      </c>
      <c r="G13" s="62" t="s">
        <v>18</v>
      </c>
      <c r="H13" s="62" t="s">
        <v>19</v>
      </c>
      <c r="I13" s="62" t="s">
        <v>20</v>
      </c>
      <c r="J13" s="85" t="s">
        <v>24</v>
      </c>
      <c r="K13" s="85" t="s">
        <v>25</v>
      </c>
      <c r="L13" s="85" t="s">
        <v>26</v>
      </c>
      <c r="M13" s="85" t="s">
        <v>27</v>
      </c>
      <c r="N13" s="85" t="s">
        <v>28</v>
      </c>
      <c r="O13" s="62" t="s">
        <v>22</v>
      </c>
      <c r="Q13" s="507" t="s">
        <v>291</v>
      </c>
      <c r="R13" s="508"/>
      <c r="S13" s="61" t="s">
        <v>14</v>
      </c>
      <c r="T13" s="61" t="s">
        <v>15</v>
      </c>
      <c r="U13" s="61" t="s">
        <v>16</v>
      </c>
      <c r="V13" s="62" t="s">
        <v>17</v>
      </c>
      <c r="W13" s="62" t="s">
        <v>18</v>
      </c>
      <c r="X13" s="62" t="s">
        <v>19</v>
      </c>
      <c r="Y13" s="62" t="s">
        <v>20</v>
      </c>
      <c r="Z13" s="85" t="s">
        <v>24</v>
      </c>
      <c r="AA13" s="85" t="s">
        <v>25</v>
      </c>
      <c r="AB13" s="85" t="s">
        <v>26</v>
      </c>
      <c r="AC13" s="85" t="s">
        <v>27</v>
      </c>
      <c r="AD13" s="85" t="s">
        <v>28</v>
      </c>
      <c r="AE13" s="62" t="s">
        <v>22</v>
      </c>
    </row>
    <row r="14" spans="1:32" ht="25.5" customHeight="1" x14ac:dyDescent="0.35">
      <c r="A14" s="496" t="s">
        <v>0</v>
      </c>
      <c r="B14" s="3" t="s">
        <v>1</v>
      </c>
      <c r="C14" s="77"/>
      <c r="D14" s="78"/>
      <c r="E14" s="78"/>
      <c r="F14" s="78"/>
      <c r="G14" s="78"/>
      <c r="H14" s="78"/>
      <c r="I14" s="78"/>
      <c r="J14" s="78"/>
      <c r="K14" s="78"/>
      <c r="L14" s="78"/>
      <c r="M14" s="78"/>
      <c r="N14" s="78"/>
      <c r="O14" s="78">
        <f>SUM(C14:N14)</f>
        <v>0</v>
      </c>
      <c r="Q14" s="496" t="s">
        <v>0</v>
      </c>
      <c r="R14" s="3" t="s">
        <v>1</v>
      </c>
      <c r="S14" s="106"/>
      <c r="T14" s="78"/>
      <c r="U14" s="78"/>
      <c r="V14" s="78"/>
      <c r="W14" s="78"/>
      <c r="X14" s="78"/>
      <c r="Y14" s="78"/>
      <c r="Z14" s="78"/>
      <c r="AA14" s="78"/>
      <c r="AB14" s="78"/>
      <c r="AC14" s="78"/>
      <c r="AD14" s="78"/>
      <c r="AE14" s="78">
        <f>SUM(S14:AD14)</f>
        <v>0</v>
      </c>
    </row>
    <row r="15" spans="1:32" ht="24" customHeight="1" x14ac:dyDescent="0.35">
      <c r="A15" s="497"/>
      <c r="B15" s="3" t="s">
        <v>2</v>
      </c>
      <c r="C15" s="87">
        <f>O14</f>
        <v>0</v>
      </c>
      <c r="D15" s="78"/>
      <c r="E15" s="78"/>
      <c r="F15" s="78"/>
      <c r="G15" s="78"/>
      <c r="H15" s="78"/>
      <c r="I15" s="78"/>
      <c r="J15" s="78"/>
      <c r="K15" s="78"/>
      <c r="L15" s="78"/>
      <c r="M15" s="78"/>
      <c r="N15" s="78"/>
      <c r="O15" s="78">
        <f>SUM(C15:N15)</f>
        <v>0</v>
      </c>
      <c r="P15" s="22" t="str">
        <f>IF(C15&lt;&gt;O14,"Inicial Diferente do Final", "Ok")</f>
        <v>Ok</v>
      </c>
      <c r="Q15" s="497"/>
      <c r="R15" s="3" t="s">
        <v>2</v>
      </c>
      <c r="S15" s="87">
        <f>AE14</f>
        <v>0</v>
      </c>
      <c r="T15" s="78"/>
      <c r="U15" s="78"/>
      <c r="V15" s="78"/>
      <c r="W15" s="78"/>
      <c r="X15" s="78"/>
      <c r="Y15" s="78"/>
      <c r="Z15" s="78"/>
      <c r="AA15" s="78"/>
      <c r="AB15" s="78"/>
      <c r="AC15" s="78"/>
      <c r="AD15" s="78"/>
      <c r="AE15" s="78">
        <f>SUM(S15:AD15)</f>
        <v>0</v>
      </c>
      <c r="AF15" s="22" t="str">
        <f>IF(S15&lt;&gt;AE14,"Inicial Diferente do Final", "Ok")</f>
        <v>Ok</v>
      </c>
    </row>
    <row r="16" spans="1:32" ht="24" customHeight="1" x14ac:dyDescent="0.35">
      <c r="A16" s="497"/>
      <c r="B16" s="3" t="s">
        <v>3</v>
      </c>
      <c r="C16" s="87">
        <f t="shared" ref="C16:C18" si="12">O15</f>
        <v>0</v>
      </c>
      <c r="D16" s="78"/>
      <c r="E16" s="78"/>
      <c r="F16" s="78"/>
      <c r="G16" s="78"/>
      <c r="H16" s="78"/>
      <c r="I16" s="78"/>
      <c r="J16" s="78"/>
      <c r="K16" s="78"/>
      <c r="L16" s="78"/>
      <c r="M16" s="78"/>
      <c r="N16" s="78"/>
      <c r="O16" s="78">
        <f>SUM(C16:N16)</f>
        <v>0</v>
      </c>
      <c r="P16" s="22" t="str">
        <f>IF(C16&lt;&gt;O15,"Inicial Diferente do Final", "Ok")</f>
        <v>Ok</v>
      </c>
      <c r="Q16" s="497"/>
      <c r="R16" s="3" t="s">
        <v>3</v>
      </c>
      <c r="S16" s="87">
        <f t="shared" ref="S16:S18" si="13">AE15</f>
        <v>0</v>
      </c>
      <c r="T16" s="78"/>
      <c r="U16" s="78"/>
      <c r="V16" s="78"/>
      <c r="W16" s="78"/>
      <c r="X16" s="78"/>
      <c r="Y16" s="78"/>
      <c r="Z16" s="78"/>
      <c r="AA16" s="78"/>
      <c r="AB16" s="78"/>
      <c r="AC16" s="78"/>
      <c r="AD16" s="78"/>
      <c r="AE16" s="78">
        <f>SUM(S16:AD16)</f>
        <v>0</v>
      </c>
      <c r="AF16" s="22" t="str">
        <f>IF(S16&lt;&gt;AE15,"Inicial Diferente do Final", "Ok")</f>
        <v>Ok</v>
      </c>
    </row>
    <row r="17" spans="1:32" ht="24" customHeight="1" x14ac:dyDescent="0.35">
      <c r="A17" s="497"/>
      <c r="B17" s="3" t="s">
        <v>4</v>
      </c>
      <c r="C17" s="87">
        <f t="shared" si="12"/>
        <v>0</v>
      </c>
      <c r="D17" s="78"/>
      <c r="E17" s="78"/>
      <c r="F17" s="78"/>
      <c r="G17" s="78"/>
      <c r="H17" s="78"/>
      <c r="I17" s="78"/>
      <c r="J17" s="78"/>
      <c r="K17" s="78"/>
      <c r="L17" s="78"/>
      <c r="M17" s="78"/>
      <c r="N17" s="78"/>
      <c r="O17" s="78">
        <f>SUM(C17:N17)</f>
        <v>0</v>
      </c>
      <c r="P17" s="22" t="str">
        <f>IF(C17&lt;&gt;O16,"Inicial Diferente do Final", "Ok")</f>
        <v>Ok</v>
      </c>
      <c r="Q17" s="497"/>
      <c r="R17" s="3" t="s">
        <v>4</v>
      </c>
      <c r="S17" s="87">
        <f t="shared" si="13"/>
        <v>0</v>
      </c>
      <c r="T17" s="78"/>
      <c r="U17" s="78"/>
      <c r="V17" s="78"/>
      <c r="W17" s="78"/>
      <c r="X17" s="78"/>
      <c r="Y17" s="78"/>
      <c r="Z17" s="78"/>
      <c r="AA17" s="78"/>
      <c r="AB17" s="78"/>
      <c r="AC17" s="78"/>
      <c r="AD17" s="78"/>
      <c r="AE17" s="78">
        <f>SUM(S17:AD17)</f>
        <v>0</v>
      </c>
      <c r="AF17" s="22" t="str">
        <f>IF(S17&lt;&gt;AE16,"Inicial Diferente do Final", "Ok")</f>
        <v>Ok</v>
      </c>
    </row>
    <row r="18" spans="1:32" ht="24" customHeight="1" x14ac:dyDescent="0.35">
      <c r="A18" s="498"/>
      <c r="B18" s="3" t="s">
        <v>5</v>
      </c>
      <c r="C18" s="89">
        <f t="shared" si="12"/>
        <v>0</v>
      </c>
      <c r="D18" s="81"/>
      <c r="E18" s="81"/>
      <c r="F18" s="81"/>
      <c r="G18" s="81"/>
      <c r="H18" s="81"/>
      <c r="I18" s="81"/>
      <c r="J18" s="81"/>
      <c r="K18" s="81"/>
      <c r="L18" s="81"/>
      <c r="M18" s="81"/>
      <c r="N18" s="81"/>
      <c r="O18" s="81">
        <f>SUM(C18:N18)</f>
        <v>0</v>
      </c>
      <c r="P18" s="22" t="str">
        <f>IF(C18&lt;&gt;O17,"Inicial Diferente do Final", "Ok")</f>
        <v>Ok</v>
      </c>
      <c r="Q18" s="498"/>
      <c r="R18" s="3" t="s">
        <v>5</v>
      </c>
      <c r="S18" s="89">
        <f t="shared" si="13"/>
        <v>0</v>
      </c>
      <c r="T18" s="81"/>
      <c r="U18" s="81"/>
      <c r="V18" s="81"/>
      <c r="W18" s="81"/>
      <c r="X18" s="81"/>
      <c r="Y18" s="81"/>
      <c r="Z18" s="81"/>
      <c r="AA18" s="81"/>
      <c r="AB18" s="81"/>
      <c r="AC18" s="81"/>
      <c r="AD18" s="81"/>
      <c r="AE18" s="81">
        <f>SUM(S18:AD18)</f>
        <v>0</v>
      </c>
      <c r="AF18" s="22" t="str">
        <f>IF(S18&lt;&gt;AE17,"Inicial Diferente do Final", "Ok")</f>
        <v>Ok</v>
      </c>
    </row>
    <row r="20" spans="1:32" ht="73.5" x14ac:dyDescent="0.35">
      <c r="A20" s="510" t="s">
        <v>10</v>
      </c>
      <c r="B20" s="510"/>
      <c r="C20" s="84" t="s">
        <v>200</v>
      </c>
      <c r="D20" s="84" t="s">
        <v>34</v>
      </c>
      <c r="E20" s="84" t="s">
        <v>301</v>
      </c>
      <c r="F20" s="84" t="s">
        <v>302</v>
      </c>
      <c r="G20" s="84" t="s">
        <v>303</v>
      </c>
      <c r="H20" s="84" t="s">
        <v>197</v>
      </c>
      <c r="I20" s="84" t="s">
        <v>165</v>
      </c>
      <c r="J20" s="509" t="s">
        <v>198</v>
      </c>
      <c r="K20" s="509"/>
      <c r="L20" s="509"/>
      <c r="M20" s="509"/>
      <c r="N20" s="509"/>
      <c r="O20" s="84" t="s">
        <v>199</v>
      </c>
      <c r="Q20" s="510" t="str">
        <f>A20</f>
        <v>Empresa 2</v>
      </c>
      <c r="R20" s="510"/>
      <c r="S20" s="84" t="s">
        <v>200</v>
      </c>
      <c r="T20" s="84" t="s">
        <v>34</v>
      </c>
      <c r="U20" s="84" t="s">
        <v>301</v>
      </c>
      <c r="V20" s="84" t="s">
        <v>302</v>
      </c>
      <c r="W20" s="84" t="s">
        <v>303</v>
      </c>
      <c r="X20" s="84" t="s">
        <v>197</v>
      </c>
      <c r="Y20" s="84" t="s">
        <v>165</v>
      </c>
      <c r="Z20" s="509" t="s">
        <v>198</v>
      </c>
      <c r="AA20" s="509"/>
      <c r="AB20" s="509"/>
      <c r="AC20" s="509"/>
      <c r="AD20" s="509"/>
      <c r="AE20" s="84" t="s">
        <v>199</v>
      </c>
    </row>
    <row r="21" spans="1:32" x14ac:dyDescent="0.35">
      <c r="A21" s="507" t="s">
        <v>291</v>
      </c>
      <c r="B21" s="508"/>
      <c r="C21" s="61" t="s">
        <v>14</v>
      </c>
      <c r="D21" s="61" t="s">
        <v>15</v>
      </c>
      <c r="E21" s="61" t="s">
        <v>16</v>
      </c>
      <c r="F21" s="62" t="s">
        <v>17</v>
      </c>
      <c r="G21" s="62" t="s">
        <v>18</v>
      </c>
      <c r="H21" s="62" t="s">
        <v>19</v>
      </c>
      <c r="I21" s="62" t="s">
        <v>20</v>
      </c>
      <c r="J21" s="85" t="s">
        <v>24</v>
      </c>
      <c r="K21" s="85" t="s">
        <v>25</v>
      </c>
      <c r="L21" s="85" t="s">
        <v>26</v>
      </c>
      <c r="M21" s="85" t="s">
        <v>27</v>
      </c>
      <c r="N21" s="85" t="s">
        <v>28</v>
      </c>
      <c r="O21" s="62" t="s">
        <v>22</v>
      </c>
      <c r="Q21" s="507" t="s">
        <v>291</v>
      </c>
      <c r="R21" s="508"/>
      <c r="S21" s="61" t="s">
        <v>14</v>
      </c>
      <c r="T21" s="61" t="s">
        <v>15</v>
      </c>
      <c r="U21" s="61" t="s">
        <v>16</v>
      </c>
      <c r="V21" s="62" t="s">
        <v>17</v>
      </c>
      <c r="W21" s="62" t="s">
        <v>18</v>
      </c>
      <c r="X21" s="62" t="s">
        <v>19</v>
      </c>
      <c r="Y21" s="62" t="s">
        <v>20</v>
      </c>
      <c r="Z21" s="85" t="s">
        <v>24</v>
      </c>
      <c r="AA21" s="85" t="s">
        <v>25</v>
      </c>
      <c r="AB21" s="85" t="s">
        <v>26</v>
      </c>
      <c r="AC21" s="85" t="s">
        <v>27</v>
      </c>
      <c r="AD21" s="85" t="s">
        <v>28</v>
      </c>
      <c r="AE21" s="62" t="s">
        <v>22</v>
      </c>
    </row>
    <row r="22" spans="1:32" ht="25.5" customHeight="1" x14ac:dyDescent="0.35">
      <c r="A22" s="496" t="s">
        <v>0</v>
      </c>
      <c r="B22" s="215" t="s">
        <v>1</v>
      </c>
      <c r="C22" s="77"/>
      <c r="D22" s="78"/>
      <c r="E22" s="78"/>
      <c r="F22" s="78"/>
      <c r="G22" s="78"/>
      <c r="H22" s="78"/>
      <c r="I22" s="78"/>
      <c r="J22" s="78"/>
      <c r="K22" s="78"/>
      <c r="L22" s="78"/>
      <c r="M22" s="78"/>
      <c r="N22" s="78"/>
      <c r="O22" s="78">
        <f>SUM(C22:N22)</f>
        <v>0</v>
      </c>
      <c r="Q22" s="496" t="s">
        <v>0</v>
      </c>
      <c r="R22" s="215" t="s">
        <v>1</v>
      </c>
      <c r="S22" s="106"/>
      <c r="T22" s="78"/>
      <c r="U22" s="78"/>
      <c r="V22" s="78"/>
      <c r="W22" s="78"/>
      <c r="X22" s="78"/>
      <c r="Y22" s="78"/>
      <c r="Z22" s="78"/>
      <c r="AA22" s="78"/>
      <c r="AB22" s="78"/>
      <c r="AC22" s="78"/>
      <c r="AD22" s="78"/>
      <c r="AE22" s="78">
        <f>SUM(S22:AD22)</f>
        <v>0</v>
      </c>
    </row>
    <row r="23" spans="1:32" ht="24" customHeight="1" x14ac:dyDescent="0.35">
      <c r="A23" s="497"/>
      <c r="B23" s="215" t="s">
        <v>2</v>
      </c>
      <c r="C23" s="87">
        <f>O22</f>
        <v>0</v>
      </c>
      <c r="D23" s="78"/>
      <c r="E23" s="78"/>
      <c r="F23" s="78"/>
      <c r="G23" s="78"/>
      <c r="H23" s="78"/>
      <c r="I23" s="78"/>
      <c r="J23" s="78"/>
      <c r="K23" s="78"/>
      <c r="L23" s="78"/>
      <c r="M23" s="78"/>
      <c r="N23" s="78"/>
      <c r="O23" s="78">
        <f>SUM(C23:N23)</f>
        <v>0</v>
      </c>
      <c r="P23" s="22" t="str">
        <f>IF(C23&lt;&gt;O22,"Inicial Diferente do Final", "Ok")</f>
        <v>Ok</v>
      </c>
      <c r="Q23" s="497"/>
      <c r="R23" s="215" t="s">
        <v>2</v>
      </c>
      <c r="S23" s="87">
        <f>AE22</f>
        <v>0</v>
      </c>
      <c r="T23" s="78"/>
      <c r="U23" s="78"/>
      <c r="V23" s="78"/>
      <c r="W23" s="78"/>
      <c r="X23" s="78"/>
      <c r="Y23" s="78"/>
      <c r="Z23" s="78"/>
      <c r="AA23" s="78"/>
      <c r="AB23" s="78"/>
      <c r="AC23" s="78"/>
      <c r="AD23" s="78"/>
      <c r="AE23" s="78">
        <f>SUM(S23:AD23)</f>
        <v>0</v>
      </c>
      <c r="AF23" s="22" t="str">
        <f>IF(S23&lt;&gt;AE22,"Inicial Diferente do Final", "Ok")</f>
        <v>Ok</v>
      </c>
    </row>
    <row r="24" spans="1:32" ht="24" customHeight="1" x14ac:dyDescent="0.35">
      <c r="A24" s="497"/>
      <c r="B24" s="215" t="s">
        <v>3</v>
      </c>
      <c r="C24" s="87">
        <f t="shared" ref="C24:C26" si="14">O23</f>
        <v>0</v>
      </c>
      <c r="D24" s="78"/>
      <c r="E24" s="78"/>
      <c r="F24" s="78"/>
      <c r="G24" s="78"/>
      <c r="H24" s="78"/>
      <c r="I24" s="78"/>
      <c r="J24" s="78"/>
      <c r="K24" s="78"/>
      <c r="L24" s="78"/>
      <c r="M24" s="78"/>
      <c r="N24" s="78"/>
      <c r="O24" s="78">
        <f>SUM(C24:N24)</f>
        <v>0</v>
      </c>
      <c r="P24" s="22" t="str">
        <f>IF(C24&lt;&gt;O23,"Inicial Diferente do Final", "Ok")</f>
        <v>Ok</v>
      </c>
      <c r="Q24" s="497"/>
      <c r="R24" s="215" t="s">
        <v>3</v>
      </c>
      <c r="S24" s="87">
        <f t="shared" ref="S24:S26" si="15">AE23</f>
        <v>0</v>
      </c>
      <c r="T24" s="78"/>
      <c r="U24" s="78"/>
      <c r="V24" s="78"/>
      <c r="W24" s="78"/>
      <c r="X24" s="78"/>
      <c r="Y24" s="78"/>
      <c r="Z24" s="78"/>
      <c r="AA24" s="78"/>
      <c r="AB24" s="78"/>
      <c r="AC24" s="78"/>
      <c r="AD24" s="78"/>
      <c r="AE24" s="78">
        <f>SUM(S24:AD24)</f>
        <v>0</v>
      </c>
      <c r="AF24" s="22" t="str">
        <f>IF(S24&lt;&gt;AE23,"Inicial Diferente do Final", "Ok")</f>
        <v>Ok</v>
      </c>
    </row>
    <row r="25" spans="1:32" ht="24" customHeight="1" x14ac:dyDescent="0.35">
      <c r="A25" s="497"/>
      <c r="B25" s="215" t="s">
        <v>4</v>
      </c>
      <c r="C25" s="87">
        <f t="shared" si="14"/>
        <v>0</v>
      </c>
      <c r="D25" s="78"/>
      <c r="E25" s="78"/>
      <c r="F25" s="78"/>
      <c r="G25" s="78"/>
      <c r="H25" s="78"/>
      <c r="I25" s="78"/>
      <c r="J25" s="78"/>
      <c r="K25" s="78"/>
      <c r="L25" s="78"/>
      <c r="M25" s="78"/>
      <c r="N25" s="78"/>
      <c r="O25" s="78">
        <f>SUM(C25:N25)</f>
        <v>0</v>
      </c>
      <c r="P25" s="22" t="str">
        <f>IF(C25&lt;&gt;O24,"Inicial Diferente do Final", "Ok")</f>
        <v>Ok</v>
      </c>
      <c r="Q25" s="497"/>
      <c r="R25" s="215" t="s">
        <v>4</v>
      </c>
      <c r="S25" s="87">
        <f t="shared" si="15"/>
        <v>0</v>
      </c>
      <c r="T25" s="78"/>
      <c r="U25" s="78"/>
      <c r="V25" s="78"/>
      <c r="W25" s="78"/>
      <c r="X25" s="78"/>
      <c r="Y25" s="78"/>
      <c r="Z25" s="78"/>
      <c r="AA25" s="78"/>
      <c r="AB25" s="78"/>
      <c r="AC25" s="78"/>
      <c r="AD25" s="78"/>
      <c r="AE25" s="78">
        <f>SUM(S25:AD25)</f>
        <v>0</v>
      </c>
      <c r="AF25" s="22" t="str">
        <f>IF(S25&lt;&gt;AE24,"Inicial Diferente do Final", "Ok")</f>
        <v>Ok</v>
      </c>
    </row>
    <row r="26" spans="1:32" ht="24" customHeight="1" x14ac:dyDescent="0.35">
      <c r="A26" s="498"/>
      <c r="B26" s="215" t="s">
        <v>5</v>
      </c>
      <c r="C26" s="89">
        <f t="shared" si="14"/>
        <v>0</v>
      </c>
      <c r="D26" s="81"/>
      <c r="E26" s="81"/>
      <c r="F26" s="81"/>
      <c r="G26" s="81"/>
      <c r="H26" s="81"/>
      <c r="I26" s="81"/>
      <c r="J26" s="81"/>
      <c r="K26" s="81"/>
      <c r="L26" s="81"/>
      <c r="M26" s="81"/>
      <c r="N26" s="81"/>
      <c r="O26" s="81">
        <f>SUM(C26:N26)</f>
        <v>0</v>
      </c>
      <c r="P26" s="22" t="str">
        <f>IF(C26&lt;&gt;O25,"Inicial Diferente do Final", "Ok")</f>
        <v>Ok</v>
      </c>
      <c r="Q26" s="498"/>
      <c r="R26" s="215" t="s">
        <v>5</v>
      </c>
      <c r="S26" s="89">
        <f t="shared" si="15"/>
        <v>0</v>
      </c>
      <c r="T26" s="81"/>
      <c r="U26" s="81"/>
      <c r="V26" s="81"/>
      <c r="W26" s="81"/>
      <c r="X26" s="81"/>
      <c r="Y26" s="81"/>
      <c r="Z26" s="81"/>
      <c r="AA26" s="81"/>
      <c r="AB26" s="81"/>
      <c r="AC26" s="81"/>
      <c r="AD26" s="81"/>
      <c r="AE26" s="81">
        <f>SUM(S26:AD26)</f>
        <v>0</v>
      </c>
      <c r="AF26" s="22" t="str">
        <f>IF(S26&lt;&gt;AE25,"Inicial Diferente do Final", "Ok")</f>
        <v>Ok</v>
      </c>
    </row>
    <row r="28" spans="1:32" ht="73.5" x14ac:dyDescent="0.35">
      <c r="A28" s="510" t="s">
        <v>11</v>
      </c>
      <c r="B28" s="510"/>
      <c r="C28" s="84" t="s">
        <v>200</v>
      </c>
      <c r="D28" s="84" t="s">
        <v>34</v>
      </c>
      <c r="E28" s="84" t="s">
        <v>301</v>
      </c>
      <c r="F28" s="84" t="s">
        <v>302</v>
      </c>
      <c r="G28" s="84" t="s">
        <v>303</v>
      </c>
      <c r="H28" s="84" t="s">
        <v>197</v>
      </c>
      <c r="I28" s="84" t="s">
        <v>165</v>
      </c>
      <c r="J28" s="509" t="s">
        <v>198</v>
      </c>
      <c r="K28" s="509"/>
      <c r="L28" s="509"/>
      <c r="M28" s="509"/>
      <c r="N28" s="509"/>
      <c r="O28" s="84" t="s">
        <v>199</v>
      </c>
      <c r="Q28" s="510" t="str">
        <f>A28</f>
        <v>Empresa 3</v>
      </c>
      <c r="R28" s="510"/>
      <c r="S28" s="84" t="s">
        <v>200</v>
      </c>
      <c r="T28" s="84" t="s">
        <v>34</v>
      </c>
      <c r="U28" s="84" t="s">
        <v>301</v>
      </c>
      <c r="V28" s="84" t="s">
        <v>302</v>
      </c>
      <c r="W28" s="84" t="s">
        <v>303</v>
      </c>
      <c r="X28" s="84" t="s">
        <v>197</v>
      </c>
      <c r="Y28" s="84" t="s">
        <v>165</v>
      </c>
      <c r="Z28" s="509" t="s">
        <v>198</v>
      </c>
      <c r="AA28" s="509"/>
      <c r="AB28" s="509"/>
      <c r="AC28" s="509"/>
      <c r="AD28" s="509"/>
      <c r="AE28" s="84" t="s">
        <v>199</v>
      </c>
    </row>
    <row r="29" spans="1:32" x14ac:dyDescent="0.35">
      <c r="A29" s="507" t="s">
        <v>291</v>
      </c>
      <c r="B29" s="508"/>
      <c r="C29" s="61" t="s">
        <v>14</v>
      </c>
      <c r="D29" s="61" t="s">
        <v>15</v>
      </c>
      <c r="E29" s="61" t="s">
        <v>16</v>
      </c>
      <c r="F29" s="62" t="s">
        <v>17</v>
      </c>
      <c r="G29" s="62" t="s">
        <v>18</v>
      </c>
      <c r="H29" s="62" t="s">
        <v>19</v>
      </c>
      <c r="I29" s="62" t="s">
        <v>20</v>
      </c>
      <c r="J29" s="85" t="s">
        <v>24</v>
      </c>
      <c r="K29" s="85" t="s">
        <v>25</v>
      </c>
      <c r="L29" s="85" t="s">
        <v>26</v>
      </c>
      <c r="M29" s="85" t="s">
        <v>27</v>
      </c>
      <c r="N29" s="85" t="s">
        <v>28</v>
      </c>
      <c r="O29" s="62" t="s">
        <v>22</v>
      </c>
      <c r="Q29" s="507" t="s">
        <v>291</v>
      </c>
      <c r="R29" s="508"/>
      <c r="S29" s="61" t="s">
        <v>14</v>
      </c>
      <c r="T29" s="61" t="s">
        <v>15</v>
      </c>
      <c r="U29" s="61" t="s">
        <v>16</v>
      </c>
      <c r="V29" s="62" t="s">
        <v>17</v>
      </c>
      <c r="W29" s="62" t="s">
        <v>18</v>
      </c>
      <c r="X29" s="62" t="s">
        <v>19</v>
      </c>
      <c r="Y29" s="62" t="s">
        <v>20</v>
      </c>
      <c r="Z29" s="85" t="s">
        <v>24</v>
      </c>
      <c r="AA29" s="85" t="s">
        <v>25</v>
      </c>
      <c r="AB29" s="85" t="s">
        <v>26</v>
      </c>
      <c r="AC29" s="85" t="s">
        <v>27</v>
      </c>
      <c r="AD29" s="85" t="s">
        <v>28</v>
      </c>
      <c r="AE29" s="62" t="s">
        <v>22</v>
      </c>
    </row>
    <row r="30" spans="1:32" ht="25.5" customHeight="1" x14ac:dyDescent="0.35">
      <c r="A30" s="496" t="s">
        <v>0</v>
      </c>
      <c r="B30" s="215" t="s">
        <v>1</v>
      </c>
      <c r="C30" s="77"/>
      <c r="D30" s="78"/>
      <c r="E30" s="78"/>
      <c r="F30" s="78"/>
      <c r="G30" s="78"/>
      <c r="H30" s="78"/>
      <c r="I30" s="78"/>
      <c r="J30" s="78"/>
      <c r="K30" s="78"/>
      <c r="L30" s="78"/>
      <c r="M30" s="78"/>
      <c r="N30" s="78"/>
      <c r="O30" s="78">
        <f>SUM(C30:N30)</f>
        <v>0</v>
      </c>
      <c r="Q30" s="496" t="s">
        <v>0</v>
      </c>
      <c r="R30" s="215" t="s">
        <v>1</v>
      </c>
      <c r="S30" s="106"/>
      <c r="T30" s="78"/>
      <c r="U30" s="78"/>
      <c r="V30" s="78"/>
      <c r="W30" s="78"/>
      <c r="X30" s="78"/>
      <c r="Y30" s="78"/>
      <c r="Z30" s="78"/>
      <c r="AA30" s="78"/>
      <c r="AB30" s="78"/>
      <c r="AC30" s="78"/>
      <c r="AD30" s="78"/>
      <c r="AE30" s="78">
        <f>SUM(S30:AD30)</f>
        <v>0</v>
      </c>
    </row>
    <row r="31" spans="1:32" ht="24" customHeight="1" x14ac:dyDescent="0.35">
      <c r="A31" s="497"/>
      <c r="B31" s="215" t="s">
        <v>2</v>
      </c>
      <c r="C31" s="87">
        <f>O30</f>
        <v>0</v>
      </c>
      <c r="D31" s="78"/>
      <c r="E31" s="78"/>
      <c r="F31" s="78"/>
      <c r="G31" s="78"/>
      <c r="H31" s="78"/>
      <c r="I31" s="78"/>
      <c r="J31" s="78"/>
      <c r="K31" s="78"/>
      <c r="L31" s="78"/>
      <c r="M31" s="78"/>
      <c r="N31" s="78"/>
      <c r="O31" s="78">
        <f>SUM(C31:N31)</f>
        <v>0</v>
      </c>
      <c r="P31" s="22" t="str">
        <f>IF(C31&lt;&gt;O30,"Inicial Diferente do Final", "Ok")</f>
        <v>Ok</v>
      </c>
      <c r="Q31" s="497"/>
      <c r="R31" s="215" t="s">
        <v>2</v>
      </c>
      <c r="S31" s="87">
        <f>AE30</f>
        <v>0</v>
      </c>
      <c r="T31" s="78"/>
      <c r="U31" s="78"/>
      <c r="V31" s="78"/>
      <c r="W31" s="78"/>
      <c r="X31" s="78"/>
      <c r="Y31" s="78"/>
      <c r="Z31" s="78"/>
      <c r="AA31" s="78"/>
      <c r="AB31" s="78"/>
      <c r="AC31" s="78"/>
      <c r="AD31" s="78"/>
      <c r="AE31" s="78">
        <f>SUM(S31:AD31)</f>
        <v>0</v>
      </c>
      <c r="AF31" s="22" t="str">
        <f>IF(S31&lt;&gt;AE30,"Inicial Diferente do Final", "Ok")</f>
        <v>Ok</v>
      </c>
    </row>
    <row r="32" spans="1:32" ht="24" customHeight="1" x14ac:dyDescent="0.35">
      <c r="A32" s="497"/>
      <c r="B32" s="215" t="s">
        <v>3</v>
      </c>
      <c r="C32" s="87">
        <f t="shared" ref="C32:C34" si="16">O31</f>
        <v>0</v>
      </c>
      <c r="D32" s="78"/>
      <c r="E32" s="78"/>
      <c r="F32" s="78"/>
      <c r="G32" s="78"/>
      <c r="H32" s="78"/>
      <c r="I32" s="78"/>
      <c r="J32" s="78"/>
      <c r="K32" s="78"/>
      <c r="L32" s="78"/>
      <c r="M32" s="78"/>
      <c r="N32" s="78"/>
      <c r="O32" s="78">
        <f>SUM(C32:N32)</f>
        <v>0</v>
      </c>
      <c r="P32" s="22" t="str">
        <f>IF(C32&lt;&gt;O31,"Inicial Diferente do Final", "Ok")</f>
        <v>Ok</v>
      </c>
      <c r="Q32" s="497"/>
      <c r="R32" s="215" t="s">
        <v>3</v>
      </c>
      <c r="S32" s="87">
        <f t="shared" ref="S32:S34" si="17">AE31</f>
        <v>0</v>
      </c>
      <c r="T32" s="78"/>
      <c r="U32" s="78"/>
      <c r="V32" s="78"/>
      <c r="W32" s="78"/>
      <c r="X32" s="78"/>
      <c r="Y32" s="78"/>
      <c r="Z32" s="78"/>
      <c r="AA32" s="78"/>
      <c r="AB32" s="78"/>
      <c r="AC32" s="78"/>
      <c r="AD32" s="78"/>
      <c r="AE32" s="78">
        <f>SUM(S32:AD32)</f>
        <v>0</v>
      </c>
      <c r="AF32" s="22" t="str">
        <f>IF(S32&lt;&gt;AE31,"Inicial Diferente do Final", "Ok")</f>
        <v>Ok</v>
      </c>
    </row>
    <row r="33" spans="1:32" ht="24" customHeight="1" x14ac:dyDescent="0.35">
      <c r="A33" s="497"/>
      <c r="B33" s="215" t="s">
        <v>4</v>
      </c>
      <c r="C33" s="87">
        <f t="shared" si="16"/>
        <v>0</v>
      </c>
      <c r="D33" s="78"/>
      <c r="E33" s="78"/>
      <c r="F33" s="78"/>
      <c r="G33" s="78"/>
      <c r="H33" s="78"/>
      <c r="I33" s="78"/>
      <c r="J33" s="78"/>
      <c r="K33" s="78"/>
      <c r="L33" s="78"/>
      <c r="M33" s="78"/>
      <c r="N33" s="78"/>
      <c r="O33" s="78">
        <f>SUM(C33:N33)</f>
        <v>0</v>
      </c>
      <c r="P33" s="22" t="str">
        <f>IF(C33&lt;&gt;O32,"Inicial Diferente do Final", "Ok")</f>
        <v>Ok</v>
      </c>
      <c r="Q33" s="497"/>
      <c r="R33" s="215" t="s">
        <v>4</v>
      </c>
      <c r="S33" s="87">
        <f t="shared" si="17"/>
        <v>0</v>
      </c>
      <c r="T33" s="78"/>
      <c r="U33" s="78"/>
      <c r="V33" s="78"/>
      <c r="W33" s="78"/>
      <c r="X33" s="78"/>
      <c r="Y33" s="78"/>
      <c r="Z33" s="78"/>
      <c r="AA33" s="78"/>
      <c r="AB33" s="78"/>
      <c r="AC33" s="78"/>
      <c r="AD33" s="78"/>
      <c r="AE33" s="78">
        <f>SUM(S33:AD33)</f>
        <v>0</v>
      </c>
      <c r="AF33" s="22" t="str">
        <f>IF(S33&lt;&gt;AE32,"Inicial Diferente do Final", "Ok")</f>
        <v>Ok</v>
      </c>
    </row>
    <row r="34" spans="1:32" ht="24" customHeight="1" x14ac:dyDescent="0.35">
      <c r="A34" s="498"/>
      <c r="B34" s="215" t="s">
        <v>5</v>
      </c>
      <c r="C34" s="89">
        <f t="shared" si="16"/>
        <v>0</v>
      </c>
      <c r="D34" s="81"/>
      <c r="E34" s="81"/>
      <c r="F34" s="81"/>
      <c r="G34" s="81"/>
      <c r="H34" s="81"/>
      <c r="I34" s="81"/>
      <c r="J34" s="81"/>
      <c r="K34" s="81"/>
      <c r="L34" s="81"/>
      <c r="M34" s="81"/>
      <c r="N34" s="81"/>
      <c r="O34" s="81">
        <f>SUM(C34:N34)</f>
        <v>0</v>
      </c>
      <c r="P34" s="22" t="str">
        <f>IF(C34&lt;&gt;O33,"Inicial Diferente do Final", "Ok")</f>
        <v>Ok</v>
      </c>
      <c r="Q34" s="498"/>
      <c r="R34" s="215" t="s">
        <v>5</v>
      </c>
      <c r="S34" s="89">
        <f t="shared" si="17"/>
        <v>0</v>
      </c>
      <c r="T34" s="81"/>
      <c r="U34" s="81"/>
      <c r="V34" s="81"/>
      <c r="W34" s="81"/>
      <c r="X34" s="81"/>
      <c r="Y34" s="81"/>
      <c r="Z34" s="81"/>
      <c r="AA34" s="81"/>
      <c r="AB34" s="81"/>
      <c r="AC34" s="81"/>
      <c r="AD34" s="81"/>
      <c r="AE34" s="81">
        <f>SUM(S34:AD34)</f>
        <v>0</v>
      </c>
      <c r="AF34" s="22" t="str">
        <f>IF(S34&lt;&gt;AE33,"Inicial Diferente do Final", "Ok")</f>
        <v>Ok</v>
      </c>
    </row>
    <row r="36" spans="1:32" ht="73.5" x14ac:dyDescent="0.35">
      <c r="A36" s="510" t="s">
        <v>12</v>
      </c>
      <c r="B36" s="510"/>
      <c r="C36" s="84" t="s">
        <v>200</v>
      </c>
      <c r="D36" s="84" t="s">
        <v>34</v>
      </c>
      <c r="E36" s="84" t="s">
        <v>301</v>
      </c>
      <c r="F36" s="84" t="s">
        <v>302</v>
      </c>
      <c r="G36" s="84" t="s">
        <v>303</v>
      </c>
      <c r="H36" s="84" t="s">
        <v>197</v>
      </c>
      <c r="I36" s="84" t="s">
        <v>165</v>
      </c>
      <c r="J36" s="509" t="s">
        <v>198</v>
      </c>
      <c r="K36" s="509"/>
      <c r="L36" s="509"/>
      <c r="M36" s="509"/>
      <c r="N36" s="509"/>
      <c r="O36" s="84" t="s">
        <v>199</v>
      </c>
      <c r="Q36" s="510" t="str">
        <f>A36</f>
        <v>Empresa 4</v>
      </c>
      <c r="R36" s="510"/>
      <c r="S36" s="84" t="s">
        <v>200</v>
      </c>
      <c r="T36" s="84" t="s">
        <v>34</v>
      </c>
      <c r="U36" s="84" t="s">
        <v>301</v>
      </c>
      <c r="V36" s="84" t="s">
        <v>302</v>
      </c>
      <c r="W36" s="84" t="s">
        <v>303</v>
      </c>
      <c r="X36" s="84" t="s">
        <v>197</v>
      </c>
      <c r="Y36" s="84" t="s">
        <v>165</v>
      </c>
      <c r="Z36" s="509" t="s">
        <v>198</v>
      </c>
      <c r="AA36" s="509"/>
      <c r="AB36" s="509"/>
      <c r="AC36" s="509"/>
      <c r="AD36" s="509"/>
      <c r="AE36" s="84" t="s">
        <v>199</v>
      </c>
    </row>
    <row r="37" spans="1:32" x14ac:dyDescent="0.35">
      <c r="A37" s="507" t="s">
        <v>291</v>
      </c>
      <c r="B37" s="508"/>
      <c r="C37" s="61" t="s">
        <v>14</v>
      </c>
      <c r="D37" s="61" t="s">
        <v>15</v>
      </c>
      <c r="E37" s="61" t="s">
        <v>16</v>
      </c>
      <c r="F37" s="62" t="s">
        <v>17</v>
      </c>
      <c r="G37" s="62" t="s">
        <v>18</v>
      </c>
      <c r="H37" s="62" t="s">
        <v>19</v>
      </c>
      <c r="I37" s="62" t="s">
        <v>20</v>
      </c>
      <c r="J37" s="85" t="s">
        <v>24</v>
      </c>
      <c r="K37" s="85" t="s">
        <v>25</v>
      </c>
      <c r="L37" s="85" t="s">
        <v>26</v>
      </c>
      <c r="M37" s="85" t="s">
        <v>27</v>
      </c>
      <c r="N37" s="85" t="s">
        <v>28</v>
      </c>
      <c r="O37" s="62" t="s">
        <v>22</v>
      </c>
      <c r="Q37" s="507" t="s">
        <v>291</v>
      </c>
      <c r="R37" s="508"/>
      <c r="S37" s="61" t="s">
        <v>14</v>
      </c>
      <c r="T37" s="61" t="s">
        <v>15</v>
      </c>
      <c r="U37" s="61" t="s">
        <v>16</v>
      </c>
      <c r="V37" s="62" t="s">
        <v>17</v>
      </c>
      <c r="W37" s="62" t="s">
        <v>18</v>
      </c>
      <c r="X37" s="62" t="s">
        <v>19</v>
      </c>
      <c r="Y37" s="62" t="s">
        <v>20</v>
      </c>
      <c r="Z37" s="62" t="s">
        <v>21</v>
      </c>
      <c r="AA37" s="62"/>
      <c r="AB37" s="62"/>
      <c r="AC37" s="62"/>
      <c r="AD37" s="62"/>
      <c r="AE37" s="62" t="s">
        <v>22</v>
      </c>
    </row>
    <row r="38" spans="1:32" ht="25.5" customHeight="1" x14ac:dyDescent="0.35">
      <c r="A38" s="496" t="s">
        <v>0</v>
      </c>
      <c r="B38" s="215" t="s">
        <v>1</v>
      </c>
      <c r="C38" s="77"/>
      <c r="D38" s="78"/>
      <c r="E38" s="78"/>
      <c r="F38" s="78"/>
      <c r="G38" s="78"/>
      <c r="H38" s="78"/>
      <c r="I38" s="78"/>
      <c r="J38" s="78"/>
      <c r="K38" s="78"/>
      <c r="L38" s="78"/>
      <c r="M38" s="78"/>
      <c r="N38" s="78"/>
      <c r="O38" s="78">
        <f>SUM(C38:N38)</f>
        <v>0</v>
      </c>
      <c r="Q38" s="496" t="s">
        <v>0</v>
      </c>
      <c r="R38" s="215" t="s">
        <v>1</v>
      </c>
      <c r="S38" s="106"/>
      <c r="T38" s="78"/>
      <c r="U38" s="78"/>
      <c r="V38" s="78"/>
      <c r="W38" s="78"/>
      <c r="X38" s="78"/>
      <c r="Y38" s="78"/>
      <c r="Z38" s="78"/>
      <c r="AA38" s="78"/>
      <c r="AB38" s="78"/>
      <c r="AC38" s="78"/>
      <c r="AD38" s="78"/>
      <c r="AE38" s="78">
        <f>SUM(S38:AD38)</f>
        <v>0</v>
      </c>
    </row>
    <row r="39" spans="1:32" ht="24" customHeight="1" x14ac:dyDescent="0.35">
      <c r="A39" s="497"/>
      <c r="B39" s="215" t="s">
        <v>2</v>
      </c>
      <c r="C39" s="87">
        <f>O38</f>
        <v>0</v>
      </c>
      <c r="D39" s="78"/>
      <c r="E39" s="78"/>
      <c r="F39" s="78"/>
      <c r="G39" s="78"/>
      <c r="H39" s="78"/>
      <c r="I39" s="78"/>
      <c r="J39" s="78"/>
      <c r="K39" s="78"/>
      <c r="L39" s="78"/>
      <c r="M39" s="78"/>
      <c r="N39" s="78"/>
      <c r="O39" s="78">
        <f>SUM(C39:N39)</f>
        <v>0</v>
      </c>
      <c r="P39" s="22" t="str">
        <f>IF(C39&lt;&gt;O38,"Inicial Diferente do Final", "Ok")</f>
        <v>Ok</v>
      </c>
      <c r="Q39" s="497"/>
      <c r="R39" s="215" t="s">
        <v>2</v>
      </c>
      <c r="S39" s="87">
        <f>AE38</f>
        <v>0</v>
      </c>
      <c r="T39" s="78"/>
      <c r="U39" s="78"/>
      <c r="V39" s="78"/>
      <c r="W39" s="78"/>
      <c r="X39" s="78"/>
      <c r="Y39" s="78"/>
      <c r="Z39" s="78"/>
      <c r="AA39" s="78"/>
      <c r="AB39" s="78"/>
      <c r="AC39" s="78"/>
      <c r="AD39" s="78"/>
      <c r="AE39" s="78">
        <f>SUM(S39:AD39)</f>
        <v>0</v>
      </c>
      <c r="AF39" s="22" t="str">
        <f>IF(S39&lt;&gt;AE38,"Inicial Diferente do Final", "Ok")</f>
        <v>Ok</v>
      </c>
    </row>
    <row r="40" spans="1:32" ht="24" customHeight="1" x14ac:dyDescent="0.35">
      <c r="A40" s="497"/>
      <c r="B40" s="215" t="s">
        <v>3</v>
      </c>
      <c r="C40" s="87">
        <f t="shared" ref="C40:C42" si="18">O39</f>
        <v>0</v>
      </c>
      <c r="D40" s="78"/>
      <c r="E40" s="78"/>
      <c r="F40" s="78"/>
      <c r="G40" s="78"/>
      <c r="H40" s="78"/>
      <c r="I40" s="78"/>
      <c r="J40" s="78"/>
      <c r="K40" s="78"/>
      <c r="L40" s="78"/>
      <c r="M40" s="78"/>
      <c r="N40" s="78"/>
      <c r="O40" s="78">
        <f>SUM(C40:N40)</f>
        <v>0</v>
      </c>
      <c r="P40" s="22" t="str">
        <f>IF(C40&lt;&gt;O39,"Inicial Diferente do Final", "Ok")</f>
        <v>Ok</v>
      </c>
      <c r="Q40" s="497"/>
      <c r="R40" s="215" t="s">
        <v>3</v>
      </c>
      <c r="S40" s="87">
        <f t="shared" ref="S40:S42" si="19">AE39</f>
        <v>0</v>
      </c>
      <c r="T40" s="78"/>
      <c r="U40" s="78"/>
      <c r="V40" s="78"/>
      <c r="W40" s="78"/>
      <c r="X40" s="78"/>
      <c r="Y40" s="78"/>
      <c r="Z40" s="78"/>
      <c r="AA40" s="78"/>
      <c r="AB40" s="78"/>
      <c r="AC40" s="78"/>
      <c r="AD40" s="78"/>
      <c r="AE40" s="78">
        <f>SUM(S40:AD40)</f>
        <v>0</v>
      </c>
      <c r="AF40" s="22" t="str">
        <f>IF(S40&lt;&gt;AE39,"Inicial Diferente do Final", "Ok")</f>
        <v>Ok</v>
      </c>
    </row>
    <row r="41" spans="1:32" ht="24" customHeight="1" x14ac:dyDescent="0.35">
      <c r="A41" s="497"/>
      <c r="B41" s="215" t="s">
        <v>4</v>
      </c>
      <c r="C41" s="87">
        <f t="shared" si="18"/>
        <v>0</v>
      </c>
      <c r="D41" s="78"/>
      <c r="E41" s="78"/>
      <c r="F41" s="78"/>
      <c r="G41" s="78"/>
      <c r="H41" s="78"/>
      <c r="I41" s="78"/>
      <c r="J41" s="78"/>
      <c r="K41" s="78"/>
      <c r="L41" s="78"/>
      <c r="M41" s="78"/>
      <c r="N41" s="78"/>
      <c r="O41" s="78">
        <f>SUM(C41:N41)</f>
        <v>0</v>
      </c>
      <c r="P41" s="22" t="str">
        <f>IF(C41&lt;&gt;O40,"Inicial Diferente do Final", "Ok")</f>
        <v>Ok</v>
      </c>
      <c r="Q41" s="497"/>
      <c r="R41" s="215" t="s">
        <v>4</v>
      </c>
      <c r="S41" s="87">
        <f t="shared" si="19"/>
        <v>0</v>
      </c>
      <c r="T41" s="78"/>
      <c r="U41" s="78"/>
      <c r="V41" s="78"/>
      <c r="W41" s="78"/>
      <c r="X41" s="78"/>
      <c r="Y41" s="78"/>
      <c r="Z41" s="78"/>
      <c r="AA41" s="78"/>
      <c r="AB41" s="78"/>
      <c r="AC41" s="78"/>
      <c r="AD41" s="78"/>
      <c r="AE41" s="78">
        <f>SUM(S41:AD41)</f>
        <v>0</v>
      </c>
      <c r="AF41" s="22" t="str">
        <f>IF(S41&lt;&gt;AE40,"Inicial Diferente do Final", "Ok")</f>
        <v>Ok</v>
      </c>
    </row>
    <row r="42" spans="1:32" ht="24" customHeight="1" x14ac:dyDescent="0.35">
      <c r="A42" s="498"/>
      <c r="B42" s="215" t="s">
        <v>5</v>
      </c>
      <c r="C42" s="89">
        <f t="shared" si="18"/>
        <v>0</v>
      </c>
      <c r="D42" s="81"/>
      <c r="E42" s="81"/>
      <c r="F42" s="81"/>
      <c r="G42" s="81"/>
      <c r="H42" s="81"/>
      <c r="I42" s="81"/>
      <c r="J42" s="81"/>
      <c r="K42" s="81"/>
      <c r="L42" s="81"/>
      <c r="M42" s="81"/>
      <c r="N42" s="81"/>
      <c r="O42" s="81">
        <f>SUM(C42:N42)</f>
        <v>0</v>
      </c>
      <c r="P42" s="22" t="str">
        <f>IF(C42&lt;&gt;O41,"Inicial Diferente do Final", "Ok")</f>
        <v>Ok</v>
      </c>
      <c r="Q42" s="498"/>
      <c r="R42" s="215" t="s">
        <v>5</v>
      </c>
      <c r="S42" s="89">
        <f t="shared" si="19"/>
        <v>0</v>
      </c>
      <c r="T42" s="81"/>
      <c r="U42" s="81"/>
      <c r="V42" s="81"/>
      <c r="W42" s="81"/>
      <c r="X42" s="81"/>
      <c r="Y42" s="81"/>
      <c r="Z42" s="81"/>
      <c r="AA42" s="81"/>
      <c r="AB42" s="81"/>
      <c r="AC42" s="81"/>
      <c r="AD42" s="81"/>
      <c r="AE42" s="81">
        <f>SUM(S42:AD42)</f>
        <v>0</v>
      </c>
      <c r="AF42" s="22" t="str">
        <f>IF(S42&lt;&gt;AE41,"Inicial Diferente do Final", "Ok")</f>
        <v>Ok</v>
      </c>
    </row>
    <row r="44" spans="1:32" ht="73.5" x14ac:dyDescent="0.35">
      <c r="A44" s="510" t="s">
        <v>13</v>
      </c>
      <c r="B44" s="510"/>
      <c r="C44" s="84" t="s">
        <v>200</v>
      </c>
      <c r="D44" s="84" t="s">
        <v>34</v>
      </c>
      <c r="E44" s="84" t="s">
        <v>301</v>
      </c>
      <c r="F44" s="84" t="s">
        <v>302</v>
      </c>
      <c r="G44" s="84" t="s">
        <v>303</v>
      </c>
      <c r="H44" s="84" t="s">
        <v>197</v>
      </c>
      <c r="I44" s="84" t="s">
        <v>165</v>
      </c>
      <c r="J44" s="509" t="s">
        <v>198</v>
      </c>
      <c r="K44" s="509"/>
      <c r="L44" s="509"/>
      <c r="M44" s="509"/>
      <c r="N44" s="509"/>
      <c r="O44" s="84" t="s">
        <v>199</v>
      </c>
      <c r="Q44" s="510" t="str">
        <f>A44</f>
        <v>Empresa 5</v>
      </c>
      <c r="R44" s="510"/>
      <c r="S44" s="84" t="s">
        <v>200</v>
      </c>
      <c r="T44" s="84" t="s">
        <v>34</v>
      </c>
      <c r="U44" s="84" t="s">
        <v>301</v>
      </c>
      <c r="V44" s="84" t="s">
        <v>302</v>
      </c>
      <c r="W44" s="84" t="s">
        <v>303</v>
      </c>
      <c r="X44" s="84" t="s">
        <v>197</v>
      </c>
      <c r="Y44" s="84" t="s">
        <v>165</v>
      </c>
      <c r="Z44" s="509" t="s">
        <v>198</v>
      </c>
      <c r="AA44" s="509"/>
      <c r="AB44" s="509"/>
      <c r="AC44" s="509"/>
      <c r="AD44" s="509"/>
      <c r="AE44" s="84" t="s">
        <v>199</v>
      </c>
    </row>
    <row r="45" spans="1:32" ht="21" x14ac:dyDescent="0.35">
      <c r="A45" s="18" t="s">
        <v>23</v>
      </c>
      <c r="B45" s="17">
        <f>B37</f>
        <v>0</v>
      </c>
      <c r="C45" s="61" t="s">
        <v>14</v>
      </c>
      <c r="D45" s="61" t="s">
        <v>15</v>
      </c>
      <c r="E45" s="61" t="s">
        <v>16</v>
      </c>
      <c r="F45" s="62" t="s">
        <v>17</v>
      </c>
      <c r="G45" s="62" t="s">
        <v>18</v>
      </c>
      <c r="H45" s="62" t="s">
        <v>19</v>
      </c>
      <c r="I45" s="62" t="s">
        <v>20</v>
      </c>
      <c r="J45" s="85" t="s">
        <v>24</v>
      </c>
      <c r="K45" s="85" t="s">
        <v>25</v>
      </c>
      <c r="L45" s="85" t="s">
        <v>26</v>
      </c>
      <c r="M45" s="85" t="s">
        <v>27</v>
      </c>
      <c r="N45" s="85" t="s">
        <v>28</v>
      </c>
      <c r="O45" s="62" t="s">
        <v>22</v>
      </c>
      <c r="Q45" s="507" t="s">
        <v>291</v>
      </c>
      <c r="R45" s="508"/>
      <c r="S45" s="61" t="s">
        <v>14</v>
      </c>
      <c r="T45" s="61" t="s">
        <v>15</v>
      </c>
      <c r="U45" s="61" t="s">
        <v>16</v>
      </c>
      <c r="V45" s="62" t="s">
        <v>17</v>
      </c>
      <c r="W45" s="62" t="s">
        <v>18</v>
      </c>
      <c r="X45" s="62" t="s">
        <v>19</v>
      </c>
      <c r="Y45" s="62" t="s">
        <v>20</v>
      </c>
      <c r="Z45" s="62" t="s">
        <v>21</v>
      </c>
      <c r="AA45" s="62"/>
      <c r="AB45" s="62"/>
      <c r="AC45" s="62"/>
      <c r="AD45" s="62"/>
      <c r="AE45" s="62" t="s">
        <v>22</v>
      </c>
    </row>
    <row r="46" spans="1:32" ht="25.5" customHeight="1" x14ac:dyDescent="0.35">
      <c r="A46" s="496" t="s">
        <v>0</v>
      </c>
      <c r="B46" s="215" t="s">
        <v>1</v>
      </c>
      <c r="C46" s="77"/>
      <c r="D46" s="78"/>
      <c r="E46" s="78"/>
      <c r="F46" s="78"/>
      <c r="G46" s="78"/>
      <c r="H46" s="78"/>
      <c r="I46" s="78"/>
      <c r="J46" s="78"/>
      <c r="K46" s="78"/>
      <c r="L46" s="78"/>
      <c r="M46" s="78"/>
      <c r="N46" s="78"/>
      <c r="O46" s="78">
        <f>SUM(C46:N46)</f>
        <v>0</v>
      </c>
      <c r="Q46" s="496" t="s">
        <v>0</v>
      </c>
      <c r="R46" s="215" t="s">
        <v>1</v>
      </c>
      <c r="S46" s="106"/>
      <c r="T46" s="78"/>
      <c r="U46" s="78"/>
      <c r="V46" s="78"/>
      <c r="W46" s="78"/>
      <c r="X46" s="78"/>
      <c r="Y46" s="78"/>
      <c r="Z46" s="78"/>
      <c r="AA46" s="78"/>
      <c r="AB46" s="78"/>
      <c r="AC46" s="78"/>
      <c r="AD46" s="78"/>
      <c r="AE46" s="78">
        <f>SUM(S46:AD46)</f>
        <v>0</v>
      </c>
    </row>
    <row r="47" spans="1:32" ht="24" customHeight="1" x14ac:dyDescent="0.35">
      <c r="A47" s="497"/>
      <c r="B47" s="215" t="s">
        <v>2</v>
      </c>
      <c r="C47" s="87">
        <f>O46</f>
        <v>0</v>
      </c>
      <c r="D47" s="78"/>
      <c r="E47" s="78"/>
      <c r="F47" s="78"/>
      <c r="G47" s="78"/>
      <c r="H47" s="78"/>
      <c r="I47" s="78"/>
      <c r="J47" s="78"/>
      <c r="K47" s="78"/>
      <c r="L47" s="78"/>
      <c r="M47" s="78"/>
      <c r="N47" s="78"/>
      <c r="O47" s="78">
        <f>SUM(C47:N47)</f>
        <v>0</v>
      </c>
      <c r="P47" s="22" t="str">
        <f>IF(C47&lt;&gt;O46,"Inicial Diferente do Final", "Ok")</f>
        <v>Ok</v>
      </c>
      <c r="Q47" s="497"/>
      <c r="R47" s="215" t="s">
        <v>2</v>
      </c>
      <c r="S47" s="87">
        <f>AE46</f>
        <v>0</v>
      </c>
      <c r="T47" s="78"/>
      <c r="U47" s="78"/>
      <c r="V47" s="78"/>
      <c r="W47" s="78"/>
      <c r="X47" s="78"/>
      <c r="Y47" s="78"/>
      <c r="Z47" s="78"/>
      <c r="AA47" s="78"/>
      <c r="AB47" s="78"/>
      <c r="AC47" s="78"/>
      <c r="AD47" s="78"/>
      <c r="AE47" s="78">
        <f>SUM(S47:AD47)</f>
        <v>0</v>
      </c>
      <c r="AF47" s="22" t="str">
        <f>IF(S47&lt;&gt;AE46,"Inicial Diferente do Final", "Ok")</f>
        <v>Ok</v>
      </c>
    </row>
    <row r="48" spans="1:32" ht="24" customHeight="1" x14ac:dyDescent="0.35">
      <c r="A48" s="497"/>
      <c r="B48" s="215" t="s">
        <v>3</v>
      </c>
      <c r="C48" s="87">
        <f t="shared" ref="C48:C50" si="20">O47</f>
        <v>0</v>
      </c>
      <c r="D48" s="78"/>
      <c r="E48" s="78"/>
      <c r="F48" s="78"/>
      <c r="G48" s="78"/>
      <c r="H48" s="78"/>
      <c r="I48" s="78"/>
      <c r="J48" s="78"/>
      <c r="K48" s="78"/>
      <c r="L48" s="78"/>
      <c r="M48" s="78"/>
      <c r="N48" s="78"/>
      <c r="O48" s="78">
        <f>SUM(C48:N48)</f>
        <v>0</v>
      </c>
      <c r="P48" s="22" t="str">
        <f>IF(C48&lt;&gt;O47,"Inicial Diferente do Final", "Ok")</f>
        <v>Ok</v>
      </c>
      <c r="Q48" s="497"/>
      <c r="R48" s="215" t="s">
        <v>3</v>
      </c>
      <c r="S48" s="87">
        <f t="shared" ref="S48:S50" si="21">AE47</f>
        <v>0</v>
      </c>
      <c r="T48" s="78"/>
      <c r="U48" s="78"/>
      <c r="V48" s="78"/>
      <c r="W48" s="78"/>
      <c r="X48" s="78"/>
      <c r="Y48" s="78"/>
      <c r="Z48" s="78"/>
      <c r="AA48" s="78"/>
      <c r="AB48" s="78"/>
      <c r="AC48" s="78"/>
      <c r="AD48" s="78"/>
      <c r="AE48" s="78">
        <f>SUM(S48:AD48)</f>
        <v>0</v>
      </c>
      <c r="AF48" s="22" t="str">
        <f>IF(S48&lt;&gt;AE47,"Inicial Diferente do Final", "Ok")</f>
        <v>Ok</v>
      </c>
    </row>
    <row r="49" spans="1:32" ht="24" customHeight="1" x14ac:dyDescent="0.35">
      <c r="A49" s="497"/>
      <c r="B49" s="215" t="s">
        <v>4</v>
      </c>
      <c r="C49" s="87">
        <f t="shared" si="20"/>
        <v>0</v>
      </c>
      <c r="D49" s="78"/>
      <c r="E49" s="78"/>
      <c r="F49" s="78"/>
      <c r="G49" s="78"/>
      <c r="H49" s="78"/>
      <c r="I49" s="78"/>
      <c r="J49" s="78"/>
      <c r="K49" s="78"/>
      <c r="L49" s="78"/>
      <c r="M49" s="78"/>
      <c r="N49" s="78"/>
      <c r="O49" s="78">
        <f>SUM(C49:N49)</f>
        <v>0</v>
      </c>
      <c r="P49" s="22" t="str">
        <f>IF(C49&lt;&gt;O48,"Inicial Diferente do Final", "Ok")</f>
        <v>Ok</v>
      </c>
      <c r="Q49" s="497"/>
      <c r="R49" s="215" t="s">
        <v>4</v>
      </c>
      <c r="S49" s="87">
        <f t="shared" si="21"/>
        <v>0</v>
      </c>
      <c r="T49" s="78"/>
      <c r="U49" s="78"/>
      <c r="V49" s="78"/>
      <c r="W49" s="78"/>
      <c r="X49" s="78"/>
      <c r="Y49" s="78"/>
      <c r="Z49" s="78"/>
      <c r="AA49" s="78"/>
      <c r="AB49" s="78"/>
      <c r="AC49" s="78"/>
      <c r="AD49" s="78"/>
      <c r="AE49" s="78">
        <f>SUM(S49:AD49)</f>
        <v>0</v>
      </c>
      <c r="AF49" s="22" t="str">
        <f>IF(S49&lt;&gt;AE48,"Inicial Diferente do Final", "Ok")</f>
        <v>Ok</v>
      </c>
    </row>
    <row r="50" spans="1:32" ht="24" customHeight="1" x14ac:dyDescent="0.35">
      <c r="A50" s="498"/>
      <c r="B50" s="215" t="s">
        <v>5</v>
      </c>
      <c r="C50" s="89">
        <f t="shared" si="20"/>
        <v>0</v>
      </c>
      <c r="D50" s="81"/>
      <c r="E50" s="81"/>
      <c r="F50" s="81"/>
      <c r="G50" s="81"/>
      <c r="H50" s="81"/>
      <c r="I50" s="81"/>
      <c r="J50" s="81"/>
      <c r="K50" s="81"/>
      <c r="L50" s="81"/>
      <c r="M50" s="81"/>
      <c r="N50" s="81"/>
      <c r="O50" s="81">
        <f>SUM(C50:N50)</f>
        <v>0</v>
      </c>
      <c r="P50" s="22" t="str">
        <f>IF(C50&lt;&gt;O49,"Inicial Diferente do Final", "Ok")</f>
        <v>Ok</v>
      </c>
      <c r="Q50" s="498"/>
      <c r="R50" s="215" t="s">
        <v>5</v>
      </c>
      <c r="S50" s="89">
        <f t="shared" si="21"/>
        <v>0</v>
      </c>
      <c r="T50" s="81"/>
      <c r="U50" s="81"/>
      <c r="V50" s="81"/>
      <c r="W50" s="81"/>
      <c r="X50" s="81"/>
      <c r="Y50" s="81"/>
      <c r="Z50" s="81"/>
      <c r="AA50" s="81"/>
      <c r="AB50" s="81"/>
      <c r="AC50" s="81"/>
      <c r="AD50" s="81"/>
      <c r="AE50" s="81">
        <f>SUM(S50:AD50)</f>
        <v>0</v>
      </c>
      <c r="AF50" s="22" t="str">
        <f>IF(S50&lt;&gt;AE49,"Inicial Diferente do Final", "Ok")</f>
        <v>Ok</v>
      </c>
    </row>
  </sheetData>
  <sheetProtection formatColumns="0"/>
  <mergeCells count="49">
    <mergeCell ref="A1:AE1"/>
    <mergeCell ref="A2:AE2"/>
    <mergeCell ref="Z4:AD4"/>
    <mergeCell ref="Z12:AD12"/>
    <mergeCell ref="Z20:AD20"/>
    <mergeCell ref="A5:B5"/>
    <mergeCell ref="Q5:R5"/>
    <mergeCell ref="A13:B13"/>
    <mergeCell ref="Z28:AD28"/>
    <mergeCell ref="A14:A18"/>
    <mergeCell ref="Q14:Q18"/>
    <mergeCell ref="J4:N4"/>
    <mergeCell ref="J12:N12"/>
    <mergeCell ref="J20:N20"/>
    <mergeCell ref="A6:A10"/>
    <mergeCell ref="A4:B4"/>
    <mergeCell ref="Q6:Q10"/>
    <mergeCell ref="Q4:R4"/>
    <mergeCell ref="A12:B12"/>
    <mergeCell ref="Q12:R12"/>
    <mergeCell ref="A20:B20"/>
    <mergeCell ref="Q20:R20"/>
    <mergeCell ref="A22:A26"/>
    <mergeCell ref="Q22:Q26"/>
    <mergeCell ref="Z44:AD44"/>
    <mergeCell ref="Z36:AD36"/>
    <mergeCell ref="A46:A50"/>
    <mergeCell ref="Q46:Q50"/>
    <mergeCell ref="A30:A34"/>
    <mergeCell ref="Q30:Q34"/>
    <mergeCell ref="A36:B36"/>
    <mergeCell ref="Q36:R36"/>
    <mergeCell ref="A38:A42"/>
    <mergeCell ref="Q38:Q42"/>
    <mergeCell ref="J36:N36"/>
    <mergeCell ref="J44:N44"/>
    <mergeCell ref="Q45:R45"/>
    <mergeCell ref="A44:B44"/>
    <mergeCell ref="Q44:R44"/>
    <mergeCell ref="A21:B21"/>
    <mergeCell ref="A29:B29"/>
    <mergeCell ref="A37:B37"/>
    <mergeCell ref="Q13:R13"/>
    <mergeCell ref="Q21:R21"/>
    <mergeCell ref="Q29:R29"/>
    <mergeCell ref="Q37:R37"/>
    <mergeCell ref="A28:B28"/>
    <mergeCell ref="Q28:R28"/>
    <mergeCell ref="J28:N28"/>
  </mergeCells>
  <conditionalFormatting sqref="P7:P10">
    <cfRule type="cellIs" dxfId="23" priority="39" operator="notEqual">
      <formula>"Ok"</formula>
    </cfRule>
    <cfRule type="cellIs" dxfId="22" priority="40" operator="equal">
      <formula>"Ok"</formula>
    </cfRule>
  </conditionalFormatting>
  <conditionalFormatting sqref="P15:P18">
    <cfRule type="cellIs" dxfId="21" priority="37" operator="notEqual">
      <formula>"Ok"</formula>
    </cfRule>
    <cfRule type="cellIs" dxfId="20" priority="38" operator="equal">
      <formula>"Ok"</formula>
    </cfRule>
  </conditionalFormatting>
  <conditionalFormatting sqref="AF15:AF18">
    <cfRule type="cellIs" dxfId="19" priority="25" operator="notEqual">
      <formula>"Ok"</formula>
    </cfRule>
    <cfRule type="cellIs" dxfId="18" priority="26" operator="equal">
      <formula>"Ok"</formula>
    </cfRule>
  </conditionalFormatting>
  <conditionalFormatting sqref="AF7:AF10">
    <cfRule type="cellIs" dxfId="17" priority="27" operator="notEqual">
      <formula>"Ok"</formula>
    </cfRule>
    <cfRule type="cellIs" dxfId="16" priority="28" operator="equal">
      <formula>"Ok"</formula>
    </cfRule>
  </conditionalFormatting>
  <conditionalFormatting sqref="P39:P42">
    <cfRule type="cellIs" dxfId="15" priority="7" operator="notEqual">
      <formula>"Ok"</formula>
    </cfRule>
    <cfRule type="cellIs" dxfId="14" priority="8" operator="equal">
      <formula>"Ok"</formula>
    </cfRule>
  </conditionalFormatting>
  <conditionalFormatting sqref="AF31:AF34">
    <cfRule type="cellIs" dxfId="13" priority="9" operator="notEqual">
      <formula>"Ok"</formula>
    </cfRule>
    <cfRule type="cellIs" dxfId="12" priority="10" operator="equal">
      <formula>"Ok"</formula>
    </cfRule>
  </conditionalFormatting>
  <conditionalFormatting sqref="P31:P34">
    <cfRule type="cellIs" dxfId="11" priority="11" operator="notEqual">
      <formula>"Ok"</formula>
    </cfRule>
    <cfRule type="cellIs" dxfId="10" priority="12" operator="equal">
      <formula>"Ok"</formula>
    </cfRule>
  </conditionalFormatting>
  <conditionalFormatting sqref="AF23:AF26">
    <cfRule type="cellIs" dxfId="9" priority="13" operator="notEqual">
      <formula>"Ok"</formula>
    </cfRule>
    <cfRule type="cellIs" dxfId="8" priority="14" operator="equal">
      <formula>"Ok"</formula>
    </cfRule>
  </conditionalFormatting>
  <conditionalFormatting sqref="P23:P26">
    <cfRule type="cellIs" dxfId="7" priority="15" operator="notEqual">
      <formula>"Ok"</formula>
    </cfRule>
    <cfRule type="cellIs" dxfId="6" priority="16" operator="equal">
      <formula>"Ok"</formula>
    </cfRule>
  </conditionalFormatting>
  <conditionalFormatting sqref="AF39:AF42">
    <cfRule type="cellIs" dxfId="5" priority="5" operator="notEqual">
      <formula>"Ok"</formula>
    </cfRule>
    <cfRule type="cellIs" dxfId="4" priority="6" operator="equal">
      <formula>"Ok"</formula>
    </cfRule>
  </conditionalFormatting>
  <conditionalFormatting sqref="P47:P50">
    <cfRule type="cellIs" dxfId="3" priority="3" operator="notEqual">
      <formula>"Ok"</formula>
    </cfRule>
    <cfRule type="cellIs" dxfId="2" priority="4" operator="equal">
      <formula>"Ok"</formula>
    </cfRule>
  </conditionalFormatting>
  <conditionalFormatting sqref="AF47:AF50">
    <cfRule type="cellIs" dxfId="1" priority="1" operator="notEqual">
      <formula>"Ok"</formula>
    </cfRule>
    <cfRule type="cellIs" dxfId="0" priority="2" operator="equal">
      <formula>"Ok"</formula>
    </cfRule>
  </conditionalFormatting>
  <printOptions horizontalCentered="1" verticalCentered="1"/>
  <pageMargins left="0.7" right="0.7" top="0.75" bottom="0.75" header="0.3" footer="0.3"/>
  <pageSetup paperSize="9" scale="32" orientation="landscape" horizontalDpi="4294967295" verticalDpi="4294967295" r:id="rId1"/>
  <headerFooter>
    <oddHeader>&amp;C&amp;"-,Negrito"&amp;KFF0000CONFIDENCIAL</oddHeader>
    <oddFooter>&amp;C&amp;"-,Negrito"&amp;KFF0000CONFIDENCIAL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H91"/>
  <sheetViews>
    <sheetView zoomScaleNormal="100" workbookViewId="0">
      <selection activeCell="I7" sqref="I7"/>
    </sheetView>
  </sheetViews>
  <sheetFormatPr defaultRowHeight="14.5" x14ac:dyDescent="0.35"/>
  <cols>
    <col min="1" max="1" width="3.7265625" bestFit="1" customWidth="1"/>
  </cols>
  <sheetData>
    <row r="1" spans="1:8" x14ac:dyDescent="0.35">
      <c r="A1" s="495" t="s">
        <v>116</v>
      </c>
      <c r="B1" s="495"/>
      <c r="C1" s="495"/>
      <c r="D1" s="495"/>
      <c r="E1" s="495"/>
      <c r="F1" s="495"/>
      <c r="G1" s="495"/>
      <c r="H1" s="58"/>
    </row>
    <row r="2" spans="1:8" x14ac:dyDescent="0.35">
      <c r="A2" s="495" t="s">
        <v>112</v>
      </c>
      <c r="B2" s="495"/>
      <c r="C2" s="495"/>
      <c r="D2" s="495"/>
      <c r="E2" s="495"/>
      <c r="F2" s="495"/>
      <c r="G2" s="495"/>
      <c r="H2" s="58"/>
    </row>
    <row r="3" spans="1:8" s="19" customFormat="1" ht="27.75" customHeight="1" x14ac:dyDescent="0.35">
      <c r="G3" s="19" t="s">
        <v>53</v>
      </c>
    </row>
    <row r="4" spans="1:8" s="19" customFormat="1" ht="27" customHeight="1" x14ac:dyDescent="0.35">
      <c r="A4" s="514" t="s">
        <v>8</v>
      </c>
      <c r="B4" s="515"/>
      <c r="C4" s="25" t="s">
        <v>1</v>
      </c>
      <c r="D4" s="25" t="s">
        <v>2</v>
      </c>
      <c r="E4" s="25" t="s">
        <v>3</v>
      </c>
      <c r="F4" s="25" t="s">
        <v>4</v>
      </c>
      <c r="G4" s="25" t="s">
        <v>5</v>
      </c>
    </row>
    <row r="5" spans="1:8" s="19" customFormat="1" ht="25.5" customHeight="1" x14ac:dyDescent="0.35">
      <c r="A5" s="449" t="s">
        <v>54</v>
      </c>
      <c r="B5" s="25" t="s">
        <v>41</v>
      </c>
      <c r="C5" s="37">
        <f t="shared" ref="C5:G16" si="0">SUM(C20,C35,C50,C65,C80)</f>
        <v>0</v>
      </c>
      <c r="D5" s="38">
        <f t="shared" si="0"/>
        <v>0</v>
      </c>
      <c r="E5" s="38">
        <f t="shared" si="0"/>
        <v>0</v>
      </c>
      <c r="F5" s="38">
        <f t="shared" si="0"/>
        <v>0</v>
      </c>
      <c r="G5" s="38">
        <f t="shared" si="0"/>
        <v>0</v>
      </c>
    </row>
    <row r="6" spans="1:8" s="19" customFormat="1" ht="25.5" customHeight="1" x14ac:dyDescent="0.35">
      <c r="A6" s="450"/>
      <c r="B6" s="25" t="s">
        <v>42</v>
      </c>
      <c r="C6" s="33">
        <f t="shared" si="0"/>
        <v>0</v>
      </c>
      <c r="D6" s="34">
        <f t="shared" si="0"/>
        <v>0</v>
      </c>
      <c r="E6" s="34">
        <f t="shared" si="0"/>
        <v>0</v>
      </c>
      <c r="F6" s="34">
        <f t="shared" si="0"/>
        <v>0</v>
      </c>
      <c r="G6" s="34">
        <f t="shared" si="0"/>
        <v>0</v>
      </c>
    </row>
    <row r="7" spans="1:8" s="19" customFormat="1" ht="25.5" customHeight="1" x14ac:dyDescent="0.35">
      <c r="A7" s="450"/>
      <c r="B7" s="25" t="s">
        <v>43</v>
      </c>
      <c r="C7" s="33">
        <f t="shared" si="0"/>
        <v>0</v>
      </c>
      <c r="D7" s="34">
        <f t="shared" si="0"/>
        <v>0</v>
      </c>
      <c r="E7" s="34">
        <f t="shared" si="0"/>
        <v>0</v>
      </c>
      <c r="F7" s="34">
        <f t="shared" si="0"/>
        <v>0</v>
      </c>
      <c r="G7" s="34">
        <f t="shared" si="0"/>
        <v>0</v>
      </c>
    </row>
    <row r="8" spans="1:8" s="19" customFormat="1" ht="25.5" customHeight="1" x14ac:dyDescent="0.35">
      <c r="A8" s="450"/>
      <c r="B8" s="25" t="s">
        <v>44</v>
      </c>
      <c r="C8" s="33">
        <f t="shared" si="0"/>
        <v>0</v>
      </c>
      <c r="D8" s="34">
        <f t="shared" si="0"/>
        <v>0</v>
      </c>
      <c r="E8" s="34">
        <f t="shared" si="0"/>
        <v>0</v>
      </c>
      <c r="F8" s="34">
        <f t="shared" si="0"/>
        <v>0</v>
      </c>
      <c r="G8" s="34">
        <f t="shared" si="0"/>
        <v>0</v>
      </c>
    </row>
    <row r="9" spans="1:8" s="19" customFormat="1" ht="25.5" customHeight="1" x14ac:dyDescent="0.35">
      <c r="A9" s="450"/>
      <c r="B9" s="25" t="s">
        <v>45</v>
      </c>
      <c r="C9" s="33">
        <f t="shared" si="0"/>
        <v>0</v>
      </c>
      <c r="D9" s="34">
        <f t="shared" si="0"/>
        <v>0</v>
      </c>
      <c r="E9" s="34">
        <f t="shared" si="0"/>
        <v>0</v>
      </c>
      <c r="F9" s="34">
        <f t="shared" si="0"/>
        <v>0</v>
      </c>
      <c r="G9" s="34">
        <f t="shared" si="0"/>
        <v>0</v>
      </c>
    </row>
    <row r="10" spans="1:8" s="19" customFormat="1" ht="25.5" customHeight="1" x14ac:dyDescent="0.35">
      <c r="A10" s="450"/>
      <c r="B10" s="25" t="s">
        <v>46</v>
      </c>
      <c r="C10" s="33">
        <f t="shared" si="0"/>
        <v>0</v>
      </c>
      <c r="D10" s="34">
        <f t="shared" si="0"/>
        <v>0</v>
      </c>
      <c r="E10" s="34">
        <f t="shared" si="0"/>
        <v>0</v>
      </c>
      <c r="F10" s="34">
        <f t="shared" si="0"/>
        <v>0</v>
      </c>
      <c r="G10" s="34">
        <f t="shared" si="0"/>
        <v>0</v>
      </c>
    </row>
    <row r="11" spans="1:8" s="19" customFormat="1" ht="25.5" customHeight="1" x14ac:dyDescent="0.35">
      <c r="A11" s="450"/>
      <c r="B11" s="25" t="s">
        <v>47</v>
      </c>
      <c r="C11" s="33">
        <f t="shared" si="0"/>
        <v>0</v>
      </c>
      <c r="D11" s="34">
        <f t="shared" si="0"/>
        <v>0</v>
      </c>
      <c r="E11" s="34">
        <f t="shared" si="0"/>
        <v>0</v>
      </c>
      <c r="F11" s="34">
        <f t="shared" si="0"/>
        <v>0</v>
      </c>
      <c r="G11" s="34">
        <f t="shared" si="0"/>
        <v>0</v>
      </c>
    </row>
    <row r="12" spans="1:8" s="19" customFormat="1" ht="25.5" customHeight="1" x14ac:dyDescent="0.35">
      <c r="A12" s="450"/>
      <c r="B12" s="25" t="s">
        <v>48</v>
      </c>
      <c r="C12" s="33">
        <f t="shared" si="0"/>
        <v>0</v>
      </c>
      <c r="D12" s="34">
        <f t="shared" si="0"/>
        <v>0</v>
      </c>
      <c r="E12" s="34">
        <f t="shared" si="0"/>
        <v>0</v>
      </c>
      <c r="F12" s="34">
        <f t="shared" si="0"/>
        <v>0</v>
      </c>
      <c r="G12" s="34">
        <f t="shared" si="0"/>
        <v>0</v>
      </c>
    </row>
    <row r="13" spans="1:8" s="19" customFormat="1" ht="25.5" customHeight="1" x14ac:dyDescent="0.35">
      <c r="A13" s="450"/>
      <c r="B13" s="25" t="s">
        <v>49</v>
      </c>
      <c r="C13" s="33">
        <f t="shared" si="0"/>
        <v>0</v>
      </c>
      <c r="D13" s="34">
        <f t="shared" si="0"/>
        <v>0</v>
      </c>
      <c r="E13" s="34">
        <f t="shared" si="0"/>
        <v>0</v>
      </c>
      <c r="F13" s="34">
        <f t="shared" si="0"/>
        <v>0</v>
      </c>
      <c r="G13" s="34">
        <f t="shared" si="0"/>
        <v>0</v>
      </c>
    </row>
    <row r="14" spans="1:8" s="19" customFormat="1" ht="25.5" customHeight="1" x14ac:dyDescent="0.35">
      <c r="A14" s="450"/>
      <c r="B14" s="25" t="s">
        <v>50</v>
      </c>
      <c r="C14" s="33">
        <f t="shared" si="0"/>
        <v>0</v>
      </c>
      <c r="D14" s="34">
        <f t="shared" si="0"/>
        <v>0</v>
      </c>
      <c r="E14" s="34">
        <f t="shared" si="0"/>
        <v>0</v>
      </c>
      <c r="F14" s="34">
        <f t="shared" si="0"/>
        <v>0</v>
      </c>
      <c r="G14" s="34">
        <f t="shared" si="0"/>
        <v>0</v>
      </c>
    </row>
    <row r="15" spans="1:8" s="19" customFormat="1" ht="25.5" customHeight="1" x14ac:dyDescent="0.35">
      <c r="A15" s="450"/>
      <c r="B15" s="25" t="s">
        <v>51</v>
      </c>
      <c r="C15" s="33">
        <f t="shared" si="0"/>
        <v>0</v>
      </c>
      <c r="D15" s="34">
        <f t="shared" si="0"/>
        <v>0</v>
      </c>
      <c r="E15" s="34">
        <f t="shared" si="0"/>
        <v>0</v>
      </c>
      <c r="F15" s="34">
        <f t="shared" si="0"/>
        <v>0</v>
      </c>
      <c r="G15" s="34">
        <f t="shared" si="0"/>
        <v>0</v>
      </c>
    </row>
    <row r="16" spans="1:8" s="19" customFormat="1" ht="25.5" customHeight="1" x14ac:dyDescent="0.35">
      <c r="A16" s="451"/>
      <c r="B16" s="25" t="s">
        <v>52</v>
      </c>
      <c r="C16" s="35">
        <f t="shared" si="0"/>
        <v>0</v>
      </c>
      <c r="D16" s="36">
        <f t="shared" si="0"/>
        <v>0</v>
      </c>
      <c r="E16" s="36">
        <f t="shared" si="0"/>
        <v>0</v>
      </c>
      <c r="F16" s="36">
        <f t="shared" si="0"/>
        <v>0</v>
      </c>
      <c r="G16" s="36">
        <f t="shared" si="0"/>
        <v>0</v>
      </c>
    </row>
    <row r="19" spans="1:7" s="19" customFormat="1" ht="27" customHeight="1" x14ac:dyDescent="0.35">
      <c r="A19" s="512" t="s">
        <v>9</v>
      </c>
      <c r="B19" s="513"/>
      <c r="C19" s="25" t="s">
        <v>1</v>
      </c>
      <c r="D19" s="25" t="s">
        <v>2</v>
      </c>
      <c r="E19" s="25" t="s">
        <v>3</v>
      </c>
      <c r="F19" s="25" t="s">
        <v>4</v>
      </c>
      <c r="G19" s="25" t="s">
        <v>5</v>
      </c>
    </row>
    <row r="20" spans="1:7" s="19" customFormat="1" ht="25.5" customHeight="1" x14ac:dyDescent="0.35">
      <c r="A20" s="449" t="s">
        <v>54</v>
      </c>
      <c r="B20" s="25" t="s">
        <v>41</v>
      </c>
      <c r="C20" s="39"/>
      <c r="D20" s="40"/>
      <c r="E20" s="40"/>
      <c r="F20" s="40"/>
      <c r="G20" s="40"/>
    </row>
    <row r="21" spans="1:7" s="19" customFormat="1" ht="25.5" customHeight="1" x14ac:dyDescent="0.35">
      <c r="A21" s="450"/>
      <c r="B21" s="25" t="s">
        <v>42</v>
      </c>
      <c r="C21" s="4"/>
      <c r="D21" s="5"/>
      <c r="E21" s="5"/>
      <c r="F21" s="5"/>
      <c r="G21" s="5"/>
    </row>
    <row r="22" spans="1:7" s="19" customFormat="1" ht="25.5" customHeight="1" x14ac:dyDescent="0.35">
      <c r="A22" s="450"/>
      <c r="B22" s="25" t="s">
        <v>43</v>
      </c>
      <c r="C22" s="4"/>
      <c r="D22" s="5"/>
      <c r="E22" s="5"/>
      <c r="F22" s="5"/>
      <c r="G22" s="5"/>
    </row>
    <row r="23" spans="1:7" s="19" customFormat="1" ht="25.5" customHeight="1" x14ac:dyDescent="0.35">
      <c r="A23" s="450"/>
      <c r="B23" s="25" t="s">
        <v>44</v>
      </c>
      <c r="C23" s="4"/>
      <c r="D23" s="5"/>
      <c r="E23" s="5"/>
      <c r="F23" s="5"/>
      <c r="G23" s="5"/>
    </row>
    <row r="24" spans="1:7" s="19" customFormat="1" ht="25.5" customHeight="1" x14ac:dyDescent="0.35">
      <c r="A24" s="450"/>
      <c r="B24" s="25" t="s">
        <v>45</v>
      </c>
      <c r="C24" s="4"/>
      <c r="D24" s="5"/>
      <c r="E24" s="5"/>
      <c r="F24" s="5"/>
      <c r="G24" s="5"/>
    </row>
    <row r="25" spans="1:7" s="19" customFormat="1" ht="25.5" customHeight="1" x14ac:dyDescent="0.35">
      <c r="A25" s="450"/>
      <c r="B25" s="25" t="s">
        <v>46</v>
      </c>
      <c r="C25" s="4"/>
      <c r="D25" s="5"/>
      <c r="E25" s="5"/>
      <c r="F25" s="5"/>
      <c r="G25" s="5"/>
    </row>
    <row r="26" spans="1:7" s="19" customFormat="1" ht="25.5" customHeight="1" x14ac:dyDescent="0.35">
      <c r="A26" s="450"/>
      <c r="B26" s="25" t="s">
        <v>47</v>
      </c>
      <c r="C26" s="4"/>
      <c r="D26" s="5"/>
      <c r="E26" s="5"/>
      <c r="F26" s="5"/>
      <c r="G26" s="5"/>
    </row>
    <row r="27" spans="1:7" s="19" customFormat="1" ht="25.5" customHeight="1" x14ac:dyDescent="0.35">
      <c r="A27" s="450"/>
      <c r="B27" s="25" t="s">
        <v>48</v>
      </c>
      <c r="C27" s="4"/>
      <c r="D27" s="5"/>
      <c r="E27" s="5"/>
      <c r="F27" s="5"/>
      <c r="G27" s="5"/>
    </row>
    <row r="28" spans="1:7" s="19" customFormat="1" ht="25.5" customHeight="1" x14ac:dyDescent="0.35">
      <c r="A28" s="450"/>
      <c r="B28" s="25" t="s">
        <v>49</v>
      </c>
      <c r="C28" s="4"/>
      <c r="D28" s="5"/>
      <c r="E28" s="5"/>
      <c r="F28" s="5"/>
      <c r="G28" s="5"/>
    </row>
    <row r="29" spans="1:7" s="19" customFormat="1" ht="25.5" customHeight="1" x14ac:dyDescent="0.35">
      <c r="A29" s="450"/>
      <c r="B29" s="25" t="s">
        <v>50</v>
      </c>
      <c r="C29" s="4"/>
      <c r="D29" s="5"/>
      <c r="E29" s="5"/>
      <c r="F29" s="5"/>
      <c r="G29" s="5"/>
    </row>
    <row r="30" spans="1:7" s="19" customFormat="1" ht="25.5" customHeight="1" x14ac:dyDescent="0.35">
      <c r="A30" s="450"/>
      <c r="B30" s="25" t="s">
        <v>51</v>
      </c>
      <c r="C30" s="4"/>
      <c r="D30" s="5"/>
      <c r="E30" s="5"/>
      <c r="F30" s="5"/>
      <c r="G30" s="5"/>
    </row>
    <row r="31" spans="1:7" s="19" customFormat="1" ht="25.5" customHeight="1" x14ac:dyDescent="0.35">
      <c r="A31" s="451"/>
      <c r="B31" s="25" t="s">
        <v>52</v>
      </c>
      <c r="C31" s="7"/>
      <c r="D31" s="8"/>
      <c r="E31" s="8"/>
      <c r="F31" s="8"/>
      <c r="G31" s="8"/>
    </row>
    <row r="34" spans="1:7" s="19" customFormat="1" ht="27" customHeight="1" x14ac:dyDescent="0.35">
      <c r="A34" s="512" t="s">
        <v>10</v>
      </c>
      <c r="B34" s="513"/>
      <c r="C34" s="25" t="s">
        <v>1</v>
      </c>
      <c r="D34" s="25" t="s">
        <v>2</v>
      </c>
      <c r="E34" s="25" t="s">
        <v>3</v>
      </c>
      <c r="F34" s="25" t="s">
        <v>4</v>
      </c>
      <c r="G34" s="25" t="s">
        <v>5</v>
      </c>
    </row>
    <row r="35" spans="1:7" s="19" customFormat="1" ht="25.5" customHeight="1" x14ac:dyDescent="0.35">
      <c r="A35" s="449" t="s">
        <v>54</v>
      </c>
      <c r="B35" s="25" t="s">
        <v>41</v>
      </c>
      <c r="C35" s="39"/>
      <c r="D35" s="40"/>
      <c r="E35" s="40"/>
      <c r="F35" s="40"/>
      <c r="G35" s="40"/>
    </row>
    <row r="36" spans="1:7" s="19" customFormat="1" ht="25.5" customHeight="1" x14ac:dyDescent="0.35">
      <c r="A36" s="450"/>
      <c r="B36" s="25" t="s">
        <v>42</v>
      </c>
      <c r="C36" s="4"/>
      <c r="D36" s="5"/>
      <c r="E36" s="5"/>
      <c r="F36" s="5"/>
      <c r="G36" s="5"/>
    </row>
    <row r="37" spans="1:7" s="19" customFormat="1" ht="25.5" customHeight="1" x14ac:dyDescent="0.35">
      <c r="A37" s="450"/>
      <c r="B37" s="25" t="s">
        <v>43</v>
      </c>
      <c r="C37" s="4"/>
      <c r="D37" s="5"/>
      <c r="E37" s="5"/>
      <c r="F37" s="5"/>
      <c r="G37" s="5"/>
    </row>
    <row r="38" spans="1:7" s="19" customFormat="1" ht="25.5" customHeight="1" x14ac:dyDescent="0.35">
      <c r="A38" s="450"/>
      <c r="B38" s="25" t="s">
        <v>44</v>
      </c>
      <c r="C38" s="4"/>
      <c r="D38" s="5"/>
      <c r="E38" s="5"/>
      <c r="F38" s="5"/>
      <c r="G38" s="5"/>
    </row>
    <row r="39" spans="1:7" s="19" customFormat="1" ht="25.5" customHeight="1" x14ac:dyDescent="0.35">
      <c r="A39" s="450"/>
      <c r="B39" s="25" t="s">
        <v>45</v>
      </c>
      <c r="C39" s="4"/>
      <c r="D39" s="5"/>
      <c r="E39" s="5"/>
      <c r="F39" s="5"/>
      <c r="G39" s="5"/>
    </row>
    <row r="40" spans="1:7" s="19" customFormat="1" ht="25.5" customHeight="1" x14ac:dyDescent="0.35">
      <c r="A40" s="450"/>
      <c r="B40" s="25" t="s">
        <v>46</v>
      </c>
      <c r="C40" s="4"/>
      <c r="D40" s="5"/>
      <c r="E40" s="5"/>
      <c r="F40" s="5"/>
      <c r="G40" s="5"/>
    </row>
    <row r="41" spans="1:7" s="19" customFormat="1" ht="25.5" customHeight="1" x14ac:dyDescent="0.35">
      <c r="A41" s="450"/>
      <c r="B41" s="25" t="s">
        <v>47</v>
      </c>
      <c r="C41" s="4"/>
      <c r="D41" s="5"/>
      <c r="E41" s="5"/>
      <c r="F41" s="5"/>
      <c r="G41" s="5"/>
    </row>
    <row r="42" spans="1:7" s="19" customFormat="1" ht="25.5" customHeight="1" x14ac:dyDescent="0.35">
      <c r="A42" s="450"/>
      <c r="B42" s="25" t="s">
        <v>48</v>
      </c>
      <c r="C42" s="4"/>
      <c r="D42" s="5"/>
      <c r="E42" s="5"/>
      <c r="F42" s="5"/>
      <c r="G42" s="5"/>
    </row>
    <row r="43" spans="1:7" s="19" customFormat="1" ht="25.5" customHeight="1" x14ac:dyDescent="0.35">
      <c r="A43" s="450"/>
      <c r="B43" s="25" t="s">
        <v>49</v>
      </c>
      <c r="C43" s="4"/>
      <c r="D43" s="5"/>
      <c r="E43" s="5"/>
      <c r="F43" s="5"/>
      <c r="G43" s="5"/>
    </row>
    <row r="44" spans="1:7" s="19" customFormat="1" ht="25.5" customHeight="1" x14ac:dyDescent="0.35">
      <c r="A44" s="450"/>
      <c r="B44" s="25" t="s">
        <v>50</v>
      </c>
      <c r="C44" s="4"/>
      <c r="D44" s="5"/>
      <c r="E44" s="5"/>
      <c r="F44" s="5"/>
      <c r="G44" s="5"/>
    </row>
    <row r="45" spans="1:7" s="19" customFormat="1" ht="25.5" customHeight="1" x14ac:dyDescent="0.35">
      <c r="A45" s="450"/>
      <c r="B45" s="25" t="s">
        <v>51</v>
      </c>
      <c r="C45" s="4"/>
      <c r="D45" s="5"/>
      <c r="E45" s="5"/>
      <c r="F45" s="5"/>
      <c r="G45" s="5"/>
    </row>
    <row r="46" spans="1:7" s="19" customFormat="1" ht="25.5" customHeight="1" x14ac:dyDescent="0.35">
      <c r="A46" s="451"/>
      <c r="B46" s="25" t="s">
        <v>52</v>
      </c>
      <c r="C46" s="7"/>
      <c r="D46" s="8"/>
      <c r="E46" s="8"/>
      <c r="F46" s="8"/>
      <c r="G46" s="8"/>
    </row>
    <row r="49" spans="1:7" s="19" customFormat="1" ht="27" customHeight="1" x14ac:dyDescent="0.35">
      <c r="A49" s="512" t="s">
        <v>11</v>
      </c>
      <c r="B49" s="513"/>
      <c r="C49" s="25" t="s">
        <v>1</v>
      </c>
      <c r="D49" s="25" t="s">
        <v>2</v>
      </c>
      <c r="E49" s="25" t="s">
        <v>3</v>
      </c>
      <c r="F49" s="25" t="s">
        <v>4</v>
      </c>
      <c r="G49" s="25" t="s">
        <v>5</v>
      </c>
    </row>
    <row r="50" spans="1:7" s="19" customFormat="1" ht="25.5" customHeight="1" x14ac:dyDescent="0.35">
      <c r="A50" s="449" t="s">
        <v>54</v>
      </c>
      <c r="B50" s="25" t="s">
        <v>41</v>
      </c>
      <c r="C50" s="39"/>
      <c r="D50" s="40"/>
      <c r="E50" s="40"/>
      <c r="F50" s="40"/>
      <c r="G50" s="40"/>
    </row>
    <row r="51" spans="1:7" s="19" customFormat="1" ht="25.5" customHeight="1" x14ac:dyDescent="0.35">
      <c r="A51" s="450"/>
      <c r="B51" s="25" t="s">
        <v>42</v>
      </c>
      <c r="C51" s="4"/>
      <c r="D51" s="5"/>
      <c r="E51" s="5"/>
      <c r="F51" s="5"/>
      <c r="G51" s="5"/>
    </row>
    <row r="52" spans="1:7" s="19" customFormat="1" ht="25.5" customHeight="1" x14ac:dyDescent="0.35">
      <c r="A52" s="450"/>
      <c r="B52" s="25" t="s">
        <v>43</v>
      </c>
      <c r="C52" s="4"/>
      <c r="D52" s="5"/>
      <c r="E52" s="5"/>
      <c r="F52" s="5"/>
      <c r="G52" s="5"/>
    </row>
    <row r="53" spans="1:7" s="19" customFormat="1" ht="25.5" customHeight="1" x14ac:dyDescent="0.35">
      <c r="A53" s="450"/>
      <c r="B53" s="25" t="s">
        <v>44</v>
      </c>
      <c r="C53" s="4"/>
      <c r="D53" s="5"/>
      <c r="E53" s="5"/>
      <c r="F53" s="5"/>
      <c r="G53" s="5"/>
    </row>
    <row r="54" spans="1:7" s="19" customFormat="1" ht="25.5" customHeight="1" x14ac:dyDescent="0.35">
      <c r="A54" s="450"/>
      <c r="B54" s="25" t="s">
        <v>45</v>
      </c>
      <c r="C54" s="4"/>
      <c r="D54" s="5"/>
      <c r="E54" s="5"/>
      <c r="F54" s="5"/>
      <c r="G54" s="5"/>
    </row>
    <row r="55" spans="1:7" s="19" customFormat="1" ht="25.5" customHeight="1" x14ac:dyDescent="0.35">
      <c r="A55" s="450"/>
      <c r="B55" s="25" t="s">
        <v>46</v>
      </c>
      <c r="C55" s="4"/>
      <c r="D55" s="5"/>
      <c r="E55" s="5"/>
      <c r="F55" s="5"/>
      <c r="G55" s="5"/>
    </row>
    <row r="56" spans="1:7" s="19" customFormat="1" ht="25.5" customHeight="1" x14ac:dyDescent="0.35">
      <c r="A56" s="450"/>
      <c r="B56" s="25" t="s">
        <v>47</v>
      </c>
      <c r="C56" s="4"/>
      <c r="D56" s="5"/>
      <c r="E56" s="5"/>
      <c r="F56" s="5"/>
      <c r="G56" s="5"/>
    </row>
    <row r="57" spans="1:7" s="19" customFormat="1" ht="25.5" customHeight="1" x14ac:dyDescent="0.35">
      <c r="A57" s="450"/>
      <c r="B57" s="25" t="s">
        <v>48</v>
      </c>
      <c r="C57" s="4"/>
      <c r="D57" s="5"/>
      <c r="E57" s="5"/>
      <c r="F57" s="5"/>
      <c r="G57" s="5"/>
    </row>
    <row r="58" spans="1:7" s="19" customFormat="1" ht="25.5" customHeight="1" x14ac:dyDescent="0.35">
      <c r="A58" s="450"/>
      <c r="B58" s="25" t="s">
        <v>49</v>
      </c>
      <c r="C58" s="4"/>
      <c r="D58" s="5"/>
      <c r="E58" s="5"/>
      <c r="F58" s="5"/>
      <c r="G58" s="5"/>
    </row>
    <row r="59" spans="1:7" s="19" customFormat="1" ht="25.5" customHeight="1" x14ac:dyDescent="0.35">
      <c r="A59" s="450"/>
      <c r="B59" s="25" t="s">
        <v>50</v>
      </c>
      <c r="C59" s="4"/>
      <c r="D59" s="5"/>
      <c r="E59" s="5"/>
      <c r="F59" s="5"/>
      <c r="G59" s="5"/>
    </row>
    <row r="60" spans="1:7" s="19" customFormat="1" ht="25.5" customHeight="1" x14ac:dyDescent="0.35">
      <c r="A60" s="450"/>
      <c r="B60" s="25" t="s">
        <v>51</v>
      </c>
      <c r="C60" s="4"/>
      <c r="D60" s="5"/>
      <c r="E60" s="5"/>
      <c r="F60" s="5"/>
      <c r="G60" s="5"/>
    </row>
    <row r="61" spans="1:7" s="19" customFormat="1" ht="25.5" customHeight="1" x14ac:dyDescent="0.35">
      <c r="A61" s="451"/>
      <c r="B61" s="25" t="s">
        <v>52</v>
      </c>
      <c r="C61" s="7"/>
      <c r="D61" s="8"/>
      <c r="E61" s="8"/>
      <c r="F61" s="8"/>
      <c r="G61" s="8"/>
    </row>
    <row r="64" spans="1:7" s="19" customFormat="1" ht="27" customHeight="1" x14ac:dyDescent="0.35">
      <c r="A64" s="512" t="s">
        <v>12</v>
      </c>
      <c r="B64" s="513"/>
      <c r="C64" s="25" t="s">
        <v>1</v>
      </c>
      <c r="D64" s="25" t="s">
        <v>2</v>
      </c>
      <c r="E64" s="25" t="s">
        <v>3</v>
      </c>
      <c r="F64" s="25" t="s">
        <v>4</v>
      </c>
      <c r="G64" s="25" t="s">
        <v>5</v>
      </c>
    </row>
    <row r="65" spans="1:7" s="19" customFormat="1" ht="25.5" customHeight="1" x14ac:dyDescent="0.35">
      <c r="A65" s="449" t="s">
        <v>54</v>
      </c>
      <c r="B65" s="25" t="s">
        <v>41</v>
      </c>
      <c r="C65" s="39"/>
      <c r="D65" s="40"/>
      <c r="E65" s="40"/>
      <c r="F65" s="40"/>
      <c r="G65" s="40"/>
    </row>
    <row r="66" spans="1:7" s="19" customFormat="1" ht="25.5" customHeight="1" x14ac:dyDescent="0.35">
      <c r="A66" s="450"/>
      <c r="B66" s="25" t="s">
        <v>42</v>
      </c>
      <c r="C66" s="4"/>
      <c r="D66" s="5"/>
      <c r="E66" s="5"/>
      <c r="F66" s="5"/>
      <c r="G66" s="5"/>
    </row>
    <row r="67" spans="1:7" s="19" customFormat="1" ht="25.5" customHeight="1" x14ac:dyDescent="0.35">
      <c r="A67" s="450"/>
      <c r="B67" s="25" t="s">
        <v>43</v>
      </c>
      <c r="C67" s="4"/>
      <c r="D67" s="5"/>
      <c r="E67" s="5"/>
      <c r="F67" s="5"/>
      <c r="G67" s="5"/>
    </row>
    <row r="68" spans="1:7" s="19" customFormat="1" ht="25.5" customHeight="1" x14ac:dyDescent="0.35">
      <c r="A68" s="450"/>
      <c r="B68" s="25" t="s">
        <v>44</v>
      </c>
      <c r="C68" s="4"/>
      <c r="D68" s="5"/>
      <c r="E68" s="5"/>
      <c r="F68" s="5"/>
      <c r="G68" s="5"/>
    </row>
    <row r="69" spans="1:7" s="19" customFormat="1" ht="25.5" customHeight="1" x14ac:dyDescent="0.35">
      <c r="A69" s="450"/>
      <c r="B69" s="25" t="s">
        <v>45</v>
      </c>
      <c r="C69" s="4"/>
      <c r="D69" s="5"/>
      <c r="E69" s="5"/>
      <c r="F69" s="5"/>
      <c r="G69" s="5"/>
    </row>
    <row r="70" spans="1:7" s="19" customFormat="1" ht="25.5" customHeight="1" x14ac:dyDescent="0.35">
      <c r="A70" s="450"/>
      <c r="B70" s="25" t="s">
        <v>46</v>
      </c>
      <c r="C70" s="4"/>
      <c r="D70" s="5"/>
      <c r="E70" s="5"/>
      <c r="F70" s="5"/>
      <c r="G70" s="5"/>
    </row>
    <row r="71" spans="1:7" s="19" customFormat="1" ht="25.5" customHeight="1" x14ac:dyDescent="0.35">
      <c r="A71" s="450"/>
      <c r="B71" s="25" t="s">
        <v>47</v>
      </c>
      <c r="C71" s="4"/>
      <c r="D71" s="5"/>
      <c r="E71" s="5"/>
      <c r="F71" s="5"/>
      <c r="G71" s="5"/>
    </row>
    <row r="72" spans="1:7" s="19" customFormat="1" ht="25.5" customHeight="1" x14ac:dyDescent="0.35">
      <c r="A72" s="450"/>
      <c r="B72" s="25" t="s">
        <v>48</v>
      </c>
      <c r="C72" s="4"/>
      <c r="D72" s="5"/>
      <c r="E72" s="5"/>
      <c r="F72" s="5"/>
      <c r="G72" s="5"/>
    </row>
    <row r="73" spans="1:7" s="19" customFormat="1" ht="25.5" customHeight="1" x14ac:dyDescent="0.35">
      <c r="A73" s="450"/>
      <c r="B73" s="25" t="s">
        <v>49</v>
      </c>
      <c r="C73" s="4"/>
      <c r="D73" s="5"/>
      <c r="E73" s="5"/>
      <c r="F73" s="5"/>
      <c r="G73" s="5"/>
    </row>
    <row r="74" spans="1:7" s="19" customFormat="1" ht="25.5" customHeight="1" x14ac:dyDescent="0.35">
      <c r="A74" s="450"/>
      <c r="B74" s="25" t="s">
        <v>50</v>
      </c>
      <c r="C74" s="4"/>
      <c r="D74" s="5"/>
      <c r="E74" s="5"/>
      <c r="F74" s="5"/>
      <c r="G74" s="5"/>
    </row>
    <row r="75" spans="1:7" s="19" customFormat="1" ht="25.5" customHeight="1" x14ac:dyDescent="0.35">
      <c r="A75" s="450"/>
      <c r="B75" s="25" t="s">
        <v>51</v>
      </c>
      <c r="C75" s="4"/>
      <c r="D75" s="5"/>
      <c r="E75" s="5"/>
      <c r="F75" s="5"/>
      <c r="G75" s="5"/>
    </row>
    <row r="76" spans="1:7" s="19" customFormat="1" ht="25.5" customHeight="1" x14ac:dyDescent="0.35">
      <c r="A76" s="451"/>
      <c r="B76" s="25" t="s">
        <v>52</v>
      </c>
      <c r="C76" s="7"/>
      <c r="D76" s="8"/>
      <c r="E76" s="8"/>
      <c r="F76" s="8"/>
      <c r="G76" s="8"/>
    </row>
    <row r="79" spans="1:7" s="19" customFormat="1" ht="27" customHeight="1" x14ac:dyDescent="0.35">
      <c r="A79" s="512" t="s">
        <v>13</v>
      </c>
      <c r="B79" s="513"/>
      <c r="C79" s="25" t="s">
        <v>1</v>
      </c>
      <c r="D79" s="25" t="s">
        <v>2</v>
      </c>
      <c r="E79" s="25" t="s">
        <v>3</v>
      </c>
      <c r="F79" s="25" t="s">
        <v>4</v>
      </c>
      <c r="G79" s="25" t="s">
        <v>5</v>
      </c>
    </row>
    <row r="80" spans="1:7" s="19" customFormat="1" ht="25.5" customHeight="1" x14ac:dyDescent="0.35">
      <c r="A80" s="449" t="s">
        <v>54</v>
      </c>
      <c r="B80" s="25" t="s">
        <v>41</v>
      </c>
      <c r="C80" s="39"/>
      <c r="D80" s="40"/>
      <c r="E80" s="40"/>
      <c r="F80" s="40"/>
      <c r="G80" s="40"/>
    </row>
    <row r="81" spans="1:7" s="19" customFormat="1" ht="25.5" customHeight="1" x14ac:dyDescent="0.35">
      <c r="A81" s="450"/>
      <c r="B81" s="25" t="s">
        <v>42</v>
      </c>
      <c r="C81" s="4"/>
      <c r="D81" s="5"/>
      <c r="E81" s="5"/>
      <c r="F81" s="5"/>
      <c r="G81" s="5"/>
    </row>
    <row r="82" spans="1:7" s="19" customFormat="1" ht="25.5" customHeight="1" x14ac:dyDescent="0.35">
      <c r="A82" s="450"/>
      <c r="B82" s="25" t="s">
        <v>43</v>
      </c>
      <c r="C82" s="4"/>
      <c r="D82" s="5"/>
      <c r="E82" s="5"/>
      <c r="F82" s="5"/>
      <c r="G82" s="5"/>
    </row>
    <row r="83" spans="1:7" s="19" customFormat="1" ht="25.5" customHeight="1" x14ac:dyDescent="0.35">
      <c r="A83" s="450"/>
      <c r="B83" s="25" t="s">
        <v>44</v>
      </c>
      <c r="C83" s="4"/>
      <c r="D83" s="5"/>
      <c r="E83" s="5"/>
      <c r="F83" s="5"/>
      <c r="G83" s="5"/>
    </row>
    <row r="84" spans="1:7" s="19" customFormat="1" ht="25.5" customHeight="1" x14ac:dyDescent="0.35">
      <c r="A84" s="450"/>
      <c r="B84" s="25" t="s">
        <v>45</v>
      </c>
      <c r="C84" s="4"/>
      <c r="D84" s="5"/>
      <c r="E84" s="5"/>
      <c r="F84" s="5"/>
      <c r="G84" s="5"/>
    </row>
    <row r="85" spans="1:7" s="19" customFormat="1" ht="25.5" customHeight="1" x14ac:dyDescent="0.35">
      <c r="A85" s="450"/>
      <c r="B85" s="25" t="s">
        <v>46</v>
      </c>
      <c r="C85" s="4"/>
      <c r="D85" s="5"/>
      <c r="E85" s="5"/>
      <c r="F85" s="5"/>
      <c r="G85" s="5"/>
    </row>
    <row r="86" spans="1:7" s="19" customFormat="1" ht="25.5" customHeight="1" x14ac:dyDescent="0.35">
      <c r="A86" s="450"/>
      <c r="B86" s="25" t="s">
        <v>47</v>
      </c>
      <c r="C86" s="4"/>
      <c r="D86" s="5"/>
      <c r="E86" s="5"/>
      <c r="F86" s="5"/>
      <c r="G86" s="5"/>
    </row>
    <row r="87" spans="1:7" s="19" customFormat="1" ht="25.5" customHeight="1" x14ac:dyDescent="0.35">
      <c r="A87" s="450"/>
      <c r="B87" s="25" t="s">
        <v>48</v>
      </c>
      <c r="C87" s="4"/>
      <c r="D87" s="5"/>
      <c r="E87" s="5"/>
      <c r="F87" s="5"/>
      <c r="G87" s="5"/>
    </row>
    <row r="88" spans="1:7" s="19" customFormat="1" ht="25.5" customHeight="1" x14ac:dyDescent="0.35">
      <c r="A88" s="450"/>
      <c r="B88" s="25" t="s">
        <v>49</v>
      </c>
      <c r="C88" s="4"/>
      <c r="D88" s="5"/>
      <c r="E88" s="5"/>
      <c r="F88" s="5"/>
      <c r="G88" s="5"/>
    </row>
    <row r="89" spans="1:7" s="19" customFormat="1" ht="25.5" customHeight="1" x14ac:dyDescent="0.35">
      <c r="A89" s="450"/>
      <c r="B89" s="25" t="s">
        <v>50</v>
      </c>
      <c r="C89" s="4"/>
      <c r="D89" s="5"/>
      <c r="E89" s="5"/>
      <c r="F89" s="5"/>
      <c r="G89" s="5"/>
    </row>
    <row r="90" spans="1:7" s="19" customFormat="1" ht="25.5" customHeight="1" x14ac:dyDescent="0.35">
      <c r="A90" s="450"/>
      <c r="B90" s="25" t="s">
        <v>51</v>
      </c>
      <c r="C90" s="4"/>
      <c r="D90" s="5"/>
      <c r="E90" s="5"/>
      <c r="F90" s="5"/>
      <c r="G90" s="5"/>
    </row>
    <row r="91" spans="1:7" s="19" customFormat="1" ht="25.5" customHeight="1" x14ac:dyDescent="0.35">
      <c r="A91" s="451"/>
      <c r="B91" s="25" t="s">
        <v>52</v>
      </c>
      <c r="C91" s="7"/>
      <c r="D91" s="8"/>
      <c r="E91" s="8"/>
      <c r="F91" s="8"/>
      <c r="G91" s="8"/>
    </row>
  </sheetData>
  <sheetProtection password="A61D" sheet="1" objects="1" scenarios="1" formatColumns="0"/>
  <mergeCells count="14">
    <mergeCell ref="A4:B4"/>
    <mergeCell ref="A5:A16"/>
    <mergeCell ref="A1:G1"/>
    <mergeCell ref="A2:G2"/>
    <mergeCell ref="A64:B64"/>
    <mergeCell ref="A65:A76"/>
    <mergeCell ref="A79:B79"/>
    <mergeCell ref="A80:A91"/>
    <mergeCell ref="A19:B19"/>
    <mergeCell ref="A20:A31"/>
    <mergeCell ref="A34:B34"/>
    <mergeCell ref="A35:A46"/>
    <mergeCell ref="A49:B49"/>
    <mergeCell ref="A50:A61"/>
  </mergeCells>
  <printOptions horizontalCentered="1"/>
  <pageMargins left="0.7" right="0.7" top="0.75" bottom="0.75" header="0.3" footer="0.3"/>
  <pageSetup paperSize="9" fitToHeight="10" orientation="portrait" horizontalDpi="4294967295" verticalDpi="4294967295" r:id="rId1"/>
  <headerFooter>
    <oddHeader>&amp;C&amp;"-,Negrito"&amp;KFF0000CONFIDENCIAL</oddHeader>
    <oddFooter>&amp;C&amp;"-,Negrito"&amp;KFF0000CONFIDENCIAL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T151"/>
  <sheetViews>
    <sheetView zoomScaleNormal="100" workbookViewId="0">
      <selection activeCell="B31" sqref="B31"/>
    </sheetView>
  </sheetViews>
  <sheetFormatPr defaultRowHeight="17.25" customHeight="1" x14ac:dyDescent="0.35"/>
  <cols>
    <col min="1" max="1" width="43.7265625" customWidth="1"/>
    <col min="2" max="5" width="19.81640625" style="75" customWidth="1"/>
    <col min="6" max="6" width="20" style="75" customWidth="1"/>
    <col min="8" max="13" width="17.54296875" customWidth="1"/>
    <col min="14" max="14" width="39.1796875" hidden="1" customWidth="1"/>
    <col min="15" max="19" width="12.26953125" hidden="1" customWidth="1"/>
  </cols>
  <sheetData>
    <row r="1" spans="1:19" ht="17.25" customHeight="1" x14ac:dyDescent="0.35">
      <c r="A1" s="495" t="s">
        <v>118</v>
      </c>
      <c r="B1" s="495"/>
      <c r="C1" s="495"/>
      <c r="D1" s="495"/>
      <c r="E1" s="495"/>
      <c r="F1" s="495"/>
      <c r="G1" s="58"/>
      <c r="H1" s="58"/>
      <c r="I1" s="58"/>
      <c r="J1" s="58"/>
      <c r="K1" s="58"/>
      <c r="L1" s="58"/>
      <c r="M1" s="58"/>
    </row>
    <row r="2" spans="1:19" ht="17.25" customHeight="1" x14ac:dyDescent="0.35">
      <c r="A2" s="495" t="s">
        <v>114</v>
      </c>
      <c r="B2" s="495"/>
      <c r="C2" s="495"/>
      <c r="D2" s="495"/>
      <c r="E2" s="495"/>
      <c r="F2" s="495"/>
      <c r="G2" s="58"/>
      <c r="H2" s="58"/>
      <c r="I2" s="58"/>
      <c r="J2" s="58"/>
      <c r="K2" s="58"/>
      <c r="L2" s="58"/>
      <c r="M2" s="58"/>
    </row>
    <row r="3" spans="1:19" s="19" customFormat="1" ht="17.25" customHeight="1" x14ac:dyDescent="0.35">
      <c r="B3" s="83"/>
      <c r="C3" s="83"/>
      <c r="D3" s="83"/>
      <c r="E3" s="83"/>
      <c r="F3" s="90" t="s">
        <v>53</v>
      </c>
    </row>
    <row r="4" spans="1:19" s="19" customFormat="1" ht="17.25" customHeight="1" x14ac:dyDescent="0.35">
      <c r="A4" s="46" t="s">
        <v>8</v>
      </c>
      <c r="B4" s="84" t="s">
        <v>1</v>
      </c>
      <c r="C4" s="84" t="s">
        <v>2</v>
      </c>
      <c r="D4" s="84" t="s">
        <v>3</v>
      </c>
      <c r="E4" s="84" t="s">
        <v>4</v>
      </c>
      <c r="F4" s="84" t="s">
        <v>5</v>
      </c>
      <c r="N4" s="46" t="s">
        <v>8</v>
      </c>
      <c r="O4" s="84" t="s">
        <v>1</v>
      </c>
      <c r="P4" s="84" t="s">
        <v>2</v>
      </c>
      <c r="Q4" s="84" t="s">
        <v>3</v>
      </c>
      <c r="R4" s="84" t="s">
        <v>4</v>
      </c>
      <c r="S4" s="84" t="s">
        <v>5</v>
      </c>
    </row>
    <row r="5" spans="1:19" s="45" customFormat="1" ht="17.25" customHeight="1" x14ac:dyDescent="0.35">
      <c r="A5" s="264" t="s">
        <v>55</v>
      </c>
      <c r="B5" s="91">
        <f t="shared" ref="B5:F14" si="0">SUM(B30,B55,B80,B105,B130)</f>
        <v>0</v>
      </c>
      <c r="C5" s="92">
        <f t="shared" si="0"/>
        <v>0</v>
      </c>
      <c r="D5" s="92">
        <f t="shared" si="0"/>
        <v>0</v>
      </c>
      <c r="E5" s="92">
        <f t="shared" si="0"/>
        <v>0</v>
      </c>
      <c r="F5" s="92">
        <f t="shared" si="0"/>
        <v>0</v>
      </c>
      <c r="N5" s="264" t="s">
        <v>55</v>
      </c>
      <c r="O5" s="91" t="e">
        <f>B5*100/$B5</f>
        <v>#DIV/0!</v>
      </c>
      <c r="P5" s="92" t="e">
        <f t="shared" ref="P5:P26" si="1">C5*100/$B5</f>
        <v>#DIV/0!</v>
      </c>
      <c r="Q5" s="92" t="e">
        <f t="shared" ref="Q5:Q26" si="2">D5*100/$B5</f>
        <v>#DIV/0!</v>
      </c>
      <c r="R5" s="92" t="e">
        <f t="shared" ref="R5:R26" si="3">E5*100/$B5</f>
        <v>#DIV/0!</v>
      </c>
      <c r="S5" s="92" t="e">
        <f t="shared" ref="S5:S26" si="4">F5*100/$B5</f>
        <v>#DIV/0!</v>
      </c>
    </row>
    <row r="6" spans="1:19" s="19" customFormat="1" ht="17.25" customHeight="1" x14ac:dyDescent="0.35">
      <c r="A6" s="283" t="s">
        <v>56</v>
      </c>
      <c r="B6" s="93">
        <f t="shared" si="0"/>
        <v>0</v>
      </c>
      <c r="C6" s="87">
        <f t="shared" si="0"/>
        <v>0</v>
      </c>
      <c r="D6" s="87">
        <f t="shared" si="0"/>
        <v>0</v>
      </c>
      <c r="E6" s="87">
        <f t="shared" si="0"/>
        <v>0</v>
      </c>
      <c r="F6" s="87">
        <f t="shared" si="0"/>
        <v>0</v>
      </c>
      <c r="N6" s="283" t="s">
        <v>56</v>
      </c>
      <c r="O6" s="93" t="e">
        <f t="shared" ref="O6:O26" si="5">B6*100/$B6</f>
        <v>#DIV/0!</v>
      </c>
      <c r="P6" s="87" t="e">
        <f t="shared" si="1"/>
        <v>#DIV/0!</v>
      </c>
      <c r="Q6" s="87" t="e">
        <f t="shared" si="2"/>
        <v>#DIV/0!</v>
      </c>
      <c r="R6" s="87" t="e">
        <f t="shared" si="3"/>
        <v>#DIV/0!</v>
      </c>
      <c r="S6" s="87" t="e">
        <f t="shared" si="4"/>
        <v>#DIV/0!</v>
      </c>
    </row>
    <row r="7" spans="1:19" s="45" customFormat="1" ht="17.25" customHeight="1" x14ac:dyDescent="0.35">
      <c r="A7" s="264" t="s">
        <v>57</v>
      </c>
      <c r="B7" s="91">
        <f t="shared" si="0"/>
        <v>0</v>
      </c>
      <c r="C7" s="91">
        <f t="shared" si="0"/>
        <v>0</v>
      </c>
      <c r="D7" s="91">
        <f t="shared" si="0"/>
        <v>0</v>
      </c>
      <c r="E7" s="91">
        <f t="shared" si="0"/>
        <v>0</v>
      </c>
      <c r="F7" s="92">
        <f t="shared" si="0"/>
        <v>0</v>
      </c>
      <c r="N7" s="264" t="s">
        <v>57</v>
      </c>
      <c r="O7" s="91" t="e">
        <f t="shared" si="5"/>
        <v>#DIV/0!</v>
      </c>
      <c r="P7" s="91" t="e">
        <f t="shared" si="1"/>
        <v>#DIV/0!</v>
      </c>
      <c r="Q7" s="91" t="e">
        <f t="shared" si="2"/>
        <v>#DIV/0!</v>
      </c>
      <c r="R7" s="91" t="e">
        <f t="shared" si="3"/>
        <v>#DIV/0!</v>
      </c>
      <c r="S7" s="92" t="e">
        <f t="shared" si="4"/>
        <v>#DIV/0!</v>
      </c>
    </row>
    <row r="8" spans="1:19" s="45" customFormat="1" ht="17.25" customHeight="1" x14ac:dyDescent="0.35">
      <c r="A8" s="264" t="s">
        <v>58</v>
      </c>
      <c r="B8" s="91">
        <f t="shared" si="0"/>
        <v>0</v>
      </c>
      <c r="C8" s="91">
        <f t="shared" si="0"/>
        <v>0</v>
      </c>
      <c r="D8" s="91">
        <f t="shared" si="0"/>
        <v>0</v>
      </c>
      <c r="E8" s="91">
        <f t="shared" si="0"/>
        <v>0</v>
      </c>
      <c r="F8" s="92">
        <f t="shared" si="0"/>
        <v>0</v>
      </c>
      <c r="N8" s="264" t="s">
        <v>58</v>
      </c>
      <c r="O8" s="91" t="e">
        <f t="shared" si="5"/>
        <v>#DIV/0!</v>
      </c>
      <c r="P8" s="91" t="e">
        <f t="shared" si="1"/>
        <v>#DIV/0!</v>
      </c>
      <c r="Q8" s="91" t="e">
        <f t="shared" si="2"/>
        <v>#DIV/0!</v>
      </c>
      <c r="R8" s="91" t="e">
        <f t="shared" si="3"/>
        <v>#DIV/0!</v>
      </c>
      <c r="S8" s="92" t="e">
        <f t="shared" si="4"/>
        <v>#DIV/0!</v>
      </c>
    </row>
    <row r="9" spans="1:19" s="19" customFormat="1" ht="17.25" customHeight="1" x14ac:dyDescent="0.35">
      <c r="A9" s="264" t="s">
        <v>59</v>
      </c>
      <c r="B9" s="94">
        <f t="shared" si="0"/>
        <v>0</v>
      </c>
      <c r="C9" s="94">
        <f t="shared" si="0"/>
        <v>0</v>
      </c>
      <c r="D9" s="94">
        <f t="shared" si="0"/>
        <v>0</v>
      </c>
      <c r="E9" s="94">
        <f t="shared" si="0"/>
        <v>0</v>
      </c>
      <c r="F9" s="95">
        <f t="shared" si="0"/>
        <v>0</v>
      </c>
      <c r="N9" s="264" t="s">
        <v>59</v>
      </c>
      <c r="O9" s="94" t="e">
        <f t="shared" si="5"/>
        <v>#DIV/0!</v>
      </c>
      <c r="P9" s="94" t="e">
        <f t="shared" si="1"/>
        <v>#DIV/0!</v>
      </c>
      <c r="Q9" s="94" t="e">
        <f t="shared" si="2"/>
        <v>#DIV/0!</v>
      </c>
      <c r="R9" s="94" t="e">
        <f t="shared" si="3"/>
        <v>#DIV/0!</v>
      </c>
      <c r="S9" s="95" t="e">
        <f t="shared" si="4"/>
        <v>#DIV/0!</v>
      </c>
    </row>
    <row r="10" spans="1:19" s="19" customFormat="1" ht="17.25" customHeight="1" x14ac:dyDescent="0.35">
      <c r="A10" s="284" t="s">
        <v>60</v>
      </c>
      <c r="B10" s="93">
        <f t="shared" si="0"/>
        <v>0</v>
      </c>
      <c r="C10" s="87">
        <f t="shared" si="0"/>
        <v>0</v>
      </c>
      <c r="D10" s="87">
        <f t="shared" si="0"/>
        <v>0</v>
      </c>
      <c r="E10" s="87">
        <f t="shared" si="0"/>
        <v>0</v>
      </c>
      <c r="F10" s="87">
        <f t="shared" si="0"/>
        <v>0</v>
      </c>
      <c r="N10" s="284" t="s">
        <v>60</v>
      </c>
      <c r="O10" s="93" t="e">
        <f t="shared" si="5"/>
        <v>#DIV/0!</v>
      </c>
      <c r="P10" s="87" t="e">
        <f t="shared" si="1"/>
        <v>#DIV/0!</v>
      </c>
      <c r="Q10" s="87" t="e">
        <f t="shared" si="2"/>
        <v>#DIV/0!</v>
      </c>
      <c r="R10" s="87" t="e">
        <f t="shared" si="3"/>
        <v>#DIV/0!</v>
      </c>
      <c r="S10" s="87" t="e">
        <f t="shared" si="4"/>
        <v>#DIV/0!</v>
      </c>
    </row>
    <row r="11" spans="1:19" s="19" customFormat="1" ht="17.25" customHeight="1" x14ac:dyDescent="0.35">
      <c r="A11" s="264" t="s">
        <v>61</v>
      </c>
      <c r="B11" s="93">
        <f t="shared" si="0"/>
        <v>0</v>
      </c>
      <c r="C11" s="87">
        <f t="shared" si="0"/>
        <v>0</v>
      </c>
      <c r="D11" s="87">
        <f t="shared" si="0"/>
        <v>0</v>
      </c>
      <c r="E11" s="87">
        <f t="shared" si="0"/>
        <v>0</v>
      </c>
      <c r="F11" s="87">
        <f t="shared" si="0"/>
        <v>0</v>
      </c>
      <c r="N11" s="264" t="s">
        <v>61</v>
      </c>
      <c r="O11" s="93" t="e">
        <f t="shared" si="5"/>
        <v>#DIV/0!</v>
      </c>
      <c r="P11" s="87" t="e">
        <f t="shared" si="1"/>
        <v>#DIV/0!</v>
      </c>
      <c r="Q11" s="87" t="e">
        <f t="shared" si="2"/>
        <v>#DIV/0!</v>
      </c>
      <c r="R11" s="87" t="e">
        <f t="shared" si="3"/>
        <v>#DIV/0!</v>
      </c>
      <c r="S11" s="87" t="e">
        <f t="shared" si="4"/>
        <v>#DIV/0!</v>
      </c>
    </row>
    <row r="12" spans="1:19" s="19" customFormat="1" ht="17.25" customHeight="1" x14ac:dyDescent="0.35">
      <c r="A12" s="264" t="s">
        <v>62</v>
      </c>
      <c r="B12" s="93">
        <f t="shared" si="0"/>
        <v>0</v>
      </c>
      <c r="C12" s="87">
        <f t="shared" si="0"/>
        <v>0</v>
      </c>
      <c r="D12" s="87">
        <f t="shared" si="0"/>
        <v>0</v>
      </c>
      <c r="E12" s="87">
        <f t="shared" si="0"/>
        <v>0</v>
      </c>
      <c r="F12" s="87">
        <f t="shared" si="0"/>
        <v>0</v>
      </c>
      <c r="N12" s="264" t="s">
        <v>62</v>
      </c>
      <c r="O12" s="93" t="e">
        <f t="shared" si="5"/>
        <v>#DIV/0!</v>
      </c>
      <c r="P12" s="87" t="e">
        <f t="shared" si="1"/>
        <v>#DIV/0!</v>
      </c>
      <c r="Q12" s="87" t="e">
        <f t="shared" si="2"/>
        <v>#DIV/0!</v>
      </c>
      <c r="R12" s="87" t="e">
        <f t="shared" si="3"/>
        <v>#DIV/0!</v>
      </c>
      <c r="S12" s="87" t="e">
        <f t="shared" si="4"/>
        <v>#DIV/0!</v>
      </c>
    </row>
    <row r="13" spans="1:19" s="19" customFormat="1" ht="17.25" customHeight="1" x14ac:dyDescent="0.35">
      <c r="A13" s="264" t="s">
        <v>304</v>
      </c>
      <c r="B13" s="93">
        <f t="shared" si="0"/>
        <v>0</v>
      </c>
      <c r="C13" s="87">
        <f t="shared" si="0"/>
        <v>0</v>
      </c>
      <c r="D13" s="87">
        <f t="shared" si="0"/>
        <v>0</v>
      </c>
      <c r="E13" s="87">
        <f t="shared" si="0"/>
        <v>0</v>
      </c>
      <c r="F13" s="87">
        <f t="shared" si="0"/>
        <v>0</v>
      </c>
      <c r="N13" s="297" t="s">
        <v>304</v>
      </c>
      <c r="O13" s="93" t="e">
        <f t="shared" si="5"/>
        <v>#DIV/0!</v>
      </c>
      <c r="P13" s="87" t="e">
        <f t="shared" si="1"/>
        <v>#DIV/0!</v>
      </c>
      <c r="Q13" s="87" t="e">
        <f t="shared" si="2"/>
        <v>#DIV/0!</v>
      </c>
      <c r="R13" s="87" t="e">
        <f t="shared" si="3"/>
        <v>#DIV/0!</v>
      </c>
      <c r="S13" s="87" t="e">
        <f t="shared" si="4"/>
        <v>#DIV/0!</v>
      </c>
    </row>
    <row r="14" spans="1:19" s="19" customFormat="1" ht="17.25" customHeight="1" x14ac:dyDescent="0.35">
      <c r="A14" s="285" t="s">
        <v>422</v>
      </c>
      <c r="B14" s="93">
        <f t="shared" si="0"/>
        <v>0</v>
      </c>
      <c r="C14" s="87">
        <f t="shared" si="0"/>
        <v>0</v>
      </c>
      <c r="D14" s="87">
        <f t="shared" si="0"/>
        <v>0</v>
      </c>
      <c r="E14" s="87">
        <f t="shared" si="0"/>
        <v>0</v>
      </c>
      <c r="F14" s="87">
        <f t="shared" si="0"/>
        <v>0</v>
      </c>
      <c r="N14" s="285" t="s">
        <v>63</v>
      </c>
      <c r="O14" s="93" t="e">
        <f t="shared" si="5"/>
        <v>#DIV/0!</v>
      </c>
      <c r="P14" s="87" t="e">
        <f t="shared" si="1"/>
        <v>#DIV/0!</v>
      </c>
      <c r="Q14" s="87" t="e">
        <f t="shared" si="2"/>
        <v>#DIV/0!</v>
      </c>
      <c r="R14" s="87" t="e">
        <f t="shared" si="3"/>
        <v>#DIV/0!</v>
      </c>
      <c r="S14" s="87" t="e">
        <f t="shared" si="4"/>
        <v>#DIV/0!</v>
      </c>
    </row>
    <row r="15" spans="1:19" s="19" customFormat="1" ht="17.25" customHeight="1" x14ac:dyDescent="0.35">
      <c r="A15" s="285" t="s">
        <v>305</v>
      </c>
      <c r="B15" s="93">
        <f t="shared" ref="B15:F24" si="6">SUM(B40,B65,B90,B115,B140)</f>
        <v>0</v>
      </c>
      <c r="C15" s="87">
        <f t="shared" si="6"/>
        <v>0</v>
      </c>
      <c r="D15" s="87">
        <f t="shared" si="6"/>
        <v>0</v>
      </c>
      <c r="E15" s="87">
        <f t="shared" si="6"/>
        <v>0</v>
      </c>
      <c r="F15" s="87">
        <f t="shared" si="6"/>
        <v>0</v>
      </c>
      <c r="N15" s="285" t="s">
        <v>305</v>
      </c>
      <c r="O15" s="93" t="e">
        <f t="shared" ref="O15" si="7">B15*100/$B15</f>
        <v>#DIV/0!</v>
      </c>
      <c r="P15" s="87" t="e">
        <f t="shared" ref="P15" si="8">C15*100/$B15</f>
        <v>#DIV/0!</v>
      </c>
      <c r="Q15" s="87" t="e">
        <f t="shared" ref="Q15" si="9">D15*100/$B15</f>
        <v>#DIV/0!</v>
      </c>
      <c r="R15" s="87" t="e">
        <f t="shared" ref="R15" si="10">E15*100/$B15</f>
        <v>#DIV/0!</v>
      </c>
      <c r="S15" s="87" t="e">
        <f t="shared" ref="S15" si="11">F15*100/$B15</f>
        <v>#DIV/0!</v>
      </c>
    </row>
    <row r="16" spans="1:19" s="45" customFormat="1" ht="17.25" customHeight="1" x14ac:dyDescent="0.35">
      <c r="A16" s="264" t="s">
        <v>64</v>
      </c>
      <c r="B16" s="91">
        <f t="shared" si="6"/>
        <v>0</v>
      </c>
      <c r="C16" s="91">
        <f t="shared" si="6"/>
        <v>0</v>
      </c>
      <c r="D16" s="91">
        <f t="shared" si="6"/>
        <v>0</v>
      </c>
      <c r="E16" s="91">
        <f t="shared" si="6"/>
        <v>0</v>
      </c>
      <c r="F16" s="92">
        <f t="shared" si="6"/>
        <v>0</v>
      </c>
      <c r="N16" s="264" t="s">
        <v>64</v>
      </c>
      <c r="O16" s="91" t="e">
        <f>B16*100/$B16</f>
        <v>#DIV/0!</v>
      </c>
      <c r="P16" s="91" t="e">
        <f>C16*100/$B16</f>
        <v>#DIV/0!</v>
      </c>
      <c r="Q16" s="91" t="e">
        <f>D16*100/$B16</f>
        <v>#DIV/0!</v>
      </c>
      <c r="R16" s="91" t="e">
        <f>E16*100/$B16</f>
        <v>#DIV/0!</v>
      </c>
      <c r="S16" s="91" t="e">
        <f>F16*100/$B16</f>
        <v>#DIV/0!</v>
      </c>
    </row>
    <row r="17" spans="1:20" s="19" customFormat="1" ht="17.25" customHeight="1" x14ac:dyDescent="0.35">
      <c r="A17" s="283" t="s">
        <v>65</v>
      </c>
      <c r="B17" s="93">
        <f t="shared" si="6"/>
        <v>0</v>
      </c>
      <c r="C17" s="93">
        <f t="shared" si="6"/>
        <v>0</v>
      </c>
      <c r="D17" s="93">
        <f t="shared" si="6"/>
        <v>0</v>
      </c>
      <c r="E17" s="93">
        <f t="shared" si="6"/>
        <v>0</v>
      </c>
      <c r="F17" s="87">
        <f t="shared" si="6"/>
        <v>0</v>
      </c>
      <c r="N17" s="283" t="s">
        <v>65</v>
      </c>
      <c r="O17" s="93" t="e">
        <f t="shared" si="5"/>
        <v>#DIV/0!</v>
      </c>
      <c r="P17" s="93" t="e">
        <f t="shared" si="1"/>
        <v>#DIV/0!</v>
      </c>
      <c r="Q17" s="93" t="e">
        <f t="shared" si="2"/>
        <v>#DIV/0!</v>
      </c>
      <c r="R17" s="93" t="e">
        <f t="shared" si="3"/>
        <v>#DIV/0!</v>
      </c>
      <c r="S17" s="87" t="e">
        <f t="shared" si="4"/>
        <v>#DIV/0!</v>
      </c>
    </row>
    <row r="18" spans="1:20" s="44" customFormat="1" ht="17.25" customHeight="1" x14ac:dyDescent="0.35">
      <c r="A18" s="264" t="s">
        <v>66</v>
      </c>
      <c r="B18" s="91">
        <f t="shared" si="6"/>
        <v>0</v>
      </c>
      <c r="C18" s="91">
        <f t="shared" si="6"/>
        <v>0</v>
      </c>
      <c r="D18" s="91">
        <f t="shared" si="6"/>
        <v>0</v>
      </c>
      <c r="E18" s="91">
        <f t="shared" si="6"/>
        <v>0</v>
      </c>
      <c r="F18" s="92">
        <f t="shared" si="6"/>
        <v>0</v>
      </c>
      <c r="N18" s="264" t="s">
        <v>66</v>
      </c>
      <c r="O18" s="91" t="e">
        <f t="shared" si="5"/>
        <v>#DIV/0!</v>
      </c>
      <c r="P18" s="91" t="e">
        <f t="shared" si="1"/>
        <v>#DIV/0!</v>
      </c>
      <c r="Q18" s="91" t="e">
        <f t="shared" si="2"/>
        <v>#DIV/0!</v>
      </c>
      <c r="R18" s="91" t="e">
        <f t="shared" si="3"/>
        <v>#DIV/0!</v>
      </c>
      <c r="S18" s="92" t="e">
        <f t="shared" si="4"/>
        <v>#DIV/0!</v>
      </c>
    </row>
    <row r="19" spans="1:20" ht="17.25" customHeight="1" x14ac:dyDescent="0.35">
      <c r="A19" s="264" t="s">
        <v>67</v>
      </c>
      <c r="B19" s="91">
        <f t="shared" si="6"/>
        <v>0</v>
      </c>
      <c r="C19" s="91">
        <f t="shared" si="6"/>
        <v>0</v>
      </c>
      <c r="D19" s="91">
        <f t="shared" si="6"/>
        <v>0</v>
      </c>
      <c r="E19" s="91">
        <f t="shared" si="6"/>
        <v>0</v>
      </c>
      <c r="F19" s="92">
        <f t="shared" si="6"/>
        <v>0</v>
      </c>
      <c r="N19" s="264" t="s">
        <v>67</v>
      </c>
      <c r="O19" s="91" t="e">
        <f t="shared" si="5"/>
        <v>#DIV/0!</v>
      </c>
      <c r="P19" s="91" t="e">
        <f t="shared" si="1"/>
        <v>#DIV/0!</v>
      </c>
      <c r="Q19" s="91" t="e">
        <f t="shared" si="2"/>
        <v>#DIV/0!</v>
      </c>
      <c r="R19" s="91" t="e">
        <f t="shared" si="3"/>
        <v>#DIV/0!</v>
      </c>
      <c r="S19" s="92" t="e">
        <f t="shared" si="4"/>
        <v>#DIV/0!</v>
      </c>
    </row>
    <row r="20" spans="1:20" ht="17.25" customHeight="1" x14ac:dyDescent="0.35">
      <c r="A20" s="284" t="s">
        <v>68</v>
      </c>
      <c r="B20" s="93">
        <f t="shared" si="6"/>
        <v>0</v>
      </c>
      <c r="C20" s="93">
        <f t="shared" si="6"/>
        <v>0</v>
      </c>
      <c r="D20" s="93">
        <f t="shared" si="6"/>
        <v>0</v>
      </c>
      <c r="E20" s="93">
        <f t="shared" si="6"/>
        <v>0</v>
      </c>
      <c r="F20" s="87">
        <f t="shared" si="6"/>
        <v>0</v>
      </c>
      <c r="N20" s="284" t="s">
        <v>68</v>
      </c>
      <c r="O20" s="93" t="e">
        <f t="shared" si="5"/>
        <v>#DIV/0!</v>
      </c>
      <c r="P20" s="93" t="e">
        <f t="shared" si="1"/>
        <v>#DIV/0!</v>
      </c>
      <c r="Q20" s="93" t="e">
        <f t="shared" si="2"/>
        <v>#DIV/0!</v>
      </c>
      <c r="R20" s="93" t="e">
        <f t="shared" si="3"/>
        <v>#DIV/0!</v>
      </c>
      <c r="S20" s="87" t="e">
        <f t="shared" si="4"/>
        <v>#DIV/0!</v>
      </c>
    </row>
    <row r="21" spans="1:20" ht="14.5" x14ac:dyDescent="0.35">
      <c r="A21" s="264" t="s">
        <v>306</v>
      </c>
      <c r="B21" s="93">
        <f t="shared" si="6"/>
        <v>0</v>
      </c>
      <c r="C21" s="93">
        <f t="shared" si="6"/>
        <v>0</v>
      </c>
      <c r="D21" s="93">
        <f t="shared" si="6"/>
        <v>0</v>
      </c>
      <c r="E21" s="93">
        <f t="shared" si="6"/>
        <v>0</v>
      </c>
      <c r="F21" s="87">
        <f t="shared" si="6"/>
        <v>0</v>
      </c>
      <c r="N21" s="297" t="s">
        <v>306</v>
      </c>
      <c r="O21" s="93" t="e">
        <f t="shared" si="5"/>
        <v>#DIV/0!</v>
      </c>
      <c r="P21" s="93" t="e">
        <f t="shared" si="1"/>
        <v>#DIV/0!</v>
      </c>
      <c r="Q21" s="93" t="e">
        <f t="shared" si="2"/>
        <v>#DIV/0!</v>
      </c>
      <c r="R21" s="93" t="e">
        <f t="shared" si="3"/>
        <v>#DIV/0!</v>
      </c>
      <c r="S21" s="87" t="e">
        <f t="shared" si="4"/>
        <v>#DIV/0!</v>
      </c>
    </row>
    <row r="22" spans="1:20" ht="17.25" customHeight="1" x14ac:dyDescent="0.35">
      <c r="A22" s="264" t="s">
        <v>69</v>
      </c>
      <c r="B22" s="93">
        <f t="shared" si="6"/>
        <v>0</v>
      </c>
      <c r="C22" s="93">
        <f t="shared" si="6"/>
        <v>0</v>
      </c>
      <c r="D22" s="93">
        <f t="shared" si="6"/>
        <v>0</v>
      </c>
      <c r="E22" s="93">
        <f t="shared" si="6"/>
        <v>0</v>
      </c>
      <c r="F22" s="87">
        <f t="shared" si="6"/>
        <v>0</v>
      </c>
      <c r="N22" s="264" t="s">
        <v>69</v>
      </c>
      <c r="O22" s="93" t="e">
        <f t="shared" si="5"/>
        <v>#DIV/0!</v>
      </c>
      <c r="P22" s="93" t="e">
        <f t="shared" si="1"/>
        <v>#DIV/0!</v>
      </c>
      <c r="Q22" s="93" t="e">
        <f t="shared" si="2"/>
        <v>#DIV/0!</v>
      </c>
      <c r="R22" s="93" t="e">
        <f t="shared" si="3"/>
        <v>#DIV/0!</v>
      </c>
      <c r="S22" s="87" t="e">
        <f t="shared" si="4"/>
        <v>#DIV/0!</v>
      </c>
    </row>
    <row r="23" spans="1:20" ht="17.25" customHeight="1" x14ac:dyDescent="0.35">
      <c r="A23" s="264" t="s">
        <v>70</v>
      </c>
      <c r="B23" s="93">
        <f t="shared" si="6"/>
        <v>0</v>
      </c>
      <c r="C23" s="93">
        <f t="shared" si="6"/>
        <v>0</v>
      </c>
      <c r="D23" s="93">
        <f t="shared" si="6"/>
        <v>0</v>
      </c>
      <c r="E23" s="93">
        <f t="shared" si="6"/>
        <v>0</v>
      </c>
      <c r="F23" s="87">
        <f t="shared" si="6"/>
        <v>0</v>
      </c>
      <c r="N23" s="264" t="s">
        <v>70</v>
      </c>
      <c r="O23" s="93" t="e">
        <f t="shared" si="5"/>
        <v>#DIV/0!</v>
      </c>
      <c r="P23" s="93" t="e">
        <f t="shared" si="1"/>
        <v>#DIV/0!</v>
      </c>
      <c r="Q23" s="93" t="e">
        <f t="shared" si="2"/>
        <v>#DIV/0!</v>
      </c>
      <c r="R23" s="93" t="e">
        <f t="shared" si="3"/>
        <v>#DIV/0!</v>
      </c>
      <c r="S23" s="87" t="e">
        <f t="shared" si="4"/>
        <v>#DIV/0!</v>
      </c>
    </row>
    <row r="24" spans="1:20" ht="17.25" customHeight="1" x14ac:dyDescent="0.35">
      <c r="A24" s="285" t="s">
        <v>284</v>
      </c>
      <c r="B24" s="93">
        <f t="shared" si="6"/>
        <v>0</v>
      </c>
      <c r="C24" s="93">
        <f t="shared" si="6"/>
        <v>0</v>
      </c>
      <c r="D24" s="93">
        <f t="shared" si="6"/>
        <v>0</v>
      </c>
      <c r="E24" s="93">
        <f t="shared" si="6"/>
        <v>0</v>
      </c>
      <c r="F24" s="87">
        <f t="shared" si="6"/>
        <v>0</v>
      </c>
      <c r="N24" s="285" t="s">
        <v>284</v>
      </c>
      <c r="O24" s="93" t="e">
        <f t="shared" si="5"/>
        <v>#DIV/0!</v>
      </c>
      <c r="P24" s="93" t="e">
        <f t="shared" si="1"/>
        <v>#DIV/0!</v>
      </c>
      <c r="Q24" s="93" t="e">
        <f t="shared" si="2"/>
        <v>#DIV/0!</v>
      </c>
      <c r="R24" s="93" t="e">
        <f t="shared" si="3"/>
        <v>#DIV/0!</v>
      </c>
      <c r="S24" s="87" t="e">
        <f t="shared" si="4"/>
        <v>#DIV/0!</v>
      </c>
    </row>
    <row r="25" spans="1:20" ht="17.25" customHeight="1" x14ac:dyDescent="0.35">
      <c r="A25" s="285" t="s">
        <v>285</v>
      </c>
      <c r="B25" s="93">
        <f t="shared" ref="B25:F26" si="12">SUM(B50,B75,B100,B125,B150)</f>
        <v>0</v>
      </c>
      <c r="C25" s="93">
        <f t="shared" si="12"/>
        <v>0</v>
      </c>
      <c r="D25" s="93">
        <f t="shared" si="12"/>
        <v>0</v>
      </c>
      <c r="E25" s="93">
        <f t="shared" si="12"/>
        <v>0</v>
      </c>
      <c r="F25" s="87">
        <f t="shared" si="12"/>
        <v>0</v>
      </c>
      <c r="N25" s="285" t="s">
        <v>285</v>
      </c>
      <c r="O25" s="93"/>
      <c r="P25" s="93"/>
      <c r="Q25" s="93"/>
      <c r="R25" s="93"/>
      <c r="S25" s="87"/>
    </row>
    <row r="26" spans="1:20" s="44" customFormat="1" ht="17.25" customHeight="1" x14ac:dyDescent="0.35">
      <c r="A26" s="264" t="s">
        <v>71</v>
      </c>
      <c r="B26" s="91">
        <f t="shared" si="12"/>
        <v>0</v>
      </c>
      <c r="C26" s="91">
        <f t="shared" si="12"/>
        <v>0</v>
      </c>
      <c r="D26" s="91">
        <f t="shared" si="12"/>
        <v>0</v>
      </c>
      <c r="E26" s="91">
        <f t="shared" si="12"/>
        <v>0</v>
      </c>
      <c r="F26" s="92">
        <f t="shared" si="12"/>
        <v>0</v>
      </c>
      <c r="N26" s="264" t="s">
        <v>71</v>
      </c>
      <c r="O26" s="91" t="e">
        <f t="shared" si="5"/>
        <v>#DIV/0!</v>
      </c>
      <c r="P26" s="91" t="e">
        <f t="shared" si="1"/>
        <v>#DIV/0!</v>
      </c>
      <c r="Q26" s="91" t="e">
        <f t="shared" si="2"/>
        <v>#DIV/0!</v>
      </c>
      <c r="R26" s="91" t="e">
        <f t="shared" si="3"/>
        <v>#DIV/0!</v>
      </c>
      <c r="S26" s="92" t="e">
        <f t="shared" si="4"/>
        <v>#DIV/0!</v>
      </c>
    </row>
    <row r="29" spans="1:20" s="19" customFormat="1" ht="17.25" customHeight="1" x14ac:dyDescent="0.35">
      <c r="A29" s="47" t="s">
        <v>9</v>
      </c>
      <c r="B29" s="84" t="s">
        <v>1</v>
      </c>
      <c r="C29" s="84" t="s">
        <v>2</v>
      </c>
      <c r="D29" s="84" t="s">
        <v>3</v>
      </c>
      <c r="E29" s="84" t="s">
        <v>4</v>
      </c>
      <c r="F29" s="84" t="s">
        <v>5</v>
      </c>
      <c r="N29"/>
      <c r="O29"/>
      <c r="P29"/>
      <c r="Q29"/>
      <c r="R29"/>
      <c r="S29"/>
      <c r="T29"/>
    </row>
    <row r="30" spans="1:20" s="45" customFormat="1" ht="17.25" customHeight="1" x14ac:dyDescent="0.35">
      <c r="A30" s="264" t="s">
        <v>55</v>
      </c>
      <c r="B30" s="99"/>
      <c r="C30" s="100"/>
      <c r="D30" s="100"/>
      <c r="E30" s="100"/>
      <c r="F30" s="100"/>
      <c r="N30"/>
      <c r="O30"/>
      <c r="P30"/>
      <c r="Q30"/>
      <c r="R30"/>
      <c r="S30"/>
      <c r="T30"/>
    </row>
    <row r="31" spans="1:20" s="19" customFormat="1" ht="17.25" customHeight="1" x14ac:dyDescent="0.35">
      <c r="A31" s="283" t="s">
        <v>56</v>
      </c>
      <c r="B31" s="96"/>
      <c r="C31" s="97"/>
      <c r="D31" s="97"/>
      <c r="E31" s="97"/>
      <c r="F31" s="97"/>
      <c r="N31"/>
      <c r="O31"/>
      <c r="P31"/>
      <c r="Q31"/>
      <c r="R31"/>
      <c r="S31"/>
      <c r="T31"/>
    </row>
    <row r="32" spans="1:20" s="45" customFormat="1" ht="17.25" customHeight="1" x14ac:dyDescent="0.35">
      <c r="A32" s="264" t="s">
        <v>57</v>
      </c>
      <c r="B32" s="91">
        <f>SUM(B30:B31)</f>
        <v>0</v>
      </c>
      <c r="C32" s="91">
        <f t="shared" ref="C32:F32" si="13">SUM(C30:C31)</f>
        <v>0</v>
      </c>
      <c r="D32" s="91">
        <f t="shared" si="13"/>
        <v>0</v>
      </c>
      <c r="E32" s="91">
        <f t="shared" si="13"/>
        <v>0</v>
      </c>
      <c r="F32" s="92">
        <f t="shared" si="13"/>
        <v>0</v>
      </c>
      <c r="N32"/>
      <c r="O32"/>
      <c r="P32"/>
      <c r="Q32"/>
      <c r="R32"/>
      <c r="S32"/>
      <c r="T32"/>
    </row>
    <row r="33" spans="1:20" s="45" customFormat="1" ht="17.25" customHeight="1" x14ac:dyDescent="0.35">
      <c r="A33" s="264" t="s">
        <v>58</v>
      </c>
      <c r="B33" s="91">
        <f>SUM(B34,B38:B40)</f>
        <v>0</v>
      </c>
      <c r="C33" s="91">
        <f t="shared" ref="C33:F33" si="14">SUM(C34,C38:C40)</f>
        <v>0</v>
      </c>
      <c r="D33" s="91">
        <f t="shared" si="14"/>
        <v>0</v>
      </c>
      <c r="E33" s="91">
        <f t="shared" si="14"/>
        <v>0</v>
      </c>
      <c r="F33" s="91">
        <f t="shared" si="14"/>
        <v>0</v>
      </c>
      <c r="N33"/>
      <c r="O33"/>
      <c r="P33"/>
      <c r="Q33"/>
      <c r="R33"/>
      <c r="S33"/>
      <c r="T33"/>
    </row>
    <row r="34" spans="1:20" s="19" customFormat="1" ht="17.25" customHeight="1" x14ac:dyDescent="0.35">
      <c r="A34" s="264" t="s">
        <v>59</v>
      </c>
      <c r="B34" s="94">
        <f>SUM(B35:B37)</f>
        <v>0</v>
      </c>
      <c r="C34" s="94">
        <f>SUM(C35:C37)</f>
        <v>0</v>
      </c>
      <c r="D34" s="94">
        <f>SUM(D35:D37)</f>
        <v>0</v>
      </c>
      <c r="E34" s="94">
        <f>SUM(E35:E37)</f>
        <v>0</v>
      </c>
      <c r="F34" s="95">
        <f>SUM(F35:F37)</f>
        <v>0</v>
      </c>
      <c r="N34"/>
      <c r="O34"/>
      <c r="P34"/>
      <c r="Q34"/>
      <c r="R34"/>
      <c r="S34"/>
      <c r="T34"/>
    </row>
    <row r="35" spans="1:20" s="19" customFormat="1" ht="17.25" customHeight="1" x14ac:dyDescent="0.35">
      <c r="A35" s="284" t="s">
        <v>60</v>
      </c>
      <c r="B35" s="96"/>
      <c r="C35" s="97"/>
      <c r="D35" s="97"/>
      <c r="E35" s="97"/>
      <c r="F35" s="97"/>
      <c r="N35"/>
      <c r="O35"/>
      <c r="P35"/>
      <c r="Q35"/>
      <c r="R35"/>
      <c r="S35"/>
      <c r="T35"/>
    </row>
    <row r="36" spans="1:20" s="19" customFormat="1" ht="17.25" customHeight="1" x14ac:dyDescent="0.35">
      <c r="A36" s="264" t="s">
        <v>61</v>
      </c>
      <c r="B36" s="96"/>
      <c r="C36" s="97"/>
      <c r="D36" s="97"/>
      <c r="E36" s="97"/>
      <c r="F36" s="97"/>
      <c r="N36"/>
      <c r="O36"/>
      <c r="P36"/>
      <c r="Q36"/>
      <c r="R36"/>
      <c r="S36"/>
      <c r="T36"/>
    </row>
    <row r="37" spans="1:20" s="19" customFormat="1" ht="17.25" customHeight="1" x14ac:dyDescent="0.35">
      <c r="A37" s="264" t="s">
        <v>62</v>
      </c>
      <c r="B37" s="96"/>
      <c r="C37" s="97"/>
      <c r="D37" s="97"/>
      <c r="E37" s="97"/>
      <c r="F37" s="97"/>
      <c r="N37"/>
      <c r="O37"/>
      <c r="P37"/>
      <c r="Q37"/>
      <c r="R37"/>
      <c r="S37"/>
      <c r="T37"/>
    </row>
    <row r="38" spans="1:20" s="19" customFormat="1" ht="17.25" customHeight="1" x14ac:dyDescent="0.35">
      <c r="A38" s="297" t="s">
        <v>304</v>
      </c>
      <c r="B38" s="96"/>
      <c r="C38" s="97"/>
      <c r="D38" s="97"/>
      <c r="E38" s="97"/>
      <c r="F38" s="97"/>
      <c r="N38"/>
      <c r="O38"/>
      <c r="P38"/>
      <c r="Q38"/>
      <c r="R38"/>
      <c r="S38"/>
      <c r="T38"/>
    </row>
    <row r="39" spans="1:20" s="19" customFormat="1" ht="17.25" customHeight="1" x14ac:dyDescent="0.35">
      <c r="A39" s="285" t="s">
        <v>422</v>
      </c>
      <c r="B39" s="96"/>
      <c r="C39" s="97"/>
      <c r="D39" s="97"/>
      <c r="E39" s="97"/>
      <c r="F39" s="97"/>
      <c r="N39"/>
      <c r="O39"/>
      <c r="P39"/>
      <c r="Q39"/>
      <c r="R39"/>
      <c r="S39"/>
      <c r="T39"/>
    </row>
    <row r="40" spans="1:20" s="19" customFormat="1" ht="17.25" customHeight="1" x14ac:dyDescent="0.35">
      <c r="A40" s="285" t="s">
        <v>305</v>
      </c>
      <c r="B40" s="96"/>
      <c r="C40" s="96"/>
      <c r="D40" s="96"/>
      <c r="E40" s="96"/>
      <c r="F40" s="97"/>
      <c r="N40"/>
      <c r="O40"/>
      <c r="P40"/>
      <c r="Q40"/>
      <c r="R40"/>
      <c r="S40"/>
      <c r="T40"/>
    </row>
    <row r="41" spans="1:20" s="45" customFormat="1" ht="17.25" customHeight="1" x14ac:dyDescent="0.35">
      <c r="A41" s="264" t="s">
        <v>64</v>
      </c>
      <c r="B41" s="91">
        <f>B32+B33</f>
        <v>0</v>
      </c>
      <c r="C41" s="91">
        <f t="shared" ref="C41:F41" si="15">C32+C33</f>
        <v>0</v>
      </c>
      <c r="D41" s="91">
        <f t="shared" si="15"/>
        <v>0</v>
      </c>
      <c r="E41" s="91">
        <f t="shared" si="15"/>
        <v>0</v>
      </c>
      <c r="F41" s="92">
        <f t="shared" si="15"/>
        <v>0</v>
      </c>
      <c r="N41"/>
      <c r="O41"/>
      <c r="P41"/>
      <c r="Q41"/>
      <c r="R41"/>
      <c r="S41"/>
      <c r="T41"/>
    </row>
    <row r="42" spans="1:20" s="19" customFormat="1" ht="17.25" customHeight="1" x14ac:dyDescent="0.35">
      <c r="A42" s="283" t="s">
        <v>65</v>
      </c>
      <c r="B42" s="96"/>
      <c r="C42" s="96"/>
      <c r="D42" s="96"/>
      <c r="E42" s="96"/>
      <c r="F42" s="97"/>
      <c r="N42"/>
      <c r="O42"/>
      <c r="P42"/>
      <c r="Q42"/>
      <c r="R42"/>
      <c r="S42"/>
      <c r="T42"/>
    </row>
    <row r="43" spans="1:20" s="44" customFormat="1" ht="17.25" customHeight="1" x14ac:dyDescent="0.35">
      <c r="A43" s="264" t="s">
        <v>66</v>
      </c>
      <c r="B43" s="91">
        <f>B41+B42</f>
        <v>0</v>
      </c>
      <c r="C43" s="91">
        <f t="shared" ref="C43:F43" si="16">C41+C42</f>
        <v>0</v>
      </c>
      <c r="D43" s="91">
        <f t="shared" si="16"/>
        <v>0</v>
      </c>
      <c r="E43" s="91">
        <f t="shared" si="16"/>
        <v>0</v>
      </c>
      <c r="F43" s="92">
        <f t="shared" si="16"/>
        <v>0</v>
      </c>
      <c r="N43"/>
      <c r="O43"/>
      <c r="P43"/>
      <c r="Q43"/>
      <c r="R43"/>
      <c r="S43"/>
      <c r="T43"/>
    </row>
    <row r="44" spans="1:20" ht="17.25" customHeight="1" x14ac:dyDescent="0.35">
      <c r="A44" s="264" t="s">
        <v>67</v>
      </c>
      <c r="B44" s="91">
        <f>SUM(B45:B50)</f>
        <v>0</v>
      </c>
      <c r="C44" s="91">
        <f t="shared" ref="C44:F44" si="17">SUM(C45:C50)</f>
        <v>0</v>
      </c>
      <c r="D44" s="91">
        <f t="shared" si="17"/>
        <v>0</v>
      </c>
      <c r="E44" s="91">
        <f t="shared" si="17"/>
        <v>0</v>
      </c>
      <c r="F44" s="92">
        <f t="shared" si="17"/>
        <v>0</v>
      </c>
    </row>
    <row r="45" spans="1:20" ht="17.25" customHeight="1" x14ac:dyDescent="0.35">
      <c r="A45" s="284" t="s">
        <v>68</v>
      </c>
      <c r="B45" s="96"/>
      <c r="C45" s="96"/>
      <c r="D45" s="96"/>
      <c r="E45" s="96"/>
      <c r="F45" s="97"/>
    </row>
    <row r="46" spans="1:20" ht="14.5" x14ac:dyDescent="0.35">
      <c r="A46" s="297" t="s">
        <v>306</v>
      </c>
      <c r="B46" s="96"/>
      <c r="C46" s="96"/>
      <c r="D46" s="96"/>
      <c r="E46" s="96"/>
      <c r="F46" s="97"/>
    </row>
    <row r="47" spans="1:20" ht="17.25" customHeight="1" x14ac:dyDescent="0.35">
      <c r="A47" s="264" t="s">
        <v>69</v>
      </c>
      <c r="B47" s="96"/>
      <c r="C47" s="96"/>
      <c r="D47" s="96"/>
      <c r="E47" s="96"/>
      <c r="F47" s="97"/>
    </row>
    <row r="48" spans="1:20" ht="17.25" customHeight="1" x14ac:dyDescent="0.35">
      <c r="A48" s="264" t="s">
        <v>70</v>
      </c>
      <c r="B48" s="96"/>
      <c r="C48" s="96"/>
      <c r="D48" s="96"/>
      <c r="E48" s="96"/>
      <c r="F48" s="97"/>
    </row>
    <row r="49" spans="1:20" ht="17.25" customHeight="1" x14ac:dyDescent="0.35">
      <c r="A49" s="285" t="s">
        <v>284</v>
      </c>
      <c r="B49" s="96"/>
      <c r="C49" s="96"/>
      <c r="D49" s="96"/>
      <c r="E49" s="96"/>
      <c r="F49" s="97"/>
    </row>
    <row r="50" spans="1:20" ht="17.25" customHeight="1" x14ac:dyDescent="0.35">
      <c r="A50" s="285" t="s">
        <v>285</v>
      </c>
      <c r="B50" s="96"/>
      <c r="C50" s="96"/>
      <c r="D50" s="96"/>
      <c r="E50" s="96"/>
      <c r="F50" s="97"/>
    </row>
    <row r="51" spans="1:20" s="44" customFormat="1" ht="17.25" customHeight="1" x14ac:dyDescent="0.35">
      <c r="A51" s="264" t="s">
        <v>71</v>
      </c>
      <c r="B51" s="91">
        <f>SUM(B43:B44)</f>
        <v>0</v>
      </c>
      <c r="C51" s="91">
        <f t="shared" ref="C51:F51" si="18">SUM(C43:C44)</f>
        <v>0</v>
      </c>
      <c r="D51" s="91">
        <f t="shared" si="18"/>
        <v>0</v>
      </c>
      <c r="E51" s="91">
        <f t="shared" si="18"/>
        <v>0</v>
      </c>
      <c r="F51" s="92">
        <f t="shared" si="18"/>
        <v>0</v>
      </c>
      <c r="N51"/>
      <c r="O51"/>
      <c r="P51"/>
      <c r="Q51"/>
      <c r="R51"/>
      <c r="S51"/>
      <c r="T51"/>
    </row>
    <row r="54" spans="1:20" ht="17.25" customHeight="1" x14ac:dyDescent="0.35">
      <c r="A54" s="47" t="s">
        <v>10</v>
      </c>
      <c r="B54" s="84" t="s">
        <v>1</v>
      </c>
      <c r="C54" s="84" t="s">
        <v>2</v>
      </c>
      <c r="D54" s="84" t="s">
        <v>3</v>
      </c>
      <c r="E54" s="84" t="s">
        <v>4</v>
      </c>
      <c r="F54" s="84" t="s">
        <v>5</v>
      </c>
    </row>
    <row r="55" spans="1:20" ht="17.25" customHeight="1" x14ac:dyDescent="0.35">
      <c r="A55" s="264" t="s">
        <v>55</v>
      </c>
      <c r="B55" s="99"/>
      <c r="C55" s="100"/>
      <c r="D55" s="100"/>
      <c r="E55" s="100"/>
      <c r="F55" s="100"/>
    </row>
    <row r="56" spans="1:20" ht="17.25" customHeight="1" x14ac:dyDescent="0.35">
      <c r="A56" s="283" t="s">
        <v>56</v>
      </c>
      <c r="B56" s="96"/>
      <c r="C56" s="97"/>
      <c r="D56" s="97"/>
      <c r="E56" s="97"/>
      <c r="F56" s="97"/>
    </row>
    <row r="57" spans="1:20" ht="17.25" customHeight="1" x14ac:dyDescent="0.35">
      <c r="A57" s="264" t="s">
        <v>57</v>
      </c>
      <c r="B57" s="91">
        <f>SUM(B55:B56)</f>
        <v>0</v>
      </c>
      <c r="C57" s="91">
        <f t="shared" ref="C57" si="19">SUM(C55:C56)</f>
        <v>0</v>
      </c>
      <c r="D57" s="91">
        <f t="shared" ref="D57" si="20">SUM(D55:D56)</f>
        <v>0</v>
      </c>
      <c r="E57" s="91">
        <f t="shared" ref="E57" si="21">SUM(E55:E56)</f>
        <v>0</v>
      </c>
      <c r="F57" s="92">
        <f t="shared" ref="F57" si="22">SUM(F55:F56)</f>
        <v>0</v>
      </c>
    </row>
    <row r="58" spans="1:20" ht="17.25" customHeight="1" x14ac:dyDescent="0.35">
      <c r="A58" s="264" t="s">
        <v>58</v>
      </c>
      <c r="B58" s="91">
        <f>SUM(B59,B63:B65)</f>
        <v>0</v>
      </c>
      <c r="C58" s="91">
        <f t="shared" ref="C58" si="23">SUM(C59,C63:C65)</f>
        <v>0</v>
      </c>
      <c r="D58" s="91">
        <f t="shared" ref="D58" si="24">SUM(D59,D63:D65)</f>
        <v>0</v>
      </c>
      <c r="E58" s="91">
        <f t="shared" ref="E58" si="25">SUM(E59,E63:E65)</f>
        <v>0</v>
      </c>
      <c r="F58" s="91">
        <f t="shared" ref="F58" si="26">SUM(F59,F63:F65)</f>
        <v>0</v>
      </c>
    </row>
    <row r="59" spans="1:20" ht="17.25" customHeight="1" x14ac:dyDescent="0.35">
      <c r="A59" s="264" t="s">
        <v>59</v>
      </c>
      <c r="B59" s="94">
        <f>SUM(B60:B62)</f>
        <v>0</v>
      </c>
      <c r="C59" s="94">
        <f>SUM(C60:C62)</f>
        <v>0</v>
      </c>
      <c r="D59" s="94">
        <f>SUM(D60:D62)</f>
        <v>0</v>
      </c>
      <c r="E59" s="94">
        <f>SUM(E60:E62)</f>
        <v>0</v>
      </c>
      <c r="F59" s="95">
        <f>SUM(F60:F62)</f>
        <v>0</v>
      </c>
    </row>
    <row r="60" spans="1:20" ht="17.25" customHeight="1" x14ac:dyDescent="0.35">
      <c r="A60" s="284" t="s">
        <v>60</v>
      </c>
      <c r="B60" s="96"/>
      <c r="C60" s="97"/>
      <c r="D60" s="97"/>
      <c r="E60" s="97"/>
      <c r="F60" s="97"/>
    </row>
    <row r="61" spans="1:20" ht="17.25" customHeight="1" x14ac:dyDescent="0.35">
      <c r="A61" s="264" t="s">
        <v>61</v>
      </c>
      <c r="B61" s="96"/>
      <c r="C61" s="97"/>
      <c r="D61" s="97"/>
      <c r="E61" s="97"/>
      <c r="F61" s="97"/>
    </row>
    <row r="62" spans="1:20" ht="17.25" customHeight="1" x14ac:dyDescent="0.35">
      <c r="A62" s="264" t="s">
        <v>62</v>
      </c>
      <c r="B62" s="96"/>
      <c r="C62" s="97"/>
      <c r="D62" s="97"/>
      <c r="E62" s="97"/>
      <c r="F62" s="97"/>
    </row>
    <row r="63" spans="1:20" ht="17.25" customHeight="1" x14ac:dyDescent="0.35">
      <c r="A63" s="297" t="s">
        <v>304</v>
      </c>
      <c r="B63" s="96"/>
      <c r="C63" s="97"/>
      <c r="D63" s="97"/>
      <c r="E63" s="97"/>
      <c r="F63" s="97"/>
    </row>
    <row r="64" spans="1:20" ht="17.25" customHeight="1" x14ac:dyDescent="0.35">
      <c r="A64" s="285" t="s">
        <v>422</v>
      </c>
      <c r="B64" s="96"/>
      <c r="C64" s="97"/>
      <c r="D64" s="97"/>
      <c r="E64" s="97"/>
      <c r="F64" s="97"/>
    </row>
    <row r="65" spans="1:6" ht="17.25" customHeight="1" x14ac:dyDescent="0.35">
      <c r="A65" s="285" t="s">
        <v>305</v>
      </c>
      <c r="B65" s="96"/>
      <c r="C65" s="96"/>
      <c r="D65" s="96"/>
      <c r="E65" s="96"/>
      <c r="F65" s="97"/>
    </row>
    <row r="66" spans="1:6" ht="17.25" customHeight="1" x14ac:dyDescent="0.35">
      <c r="A66" s="264" t="s">
        <v>64</v>
      </c>
      <c r="B66" s="91">
        <f>B57+B58</f>
        <v>0</v>
      </c>
      <c r="C66" s="91">
        <f t="shared" ref="C66:F66" si="27">C57+C58</f>
        <v>0</v>
      </c>
      <c r="D66" s="91">
        <f t="shared" si="27"/>
        <v>0</v>
      </c>
      <c r="E66" s="91">
        <f t="shared" si="27"/>
        <v>0</v>
      </c>
      <c r="F66" s="92">
        <f t="shared" si="27"/>
        <v>0</v>
      </c>
    </row>
    <row r="67" spans="1:6" ht="17.25" customHeight="1" x14ac:dyDescent="0.35">
      <c r="A67" s="283" t="s">
        <v>65</v>
      </c>
      <c r="B67" s="96"/>
      <c r="C67" s="96"/>
      <c r="D67" s="96"/>
      <c r="E67" s="96"/>
      <c r="F67" s="97"/>
    </row>
    <row r="68" spans="1:6" ht="17.25" customHeight="1" x14ac:dyDescent="0.35">
      <c r="A68" s="264" t="s">
        <v>66</v>
      </c>
      <c r="B68" s="91">
        <f>B66+B67</f>
        <v>0</v>
      </c>
      <c r="C68" s="91">
        <f t="shared" ref="C68" si="28">C66+C67</f>
        <v>0</v>
      </c>
      <c r="D68" s="91">
        <f t="shared" ref="D68" si="29">D66+D67</f>
        <v>0</v>
      </c>
      <c r="E68" s="91">
        <f t="shared" ref="E68" si="30">E66+E67</f>
        <v>0</v>
      </c>
      <c r="F68" s="92">
        <f t="shared" ref="F68" si="31">F66+F67</f>
        <v>0</v>
      </c>
    </row>
    <row r="69" spans="1:6" ht="17.25" customHeight="1" x14ac:dyDescent="0.35">
      <c r="A69" s="264" t="s">
        <v>67</v>
      </c>
      <c r="B69" s="91">
        <f>SUM(B70:B75)</f>
        <v>0</v>
      </c>
      <c r="C69" s="91">
        <f t="shared" ref="C69" si="32">SUM(C70:C75)</f>
        <v>0</v>
      </c>
      <c r="D69" s="91">
        <f t="shared" ref="D69" si="33">SUM(D70:D75)</f>
        <v>0</v>
      </c>
      <c r="E69" s="91">
        <f t="shared" ref="E69" si="34">SUM(E70:E75)</f>
        <v>0</v>
      </c>
      <c r="F69" s="92">
        <f t="shared" ref="F69" si="35">SUM(F70:F75)</f>
        <v>0</v>
      </c>
    </row>
    <row r="70" spans="1:6" ht="17.25" customHeight="1" x14ac:dyDescent="0.35">
      <c r="A70" s="284" t="s">
        <v>68</v>
      </c>
      <c r="B70" s="96"/>
      <c r="C70" s="96"/>
      <c r="D70" s="96"/>
      <c r="E70" s="96"/>
      <c r="F70" s="97"/>
    </row>
    <row r="71" spans="1:6" ht="14.5" x14ac:dyDescent="0.35">
      <c r="A71" s="297" t="s">
        <v>306</v>
      </c>
      <c r="B71" s="96"/>
      <c r="C71" s="96"/>
      <c r="D71" s="96"/>
      <c r="E71" s="96"/>
      <c r="F71" s="97"/>
    </row>
    <row r="72" spans="1:6" ht="17.25" customHeight="1" x14ac:dyDescent="0.35">
      <c r="A72" s="264" t="s">
        <v>69</v>
      </c>
      <c r="B72" s="96"/>
      <c r="C72" s="96"/>
      <c r="D72" s="96"/>
      <c r="E72" s="96"/>
      <c r="F72" s="97"/>
    </row>
    <row r="73" spans="1:6" ht="17.25" customHeight="1" x14ac:dyDescent="0.35">
      <c r="A73" s="264" t="s">
        <v>70</v>
      </c>
      <c r="B73" s="96"/>
      <c r="C73" s="96"/>
      <c r="D73" s="96"/>
      <c r="E73" s="96"/>
      <c r="F73" s="97"/>
    </row>
    <row r="74" spans="1:6" ht="17.25" customHeight="1" x14ac:dyDescent="0.35">
      <c r="A74" s="285" t="s">
        <v>284</v>
      </c>
      <c r="B74" s="96"/>
      <c r="C74" s="96"/>
      <c r="D74" s="96"/>
      <c r="E74" s="96"/>
      <c r="F74" s="97"/>
    </row>
    <row r="75" spans="1:6" ht="17.25" customHeight="1" x14ac:dyDescent="0.35">
      <c r="A75" s="285" t="s">
        <v>285</v>
      </c>
      <c r="B75" s="96"/>
      <c r="C75" s="96"/>
      <c r="D75" s="96"/>
      <c r="E75" s="96"/>
      <c r="F75" s="97"/>
    </row>
    <row r="76" spans="1:6" ht="17.25" customHeight="1" x14ac:dyDescent="0.35">
      <c r="A76" s="264" t="s">
        <v>71</v>
      </c>
      <c r="B76" s="91">
        <f>SUM(B68:B69)</f>
        <v>0</v>
      </c>
      <c r="C76" s="91">
        <f t="shared" ref="C76:F76" si="36">SUM(C68:C69)</f>
        <v>0</v>
      </c>
      <c r="D76" s="91">
        <f t="shared" si="36"/>
        <v>0</v>
      </c>
      <c r="E76" s="91">
        <f t="shared" si="36"/>
        <v>0</v>
      </c>
      <c r="F76" s="92">
        <f t="shared" si="36"/>
        <v>0</v>
      </c>
    </row>
    <row r="79" spans="1:6" ht="17.25" customHeight="1" x14ac:dyDescent="0.35">
      <c r="A79" s="47" t="s">
        <v>11</v>
      </c>
      <c r="B79" s="84" t="s">
        <v>1</v>
      </c>
      <c r="C79" s="84" t="s">
        <v>2</v>
      </c>
      <c r="D79" s="84" t="s">
        <v>3</v>
      </c>
      <c r="E79" s="84" t="s">
        <v>4</v>
      </c>
      <c r="F79" s="84" t="s">
        <v>5</v>
      </c>
    </row>
    <row r="80" spans="1:6" ht="17.25" customHeight="1" x14ac:dyDescent="0.35">
      <c r="A80" s="264" t="s">
        <v>55</v>
      </c>
      <c r="B80" s="99"/>
      <c r="C80" s="100"/>
      <c r="D80" s="100"/>
      <c r="E80" s="100"/>
      <c r="F80" s="100"/>
    </row>
    <row r="81" spans="1:6" ht="17.25" customHeight="1" x14ac:dyDescent="0.35">
      <c r="A81" s="283" t="s">
        <v>56</v>
      </c>
      <c r="B81" s="96"/>
      <c r="C81" s="97"/>
      <c r="D81" s="97"/>
      <c r="E81" s="97"/>
      <c r="F81" s="97"/>
    </row>
    <row r="82" spans="1:6" ht="17.25" customHeight="1" x14ac:dyDescent="0.35">
      <c r="A82" s="264" t="s">
        <v>57</v>
      </c>
      <c r="B82" s="91">
        <f>SUM(B80:B81)</f>
        <v>0</v>
      </c>
      <c r="C82" s="91">
        <f t="shared" ref="C82" si="37">SUM(C80:C81)</f>
        <v>0</v>
      </c>
      <c r="D82" s="91">
        <f t="shared" ref="D82" si="38">SUM(D80:D81)</f>
        <v>0</v>
      </c>
      <c r="E82" s="91">
        <f t="shared" ref="E82" si="39">SUM(E80:E81)</f>
        <v>0</v>
      </c>
      <c r="F82" s="92">
        <f t="shared" ref="F82" si="40">SUM(F80:F81)</f>
        <v>0</v>
      </c>
    </row>
    <row r="83" spans="1:6" ht="17.25" customHeight="1" x14ac:dyDescent="0.35">
      <c r="A83" s="264" t="s">
        <v>58</v>
      </c>
      <c r="B83" s="91">
        <f>SUM(B84,B88:B90)</f>
        <v>0</v>
      </c>
      <c r="C83" s="91">
        <f t="shared" ref="C83" si="41">SUM(C84,C88:C90)</f>
        <v>0</v>
      </c>
      <c r="D83" s="91">
        <f t="shared" ref="D83" si="42">SUM(D84,D88:D90)</f>
        <v>0</v>
      </c>
      <c r="E83" s="91">
        <f t="shared" ref="E83" si="43">SUM(E84,E88:E90)</f>
        <v>0</v>
      </c>
      <c r="F83" s="91">
        <f t="shared" ref="F83" si="44">SUM(F84,F88:F90)</f>
        <v>0</v>
      </c>
    </row>
    <row r="84" spans="1:6" ht="17.25" customHeight="1" x14ac:dyDescent="0.35">
      <c r="A84" s="264" t="s">
        <v>59</v>
      </c>
      <c r="B84" s="94">
        <f>SUM(B85:B87)</f>
        <v>0</v>
      </c>
      <c r="C84" s="94">
        <f>SUM(C85:C87)</f>
        <v>0</v>
      </c>
      <c r="D84" s="94">
        <f>SUM(D85:D87)</f>
        <v>0</v>
      </c>
      <c r="E84" s="94">
        <f>SUM(E85:E87)</f>
        <v>0</v>
      </c>
      <c r="F84" s="95">
        <f>SUM(F85:F87)</f>
        <v>0</v>
      </c>
    </row>
    <row r="85" spans="1:6" ht="17.25" customHeight="1" x14ac:dyDescent="0.35">
      <c r="A85" s="284" t="s">
        <v>60</v>
      </c>
      <c r="B85" s="96"/>
      <c r="C85" s="97"/>
      <c r="D85" s="97"/>
      <c r="E85" s="97"/>
      <c r="F85" s="97"/>
    </row>
    <row r="86" spans="1:6" ht="17.25" customHeight="1" x14ac:dyDescent="0.35">
      <c r="A86" s="264" t="s">
        <v>61</v>
      </c>
      <c r="B86" s="96"/>
      <c r="C86" s="97"/>
      <c r="D86" s="97"/>
      <c r="E86" s="97"/>
      <c r="F86" s="97"/>
    </row>
    <row r="87" spans="1:6" ht="17.25" customHeight="1" x14ac:dyDescent="0.35">
      <c r="A87" s="264" t="s">
        <v>62</v>
      </c>
      <c r="B87" s="96"/>
      <c r="C87" s="97"/>
      <c r="D87" s="97"/>
      <c r="E87" s="97"/>
      <c r="F87" s="97"/>
    </row>
    <row r="88" spans="1:6" ht="17.25" customHeight="1" x14ac:dyDescent="0.35">
      <c r="A88" s="297" t="s">
        <v>304</v>
      </c>
      <c r="B88" s="96"/>
      <c r="C88" s="97"/>
      <c r="D88" s="97"/>
      <c r="E88" s="97"/>
      <c r="F88" s="97"/>
    </row>
    <row r="89" spans="1:6" ht="17.25" customHeight="1" x14ac:dyDescent="0.35">
      <c r="A89" s="285" t="s">
        <v>422</v>
      </c>
      <c r="B89" s="96"/>
      <c r="C89" s="97"/>
      <c r="D89" s="97"/>
      <c r="E89" s="97"/>
      <c r="F89" s="97"/>
    </row>
    <row r="90" spans="1:6" ht="17.25" customHeight="1" x14ac:dyDescent="0.35">
      <c r="A90" s="285" t="s">
        <v>305</v>
      </c>
      <c r="B90" s="96"/>
      <c r="C90" s="96"/>
      <c r="D90" s="96"/>
      <c r="E90" s="96"/>
      <c r="F90" s="97"/>
    </row>
    <row r="91" spans="1:6" ht="17.25" customHeight="1" x14ac:dyDescent="0.35">
      <c r="A91" s="264" t="s">
        <v>64</v>
      </c>
      <c r="B91" s="91">
        <f>B82+B83</f>
        <v>0</v>
      </c>
      <c r="C91" s="91">
        <f t="shared" ref="C91:F91" si="45">C82+C83</f>
        <v>0</v>
      </c>
      <c r="D91" s="91">
        <f t="shared" si="45"/>
        <v>0</v>
      </c>
      <c r="E91" s="91">
        <f t="shared" si="45"/>
        <v>0</v>
      </c>
      <c r="F91" s="92">
        <f t="shared" si="45"/>
        <v>0</v>
      </c>
    </row>
    <row r="92" spans="1:6" ht="17.25" customHeight="1" x14ac:dyDescent="0.35">
      <c r="A92" s="283" t="s">
        <v>65</v>
      </c>
      <c r="B92" s="96"/>
      <c r="C92" s="96"/>
      <c r="D92" s="96"/>
      <c r="E92" s="96"/>
      <c r="F92" s="97"/>
    </row>
    <row r="93" spans="1:6" ht="17.25" customHeight="1" x14ac:dyDescent="0.35">
      <c r="A93" s="264" t="s">
        <v>66</v>
      </c>
      <c r="B93" s="91">
        <f>B91+B92</f>
        <v>0</v>
      </c>
      <c r="C93" s="91">
        <f t="shared" ref="C93" si="46">C91+C92</f>
        <v>0</v>
      </c>
      <c r="D93" s="91">
        <f t="shared" ref="D93" si="47">D91+D92</f>
        <v>0</v>
      </c>
      <c r="E93" s="91">
        <f t="shared" ref="E93" si="48">E91+E92</f>
        <v>0</v>
      </c>
      <c r="F93" s="92">
        <f t="shared" ref="F93" si="49">F91+F92</f>
        <v>0</v>
      </c>
    </row>
    <row r="94" spans="1:6" ht="17.25" customHeight="1" x14ac:dyDescent="0.35">
      <c r="A94" s="264" t="s">
        <v>67</v>
      </c>
      <c r="B94" s="91">
        <f>SUM(B95:B100)</f>
        <v>0</v>
      </c>
      <c r="C94" s="91">
        <f t="shared" ref="C94" si="50">SUM(C95:C100)</f>
        <v>0</v>
      </c>
      <c r="D94" s="91">
        <f t="shared" ref="D94" si="51">SUM(D95:D100)</f>
        <v>0</v>
      </c>
      <c r="E94" s="91">
        <f t="shared" ref="E94" si="52">SUM(E95:E100)</f>
        <v>0</v>
      </c>
      <c r="F94" s="92">
        <f t="shared" ref="F94" si="53">SUM(F95:F100)</f>
        <v>0</v>
      </c>
    </row>
    <row r="95" spans="1:6" ht="17.25" customHeight="1" x14ac:dyDescent="0.35">
      <c r="A95" s="284" t="s">
        <v>68</v>
      </c>
      <c r="B95" s="96"/>
      <c r="C95" s="96"/>
      <c r="D95" s="96"/>
      <c r="E95" s="96"/>
      <c r="F95" s="97"/>
    </row>
    <row r="96" spans="1:6" ht="14.5" x14ac:dyDescent="0.35">
      <c r="A96" s="297" t="s">
        <v>306</v>
      </c>
      <c r="B96" s="96"/>
      <c r="C96" s="96"/>
      <c r="D96" s="96"/>
      <c r="E96" s="96"/>
      <c r="F96" s="97"/>
    </row>
    <row r="97" spans="1:6" ht="17.25" customHeight="1" x14ac:dyDescent="0.35">
      <c r="A97" s="264" t="s">
        <v>69</v>
      </c>
      <c r="B97" s="96"/>
      <c r="C97" s="96"/>
      <c r="D97" s="96"/>
      <c r="E97" s="96"/>
      <c r="F97" s="97"/>
    </row>
    <row r="98" spans="1:6" ht="17.25" customHeight="1" x14ac:dyDescent="0.35">
      <c r="A98" s="264" t="s">
        <v>70</v>
      </c>
      <c r="B98" s="96"/>
      <c r="C98" s="96"/>
      <c r="D98" s="96"/>
      <c r="E98" s="96"/>
      <c r="F98" s="97"/>
    </row>
    <row r="99" spans="1:6" ht="17.25" customHeight="1" x14ac:dyDescent="0.35">
      <c r="A99" s="285" t="s">
        <v>284</v>
      </c>
      <c r="B99" s="96"/>
      <c r="C99" s="96"/>
      <c r="D99" s="96"/>
      <c r="E99" s="96"/>
      <c r="F99" s="97"/>
    </row>
    <row r="100" spans="1:6" ht="17.25" customHeight="1" x14ac:dyDescent="0.35">
      <c r="A100" s="285" t="s">
        <v>285</v>
      </c>
      <c r="B100" s="96"/>
      <c r="C100" s="96"/>
      <c r="D100" s="96"/>
      <c r="E100" s="96"/>
      <c r="F100" s="97"/>
    </row>
    <row r="101" spans="1:6" ht="17.25" customHeight="1" x14ac:dyDescent="0.35">
      <c r="A101" s="264" t="s">
        <v>71</v>
      </c>
      <c r="B101" s="91">
        <f>SUM(B93:B94)</f>
        <v>0</v>
      </c>
      <c r="C101" s="91">
        <f t="shared" ref="C101:F101" si="54">SUM(C93:C94)</f>
        <v>0</v>
      </c>
      <c r="D101" s="91">
        <f t="shared" si="54"/>
        <v>0</v>
      </c>
      <c r="E101" s="91">
        <f t="shared" si="54"/>
        <v>0</v>
      </c>
      <c r="F101" s="92">
        <f t="shared" si="54"/>
        <v>0</v>
      </c>
    </row>
    <row r="104" spans="1:6" ht="17.25" customHeight="1" x14ac:dyDescent="0.35">
      <c r="A104" s="47" t="s">
        <v>12</v>
      </c>
      <c r="B104" s="84" t="s">
        <v>1</v>
      </c>
      <c r="C104" s="84" t="s">
        <v>2</v>
      </c>
      <c r="D104" s="84" t="s">
        <v>3</v>
      </c>
      <c r="E104" s="84" t="s">
        <v>4</v>
      </c>
      <c r="F104" s="84" t="s">
        <v>5</v>
      </c>
    </row>
    <row r="105" spans="1:6" ht="17.25" customHeight="1" x14ac:dyDescent="0.35">
      <c r="A105" s="264" t="s">
        <v>55</v>
      </c>
      <c r="B105" s="99"/>
      <c r="C105" s="100"/>
      <c r="D105" s="100"/>
      <c r="E105" s="100"/>
      <c r="F105" s="100"/>
    </row>
    <row r="106" spans="1:6" ht="17.25" customHeight="1" x14ac:dyDescent="0.35">
      <c r="A106" s="283" t="s">
        <v>56</v>
      </c>
      <c r="B106" s="96"/>
      <c r="C106" s="97"/>
      <c r="D106" s="97"/>
      <c r="E106" s="97"/>
      <c r="F106" s="97"/>
    </row>
    <row r="107" spans="1:6" ht="17.25" customHeight="1" x14ac:dyDescent="0.35">
      <c r="A107" s="264" t="s">
        <v>57</v>
      </c>
      <c r="B107" s="91">
        <f>SUM(B105:B106)</f>
        <v>0</v>
      </c>
      <c r="C107" s="91">
        <f t="shared" ref="C107" si="55">SUM(C105:C106)</f>
        <v>0</v>
      </c>
      <c r="D107" s="91">
        <f t="shared" ref="D107" si="56">SUM(D105:D106)</f>
        <v>0</v>
      </c>
      <c r="E107" s="91">
        <f t="shared" ref="E107" si="57">SUM(E105:E106)</f>
        <v>0</v>
      </c>
      <c r="F107" s="92">
        <f t="shared" ref="F107" si="58">SUM(F105:F106)</f>
        <v>0</v>
      </c>
    </row>
    <row r="108" spans="1:6" ht="17.25" customHeight="1" x14ac:dyDescent="0.35">
      <c r="A108" s="264" t="s">
        <v>58</v>
      </c>
      <c r="B108" s="91">
        <f>SUM(B109,B113:B115)</f>
        <v>0</v>
      </c>
      <c r="C108" s="91">
        <f t="shared" ref="C108" si="59">SUM(C109,C113:C115)</f>
        <v>0</v>
      </c>
      <c r="D108" s="91">
        <f t="shared" ref="D108" si="60">SUM(D109,D113:D115)</f>
        <v>0</v>
      </c>
      <c r="E108" s="91">
        <f t="shared" ref="E108" si="61">SUM(E109,E113:E115)</f>
        <v>0</v>
      </c>
      <c r="F108" s="91">
        <f t="shared" ref="F108" si="62">SUM(F109,F113:F115)</f>
        <v>0</v>
      </c>
    </row>
    <row r="109" spans="1:6" ht="17.25" customHeight="1" x14ac:dyDescent="0.35">
      <c r="A109" s="264" t="s">
        <v>59</v>
      </c>
      <c r="B109" s="94">
        <f>SUM(B110:B112)</f>
        <v>0</v>
      </c>
      <c r="C109" s="94">
        <f>SUM(C110:C112)</f>
        <v>0</v>
      </c>
      <c r="D109" s="94">
        <f>SUM(D110:D112)</f>
        <v>0</v>
      </c>
      <c r="E109" s="94">
        <f>SUM(E110:E112)</f>
        <v>0</v>
      </c>
      <c r="F109" s="95">
        <f>SUM(F110:F112)</f>
        <v>0</v>
      </c>
    </row>
    <row r="110" spans="1:6" ht="17.25" customHeight="1" x14ac:dyDescent="0.35">
      <c r="A110" s="284" t="s">
        <v>60</v>
      </c>
      <c r="B110" s="96"/>
      <c r="C110" s="97"/>
      <c r="D110" s="97"/>
      <c r="E110" s="97"/>
      <c r="F110" s="97"/>
    </row>
    <row r="111" spans="1:6" ht="17.25" customHeight="1" x14ac:dyDescent="0.35">
      <c r="A111" s="264" t="s">
        <v>61</v>
      </c>
      <c r="B111" s="96"/>
      <c r="C111" s="97"/>
      <c r="D111" s="97"/>
      <c r="E111" s="97"/>
      <c r="F111" s="97"/>
    </row>
    <row r="112" spans="1:6" ht="17.25" customHeight="1" x14ac:dyDescent="0.35">
      <c r="A112" s="264" t="s">
        <v>62</v>
      </c>
      <c r="B112" s="96"/>
      <c r="C112" s="97"/>
      <c r="D112" s="97"/>
      <c r="E112" s="97"/>
      <c r="F112" s="97"/>
    </row>
    <row r="113" spans="1:6" ht="17.25" customHeight="1" x14ac:dyDescent="0.35">
      <c r="A113" s="297" t="s">
        <v>304</v>
      </c>
      <c r="B113" s="96"/>
      <c r="C113" s="97"/>
      <c r="D113" s="97"/>
      <c r="E113" s="97"/>
      <c r="F113" s="97"/>
    </row>
    <row r="114" spans="1:6" ht="17.25" customHeight="1" x14ac:dyDescent="0.35">
      <c r="A114" s="285" t="s">
        <v>422</v>
      </c>
      <c r="B114" s="96"/>
      <c r="C114" s="97"/>
      <c r="D114" s="97"/>
      <c r="E114" s="97"/>
      <c r="F114" s="97"/>
    </row>
    <row r="115" spans="1:6" ht="17.25" customHeight="1" x14ac:dyDescent="0.35">
      <c r="A115" s="285" t="s">
        <v>305</v>
      </c>
      <c r="B115" s="96"/>
      <c r="C115" s="96"/>
      <c r="D115" s="96"/>
      <c r="E115" s="96"/>
      <c r="F115" s="97"/>
    </row>
    <row r="116" spans="1:6" ht="17.25" customHeight="1" x14ac:dyDescent="0.35">
      <c r="A116" s="264" t="s">
        <v>64</v>
      </c>
      <c r="B116" s="91">
        <f>B107+B108</f>
        <v>0</v>
      </c>
      <c r="C116" s="91">
        <f t="shared" ref="C116:F116" si="63">C107+C108</f>
        <v>0</v>
      </c>
      <c r="D116" s="91">
        <f t="shared" si="63"/>
        <v>0</v>
      </c>
      <c r="E116" s="91">
        <f t="shared" si="63"/>
        <v>0</v>
      </c>
      <c r="F116" s="92">
        <f t="shared" si="63"/>
        <v>0</v>
      </c>
    </row>
    <row r="117" spans="1:6" ht="17.25" customHeight="1" x14ac:dyDescent="0.35">
      <c r="A117" s="283" t="s">
        <v>65</v>
      </c>
      <c r="B117" s="96"/>
      <c r="C117" s="96"/>
      <c r="D117" s="96"/>
      <c r="E117" s="96"/>
      <c r="F117" s="97"/>
    </row>
    <row r="118" spans="1:6" ht="17.25" customHeight="1" x14ac:dyDescent="0.35">
      <c r="A118" s="264" t="s">
        <v>66</v>
      </c>
      <c r="B118" s="91">
        <f>B116+B117</f>
        <v>0</v>
      </c>
      <c r="C118" s="91">
        <f t="shared" ref="C118" si="64">C116+C117</f>
        <v>0</v>
      </c>
      <c r="D118" s="91">
        <f t="shared" ref="D118" si="65">D116+D117</f>
        <v>0</v>
      </c>
      <c r="E118" s="91">
        <f t="shared" ref="E118" si="66">E116+E117</f>
        <v>0</v>
      </c>
      <c r="F118" s="92">
        <f t="shared" ref="F118" si="67">F116+F117</f>
        <v>0</v>
      </c>
    </row>
    <row r="119" spans="1:6" ht="17.25" customHeight="1" x14ac:dyDescent="0.35">
      <c r="A119" s="264" t="s">
        <v>67</v>
      </c>
      <c r="B119" s="91">
        <f>SUM(B120:B125)</f>
        <v>0</v>
      </c>
      <c r="C119" s="91">
        <f t="shared" ref="C119" si="68">SUM(C120:C125)</f>
        <v>0</v>
      </c>
      <c r="D119" s="91">
        <f t="shared" ref="D119" si="69">SUM(D120:D125)</f>
        <v>0</v>
      </c>
      <c r="E119" s="91">
        <f t="shared" ref="E119" si="70">SUM(E120:E125)</f>
        <v>0</v>
      </c>
      <c r="F119" s="92">
        <f t="shared" ref="F119" si="71">SUM(F120:F125)</f>
        <v>0</v>
      </c>
    </row>
    <row r="120" spans="1:6" ht="17.25" customHeight="1" x14ac:dyDescent="0.35">
      <c r="A120" s="284" t="s">
        <v>68</v>
      </c>
      <c r="B120" s="96"/>
      <c r="C120" s="96"/>
      <c r="D120" s="96"/>
      <c r="E120" s="96"/>
      <c r="F120" s="97"/>
    </row>
    <row r="121" spans="1:6" ht="14.5" x14ac:dyDescent="0.35">
      <c r="A121" s="297" t="s">
        <v>306</v>
      </c>
      <c r="B121" s="96"/>
      <c r="C121" s="96"/>
      <c r="D121" s="96"/>
      <c r="E121" s="96"/>
      <c r="F121" s="97"/>
    </row>
    <row r="122" spans="1:6" ht="17.25" customHeight="1" x14ac:dyDescent="0.35">
      <c r="A122" s="264" t="s">
        <v>69</v>
      </c>
      <c r="B122" s="96"/>
      <c r="C122" s="96"/>
      <c r="D122" s="96"/>
      <c r="E122" s="96"/>
      <c r="F122" s="97"/>
    </row>
    <row r="123" spans="1:6" ht="17.25" customHeight="1" x14ac:dyDescent="0.35">
      <c r="A123" s="264" t="s">
        <v>70</v>
      </c>
      <c r="B123" s="96"/>
      <c r="C123" s="96"/>
      <c r="D123" s="96"/>
      <c r="E123" s="96"/>
      <c r="F123" s="97"/>
    </row>
    <row r="124" spans="1:6" ht="17.25" customHeight="1" x14ac:dyDescent="0.35">
      <c r="A124" s="285" t="s">
        <v>284</v>
      </c>
      <c r="B124" s="96"/>
      <c r="C124" s="96"/>
      <c r="D124" s="96"/>
      <c r="E124" s="96"/>
      <c r="F124" s="97"/>
    </row>
    <row r="125" spans="1:6" ht="17.25" customHeight="1" x14ac:dyDescent="0.35">
      <c r="A125" s="285" t="s">
        <v>285</v>
      </c>
      <c r="B125" s="96"/>
      <c r="C125" s="96"/>
      <c r="D125" s="96"/>
      <c r="E125" s="96"/>
      <c r="F125" s="97"/>
    </row>
    <row r="126" spans="1:6" ht="17.25" customHeight="1" x14ac:dyDescent="0.35">
      <c r="A126" s="264" t="s">
        <v>71</v>
      </c>
      <c r="B126" s="91">
        <f>SUM(B118:B119)</f>
        <v>0</v>
      </c>
      <c r="C126" s="91">
        <f t="shared" ref="C126:F126" si="72">SUM(C118:C119)</f>
        <v>0</v>
      </c>
      <c r="D126" s="91">
        <f t="shared" si="72"/>
        <v>0</v>
      </c>
      <c r="E126" s="91">
        <f t="shared" si="72"/>
        <v>0</v>
      </c>
      <c r="F126" s="92">
        <f t="shared" si="72"/>
        <v>0</v>
      </c>
    </row>
    <row r="129" spans="1:6" ht="17.25" customHeight="1" x14ac:dyDescent="0.35">
      <c r="A129" s="47" t="s">
        <v>13</v>
      </c>
      <c r="B129" s="84" t="s">
        <v>1</v>
      </c>
      <c r="C129" s="84" t="s">
        <v>2</v>
      </c>
      <c r="D129" s="84" t="s">
        <v>3</v>
      </c>
      <c r="E129" s="84" t="s">
        <v>4</v>
      </c>
      <c r="F129" s="84" t="s">
        <v>5</v>
      </c>
    </row>
    <row r="130" spans="1:6" ht="17.25" customHeight="1" x14ac:dyDescent="0.35">
      <c r="A130" s="264" t="s">
        <v>55</v>
      </c>
      <c r="B130" s="99"/>
      <c r="C130" s="100"/>
      <c r="D130" s="100"/>
      <c r="E130" s="100"/>
      <c r="F130" s="100"/>
    </row>
    <row r="131" spans="1:6" ht="17.25" customHeight="1" x14ac:dyDescent="0.35">
      <c r="A131" s="283" t="s">
        <v>56</v>
      </c>
      <c r="B131" s="96"/>
      <c r="C131" s="97"/>
      <c r="D131" s="97"/>
      <c r="E131" s="97"/>
      <c r="F131" s="97"/>
    </row>
    <row r="132" spans="1:6" ht="17.25" customHeight="1" x14ac:dyDescent="0.35">
      <c r="A132" s="264" t="s">
        <v>57</v>
      </c>
      <c r="B132" s="91">
        <f>SUM(B130:B131)</f>
        <v>0</v>
      </c>
      <c r="C132" s="91">
        <f t="shared" ref="C132" si="73">SUM(C130:C131)</f>
        <v>0</v>
      </c>
      <c r="D132" s="91">
        <f t="shared" ref="D132" si="74">SUM(D130:D131)</f>
        <v>0</v>
      </c>
      <c r="E132" s="91">
        <f t="shared" ref="E132" si="75">SUM(E130:E131)</f>
        <v>0</v>
      </c>
      <c r="F132" s="92">
        <f t="shared" ref="F132" si="76">SUM(F130:F131)</f>
        <v>0</v>
      </c>
    </row>
    <row r="133" spans="1:6" ht="17.25" customHeight="1" x14ac:dyDescent="0.35">
      <c r="A133" s="264" t="s">
        <v>58</v>
      </c>
      <c r="B133" s="91">
        <f>SUM(B134,B138:B140)</f>
        <v>0</v>
      </c>
      <c r="C133" s="91">
        <f t="shared" ref="C133" si="77">SUM(C134,C138:C140)</f>
        <v>0</v>
      </c>
      <c r="D133" s="91">
        <f t="shared" ref="D133" si="78">SUM(D134,D138:D140)</f>
        <v>0</v>
      </c>
      <c r="E133" s="91">
        <f t="shared" ref="E133" si="79">SUM(E134,E138:E140)</f>
        <v>0</v>
      </c>
      <c r="F133" s="91">
        <f t="shared" ref="F133" si="80">SUM(F134,F138:F140)</f>
        <v>0</v>
      </c>
    </row>
    <row r="134" spans="1:6" ht="17.25" customHeight="1" x14ac:dyDescent="0.35">
      <c r="A134" s="264" t="s">
        <v>59</v>
      </c>
      <c r="B134" s="94">
        <f>SUM(B135:B137)</f>
        <v>0</v>
      </c>
      <c r="C134" s="94">
        <f>SUM(C135:C137)</f>
        <v>0</v>
      </c>
      <c r="D134" s="94">
        <f>SUM(D135:D137)</f>
        <v>0</v>
      </c>
      <c r="E134" s="94">
        <f>SUM(E135:E137)</f>
        <v>0</v>
      </c>
      <c r="F134" s="95">
        <f>SUM(F135:F137)</f>
        <v>0</v>
      </c>
    </row>
    <row r="135" spans="1:6" ht="17.25" customHeight="1" x14ac:dyDescent="0.35">
      <c r="A135" s="284" t="s">
        <v>60</v>
      </c>
      <c r="B135" s="96"/>
      <c r="C135" s="97"/>
      <c r="D135" s="97"/>
      <c r="E135" s="97"/>
      <c r="F135" s="97"/>
    </row>
    <row r="136" spans="1:6" ht="17.25" customHeight="1" x14ac:dyDescent="0.35">
      <c r="A136" s="264" t="s">
        <v>61</v>
      </c>
      <c r="B136" s="96"/>
      <c r="C136" s="97"/>
      <c r="D136" s="97"/>
      <c r="E136" s="97"/>
      <c r="F136" s="97"/>
    </row>
    <row r="137" spans="1:6" ht="17.25" customHeight="1" x14ac:dyDescent="0.35">
      <c r="A137" s="264" t="s">
        <v>62</v>
      </c>
      <c r="B137" s="96"/>
      <c r="C137" s="97"/>
      <c r="D137" s="97"/>
      <c r="E137" s="97"/>
      <c r="F137" s="97"/>
    </row>
    <row r="138" spans="1:6" ht="17.25" customHeight="1" x14ac:dyDescent="0.35">
      <c r="A138" s="297" t="s">
        <v>304</v>
      </c>
      <c r="B138" s="96"/>
      <c r="C138" s="97"/>
      <c r="D138" s="97"/>
      <c r="E138" s="97"/>
      <c r="F138" s="97"/>
    </row>
    <row r="139" spans="1:6" ht="17.25" customHeight="1" x14ac:dyDescent="0.35">
      <c r="A139" s="285" t="s">
        <v>422</v>
      </c>
      <c r="B139" s="96"/>
      <c r="C139" s="97"/>
      <c r="D139" s="97"/>
      <c r="E139" s="97"/>
      <c r="F139" s="97"/>
    </row>
    <row r="140" spans="1:6" ht="17.25" customHeight="1" x14ac:dyDescent="0.35">
      <c r="A140" s="285" t="s">
        <v>305</v>
      </c>
      <c r="B140" s="96"/>
      <c r="C140" s="96"/>
      <c r="D140" s="96"/>
      <c r="E140" s="96"/>
      <c r="F140" s="97"/>
    </row>
    <row r="141" spans="1:6" ht="17.25" customHeight="1" x14ac:dyDescent="0.35">
      <c r="A141" s="264" t="s">
        <v>64</v>
      </c>
      <c r="B141" s="91">
        <f>B132+B133</f>
        <v>0</v>
      </c>
      <c r="C141" s="91">
        <f t="shared" ref="C141:F141" si="81">C132+C133</f>
        <v>0</v>
      </c>
      <c r="D141" s="91">
        <f t="shared" si="81"/>
        <v>0</v>
      </c>
      <c r="E141" s="91">
        <f t="shared" si="81"/>
        <v>0</v>
      </c>
      <c r="F141" s="92">
        <f t="shared" si="81"/>
        <v>0</v>
      </c>
    </row>
    <row r="142" spans="1:6" ht="17.25" customHeight="1" x14ac:dyDescent="0.35">
      <c r="A142" s="283" t="s">
        <v>65</v>
      </c>
      <c r="B142" s="96"/>
      <c r="C142" s="96"/>
      <c r="D142" s="96"/>
      <c r="E142" s="96"/>
      <c r="F142" s="97"/>
    </row>
    <row r="143" spans="1:6" ht="17.25" customHeight="1" x14ac:dyDescent="0.35">
      <c r="A143" s="264" t="s">
        <v>66</v>
      </c>
      <c r="B143" s="91">
        <f>B141+B142</f>
        <v>0</v>
      </c>
      <c r="C143" s="91">
        <f t="shared" ref="C143" si="82">C141+C142</f>
        <v>0</v>
      </c>
      <c r="D143" s="91">
        <f t="shared" ref="D143" si="83">D141+D142</f>
        <v>0</v>
      </c>
      <c r="E143" s="91">
        <f t="shared" ref="E143" si="84">E141+E142</f>
        <v>0</v>
      </c>
      <c r="F143" s="92">
        <f t="shared" ref="F143" si="85">F141+F142</f>
        <v>0</v>
      </c>
    </row>
    <row r="144" spans="1:6" ht="17.25" customHeight="1" x14ac:dyDescent="0.35">
      <c r="A144" s="264" t="s">
        <v>67</v>
      </c>
      <c r="B144" s="91">
        <f>SUM(B145:B150)</f>
        <v>0</v>
      </c>
      <c r="C144" s="91">
        <f t="shared" ref="C144" si="86">SUM(C145:C150)</f>
        <v>0</v>
      </c>
      <c r="D144" s="91">
        <f t="shared" ref="D144" si="87">SUM(D145:D150)</f>
        <v>0</v>
      </c>
      <c r="E144" s="91">
        <f t="shared" ref="E144" si="88">SUM(E145:E150)</f>
        <v>0</v>
      </c>
      <c r="F144" s="92">
        <f t="shared" ref="F144" si="89">SUM(F145:F150)</f>
        <v>0</v>
      </c>
    </row>
    <row r="145" spans="1:6" ht="17.25" customHeight="1" x14ac:dyDescent="0.35">
      <c r="A145" s="284" t="s">
        <v>68</v>
      </c>
      <c r="B145" s="96"/>
      <c r="C145" s="96"/>
      <c r="D145" s="96"/>
      <c r="E145" s="96"/>
      <c r="F145" s="97"/>
    </row>
    <row r="146" spans="1:6" ht="14.5" x14ac:dyDescent="0.35">
      <c r="A146" s="297" t="s">
        <v>306</v>
      </c>
      <c r="B146" s="96"/>
      <c r="C146" s="96"/>
      <c r="D146" s="96"/>
      <c r="E146" s="96"/>
      <c r="F146" s="97"/>
    </row>
    <row r="147" spans="1:6" ht="17.25" customHeight="1" x14ac:dyDescent="0.35">
      <c r="A147" s="264" t="s">
        <v>69</v>
      </c>
      <c r="B147" s="96"/>
      <c r="C147" s="96"/>
      <c r="D147" s="96"/>
      <c r="E147" s="96"/>
      <c r="F147" s="97"/>
    </row>
    <row r="148" spans="1:6" ht="17.25" customHeight="1" x14ac:dyDescent="0.35">
      <c r="A148" s="264" t="s">
        <v>70</v>
      </c>
      <c r="B148" s="96"/>
      <c r="C148" s="96"/>
      <c r="D148" s="96"/>
      <c r="E148" s="96"/>
      <c r="F148" s="97"/>
    </row>
    <row r="149" spans="1:6" ht="17.25" customHeight="1" x14ac:dyDescent="0.35">
      <c r="A149" s="285" t="s">
        <v>284</v>
      </c>
      <c r="B149" s="96"/>
      <c r="C149" s="96"/>
      <c r="D149" s="96"/>
      <c r="E149" s="96"/>
      <c r="F149" s="97"/>
    </row>
    <row r="150" spans="1:6" ht="17.25" customHeight="1" x14ac:dyDescent="0.35">
      <c r="A150" s="285" t="s">
        <v>285</v>
      </c>
      <c r="B150" s="96"/>
      <c r="C150" s="96"/>
      <c r="D150" s="96"/>
      <c r="E150" s="96"/>
      <c r="F150" s="97"/>
    </row>
    <row r="151" spans="1:6" ht="17.25" customHeight="1" x14ac:dyDescent="0.35">
      <c r="A151" s="264" t="s">
        <v>71</v>
      </c>
      <c r="B151" s="91">
        <f>SUM(B143:B144)</f>
        <v>0</v>
      </c>
      <c r="C151" s="91">
        <f t="shared" ref="C151:F151" si="90">SUM(C143:C144)</f>
        <v>0</v>
      </c>
      <c r="D151" s="91">
        <f t="shared" si="90"/>
        <v>0</v>
      </c>
      <c r="E151" s="91">
        <f t="shared" si="90"/>
        <v>0</v>
      </c>
      <c r="F151" s="92">
        <f t="shared" si="90"/>
        <v>0</v>
      </c>
    </row>
  </sheetData>
  <sheetProtection password="951D" sheet="1" objects="1" scenarios="1" formatColumns="0"/>
  <mergeCells count="2">
    <mergeCell ref="A1:F1"/>
    <mergeCell ref="A2:F2"/>
  </mergeCells>
  <pageMargins left="0.7" right="0.7" top="0.75" bottom="0.75" header="0.3" footer="0.3"/>
  <pageSetup paperSize="9" scale="91" fitToHeight="10" orientation="landscape" horizontalDpi="4294967295" verticalDpi="4294967295" r:id="rId1"/>
  <headerFooter>
    <oddHeader>&amp;C&amp;"-,Negrito"&amp;KFF0000CONFIDENCIAL</oddHeader>
    <oddFooter>&amp;C&amp;"-,Negrito"&amp;KFF0000CONFIDENCIAL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U115"/>
  <sheetViews>
    <sheetView workbookViewId="0">
      <selection activeCell="H102" sqref="H102"/>
    </sheetView>
  </sheetViews>
  <sheetFormatPr defaultColWidth="9.1796875" defaultRowHeight="14.5" x14ac:dyDescent="0.35"/>
  <cols>
    <col min="1" max="1" width="43.7265625" style="211" customWidth="1"/>
    <col min="2" max="5" width="19.81640625" style="353" customWidth="1"/>
    <col min="6" max="6" width="20" style="353" customWidth="1"/>
    <col min="7" max="15" width="14.54296875" style="211" customWidth="1"/>
    <col min="16" max="16" width="57" style="211" hidden="1" customWidth="1"/>
    <col min="17" max="21" width="12.26953125" style="211" hidden="1" customWidth="1"/>
    <col min="22" max="16384" width="9.1796875" style="211"/>
  </cols>
  <sheetData>
    <row r="1" spans="1:6" x14ac:dyDescent="0.35">
      <c r="A1" s="448" t="s">
        <v>119</v>
      </c>
      <c r="B1" s="448"/>
      <c r="C1" s="448"/>
      <c r="D1" s="448"/>
      <c r="E1" s="448"/>
      <c r="F1" s="448"/>
    </row>
    <row r="2" spans="1:6" x14ac:dyDescent="0.35">
      <c r="A2" s="448" t="s">
        <v>117</v>
      </c>
      <c r="B2" s="448"/>
      <c r="C2" s="448"/>
      <c r="D2" s="448"/>
      <c r="E2" s="448"/>
      <c r="F2" s="448"/>
    </row>
    <row r="3" spans="1:6" x14ac:dyDescent="0.35">
      <c r="A3" s="19"/>
      <c r="B3" s="83"/>
      <c r="C3" s="83"/>
      <c r="D3" s="83"/>
      <c r="E3" s="83"/>
      <c r="F3" s="90" t="s">
        <v>53</v>
      </c>
    </row>
    <row r="4" spans="1:6" x14ac:dyDescent="0.35">
      <c r="A4" s="46" t="s">
        <v>8</v>
      </c>
      <c r="B4" s="355" t="s">
        <v>1</v>
      </c>
      <c r="C4" s="355" t="s">
        <v>2</v>
      </c>
      <c r="D4" s="355" t="s">
        <v>3</v>
      </c>
      <c r="E4" s="355" t="s">
        <v>4</v>
      </c>
      <c r="F4" s="355" t="s">
        <v>5</v>
      </c>
    </row>
    <row r="5" spans="1:6" x14ac:dyDescent="0.35">
      <c r="A5" s="357" t="s">
        <v>73</v>
      </c>
      <c r="B5" s="91">
        <f t="shared" ref="B5:F14" si="0">SUM(B24,B43,B62,B81,B100)</f>
        <v>0</v>
      </c>
      <c r="C5" s="91">
        <f t="shared" si="0"/>
        <v>0</v>
      </c>
      <c r="D5" s="91">
        <f t="shared" si="0"/>
        <v>0</v>
      </c>
      <c r="E5" s="91">
        <f t="shared" si="0"/>
        <v>0</v>
      </c>
      <c r="F5" s="92">
        <f t="shared" si="0"/>
        <v>0</v>
      </c>
    </row>
    <row r="6" spans="1:6" x14ac:dyDescent="0.35">
      <c r="A6" s="358" t="s">
        <v>74</v>
      </c>
      <c r="B6" s="91">
        <f t="shared" si="0"/>
        <v>0</v>
      </c>
      <c r="C6" s="91">
        <f t="shared" si="0"/>
        <v>0</v>
      </c>
      <c r="D6" s="91">
        <f t="shared" si="0"/>
        <v>0</v>
      </c>
      <c r="E6" s="91">
        <f t="shared" si="0"/>
        <v>0</v>
      </c>
      <c r="F6" s="92">
        <f t="shared" si="0"/>
        <v>0</v>
      </c>
    </row>
    <row r="7" spans="1:6" x14ac:dyDescent="0.35">
      <c r="A7" s="357" t="s">
        <v>307</v>
      </c>
      <c r="B7" s="93">
        <f t="shared" si="0"/>
        <v>0</v>
      </c>
      <c r="C7" s="87">
        <f t="shared" si="0"/>
        <v>0</v>
      </c>
      <c r="D7" s="87">
        <f t="shared" si="0"/>
        <v>0</v>
      </c>
      <c r="E7" s="87">
        <f t="shared" si="0"/>
        <v>0</v>
      </c>
      <c r="F7" s="87">
        <f t="shared" si="0"/>
        <v>0</v>
      </c>
    </row>
    <row r="8" spans="1:6" x14ac:dyDescent="0.35">
      <c r="A8" s="357" t="s">
        <v>423</v>
      </c>
      <c r="B8" s="93">
        <f t="shared" si="0"/>
        <v>0</v>
      </c>
      <c r="C8" s="87">
        <f t="shared" si="0"/>
        <v>0</v>
      </c>
      <c r="D8" s="87">
        <f t="shared" si="0"/>
        <v>0</v>
      </c>
      <c r="E8" s="87">
        <f t="shared" si="0"/>
        <v>0</v>
      </c>
      <c r="F8" s="87">
        <f t="shared" si="0"/>
        <v>0</v>
      </c>
    </row>
    <row r="9" spans="1:6" x14ac:dyDescent="0.35">
      <c r="A9" s="357" t="s">
        <v>286</v>
      </c>
      <c r="B9" s="93">
        <f t="shared" si="0"/>
        <v>0</v>
      </c>
      <c r="C9" s="87">
        <f t="shared" si="0"/>
        <v>0</v>
      </c>
      <c r="D9" s="87">
        <f t="shared" si="0"/>
        <v>0</v>
      </c>
      <c r="E9" s="87">
        <f t="shared" si="0"/>
        <v>0</v>
      </c>
      <c r="F9" s="87">
        <f t="shared" si="0"/>
        <v>0</v>
      </c>
    </row>
    <row r="10" spans="1:6" x14ac:dyDescent="0.35">
      <c r="A10" s="358" t="s">
        <v>410</v>
      </c>
      <c r="B10" s="91">
        <f t="shared" si="0"/>
        <v>0</v>
      </c>
      <c r="C10" s="91">
        <f t="shared" si="0"/>
        <v>0</v>
      </c>
      <c r="D10" s="91">
        <f t="shared" si="0"/>
        <v>0</v>
      </c>
      <c r="E10" s="91">
        <f t="shared" si="0"/>
        <v>0</v>
      </c>
      <c r="F10" s="92">
        <f t="shared" si="0"/>
        <v>0</v>
      </c>
    </row>
    <row r="11" spans="1:6" x14ac:dyDescent="0.35">
      <c r="A11" s="283" t="s">
        <v>411</v>
      </c>
      <c r="B11" s="93">
        <f t="shared" si="0"/>
        <v>0</v>
      </c>
      <c r="C11" s="93">
        <f t="shared" si="0"/>
        <v>0</v>
      </c>
      <c r="D11" s="93">
        <f t="shared" si="0"/>
        <v>0</v>
      </c>
      <c r="E11" s="93">
        <f t="shared" si="0"/>
        <v>0</v>
      </c>
      <c r="F11" s="87">
        <f t="shared" si="0"/>
        <v>0</v>
      </c>
    </row>
    <row r="12" spans="1:6" x14ac:dyDescent="0.35">
      <c r="A12" s="358" t="s">
        <v>412</v>
      </c>
      <c r="B12" s="91">
        <f t="shared" si="0"/>
        <v>0</v>
      </c>
      <c r="C12" s="91">
        <f t="shared" si="0"/>
        <v>0</v>
      </c>
      <c r="D12" s="91">
        <f t="shared" si="0"/>
        <v>0</v>
      </c>
      <c r="E12" s="91">
        <f t="shared" si="0"/>
        <v>0</v>
      </c>
      <c r="F12" s="92">
        <f t="shared" si="0"/>
        <v>0</v>
      </c>
    </row>
    <row r="13" spans="1:6" x14ac:dyDescent="0.35">
      <c r="A13" s="358" t="s">
        <v>413</v>
      </c>
      <c r="B13" s="91">
        <f t="shared" si="0"/>
        <v>0</v>
      </c>
      <c r="C13" s="91">
        <f t="shared" si="0"/>
        <v>0</v>
      </c>
      <c r="D13" s="91">
        <f t="shared" si="0"/>
        <v>0</v>
      </c>
      <c r="E13" s="91">
        <f t="shared" si="0"/>
        <v>0</v>
      </c>
      <c r="F13" s="92">
        <f t="shared" si="0"/>
        <v>0</v>
      </c>
    </row>
    <row r="14" spans="1:6" x14ac:dyDescent="0.35">
      <c r="A14" s="284" t="s">
        <v>414</v>
      </c>
      <c r="B14" s="93">
        <f t="shared" si="0"/>
        <v>0</v>
      </c>
      <c r="C14" s="93">
        <f t="shared" si="0"/>
        <v>0</v>
      </c>
      <c r="D14" s="93">
        <f t="shared" si="0"/>
        <v>0</v>
      </c>
      <c r="E14" s="93">
        <f t="shared" si="0"/>
        <v>0</v>
      </c>
      <c r="F14" s="87">
        <f t="shared" si="0"/>
        <v>0</v>
      </c>
    </row>
    <row r="15" spans="1:6" x14ac:dyDescent="0.35">
      <c r="A15" s="357" t="s">
        <v>415</v>
      </c>
      <c r="B15" s="93">
        <f t="shared" ref="B15:F20" si="1">SUM(B34,B53,B72,B91,B110)</f>
        <v>0</v>
      </c>
      <c r="C15" s="93">
        <f t="shared" si="1"/>
        <v>0</v>
      </c>
      <c r="D15" s="93">
        <f t="shared" si="1"/>
        <v>0</v>
      </c>
      <c r="E15" s="93">
        <f t="shared" si="1"/>
        <v>0</v>
      </c>
      <c r="F15" s="87">
        <f t="shared" si="1"/>
        <v>0</v>
      </c>
    </row>
    <row r="16" spans="1:6" x14ac:dyDescent="0.35">
      <c r="A16" s="357" t="s">
        <v>416</v>
      </c>
      <c r="B16" s="93">
        <f t="shared" si="1"/>
        <v>0</v>
      </c>
      <c r="C16" s="93">
        <f t="shared" si="1"/>
        <v>0</v>
      </c>
      <c r="D16" s="93">
        <f t="shared" si="1"/>
        <v>0</v>
      </c>
      <c r="E16" s="93">
        <f t="shared" si="1"/>
        <v>0</v>
      </c>
      <c r="F16" s="87">
        <f t="shared" si="1"/>
        <v>0</v>
      </c>
    </row>
    <row r="17" spans="1:6" x14ac:dyDescent="0.35">
      <c r="A17" s="357" t="s">
        <v>417</v>
      </c>
      <c r="B17" s="93">
        <f t="shared" si="1"/>
        <v>0</v>
      </c>
      <c r="C17" s="93">
        <f t="shared" si="1"/>
        <v>0</v>
      </c>
      <c r="D17" s="93">
        <f t="shared" si="1"/>
        <v>0</v>
      </c>
      <c r="E17" s="93">
        <f t="shared" si="1"/>
        <v>0</v>
      </c>
      <c r="F17" s="87">
        <f t="shared" si="1"/>
        <v>0</v>
      </c>
    </row>
    <row r="18" spans="1:6" x14ac:dyDescent="0.35">
      <c r="A18" s="285" t="s">
        <v>418</v>
      </c>
      <c r="B18" s="93">
        <f t="shared" si="1"/>
        <v>0</v>
      </c>
      <c r="C18" s="93">
        <f t="shared" si="1"/>
        <v>0</v>
      </c>
      <c r="D18" s="93">
        <f t="shared" si="1"/>
        <v>0</v>
      </c>
      <c r="E18" s="93">
        <f t="shared" si="1"/>
        <v>0</v>
      </c>
      <c r="F18" s="87">
        <f t="shared" si="1"/>
        <v>0</v>
      </c>
    </row>
    <row r="19" spans="1:6" x14ac:dyDescent="0.35">
      <c r="A19" s="285" t="s">
        <v>419</v>
      </c>
      <c r="B19" s="93">
        <f t="shared" si="1"/>
        <v>0</v>
      </c>
      <c r="C19" s="93">
        <f t="shared" si="1"/>
        <v>0</v>
      </c>
      <c r="D19" s="93">
        <f t="shared" si="1"/>
        <v>0</v>
      </c>
      <c r="E19" s="93">
        <f t="shared" si="1"/>
        <v>0</v>
      </c>
      <c r="F19" s="87">
        <f t="shared" si="1"/>
        <v>0</v>
      </c>
    </row>
    <row r="20" spans="1:6" x14ac:dyDescent="0.35">
      <c r="A20" s="358" t="s">
        <v>420</v>
      </c>
      <c r="B20" s="91">
        <f t="shared" si="1"/>
        <v>0</v>
      </c>
      <c r="C20" s="91">
        <f t="shared" si="1"/>
        <v>0</v>
      </c>
      <c r="D20" s="91">
        <f t="shared" si="1"/>
        <v>0</v>
      </c>
      <c r="E20" s="91">
        <f t="shared" si="1"/>
        <v>0</v>
      </c>
      <c r="F20" s="92">
        <f t="shared" si="1"/>
        <v>0</v>
      </c>
    </row>
    <row r="21" spans="1:6" x14ac:dyDescent="0.35">
      <c r="F21" s="354"/>
    </row>
    <row r="22" spans="1:6" x14ac:dyDescent="0.35">
      <c r="F22" s="354"/>
    </row>
    <row r="23" spans="1:6" x14ac:dyDescent="0.35">
      <c r="A23" s="47" t="s">
        <v>9</v>
      </c>
      <c r="B23" s="84" t="s">
        <v>1</v>
      </c>
      <c r="C23" s="84" t="s">
        <v>2</v>
      </c>
      <c r="D23" s="84" t="s">
        <v>3</v>
      </c>
      <c r="E23" s="84" t="s">
        <v>4</v>
      </c>
      <c r="F23" s="84" t="s">
        <v>5</v>
      </c>
    </row>
    <row r="24" spans="1:6" x14ac:dyDescent="0.35">
      <c r="A24" s="357" t="s">
        <v>73</v>
      </c>
      <c r="B24" s="96"/>
      <c r="C24" s="96"/>
      <c r="D24" s="96"/>
      <c r="E24" s="96"/>
      <c r="F24" s="356"/>
    </row>
    <row r="25" spans="1:6" x14ac:dyDescent="0.35">
      <c r="A25" s="358" t="s">
        <v>74</v>
      </c>
      <c r="B25" s="91">
        <f>SUM(B26:B28)</f>
        <v>0</v>
      </c>
      <c r="C25" s="91">
        <f t="shared" ref="C25:F25" si="2">SUM(C26:C28)</f>
        <v>0</v>
      </c>
      <c r="D25" s="91">
        <f t="shared" si="2"/>
        <v>0</v>
      </c>
      <c r="E25" s="91">
        <f t="shared" si="2"/>
        <v>0</v>
      </c>
      <c r="F25" s="92">
        <f t="shared" si="2"/>
        <v>0</v>
      </c>
    </row>
    <row r="26" spans="1:6" x14ac:dyDescent="0.35">
      <c r="A26" s="357" t="s">
        <v>307</v>
      </c>
      <c r="B26" s="96"/>
      <c r="C26" s="97"/>
      <c r="D26" s="97"/>
      <c r="E26" s="97"/>
      <c r="F26" s="97"/>
    </row>
    <row r="27" spans="1:6" x14ac:dyDescent="0.35">
      <c r="A27" s="357" t="s">
        <v>423</v>
      </c>
      <c r="B27" s="96"/>
      <c r="C27" s="97"/>
      <c r="D27" s="97"/>
      <c r="E27" s="97"/>
      <c r="F27" s="97"/>
    </row>
    <row r="28" spans="1:6" x14ac:dyDescent="0.35">
      <c r="A28" s="357" t="s">
        <v>286</v>
      </c>
      <c r="B28" s="96"/>
      <c r="C28" s="97"/>
      <c r="D28" s="97"/>
      <c r="E28" s="97"/>
      <c r="F28" s="97"/>
    </row>
    <row r="29" spans="1:6" x14ac:dyDescent="0.35">
      <c r="A29" s="358" t="s">
        <v>410</v>
      </c>
      <c r="B29" s="91">
        <f>B24+B25</f>
        <v>0</v>
      </c>
      <c r="C29" s="91">
        <f t="shared" ref="C29:F29" si="3">C24+C25</f>
        <v>0</v>
      </c>
      <c r="D29" s="91">
        <f t="shared" si="3"/>
        <v>0</v>
      </c>
      <c r="E29" s="91">
        <f t="shared" si="3"/>
        <v>0</v>
      </c>
      <c r="F29" s="92">
        <f t="shared" si="3"/>
        <v>0</v>
      </c>
    </row>
    <row r="30" spans="1:6" x14ac:dyDescent="0.35">
      <c r="A30" s="283" t="s">
        <v>411</v>
      </c>
      <c r="B30" s="96"/>
      <c r="C30" s="96"/>
      <c r="D30" s="96"/>
      <c r="E30" s="96"/>
      <c r="F30" s="97"/>
    </row>
    <row r="31" spans="1:6" x14ac:dyDescent="0.35">
      <c r="A31" s="358" t="s">
        <v>412</v>
      </c>
      <c r="B31" s="91">
        <f>B29+B30</f>
        <v>0</v>
      </c>
      <c r="C31" s="91">
        <f t="shared" ref="C31:F31" si="4">C29+C30</f>
        <v>0</v>
      </c>
      <c r="D31" s="91">
        <f t="shared" si="4"/>
        <v>0</v>
      </c>
      <c r="E31" s="91">
        <f t="shared" si="4"/>
        <v>0</v>
      </c>
      <c r="F31" s="92">
        <f t="shared" si="4"/>
        <v>0</v>
      </c>
    </row>
    <row r="32" spans="1:6" x14ac:dyDescent="0.35">
      <c r="A32" s="358" t="s">
        <v>413</v>
      </c>
      <c r="B32" s="91">
        <f>SUM(B33:B38)</f>
        <v>0</v>
      </c>
      <c r="C32" s="91">
        <f t="shared" ref="C32:F32" si="5">SUM(C33:C38)</f>
        <v>0</v>
      </c>
      <c r="D32" s="91">
        <f t="shared" si="5"/>
        <v>0</v>
      </c>
      <c r="E32" s="91">
        <f t="shared" si="5"/>
        <v>0</v>
      </c>
      <c r="F32" s="92">
        <f t="shared" si="5"/>
        <v>0</v>
      </c>
    </row>
    <row r="33" spans="1:6" x14ac:dyDescent="0.35">
      <c r="A33" s="284" t="s">
        <v>414</v>
      </c>
      <c r="B33" s="96"/>
      <c r="C33" s="96"/>
      <c r="D33" s="96"/>
      <c r="E33" s="96"/>
      <c r="F33" s="97"/>
    </row>
    <row r="34" spans="1:6" x14ac:dyDescent="0.35">
      <c r="A34" s="357" t="s">
        <v>415</v>
      </c>
      <c r="B34" s="96"/>
      <c r="C34" s="96"/>
      <c r="D34" s="96"/>
      <c r="E34" s="96"/>
      <c r="F34" s="97"/>
    </row>
    <row r="35" spans="1:6" x14ac:dyDescent="0.35">
      <c r="A35" s="357" t="s">
        <v>416</v>
      </c>
      <c r="B35" s="96"/>
      <c r="C35" s="96"/>
      <c r="D35" s="96"/>
      <c r="E35" s="96"/>
      <c r="F35" s="97"/>
    </row>
    <row r="36" spans="1:6" x14ac:dyDescent="0.35">
      <c r="A36" s="357" t="s">
        <v>417</v>
      </c>
      <c r="B36" s="96"/>
      <c r="C36" s="96"/>
      <c r="D36" s="96"/>
      <c r="E36" s="96"/>
      <c r="F36" s="97"/>
    </row>
    <row r="37" spans="1:6" x14ac:dyDescent="0.35">
      <c r="A37" s="285" t="s">
        <v>418</v>
      </c>
      <c r="B37" s="96"/>
      <c r="C37" s="96"/>
      <c r="D37" s="96"/>
      <c r="E37" s="96"/>
      <c r="F37" s="97"/>
    </row>
    <row r="38" spans="1:6" x14ac:dyDescent="0.35">
      <c r="A38" s="285" t="s">
        <v>419</v>
      </c>
      <c r="B38" s="96"/>
      <c r="C38" s="96"/>
      <c r="D38" s="96"/>
      <c r="E38" s="96"/>
      <c r="F38" s="97"/>
    </row>
    <row r="39" spans="1:6" x14ac:dyDescent="0.35">
      <c r="A39" s="358" t="s">
        <v>420</v>
      </c>
      <c r="B39" s="91">
        <f>B31+B32</f>
        <v>0</v>
      </c>
      <c r="C39" s="91">
        <f t="shared" ref="C39:F39" si="6">C31+C32</f>
        <v>0</v>
      </c>
      <c r="D39" s="91">
        <f t="shared" si="6"/>
        <v>0</v>
      </c>
      <c r="E39" s="91">
        <f t="shared" si="6"/>
        <v>0</v>
      </c>
      <c r="F39" s="92">
        <f t="shared" si="6"/>
        <v>0</v>
      </c>
    </row>
    <row r="42" spans="1:6" x14ac:dyDescent="0.35">
      <c r="A42" s="47" t="s">
        <v>10</v>
      </c>
      <c r="B42" s="84" t="s">
        <v>1</v>
      </c>
      <c r="C42" s="84" t="s">
        <v>2</v>
      </c>
      <c r="D42" s="84" t="s">
        <v>3</v>
      </c>
      <c r="E42" s="84" t="s">
        <v>4</v>
      </c>
      <c r="F42" s="84" t="s">
        <v>5</v>
      </c>
    </row>
    <row r="43" spans="1:6" x14ac:dyDescent="0.35">
      <c r="A43" s="357" t="s">
        <v>73</v>
      </c>
      <c r="B43" s="96"/>
      <c r="C43" s="96"/>
      <c r="D43" s="96"/>
      <c r="E43" s="96"/>
      <c r="F43" s="356"/>
    </row>
    <row r="44" spans="1:6" x14ac:dyDescent="0.35">
      <c r="A44" s="358" t="s">
        <v>74</v>
      </c>
      <c r="B44" s="91">
        <f>SUM(B45:B47)</f>
        <v>0</v>
      </c>
      <c r="C44" s="91">
        <f t="shared" ref="C44:F44" si="7">SUM(C45:C47)</f>
        <v>0</v>
      </c>
      <c r="D44" s="91">
        <f t="shared" si="7"/>
        <v>0</v>
      </c>
      <c r="E44" s="91">
        <f t="shared" si="7"/>
        <v>0</v>
      </c>
      <c r="F44" s="92">
        <f t="shared" si="7"/>
        <v>0</v>
      </c>
    </row>
    <row r="45" spans="1:6" x14ac:dyDescent="0.35">
      <c r="A45" s="357" t="s">
        <v>307</v>
      </c>
      <c r="B45" s="96"/>
      <c r="C45" s="97"/>
      <c r="D45" s="97"/>
      <c r="E45" s="97"/>
      <c r="F45" s="97"/>
    </row>
    <row r="46" spans="1:6" x14ac:dyDescent="0.35">
      <c r="A46" s="357" t="s">
        <v>423</v>
      </c>
      <c r="B46" s="96"/>
      <c r="C46" s="97"/>
      <c r="D46" s="97"/>
      <c r="E46" s="97"/>
      <c r="F46" s="97"/>
    </row>
    <row r="47" spans="1:6" x14ac:dyDescent="0.35">
      <c r="A47" s="357" t="s">
        <v>286</v>
      </c>
      <c r="B47" s="96"/>
      <c r="C47" s="97"/>
      <c r="D47" s="97"/>
      <c r="E47" s="97"/>
      <c r="F47" s="97"/>
    </row>
    <row r="48" spans="1:6" x14ac:dyDescent="0.35">
      <c r="A48" s="358" t="s">
        <v>410</v>
      </c>
      <c r="B48" s="91">
        <f>B43+B44</f>
        <v>0</v>
      </c>
      <c r="C48" s="91">
        <f t="shared" ref="C48:F48" si="8">C43+C44</f>
        <v>0</v>
      </c>
      <c r="D48" s="91">
        <f t="shared" si="8"/>
        <v>0</v>
      </c>
      <c r="E48" s="91">
        <f t="shared" si="8"/>
        <v>0</v>
      </c>
      <c r="F48" s="92">
        <f t="shared" si="8"/>
        <v>0</v>
      </c>
    </row>
    <row r="49" spans="1:6" x14ac:dyDescent="0.35">
      <c r="A49" s="283" t="s">
        <v>411</v>
      </c>
      <c r="B49" s="96"/>
      <c r="C49" s="96"/>
      <c r="D49" s="96"/>
      <c r="E49" s="96"/>
      <c r="F49" s="97"/>
    </row>
    <row r="50" spans="1:6" x14ac:dyDescent="0.35">
      <c r="A50" s="358" t="s">
        <v>412</v>
      </c>
      <c r="B50" s="91">
        <f>B48+B49</f>
        <v>0</v>
      </c>
      <c r="C50" s="91">
        <f t="shared" ref="C50:F50" si="9">C48+C49</f>
        <v>0</v>
      </c>
      <c r="D50" s="91">
        <f t="shared" si="9"/>
        <v>0</v>
      </c>
      <c r="E50" s="91">
        <f t="shared" si="9"/>
        <v>0</v>
      </c>
      <c r="F50" s="92">
        <f t="shared" si="9"/>
        <v>0</v>
      </c>
    </row>
    <row r="51" spans="1:6" x14ac:dyDescent="0.35">
      <c r="A51" s="358" t="s">
        <v>413</v>
      </c>
      <c r="B51" s="91">
        <f>SUM(B52:B57)</f>
        <v>0</v>
      </c>
      <c r="C51" s="91">
        <f t="shared" ref="C51:F51" si="10">SUM(C52:C57)</f>
        <v>0</v>
      </c>
      <c r="D51" s="91">
        <f t="shared" si="10"/>
        <v>0</v>
      </c>
      <c r="E51" s="91">
        <f t="shared" si="10"/>
        <v>0</v>
      </c>
      <c r="F51" s="92">
        <f t="shared" si="10"/>
        <v>0</v>
      </c>
    </row>
    <row r="52" spans="1:6" x14ac:dyDescent="0.35">
      <c r="A52" s="284" t="s">
        <v>414</v>
      </c>
      <c r="B52" s="96"/>
      <c r="C52" s="96"/>
      <c r="D52" s="96"/>
      <c r="E52" s="96"/>
      <c r="F52" s="97"/>
    </row>
    <row r="53" spans="1:6" x14ac:dyDescent="0.35">
      <c r="A53" s="357" t="s">
        <v>415</v>
      </c>
      <c r="B53" s="96"/>
      <c r="C53" s="96"/>
      <c r="D53" s="96"/>
      <c r="E53" s="96"/>
      <c r="F53" s="97"/>
    </row>
    <row r="54" spans="1:6" x14ac:dyDescent="0.35">
      <c r="A54" s="357" t="s">
        <v>416</v>
      </c>
      <c r="B54" s="96"/>
      <c r="C54" s="96"/>
      <c r="D54" s="96"/>
      <c r="E54" s="96"/>
      <c r="F54" s="97"/>
    </row>
    <row r="55" spans="1:6" x14ac:dyDescent="0.35">
      <c r="A55" s="357" t="s">
        <v>417</v>
      </c>
      <c r="B55" s="96"/>
      <c r="C55" s="96"/>
      <c r="D55" s="96"/>
      <c r="E55" s="96"/>
      <c r="F55" s="97"/>
    </row>
    <row r="56" spans="1:6" x14ac:dyDescent="0.35">
      <c r="A56" s="285" t="s">
        <v>418</v>
      </c>
      <c r="B56" s="96"/>
      <c r="C56" s="96"/>
      <c r="D56" s="96"/>
      <c r="E56" s="96"/>
      <c r="F56" s="97"/>
    </row>
    <row r="57" spans="1:6" x14ac:dyDescent="0.35">
      <c r="A57" s="285" t="s">
        <v>419</v>
      </c>
      <c r="B57" s="96"/>
      <c r="C57" s="96"/>
      <c r="D57" s="96"/>
      <c r="E57" s="96"/>
      <c r="F57" s="97"/>
    </row>
    <row r="58" spans="1:6" x14ac:dyDescent="0.35">
      <c r="A58" s="358" t="s">
        <v>420</v>
      </c>
      <c r="B58" s="91">
        <f>B50+B51</f>
        <v>0</v>
      </c>
      <c r="C58" s="91">
        <f t="shared" ref="C58:F58" si="11">C50+C51</f>
        <v>0</v>
      </c>
      <c r="D58" s="91">
        <f t="shared" si="11"/>
        <v>0</v>
      </c>
      <c r="E58" s="91">
        <f t="shared" si="11"/>
        <v>0</v>
      </c>
      <c r="F58" s="92">
        <f t="shared" si="11"/>
        <v>0</v>
      </c>
    </row>
    <row r="61" spans="1:6" x14ac:dyDescent="0.35">
      <c r="A61" s="47" t="s">
        <v>11</v>
      </c>
      <c r="B61" s="84" t="s">
        <v>1</v>
      </c>
      <c r="C61" s="84" t="s">
        <v>2</v>
      </c>
      <c r="D61" s="84" t="s">
        <v>3</v>
      </c>
      <c r="E61" s="84" t="s">
        <v>4</v>
      </c>
      <c r="F61" s="84" t="s">
        <v>5</v>
      </c>
    </row>
    <row r="62" spans="1:6" x14ac:dyDescent="0.35">
      <c r="A62" s="357" t="s">
        <v>73</v>
      </c>
      <c r="B62" s="96"/>
      <c r="C62" s="96"/>
      <c r="D62" s="96"/>
      <c r="E62" s="96"/>
      <c r="F62" s="356"/>
    </row>
    <row r="63" spans="1:6" x14ac:dyDescent="0.35">
      <c r="A63" s="358" t="s">
        <v>74</v>
      </c>
      <c r="B63" s="91">
        <f>SUM(B64:B66)</f>
        <v>0</v>
      </c>
      <c r="C63" s="91">
        <f t="shared" ref="C63:F63" si="12">SUM(C64:C66)</f>
        <v>0</v>
      </c>
      <c r="D63" s="91">
        <f t="shared" si="12"/>
        <v>0</v>
      </c>
      <c r="E63" s="91">
        <f t="shared" si="12"/>
        <v>0</v>
      </c>
      <c r="F63" s="92">
        <f t="shared" si="12"/>
        <v>0</v>
      </c>
    </row>
    <row r="64" spans="1:6" x14ac:dyDescent="0.35">
      <c r="A64" s="357" t="s">
        <v>307</v>
      </c>
      <c r="B64" s="96"/>
      <c r="C64" s="97"/>
      <c r="D64" s="97"/>
      <c r="E64" s="97"/>
      <c r="F64" s="97"/>
    </row>
    <row r="65" spans="1:6" x14ac:dyDescent="0.35">
      <c r="A65" s="357" t="s">
        <v>423</v>
      </c>
      <c r="B65" s="96"/>
      <c r="C65" s="97"/>
      <c r="D65" s="97"/>
      <c r="E65" s="97"/>
      <c r="F65" s="97"/>
    </row>
    <row r="66" spans="1:6" x14ac:dyDescent="0.35">
      <c r="A66" s="357" t="s">
        <v>286</v>
      </c>
      <c r="B66" s="96"/>
      <c r="C66" s="97"/>
      <c r="D66" s="97"/>
      <c r="E66" s="97"/>
      <c r="F66" s="97"/>
    </row>
    <row r="67" spans="1:6" x14ac:dyDescent="0.35">
      <c r="A67" s="358" t="s">
        <v>410</v>
      </c>
      <c r="B67" s="91">
        <f>B62+B63</f>
        <v>0</v>
      </c>
      <c r="C67" s="91">
        <f t="shared" ref="C67:F67" si="13">C62+C63</f>
        <v>0</v>
      </c>
      <c r="D67" s="91">
        <f t="shared" si="13"/>
        <v>0</v>
      </c>
      <c r="E67" s="91">
        <f t="shared" si="13"/>
        <v>0</v>
      </c>
      <c r="F67" s="92">
        <f t="shared" si="13"/>
        <v>0</v>
      </c>
    </row>
    <row r="68" spans="1:6" x14ac:dyDescent="0.35">
      <c r="A68" s="283" t="s">
        <v>411</v>
      </c>
      <c r="B68" s="96"/>
      <c r="C68" s="96"/>
      <c r="D68" s="96"/>
      <c r="E68" s="96"/>
      <c r="F68" s="97"/>
    </row>
    <row r="69" spans="1:6" x14ac:dyDescent="0.35">
      <c r="A69" s="358" t="s">
        <v>412</v>
      </c>
      <c r="B69" s="91">
        <f>B67+B68</f>
        <v>0</v>
      </c>
      <c r="C69" s="91">
        <f t="shared" ref="C69:F69" si="14">C67+C68</f>
        <v>0</v>
      </c>
      <c r="D69" s="91">
        <f t="shared" si="14"/>
        <v>0</v>
      </c>
      <c r="E69" s="91">
        <f t="shared" si="14"/>
        <v>0</v>
      </c>
      <c r="F69" s="92">
        <f t="shared" si="14"/>
        <v>0</v>
      </c>
    </row>
    <row r="70" spans="1:6" x14ac:dyDescent="0.35">
      <c r="A70" s="358" t="s">
        <v>413</v>
      </c>
      <c r="B70" s="91">
        <f>SUM(B71:B76)</f>
        <v>0</v>
      </c>
      <c r="C70" s="91">
        <f t="shared" ref="C70:F70" si="15">SUM(C71:C76)</f>
        <v>0</v>
      </c>
      <c r="D70" s="91">
        <f t="shared" si="15"/>
        <v>0</v>
      </c>
      <c r="E70" s="91">
        <f t="shared" si="15"/>
        <v>0</v>
      </c>
      <c r="F70" s="92">
        <f t="shared" si="15"/>
        <v>0</v>
      </c>
    </row>
    <row r="71" spans="1:6" x14ac:dyDescent="0.35">
      <c r="A71" s="284" t="s">
        <v>414</v>
      </c>
      <c r="B71" s="96"/>
      <c r="C71" s="96"/>
      <c r="D71" s="96"/>
      <c r="E71" s="96"/>
      <c r="F71" s="97"/>
    </row>
    <row r="72" spans="1:6" x14ac:dyDescent="0.35">
      <c r="A72" s="357" t="s">
        <v>415</v>
      </c>
      <c r="B72" s="96"/>
      <c r="C72" s="96"/>
      <c r="D72" s="96"/>
      <c r="E72" s="96"/>
      <c r="F72" s="97"/>
    </row>
    <row r="73" spans="1:6" x14ac:dyDescent="0.35">
      <c r="A73" s="357" t="s">
        <v>416</v>
      </c>
      <c r="B73" s="96"/>
      <c r="C73" s="96"/>
      <c r="D73" s="96"/>
      <c r="E73" s="96"/>
      <c r="F73" s="97"/>
    </row>
    <row r="74" spans="1:6" x14ac:dyDescent="0.35">
      <c r="A74" s="357" t="s">
        <v>417</v>
      </c>
      <c r="B74" s="96"/>
      <c r="C74" s="96"/>
      <c r="D74" s="96"/>
      <c r="E74" s="96"/>
      <c r="F74" s="97"/>
    </row>
    <row r="75" spans="1:6" x14ac:dyDescent="0.35">
      <c r="A75" s="285" t="s">
        <v>418</v>
      </c>
      <c r="B75" s="96"/>
      <c r="C75" s="96"/>
      <c r="D75" s="96"/>
      <c r="E75" s="96"/>
      <c r="F75" s="97"/>
    </row>
    <row r="76" spans="1:6" x14ac:dyDescent="0.35">
      <c r="A76" s="285" t="s">
        <v>419</v>
      </c>
      <c r="B76" s="96"/>
      <c r="C76" s="96"/>
      <c r="D76" s="96"/>
      <c r="E76" s="96"/>
      <c r="F76" s="97"/>
    </row>
    <row r="77" spans="1:6" x14ac:dyDescent="0.35">
      <c r="A77" s="358" t="s">
        <v>420</v>
      </c>
      <c r="B77" s="91">
        <f>B69+B70</f>
        <v>0</v>
      </c>
      <c r="C77" s="91">
        <f t="shared" ref="C77:F77" si="16">C69+C70</f>
        <v>0</v>
      </c>
      <c r="D77" s="91">
        <f t="shared" si="16"/>
        <v>0</v>
      </c>
      <c r="E77" s="91">
        <f t="shared" si="16"/>
        <v>0</v>
      </c>
      <c r="F77" s="92">
        <f t="shared" si="16"/>
        <v>0</v>
      </c>
    </row>
    <row r="80" spans="1:6" x14ac:dyDescent="0.35">
      <c r="A80" s="47" t="s">
        <v>12</v>
      </c>
      <c r="B80" s="84" t="s">
        <v>1</v>
      </c>
      <c r="C80" s="84" t="s">
        <v>2</v>
      </c>
      <c r="D80" s="84" t="s">
        <v>3</v>
      </c>
      <c r="E80" s="84" t="s">
        <v>4</v>
      </c>
      <c r="F80" s="84" t="s">
        <v>5</v>
      </c>
    </row>
    <row r="81" spans="1:6" x14ac:dyDescent="0.35">
      <c r="A81" s="357" t="s">
        <v>73</v>
      </c>
      <c r="B81" s="96"/>
      <c r="C81" s="96"/>
      <c r="D81" s="96"/>
      <c r="E81" s="96"/>
      <c r="F81" s="356"/>
    </row>
    <row r="82" spans="1:6" x14ac:dyDescent="0.35">
      <c r="A82" s="358" t="s">
        <v>74</v>
      </c>
      <c r="B82" s="91">
        <f>SUM(B83:B85)</f>
        <v>0</v>
      </c>
      <c r="C82" s="91">
        <f t="shared" ref="C82:F82" si="17">SUM(C83:C85)</f>
        <v>0</v>
      </c>
      <c r="D82" s="91">
        <f t="shared" si="17"/>
        <v>0</v>
      </c>
      <c r="E82" s="91">
        <f t="shared" si="17"/>
        <v>0</v>
      </c>
      <c r="F82" s="92">
        <f t="shared" si="17"/>
        <v>0</v>
      </c>
    </row>
    <row r="83" spans="1:6" x14ac:dyDescent="0.35">
      <c r="A83" s="357" t="s">
        <v>307</v>
      </c>
      <c r="B83" s="96"/>
      <c r="C83" s="97"/>
      <c r="D83" s="97"/>
      <c r="E83" s="97"/>
      <c r="F83" s="97"/>
    </row>
    <row r="84" spans="1:6" x14ac:dyDescent="0.35">
      <c r="A84" s="357" t="s">
        <v>423</v>
      </c>
      <c r="B84" s="96"/>
      <c r="C84" s="97"/>
      <c r="D84" s="97"/>
      <c r="E84" s="97"/>
      <c r="F84" s="97"/>
    </row>
    <row r="85" spans="1:6" x14ac:dyDescent="0.35">
      <c r="A85" s="357" t="s">
        <v>286</v>
      </c>
      <c r="B85" s="96"/>
      <c r="C85" s="97"/>
      <c r="D85" s="97"/>
      <c r="E85" s="97"/>
      <c r="F85" s="97"/>
    </row>
    <row r="86" spans="1:6" x14ac:dyDescent="0.35">
      <c r="A86" s="358" t="s">
        <v>410</v>
      </c>
      <c r="B86" s="91">
        <f>B81+B82</f>
        <v>0</v>
      </c>
      <c r="C86" s="91">
        <f t="shared" ref="C86:F86" si="18">C81+C82</f>
        <v>0</v>
      </c>
      <c r="D86" s="91">
        <f t="shared" si="18"/>
        <v>0</v>
      </c>
      <c r="E86" s="91">
        <f t="shared" si="18"/>
        <v>0</v>
      </c>
      <c r="F86" s="92">
        <f t="shared" si="18"/>
        <v>0</v>
      </c>
    </row>
    <row r="87" spans="1:6" x14ac:dyDescent="0.35">
      <c r="A87" s="283" t="s">
        <v>411</v>
      </c>
      <c r="B87" s="96"/>
      <c r="C87" s="96"/>
      <c r="D87" s="96"/>
      <c r="E87" s="96"/>
      <c r="F87" s="97"/>
    </row>
    <row r="88" spans="1:6" x14ac:dyDescent="0.35">
      <c r="A88" s="358" t="s">
        <v>412</v>
      </c>
      <c r="B88" s="91">
        <f>B86+B87</f>
        <v>0</v>
      </c>
      <c r="C88" s="91">
        <f t="shared" ref="C88:F88" si="19">C86+C87</f>
        <v>0</v>
      </c>
      <c r="D88" s="91">
        <f t="shared" si="19"/>
        <v>0</v>
      </c>
      <c r="E88" s="91">
        <f t="shared" si="19"/>
        <v>0</v>
      </c>
      <c r="F88" s="92">
        <f t="shared" si="19"/>
        <v>0</v>
      </c>
    </row>
    <row r="89" spans="1:6" x14ac:dyDescent="0.35">
      <c r="A89" s="358" t="s">
        <v>413</v>
      </c>
      <c r="B89" s="91">
        <f>SUM(B90:B95)</f>
        <v>0</v>
      </c>
      <c r="C89" s="91">
        <f t="shared" ref="C89:F89" si="20">SUM(C90:C95)</f>
        <v>0</v>
      </c>
      <c r="D89" s="91">
        <f t="shared" si="20"/>
        <v>0</v>
      </c>
      <c r="E89" s="91">
        <f t="shared" si="20"/>
        <v>0</v>
      </c>
      <c r="F89" s="92">
        <f t="shared" si="20"/>
        <v>0</v>
      </c>
    </row>
    <row r="90" spans="1:6" x14ac:dyDescent="0.35">
      <c r="A90" s="284" t="s">
        <v>414</v>
      </c>
      <c r="B90" s="96"/>
      <c r="C90" s="96"/>
      <c r="D90" s="96"/>
      <c r="E90" s="96"/>
      <c r="F90" s="97"/>
    </row>
    <row r="91" spans="1:6" x14ac:dyDescent="0.35">
      <c r="A91" s="357" t="s">
        <v>415</v>
      </c>
      <c r="B91" s="96"/>
      <c r="C91" s="96"/>
      <c r="D91" s="96"/>
      <c r="E91" s="96"/>
      <c r="F91" s="97"/>
    </row>
    <row r="92" spans="1:6" x14ac:dyDescent="0.35">
      <c r="A92" s="357" t="s">
        <v>416</v>
      </c>
      <c r="B92" s="96"/>
      <c r="C92" s="96"/>
      <c r="D92" s="96"/>
      <c r="E92" s="96"/>
      <c r="F92" s="97"/>
    </row>
    <row r="93" spans="1:6" x14ac:dyDescent="0.35">
      <c r="A93" s="357" t="s">
        <v>417</v>
      </c>
      <c r="B93" s="96"/>
      <c r="C93" s="96"/>
      <c r="D93" s="96"/>
      <c r="E93" s="96"/>
      <c r="F93" s="97"/>
    </row>
    <row r="94" spans="1:6" x14ac:dyDescent="0.35">
      <c r="A94" s="285" t="s">
        <v>418</v>
      </c>
      <c r="B94" s="96"/>
      <c r="C94" s="96"/>
      <c r="D94" s="96"/>
      <c r="E94" s="96"/>
      <c r="F94" s="97"/>
    </row>
    <row r="95" spans="1:6" x14ac:dyDescent="0.35">
      <c r="A95" s="285" t="s">
        <v>419</v>
      </c>
      <c r="B95" s="96"/>
      <c r="C95" s="96"/>
      <c r="D95" s="96"/>
      <c r="E95" s="96"/>
      <c r="F95" s="97"/>
    </row>
    <row r="96" spans="1:6" x14ac:dyDescent="0.35">
      <c r="A96" s="358" t="s">
        <v>420</v>
      </c>
      <c r="B96" s="91">
        <f>B88+B89</f>
        <v>0</v>
      </c>
      <c r="C96" s="91">
        <f t="shared" ref="C96:F96" si="21">C88+C89</f>
        <v>0</v>
      </c>
      <c r="D96" s="91">
        <f t="shared" si="21"/>
        <v>0</v>
      </c>
      <c r="E96" s="91">
        <f t="shared" si="21"/>
        <v>0</v>
      </c>
      <c r="F96" s="92">
        <f t="shared" si="21"/>
        <v>0</v>
      </c>
    </row>
    <row r="99" spans="1:6" x14ac:dyDescent="0.35">
      <c r="A99" s="47" t="s">
        <v>13</v>
      </c>
      <c r="B99" s="84" t="s">
        <v>1</v>
      </c>
      <c r="C99" s="84" t="s">
        <v>2</v>
      </c>
      <c r="D99" s="84" t="s">
        <v>3</v>
      </c>
      <c r="E99" s="84" t="s">
        <v>4</v>
      </c>
      <c r="F99" s="84" t="s">
        <v>5</v>
      </c>
    </row>
    <row r="100" spans="1:6" x14ac:dyDescent="0.35">
      <c r="A100" s="357" t="s">
        <v>73</v>
      </c>
      <c r="B100" s="96"/>
      <c r="C100" s="96"/>
      <c r="D100" s="96"/>
      <c r="E100" s="96"/>
      <c r="F100" s="356"/>
    </row>
    <row r="101" spans="1:6" x14ac:dyDescent="0.35">
      <c r="A101" s="358" t="s">
        <v>74</v>
      </c>
      <c r="B101" s="91">
        <f>SUM(B102:B104)</f>
        <v>0</v>
      </c>
      <c r="C101" s="91">
        <f t="shared" ref="C101:F101" si="22">SUM(C102:C104)</f>
        <v>0</v>
      </c>
      <c r="D101" s="91">
        <f t="shared" si="22"/>
        <v>0</v>
      </c>
      <c r="E101" s="91">
        <f t="shared" si="22"/>
        <v>0</v>
      </c>
      <c r="F101" s="92">
        <f t="shared" si="22"/>
        <v>0</v>
      </c>
    </row>
    <row r="102" spans="1:6" x14ac:dyDescent="0.35">
      <c r="A102" s="357" t="s">
        <v>307</v>
      </c>
      <c r="B102" s="96"/>
      <c r="C102" s="97"/>
      <c r="D102" s="97"/>
      <c r="E102" s="97"/>
      <c r="F102" s="97"/>
    </row>
    <row r="103" spans="1:6" x14ac:dyDescent="0.35">
      <c r="A103" s="357" t="s">
        <v>423</v>
      </c>
      <c r="B103" s="96"/>
      <c r="C103" s="97"/>
      <c r="D103" s="97"/>
      <c r="E103" s="97"/>
      <c r="F103" s="97"/>
    </row>
    <row r="104" spans="1:6" x14ac:dyDescent="0.35">
      <c r="A104" s="357" t="s">
        <v>286</v>
      </c>
      <c r="B104" s="96"/>
      <c r="C104" s="97"/>
      <c r="D104" s="97"/>
      <c r="E104" s="97"/>
      <c r="F104" s="97"/>
    </row>
    <row r="105" spans="1:6" x14ac:dyDescent="0.35">
      <c r="A105" s="358" t="s">
        <v>410</v>
      </c>
      <c r="B105" s="91">
        <f>B100+B101</f>
        <v>0</v>
      </c>
      <c r="C105" s="91">
        <f t="shared" ref="C105:F105" si="23">C100+C101</f>
        <v>0</v>
      </c>
      <c r="D105" s="91">
        <f t="shared" si="23"/>
        <v>0</v>
      </c>
      <c r="E105" s="91">
        <f t="shared" si="23"/>
        <v>0</v>
      </c>
      <c r="F105" s="92">
        <f t="shared" si="23"/>
        <v>0</v>
      </c>
    </row>
    <row r="106" spans="1:6" x14ac:dyDescent="0.35">
      <c r="A106" s="283" t="s">
        <v>411</v>
      </c>
      <c r="B106" s="96"/>
      <c r="C106" s="96"/>
      <c r="D106" s="96"/>
      <c r="E106" s="96"/>
      <c r="F106" s="97"/>
    </row>
    <row r="107" spans="1:6" x14ac:dyDescent="0.35">
      <c r="A107" s="358" t="s">
        <v>412</v>
      </c>
      <c r="B107" s="91">
        <f>B105+B106</f>
        <v>0</v>
      </c>
      <c r="C107" s="91">
        <f t="shared" ref="C107:F107" si="24">C105+C106</f>
        <v>0</v>
      </c>
      <c r="D107" s="91">
        <f t="shared" si="24"/>
        <v>0</v>
      </c>
      <c r="E107" s="91">
        <f t="shared" si="24"/>
        <v>0</v>
      </c>
      <c r="F107" s="92">
        <f t="shared" si="24"/>
        <v>0</v>
      </c>
    </row>
    <row r="108" spans="1:6" x14ac:dyDescent="0.35">
      <c r="A108" s="358" t="s">
        <v>413</v>
      </c>
      <c r="B108" s="91">
        <f>SUM(B109:B114)</f>
        <v>0</v>
      </c>
      <c r="C108" s="91">
        <f t="shared" ref="C108:F108" si="25">SUM(C109:C114)</f>
        <v>0</v>
      </c>
      <c r="D108" s="91">
        <f t="shared" si="25"/>
        <v>0</v>
      </c>
      <c r="E108" s="91">
        <f t="shared" si="25"/>
        <v>0</v>
      </c>
      <c r="F108" s="92">
        <f t="shared" si="25"/>
        <v>0</v>
      </c>
    </row>
    <row r="109" spans="1:6" x14ac:dyDescent="0.35">
      <c r="A109" s="284" t="s">
        <v>414</v>
      </c>
      <c r="B109" s="96"/>
      <c r="C109" s="96"/>
      <c r="D109" s="96"/>
      <c r="E109" s="96"/>
      <c r="F109" s="97"/>
    </row>
    <row r="110" spans="1:6" x14ac:dyDescent="0.35">
      <c r="A110" s="357" t="s">
        <v>415</v>
      </c>
      <c r="B110" s="96"/>
      <c r="C110" s="96"/>
      <c r="D110" s="96"/>
      <c r="E110" s="96"/>
      <c r="F110" s="97"/>
    </row>
    <row r="111" spans="1:6" x14ac:dyDescent="0.35">
      <c r="A111" s="357" t="s">
        <v>416</v>
      </c>
      <c r="B111" s="96"/>
      <c r="C111" s="96"/>
      <c r="D111" s="96"/>
      <c r="E111" s="96"/>
      <c r="F111" s="97"/>
    </row>
    <row r="112" spans="1:6" x14ac:dyDescent="0.35">
      <c r="A112" s="357" t="s">
        <v>417</v>
      </c>
      <c r="B112" s="96"/>
      <c r="C112" s="96"/>
      <c r="D112" s="96"/>
      <c r="E112" s="96"/>
      <c r="F112" s="97"/>
    </row>
    <row r="113" spans="1:6" x14ac:dyDescent="0.35">
      <c r="A113" s="285" t="s">
        <v>418</v>
      </c>
      <c r="B113" s="96"/>
      <c r="C113" s="96"/>
      <c r="D113" s="96"/>
      <c r="E113" s="96"/>
      <c r="F113" s="97"/>
    </row>
    <row r="114" spans="1:6" x14ac:dyDescent="0.35">
      <c r="A114" s="285" t="s">
        <v>419</v>
      </c>
      <c r="B114" s="96"/>
      <c r="C114" s="96"/>
      <c r="D114" s="96"/>
      <c r="E114" s="96"/>
      <c r="F114" s="97"/>
    </row>
    <row r="115" spans="1:6" x14ac:dyDescent="0.35">
      <c r="A115" s="358" t="s">
        <v>420</v>
      </c>
      <c r="B115" s="91">
        <f>B107+B108</f>
        <v>0</v>
      </c>
      <c r="C115" s="91">
        <f t="shared" ref="C115:F115" si="26">C107+C108</f>
        <v>0</v>
      </c>
      <c r="D115" s="91">
        <f t="shared" si="26"/>
        <v>0</v>
      </c>
      <c r="E115" s="91">
        <f t="shared" si="26"/>
        <v>0</v>
      </c>
      <c r="F115" s="92">
        <f t="shared" si="26"/>
        <v>0</v>
      </c>
    </row>
  </sheetData>
  <sheetProtection password="A61D" sheet="1" objects="1" scenarios="1"/>
  <mergeCells count="2">
    <mergeCell ref="A1:F1"/>
    <mergeCell ref="A2:F2"/>
  </mergeCells>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V151"/>
  <sheetViews>
    <sheetView zoomScaleNormal="100" workbookViewId="0">
      <selection sqref="A1:F1"/>
    </sheetView>
  </sheetViews>
  <sheetFormatPr defaultRowHeight="17.25" customHeight="1" x14ac:dyDescent="0.35"/>
  <cols>
    <col min="1" max="1" width="43.7265625" customWidth="1"/>
    <col min="2" max="5" width="19.81640625" style="75" customWidth="1"/>
    <col min="6" max="6" width="20" style="75" customWidth="1"/>
    <col min="8" max="15" width="14.7265625" customWidth="1"/>
    <col min="16" max="16" width="39.1796875" hidden="1" customWidth="1"/>
    <col min="17" max="21" width="12.26953125" hidden="1" customWidth="1"/>
  </cols>
  <sheetData>
    <row r="1" spans="1:21" ht="17.25" customHeight="1" x14ac:dyDescent="0.35">
      <c r="A1" s="495" t="s">
        <v>121</v>
      </c>
      <c r="B1" s="495"/>
      <c r="C1" s="495"/>
      <c r="D1" s="495"/>
      <c r="E1" s="495"/>
      <c r="F1" s="495"/>
      <c r="G1" s="58"/>
      <c r="H1" s="58"/>
      <c r="I1" s="58"/>
      <c r="J1" s="58"/>
      <c r="K1" s="58"/>
      <c r="L1" s="58"/>
      <c r="M1" s="58"/>
      <c r="N1" s="58"/>
      <c r="O1" s="58"/>
    </row>
    <row r="2" spans="1:21" ht="17.25" customHeight="1" x14ac:dyDescent="0.35">
      <c r="A2" s="495" t="s">
        <v>367</v>
      </c>
      <c r="B2" s="495"/>
      <c r="C2" s="495"/>
      <c r="D2" s="495"/>
      <c r="E2" s="495"/>
      <c r="F2" s="495"/>
      <c r="G2" s="58"/>
      <c r="H2" s="58"/>
      <c r="I2" s="58"/>
      <c r="J2" s="58"/>
      <c r="K2" s="58"/>
      <c r="L2" s="58"/>
      <c r="M2" s="58"/>
      <c r="N2" s="58"/>
      <c r="O2" s="58"/>
    </row>
    <row r="3" spans="1:21" s="19" customFormat="1" ht="17.25" customHeight="1" x14ac:dyDescent="0.35">
      <c r="B3" s="83"/>
      <c r="C3" s="83"/>
      <c r="D3" s="83"/>
      <c r="E3" s="83"/>
      <c r="F3" s="90" t="s">
        <v>53</v>
      </c>
    </row>
    <row r="4" spans="1:21" s="19" customFormat="1" ht="17.25" customHeight="1" x14ac:dyDescent="0.35">
      <c r="A4" s="46" t="s">
        <v>8</v>
      </c>
      <c r="B4" s="84" t="s">
        <v>1</v>
      </c>
      <c r="C4" s="84" t="s">
        <v>2</v>
      </c>
      <c r="D4" s="84" t="s">
        <v>3</v>
      </c>
      <c r="E4" s="84" t="s">
        <v>4</v>
      </c>
      <c r="F4" s="84" t="s">
        <v>5</v>
      </c>
      <c r="P4" s="46" t="s">
        <v>8</v>
      </c>
      <c r="Q4" s="84" t="s">
        <v>1</v>
      </c>
      <c r="R4" s="84" t="s">
        <v>2</v>
      </c>
      <c r="S4" s="84" t="s">
        <v>3</v>
      </c>
      <c r="T4" s="84" t="s">
        <v>4</v>
      </c>
      <c r="U4" s="84" t="s">
        <v>5</v>
      </c>
    </row>
    <row r="5" spans="1:21" s="45" customFormat="1" ht="17.25" customHeight="1" x14ac:dyDescent="0.35">
      <c r="A5" s="297" t="s">
        <v>55</v>
      </c>
      <c r="B5" s="91">
        <f t="shared" ref="B5:F14" si="0">SUM(B30,B55,B80,B105,B130)</f>
        <v>0</v>
      </c>
      <c r="C5" s="92">
        <f t="shared" si="0"/>
        <v>0</v>
      </c>
      <c r="D5" s="92">
        <f t="shared" si="0"/>
        <v>0</v>
      </c>
      <c r="E5" s="92">
        <f t="shared" si="0"/>
        <v>0</v>
      </c>
      <c r="F5" s="92">
        <f t="shared" si="0"/>
        <v>0</v>
      </c>
      <c r="P5" s="297" t="s">
        <v>55</v>
      </c>
      <c r="Q5" s="91" t="e">
        <f>B5*100/$B5</f>
        <v>#DIV/0!</v>
      </c>
      <c r="R5" s="92" t="e">
        <f t="shared" ref="R5:U26" si="1">C5*100/$B5</f>
        <v>#DIV/0!</v>
      </c>
      <c r="S5" s="92" t="e">
        <f t="shared" si="1"/>
        <v>#DIV/0!</v>
      </c>
      <c r="T5" s="92" t="e">
        <f t="shared" si="1"/>
        <v>#DIV/0!</v>
      </c>
      <c r="U5" s="92" t="e">
        <f t="shared" si="1"/>
        <v>#DIV/0!</v>
      </c>
    </row>
    <row r="6" spans="1:21" s="19" customFormat="1" ht="17.25" customHeight="1" x14ac:dyDescent="0.35">
      <c r="A6" s="283" t="s">
        <v>56</v>
      </c>
      <c r="B6" s="93">
        <f t="shared" si="0"/>
        <v>0</v>
      </c>
      <c r="C6" s="87">
        <f t="shared" si="0"/>
        <v>0</v>
      </c>
      <c r="D6" s="87">
        <f t="shared" si="0"/>
        <v>0</v>
      </c>
      <c r="E6" s="87">
        <f t="shared" si="0"/>
        <v>0</v>
      </c>
      <c r="F6" s="87">
        <f t="shared" si="0"/>
        <v>0</v>
      </c>
      <c r="P6" s="283" t="s">
        <v>56</v>
      </c>
      <c r="Q6" s="93" t="e">
        <f t="shared" ref="Q6:Q26" si="2">B6*100/$B6</f>
        <v>#DIV/0!</v>
      </c>
      <c r="R6" s="87" t="e">
        <f t="shared" si="1"/>
        <v>#DIV/0!</v>
      </c>
      <c r="S6" s="87" t="e">
        <f t="shared" si="1"/>
        <v>#DIV/0!</v>
      </c>
      <c r="T6" s="87" t="e">
        <f t="shared" si="1"/>
        <v>#DIV/0!</v>
      </c>
      <c r="U6" s="87" t="e">
        <f t="shared" si="1"/>
        <v>#DIV/0!</v>
      </c>
    </row>
    <row r="7" spans="1:21" s="45" customFormat="1" ht="17.25" customHeight="1" x14ac:dyDescent="0.35">
      <c r="A7" s="297" t="s">
        <v>57</v>
      </c>
      <c r="B7" s="91">
        <f t="shared" si="0"/>
        <v>0</v>
      </c>
      <c r="C7" s="91">
        <f t="shared" si="0"/>
        <v>0</v>
      </c>
      <c r="D7" s="91">
        <f t="shared" si="0"/>
        <v>0</v>
      </c>
      <c r="E7" s="91">
        <f t="shared" si="0"/>
        <v>0</v>
      </c>
      <c r="F7" s="92">
        <f t="shared" si="0"/>
        <v>0</v>
      </c>
      <c r="P7" s="297" t="s">
        <v>57</v>
      </c>
      <c r="Q7" s="91" t="e">
        <f t="shared" si="2"/>
        <v>#DIV/0!</v>
      </c>
      <c r="R7" s="91" t="e">
        <f t="shared" si="1"/>
        <v>#DIV/0!</v>
      </c>
      <c r="S7" s="91" t="e">
        <f t="shared" si="1"/>
        <v>#DIV/0!</v>
      </c>
      <c r="T7" s="91" t="e">
        <f t="shared" si="1"/>
        <v>#DIV/0!</v>
      </c>
      <c r="U7" s="92" t="e">
        <f t="shared" si="1"/>
        <v>#DIV/0!</v>
      </c>
    </row>
    <row r="8" spans="1:21" s="45" customFormat="1" ht="17.25" customHeight="1" x14ac:dyDescent="0.35">
      <c r="A8" s="297" t="s">
        <v>58</v>
      </c>
      <c r="B8" s="91">
        <f t="shared" si="0"/>
        <v>0</v>
      </c>
      <c r="C8" s="91">
        <f t="shared" si="0"/>
        <v>0</v>
      </c>
      <c r="D8" s="91">
        <f t="shared" si="0"/>
        <v>0</v>
      </c>
      <c r="E8" s="91">
        <f t="shared" si="0"/>
        <v>0</v>
      </c>
      <c r="F8" s="92">
        <f t="shared" si="0"/>
        <v>0</v>
      </c>
      <c r="P8" s="297" t="s">
        <v>58</v>
      </c>
      <c r="Q8" s="91" t="e">
        <f t="shared" si="2"/>
        <v>#DIV/0!</v>
      </c>
      <c r="R8" s="91" t="e">
        <f t="shared" si="1"/>
        <v>#DIV/0!</v>
      </c>
      <c r="S8" s="91" t="e">
        <f t="shared" si="1"/>
        <v>#DIV/0!</v>
      </c>
      <c r="T8" s="91" t="e">
        <f t="shared" si="1"/>
        <v>#DIV/0!</v>
      </c>
      <c r="U8" s="92" t="e">
        <f t="shared" si="1"/>
        <v>#DIV/0!</v>
      </c>
    </row>
    <row r="9" spans="1:21" s="19" customFormat="1" ht="17.25" customHeight="1" x14ac:dyDescent="0.35">
      <c r="A9" s="297" t="s">
        <v>59</v>
      </c>
      <c r="B9" s="94">
        <f t="shared" si="0"/>
        <v>0</v>
      </c>
      <c r="C9" s="94">
        <f t="shared" si="0"/>
        <v>0</v>
      </c>
      <c r="D9" s="94">
        <f t="shared" si="0"/>
        <v>0</v>
      </c>
      <c r="E9" s="94">
        <f t="shared" si="0"/>
        <v>0</v>
      </c>
      <c r="F9" s="95">
        <f t="shared" si="0"/>
        <v>0</v>
      </c>
      <c r="P9" s="297" t="s">
        <v>59</v>
      </c>
      <c r="Q9" s="94" t="e">
        <f t="shared" si="2"/>
        <v>#DIV/0!</v>
      </c>
      <c r="R9" s="94" t="e">
        <f t="shared" si="1"/>
        <v>#DIV/0!</v>
      </c>
      <c r="S9" s="94" t="e">
        <f t="shared" si="1"/>
        <v>#DIV/0!</v>
      </c>
      <c r="T9" s="94" t="e">
        <f t="shared" si="1"/>
        <v>#DIV/0!</v>
      </c>
      <c r="U9" s="95" t="e">
        <f t="shared" si="1"/>
        <v>#DIV/0!</v>
      </c>
    </row>
    <row r="10" spans="1:21" s="19" customFormat="1" ht="17.25" customHeight="1" x14ac:dyDescent="0.35">
      <c r="A10" s="284" t="s">
        <v>60</v>
      </c>
      <c r="B10" s="93">
        <f t="shared" si="0"/>
        <v>0</v>
      </c>
      <c r="C10" s="87">
        <f t="shared" si="0"/>
        <v>0</v>
      </c>
      <c r="D10" s="87">
        <f t="shared" si="0"/>
        <v>0</v>
      </c>
      <c r="E10" s="87">
        <f t="shared" si="0"/>
        <v>0</v>
      </c>
      <c r="F10" s="87">
        <f t="shared" si="0"/>
        <v>0</v>
      </c>
      <c r="P10" s="284" t="s">
        <v>60</v>
      </c>
      <c r="Q10" s="93" t="e">
        <f t="shared" si="2"/>
        <v>#DIV/0!</v>
      </c>
      <c r="R10" s="87" t="e">
        <f t="shared" si="1"/>
        <v>#DIV/0!</v>
      </c>
      <c r="S10" s="87" t="e">
        <f t="shared" si="1"/>
        <v>#DIV/0!</v>
      </c>
      <c r="T10" s="87" t="e">
        <f t="shared" si="1"/>
        <v>#DIV/0!</v>
      </c>
      <c r="U10" s="87" t="e">
        <f t="shared" si="1"/>
        <v>#DIV/0!</v>
      </c>
    </row>
    <row r="11" spans="1:21" s="19" customFormat="1" ht="17.25" customHeight="1" x14ac:dyDescent="0.35">
      <c r="A11" s="297" t="s">
        <v>61</v>
      </c>
      <c r="B11" s="93">
        <f t="shared" si="0"/>
        <v>0</v>
      </c>
      <c r="C11" s="87">
        <f t="shared" si="0"/>
        <v>0</v>
      </c>
      <c r="D11" s="87">
        <f t="shared" si="0"/>
        <v>0</v>
      </c>
      <c r="E11" s="87">
        <f t="shared" si="0"/>
        <v>0</v>
      </c>
      <c r="F11" s="87">
        <f t="shared" si="0"/>
        <v>0</v>
      </c>
      <c r="P11" s="297" t="s">
        <v>61</v>
      </c>
      <c r="Q11" s="93" t="e">
        <f t="shared" si="2"/>
        <v>#DIV/0!</v>
      </c>
      <c r="R11" s="87" t="e">
        <f t="shared" si="1"/>
        <v>#DIV/0!</v>
      </c>
      <c r="S11" s="87" t="e">
        <f t="shared" si="1"/>
        <v>#DIV/0!</v>
      </c>
      <c r="T11" s="87" t="e">
        <f t="shared" si="1"/>
        <v>#DIV/0!</v>
      </c>
      <c r="U11" s="87" t="e">
        <f t="shared" si="1"/>
        <v>#DIV/0!</v>
      </c>
    </row>
    <row r="12" spans="1:21" s="19" customFormat="1" ht="17.25" customHeight="1" x14ac:dyDescent="0.35">
      <c r="A12" s="297" t="s">
        <v>62</v>
      </c>
      <c r="B12" s="93">
        <f t="shared" si="0"/>
        <v>0</v>
      </c>
      <c r="C12" s="87">
        <f t="shared" si="0"/>
        <v>0</v>
      </c>
      <c r="D12" s="87">
        <f t="shared" si="0"/>
        <v>0</v>
      </c>
      <c r="E12" s="87">
        <f t="shared" si="0"/>
        <v>0</v>
      </c>
      <c r="F12" s="87">
        <f t="shared" si="0"/>
        <v>0</v>
      </c>
      <c r="P12" s="297" t="s">
        <v>62</v>
      </c>
      <c r="Q12" s="93" t="e">
        <f t="shared" si="2"/>
        <v>#DIV/0!</v>
      </c>
      <c r="R12" s="87" t="e">
        <f t="shared" si="1"/>
        <v>#DIV/0!</v>
      </c>
      <c r="S12" s="87" t="e">
        <f t="shared" si="1"/>
        <v>#DIV/0!</v>
      </c>
      <c r="T12" s="87" t="e">
        <f t="shared" si="1"/>
        <v>#DIV/0!</v>
      </c>
      <c r="U12" s="87" t="e">
        <f t="shared" si="1"/>
        <v>#DIV/0!</v>
      </c>
    </row>
    <row r="13" spans="1:21" s="19" customFormat="1" ht="17.25" customHeight="1" x14ac:dyDescent="0.35">
      <c r="A13" s="297" t="s">
        <v>304</v>
      </c>
      <c r="B13" s="93">
        <f t="shared" si="0"/>
        <v>0</v>
      </c>
      <c r="C13" s="87">
        <f t="shared" si="0"/>
        <v>0</v>
      </c>
      <c r="D13" s="87">
        <f t="shared" si="0"/>
        <v>0</v>
      </c>
      <c r="E13" s="87">
        <f t="shared" si="0"/>
        <v>0</v>
      </c>
      <c r="F13" s="87">
        <f t="shared" si="0"/>
        <v>0</v>
      </c>
      <c r="P13" s="297" t="s">
        <v>304</v>
      </c>
      <c r="Q13" s="93" t="e">
        <f t="shared" si="2"/>
        <v>#DIV/0!</v>
      </c>
      <c r="R13" s="87" t="e">
        <f t="shared" si="1"/>
        <v>#DIV/0!</v>
      </c>
      <c r="S13" s="87" t="e">
        <f t="shared" si="1"/>
        <v>#DIV/0!</v>
      </c>
      <c r="T13" s="87" t="e">
        <f t="shared" si="1"/>
        <v>#DIV/0!</v>
      </c>
      <c r="U13" s="87" t="e">
        <f t="shared" si="1"/>
        <v>#DIV/0!</v>
      </c>
    </row>
    <row r="14" spans="1:21" s="19" customFormat="1" ht="17.25" customHeight="1" x14ac:dyDescent="0.35">
      <c r="A14" s="285" t="s">
        <v>422</v>
      </c>
      <c r="B14" s="93">
        <f t="shared" si="0"/>
        <v>0</v>
      </c>
      <c r="C14" s="87">
        <f t="shared" si="0"/>
        <v>0</v>
      </c>
      <c r="D14" s="87">
        <f t="shared" si="0"/>
        <v>0</v>
      </c>
      <c r="E14" s="87">
        <f t="shared" si="0"/>
        <v>0</v>
      </c>
      <c r="F14" s="87">
        <f t="shared" si="0"/>
        <v>0</v>
      </c>
      <c r="P14" s="285" t="s">
        <v>63</v>
      </c>
      <c r="Q14" s="93" t="e">
        <f t="shared" si="2"/>
        <v>#DIV/0!</v>
      </c>
      <c r="R14" s="87" t="e">
        <f t="shared" si="1"/>
        <v>#DIV/0!</v>
      </c>
      <c r="S14" s="87" t="e">
        <f t="shared" si="1"/>
        <v>#DIV/0!</v>
      </c>
      <c r="T14" s="87" t="e">
        <f t="shared" si="1"/>
        <v>#DIV/0!</v>
      </c>
      <c r="U14" s="87" t="e">
        <f t="shared" si="1"/>
        <v>#DIV/0!</v>
      </c>
    </row>
    <row r="15" spans="1:21" s="19" customFormat="1" ht="17.25" customHeight="1" x14ac:dyDescent="0.35">
      <c r="A15" s="285" t="s">
        <v>305</v>
      </c>
      <c r="B15" s="93">
        <f t="shared" ref="B15:F24" si="3">SUM(B40,B65,B90,B115,B140)</f>
        <v>0</v>
      </c>
      <c r="C15" s="87">
        <f t="shared" si="3"/>
        <v>0</v>
      </c>
      <c r="D15" s="87">
        <f t="shared" si="3"/>
        <v>0</v>
      </c>
      <c r="E15" s="87">
        <f t="shared" si="3"/>
        <v>0</v>
      </c>
      <c r="F15" s="87">
        <f t="shared" si="3"/>
        <v>0</v>
      </c>
      <c r="P15" s="285" t="s">
        <v>305</v>
      </c>
      <c r="Q15" s="93" t="e">
        <f t="shared" si="2"/>
        <v>#DIV/0!</v>
      </c>
      <c r="R15" s="87" t="e">
        <f t="shared" si="1"/>
        <v>#DIV/0!</v>
      </c>
      <c r="S15" s="87" t="e">
        <f t="shared" si="1"/>
        <v>#DIV/0!</v>
      </c>
      <c r="T15" s="87" t="e">
        <f t="shared" si="1"/>
        <v>#DIV/0!</v>
      </c>
      <c r="U15" s="87" t="e">
        <f t="shared" si="1"/>
        <v>#DIV/0!</v>
      </c>
    </row>
    <row r="16" spans="1:21" s="45" customFormat="1" ht="17.25" customHeight="1" x14ac:dyDescent="0.35">
      <c r="A16" s="297" t="s">
        <v>64</v>
      </c>
      <c r="B16" s="91">
        <f t="shared" si="3"/>
        <v>0</v>
      </c>
      <c r="C16" s="91">
        <f t="shared" si="3"/>
        <v>0</v>
      </c>
      <c r="D16" s="91">
        <f t="shared" si="3"/>
        <v>0</v>
      </c>
      <c r="E16" s="91">
        <f t="shared" si="3"/>
        <v>0</v>
      </c>
      <c r="F16" s="92">
        <f t="shared" si="3"/>
        <v>0</v>
      </c>
      <c r="P16" s="297" t="s">
        <v>64</v>
      </c>
      <c r="Q16" s="91" t="e">
        <f>B16*100/$B16</f>
        <v>#DIV/0!</v>
      </c>
      <c r="R16" s="91" t="e">
        <f>C16*100/$B16</f>
        <v>#DIV/0!</v>
      </c>
      <c r="S16" s="91" t="e">
        <f>D16*100/$B16</f>
        <v>#DIV/0!</v>
      </c>
      <c r="T16" s="91" t="e">
        <f>E16*100/$B16</f>
        <v>#DIV/0!</v>
      </c>
      <c r="U16" s="91" t="e">
        <f>F16*100/$B16</f>
        <v>#DIV/0!</v>
      </c>
    </row>
    <row r="17" spans="1:22" s="19" customFormat="1" ht="17.25" customHeight="1" x14ac:dyDescent="0.35">
      <c r="A17" s="283" t="s">
        <v>308</v>
      </c>
      <c r="B17" s="93">
        <f t="shared" si="3"/>
        <v>0</v>
      </c>
      <c r="C17" s="93">
        <f t="shared" si="3"/>
        <v>0</v>
      </c>
      <c r="D17" s="93">
        <f t="shared" si="3"/>
        <v>0</v>
      </c>
      <c r="E17" s="93">
        <f t="shared" si="3"/>
        <v>0</v>
      </c>
      <c r="F17" s="87">
        <f t="shared" si="3"/>
        <v>0</v>
      </c>
      <c r="P17" s="283" t="s">
        <v>308</v>
      </c>
      <c r="Q17" s="93" t="e">
        <f t="shared" si="2"/>
        <v>#DIV/0!</v>
      </c>
      <c r="R17" s="93" t="e">
        <f t="shared" si="1"/>
        <v>#DIV/0!</v>
      </c>
      <c r="S17" s="93" t="e">
        <f t="shared" si="1"/>
        <v>#DIV/0!</v>
      </c>
      <c r="T17" s="93" t="e">
        <f t="shared" si="1"/>
        <v>#DIV/0!</v>
      </c>
      <c r="U17" s="87" t="e">
        <f t="shared" si="1"/>
        <v>#DIV/0!</v>
      </c>
    </row>
    <row r="18" spans="1:22" s="44" customFormat="1" ht="17.25" customHeight="1" x14ac:dyDescent="0.35">
      <c r="A18" s="297" t="s">
        <v>66</v>
      </c>
      <c r="B18" s="91">
        <f t="shared" si="3"/>
        <v>0</v>
      </c>
      <c r="C18" s="91">
        <f t="shared" si="3"/>
        <v>0</v>
      </c>
      <c r="D18" s="91">
        <f t="shared" si="3"/>
        <v>0</v>
      </c>
      <c r="E18" s="91">
        <f t="shared" si="3"/>
        <v>0</v>
      </c>
      <c r="F18" s="92">
        <f t="shared" si="3"/>
        <v>0</v>
      </c>
      <c r="P18" s="297" t="s">
        <v>66</v>
      </c>
      <c r="Q18" s="91" t="e">
        <f t="shared" si="2"/>
        <v>#DIV/0!</v>
      </c>
      <c r="R18" s="91" t="e">
        <f t="shared" si="1"/>
        <v>#DIV/0!</v>
      </c>
      <c r="S18" s="91" t="e">
        <f t="shared" si="1"/>
        <v>#DIV/0!</v>
      </c>
      <c r="T18" s="91" t="e">
        <f t="shared" si="1"/>
        <v>#DIV/0!</v>
      </c>
      <c r="U18" s="92" t="e">
        <f t="shared" si="1"/>
        <v>#DIV/0!</v>
      </c>
    </row>
    <row r="19" spans="1:22" ht="17.25" customHeight="1" x14ac:dyDescent="0.35">
      <c r="A19" s="297" t="s">
        <v>67</v>
      </c>
      <c r="B19" s="91">
        <f t="shared" si="3"/>
        <v>0</v>
      </c>
      <c r="C19" s="91">
        <f t="shared" si="3"/>
        <v>0</v>
      </c>
      <c r="D19" s="91">
        <f t="shared" si="3"/>
        <v>0</v>
      </c>
      <c r="E19" s="91">
        <f t="shared" si="3"/>
        <v>0</v>
      </c>
      <c r="F19" s="92">
        <f t="shared" si="3"/>
        <v>0</v>
      </c>
      <c r="P19" s="297" t="s">
        <v>67</v>
      </c>
      <c r="Q19" s="91" t="e">
        <f t="shared" si="2"/>
        <v>#DIV/0!</v>
      </c>
      <c r="R19" s="91" t="e">
        <f t="shared" si="1"/>
        <v>#DIV/0!</v>
      </c>
      <c r="S19" s="91" t="e">
        <f t="shared" si="1"/>
        <v>#DIV/0!</v>
      </c>
      <c r="T19" s="91" t="e">
        <f t="shared" si="1"/>
        <v>#DIV/0!</v>
      </c>
      <c r="U19" s="92" t="e">
        <f t="shared" si="1"/>
        <v>#DIV/0!</v>
      </c>
    </row>
    <row r="20" spans="1:22" ht="17.25" customHeight="1" x14ac:dyDescent="0.35">
      <c r="A20" s="284" t="s">
        <v>68</v>
      </c>
      <c r="B20" s="93">
        <f t="shared" si="3"/>
        <v>0</v>
      </c>
      <c r="C20" s="93">
        <f t="shared" si="3"/>
        <v>0</v>
      </c>
      <c r="D20" s="93">
        <f t="shared" si="3"/>
        <v>0</v>
      </c>
      <c r="E20" s="93">
        <f t="shared" si="3"/>
        <v>0</v>
      </c>
      <c r="F20" s="87">
        <f t="shared" si="3"/>
        <v>0</v>
      </c>
      <c r="P20" s="284" t="s">
        <v>68</v>
      </c>
      <c r="Q20" s="93" t="e">
        <f t="shared" si="2"/>
        <v>#DIV/0!</v>
      </c>
      <c r="R20" s="93" t="e">
        <f t="shared" si="1"/>
        <v>#DIV/0!</v>
      </c>
      <c r="S20" s="93" t="e">
        <f t="shared" si="1"/>
        <v>#DIV/0!</v>
      </c>
      <c r="T20" s="93" t="e">
        <f t="shared" si="1"/>
        <v>#DIV/0!</v>
      </c>
      <c r="U20" s="87" t="e">
        <f t="shared" si="1"/>
        <v>#DIV/0!</v>
      </c>
    </row>
    <row r="21" spans="1:22" ht="14.5" x14ac:dyDescent="0.35">
      <c r="A21" s="297" t="s">
        <v>306</v>
      </c>
      <c r="B21" s="93">
        <f t="shared" si="3"/>
        <v>0</v>
      </c>
      <c r="C21" s="93">
        <f t="shared" si="3"/>
        <v>0</v>
      </c>
      <c r="D21" s="93">
        <f t="shared" si="3"/>
        <v>0</v>
      </c>
      <c r="E21" s="93">
        <f t="shared" si="3"/>
        <v>0</v>
      </c>
      <c r="F21" s="87">
        <f t="shared" si="3"/>
        <v>0</v>
      </c>
      <c r="P21" s="297" t="s">
        <v>306</v>
      </c>
      <c r="Q21" s="93" t="e">
        <f t="shared" si="2"/>
        <v>#DIV/0!</v>
      </c>
      <c r="R21" s="93" t="e">
        <f t="shared" si="1"/>
        <v>#DIV/0!</v>
      </c>
      <c r="S21" s="93" t="e">
        <f t="shared" si="1"/>
        <v>#DIV/0!</v>
      </c>
      <c r="T21" s="93" t="e">
        <f t="shared" si="1"/>
        <v>#DIV/0!</v>
      </c>
      <c r="U21" s="87" t="e">
        <f t="shared" si="1"/>
        <v>#DIV/0!</v>
      </c>
    </row>
    <row r="22" spans="1:22" ht="17.25" customHeight="1" x14ac:dyDescent="0.35">
      <c r="A22" s="297" t="s">
        <v>69</v>
      </c>
      <c r="B22" s="93">
        <f t="shared" si="3"/>
        <v>0</v>
      </c>
      <c r="C22" s="93">
        <f t="shared" si="3"/>
        <v>0</v>
      </c>
      <c r="D22" s="93">
        <f t="shared" si="3"/>
        <v>0</v>
      </c>
      <c r="E22" s="93">
        <f t="shared" si="3"/>
        <v>0</v>
      </c>
      <c r="F22" s="87">
        <f t="shared" si="3"/>
        <v>0</v>
      </c>
      <c r="P22" s="297" t="s">
        <v>69</v>
      </c>
      <c r="Q22" s="93" t="e">
        <f t="shared" si="2"/>
        <v>#DIV/0!</v>
      </c>
      <c r="R22" s="93" t="e">
        <f t="shared" si="1"/>
        <v>#DIV/0!</v>
      </c>
      <c r="S22" s="93" t="e">
        <f t="shared" si="1"/>
        <v>#DIV/0!</v>
      </c>
      <c r="T22" s="93" t="e">
        <f t="shared" si="1"/>
        <v>#DIV/0!</v>
      </c>
      <c r="U22" s="87" t="e">
        <f t="shared" si="1"/>
        <v>#DIV/0!</v>
      </c>
    </row>
    <row r="23" spans="1:22" ht="17.25" customHeight="1" x14ac:dyDescent="0.35">
      <c r="A23" s="297" t="s">
        <v>70</v>
      </c>
      <c r="B23" s="93">
        <f t="shared" si="3"/>
        <v>0</v>
      </c>
      <c r="C23" s="93">
        <f t="shared" si="3"/>
        <v>0</v>
      </c>
      <c r="D23" s="93">
        <f t="shared" si="3"/>
        <v>0</v>
      </c>
      <c r="E23" s="93">
        <f t="shared" si="3"/>
        <v>0</v>
      </c>
      <c r="F23" s="87">
        <f t="shared" si="3"/>
        <v>0</v>
      </c>
      <c r="P23" s="297" t="s">
        <v>70</v>
      </c>
      <c r="Q23" s="93" t="e">
        <f t="shared" si="2"/>
        <v>#DIV/0!</v>
      </c>
      <c r="R23" s="93" t="e">
        <f t="shared" si="1"/>
        <v>#DIV/0!</v>
      </c>
      <c r="S23" s="93" t="e">
        <f t="shared" si="1"/>
        <v>#DIV/0!</v>
      </c>
      <c r="T23" s="93" t="e">
        <f t="shared" si="1"/>
        <v>#DIV/0!</v>
      </c>
      <c r="U23" s="87" t="e">
        <f t="shared" si="1"/>
        <v>#DIV/0!</v>
      </c>
    </row>
    <row r="24" spans="1:22" ht="17.25" customHeight="1" x14ac:dyDescent="0.35">
      <c r="A24" s="285" t="s">
        <v>284</v>
      </c>
      <c r="B24" s="93">
        <f t="shared" si="3"/>
        <v>0</v>
      </c>
      <c r="C24" s="93">
        <f t="shared" si="3"/>
        <v>0</v>
      </c>
      <c r="D24" s="93">
        <f t="shared" si="3"/>
        <v>0</v>
      </c>
      <c r="E24" s="93">
        <f t="shared" si="3"/>
        <v>0</v>
      </c>
      <c r="F24" s="87">
        <f t="shared" si="3"/>
        <v>0</v>
      </c>
      <c r="P24" s="285" t="s">
        <v>284</v>
      </c>
      <c r="Q24" s="93" t="e">
        <f t="shared" si="2"/>
        <v>#DIV/0!</v>
      </c>
      <c r="R24" s="93" t="e">
        <f t="shared" si="1"/>
        <v>#DIV/0!</v>
      </c>
      <c r="S24" s="93" t="e">
        <f t="shared" si="1"/>
        <v>#DIV/0!</v>
      </c>
      <c r="T24" s="93" t="e">
        <f t="shared" si="1"/>
        <v>#DIV/0!</v>
      </c>
      <c r="U24" s="87" t="e">
        <f t="shared" si="1"/>
        <v>#DIV/0!</v>
      </c>
    </row>
    <row r="25" spans="1:22" ht="17.25" customHeight="1" x14ac:dyDescent="0.35">
      <c r="A25" s="285" t="s">
        <v>285</v>
      </c>
      <c r="B25" s="93">
        <f t="shared" ref="B25:F26" si="4">SUM(B50,B75,B100,B125,B150)</f>
        <v>0</v>
      </c>
      <c r="C25" s="93">
        <f t="shared" si="4"/>
        <v>0</v>
      </c>
      <c r="D25" s="93">
        <f t="shared" si="4"/>
        <v>0</v>
      </c>
      <c r="E25" s="93">
        <f t="shared" si="4"/>
        <v>0</v>
      </c>
      <c r="F25" s="87">
        <f t="shared" si="4"/>
        <v>0</v>
      </c>
      <c r="P25" s="285" t="s">
        <v>285</v>
      </c>
      <c r="Q25" s="93"/>
      <c r="R25" s="93"/>
      <c r="S25" s="93"/>
      <c r="T25" s="93"/>
      <c r="U25" s="87"/>
    </row>
    <row r="26" spans="1:22" s="44" customFormat="1" ht="17.25" customHeight="1" x14ac:dyDescent="0.35">
      <c r="A26" s="297" t="s">
        <v>71</v>
      </c>
      <c r="B26" s="91">
        <f t="shared" si="4"/>
        <v>0</v>
      </c>
      <c r="C26" s="91">
        <f t="shared" si="4"/>
        <v>0</v>
      </c>
      <c r="D26" s="91">
        <f t="shared" si="4"/>
        <v>0</v>
      </c>
      <c r="E26" s="91">
        <f t="shared" si="4"/>
        <v>0</v>
      </c>
      <c r="F26" s="92">
        <f t="shared" si="4"/>
        <v>0</v>
      </c>
      <c r="P26" s="297" t="s">
        <v>71</v>
      </c>
      <c r="Q26" s="91" t="e">
        <f t="shared" si="2"/>
        <v>#DIV/0!</v>
      </c>
      <c r="R26" s="91" t="e">
        <f t="shared" si="1"/>
        <v>#DIV/0!</v>
      </c>
      <c r="S26" s="91" t="e">
        <f t="shared" si="1"/>
        <v>#DIV/0!</v>
      </c>
      <c r="T26" s="91" t="e">
        <f t="shared" si="1"/>
        <v>#DIV/0!</v>
      </c>
      <c r="U26" s="92" t="e">
        <f t="shared" si="1"/>
        <v>#DIV/0!</v>
      </c>
    </row>
    <row r="29" spans="1:22" s="19" customFormat="1" ht="17.25" customHeight="1" x14ac:dyDescent="0.35">
      <c r="A29" s="47" t="s">
        <v>9</v>
      </c>
      <c r="B29" s="84" t="s">
        <v>1</v>
      </c>
      <c r="C29" s="84" t="s">
        <v>2</v>
      </c>
      <c r="D29" s="84" t="s">
        <v>3</v>
      </c>
      <c r="E29" s="84" t="s">
        <v>4</v>
      </c>
      <c r="F29" s="84" t="s">
        <v>5</v>
      </c>
      <c r="P29"/>
      <c r="Q29"/>
      <c r="R29"/>
      <c r="S29"/>
      <c r="T29"/>
      <c r="U29"/>
      <c r="V29"/>
    </row>
    <row r="30" spans="1:22" s="45" customFormat="1" ht="17.25" customHeight="1" x14ac:dyDescent="0.35">
      <c r="A30" s="297" t="s">
        <v>55</v>
      </c>
      <c r="B30" s="99"/>
      <c r="C30" s="100"/>
      <c r="D30" s="100"/>
      <c r="E30" s="100"/>
      <c r="F30" s="100"/>
      <c r="P30"/>
      <c r="Q30"/>
      <c r="R30"/>
      <c r="S30"/>
      <c r="T30"/>
      <c r="U30"/>
      <c r="V30"/>
    </row>
    <row r="31" spans="1:22" s="19" customFormat="1" ht="17.25" customHeight="1" x14ac:dyDescent="0.35">
      <c r="A31" s="283" t="s">
        <v>56</v>
      </c>
      <c r="B31" s="96"/>
      <c r="C31" s="97"/>
      <c r="D31" s="97"/>
      <c r="E31" s="97"/>
      <c r="F31" s="97"/>
      <c r="P31"/>
      <c r="Q31"/>
      <c r="R31"/>
      <c r="S31"/>
      <c r="T31"/>
      <c r="U31"/>
      <c r="V31"/>
    </row>
    <row r="32" spans="1:22" s="45" customFormat="1" ht="17.25" customHeight="1" x14ac:dyDescent="0.35">
      <c r="A32" s="297" t="s">
        <v>57</v>
      </c>
      <c r="B32" s="91">
        <f>SUM(B30:B31)</f>
        <v>0</v>
      </c>
      <c r="C32" s="91">
        <f t="shared" ref="C32:F32" si="5">SUM(C30:C31)</f>
        <v>0</v>
      </c>
      <c r="D32" s="91">
        <f t="shared" si="5"/>
        <v>0</v>
      </c>
      <c r="E32" s="91">
        <f t="shared" si="5"/>
        <v>0</v>
      </c>
      <c r="F32" s="92">
        <f t="shared" si="5"/>
        <v>0</v>
      </c>
      <c r="P32"/>
      <c r="Q32"/>
      <c r="R32"/>
      <c r="S32"/>
      <c r="T32"/>
      <c r="U32"/>
      <c r="V32"/>
    </row>
    <row r="33" spans="1:22" s="45" customFormat="1" ht="17.25" customHeight="1" x14ac:dyDescent="0.35">
      <c r="A33" s="297" t="s">
        <v>58</v>
      </c>
      <c r="B33" s="91">
        <f>SUM(B34,B38:B40)</f>
        <v>0</v>
      </c>
      <c r="C33" s="91">
        <f t="shared" ref="C33:F33" si="6">SUM(C34,C38:C40)</f>
        <v>0</v>
      </c>
      <c r="D33" s="91">
        <f t="shared" si="6"/>
        <v>0</v>
      </c>
      <c r="E33" s="91">
        <f t="shared" si="6"/>
        <v>0</v>
      </c>
      <c r="F33" s="91">
        <f t="shared" si="6"/>
        <v>0</v>
      </c>
      <c r="P33"/>
      <c r="Q33"/>
      <c r="R33"/>
      <c r="S33"/>
      <c r="T33"/>
      <c r="U33"/>
      <c r="V33"/>
    </row>
    <row r="34" spans="1:22" s="19" customFormat="1" ht="17.25" customHeight="1" x14ac:dyDescent="0.35">
      <c r="A34" s="297" t="s">
        <v>59</v>
      </c>
      <c r="B34" s="94">
        <f>SUM(B35:B37)</f>
        <v>0</v>
      </c>
      <c r="C34" s="94">
        <f>SUM(C35:C37)</f>
        <v>0</v>
      </c>
      <c r="D34" s="94">
        <f>SUM(D35:D37)</f>
        <v>0</v>
      </c>
      <c r="E34" s="94">
        <f>SUM(E35:E37)</f>
        <v>0</v>
      </c>
      <c r="F34" s="95">
        <f>SUM(F35:F37)</f>
        <v>0</v>
      </c>
      <c r="P34"/>
      <c r="Q34"/>
      <c r="R34"/>
      <c r="S34"/>
      <c r="T34"/>
      <c r="U34"/>
      <c r="V34"/>
    </row>
    <row r="35" spans="1:22" s="19" customFormat="1" ht="17.25" customHeight="1" x14ac:dyDescent="0.35">
      <c r="A35" s="284" t="s">
        <v>60</v>
      </c>
      <c r="B35" s="96"/>
      <c r="C35" s="97"/>
      <c r="D35" s="97"/>
      <c r="E35" s="97"/>
      <c r="F35" s="97"/>
      <c r="P35"/>
      <c r="Q35"/>
      <c r="R35"/>
      <c r="S35"/>
      <c r="T35"/>
      <c r="U35"/>
      <c r="V35"/>
    </row>
    <row r="36" spans="1:22" s="19" customFormat="1" ht="17.25" customHeight="1" x14ac:dyDescent="0.35">
      <c r="A36" s="297" t="s">
        <v>61</v>
      </c>
      <c r="B36" s="96"/>
      <c r="C36" s="97"/>
      <c r="D36" s="97"/>
      <c r="E36" s="97"/>
      <c r="F36" s="97"/>
      <c r="P36"/>
      <c r="Q36"/>
      <c r="R36"/>
      <c r="S36"/>
      <c r="T36"/>
      <c r="U36"/>
      <c r="V36"/>
    </row>
    <row r="37" spans="1:22" s="19" customFormat="1" ht="17.25" customHeight="1" x14ac:dyDescent="0.35">
      <c r="A37" s="297" t="s">
        <v>62</v>
      </c>
      <c r="B37" s="96"/>
      <c r="C37" s="97"/>
      <c r="D37" s="97"/>
      <c r="E37" s="97"/>
      <c r="F37" s="97"/>
      <c r="P37"/>
      <c r="Q37"/>
      <c r="R37"/>
      <c r="S37"/>
      <c r="T37"/>
      <c r="U37"/>
      <c r="V37"/>
    </row>
    <row r="38" spans="1:22" s="19" customFormat="1" ht="17.25" customHeight="1" x14ac:dyDescent="0.35">
      <c r="A38" s="297" t="s">
        <v>304</v>
      </c>
      <c r="B38" s="96"/>
      <c r="C38" s="97"/>
      <c r="D38" s="97"/>
      <c r="E38" s="97"/>
      <c r="F38" s="97"/>
      <c r="P38"/>
      <c r="Q38"/>
      <c r="R38"/>
      <c r="S38"/>
      <c r="T38"/>
      <c r="U38"/>
      <c r="V38"/>
    </row>
    <row r="39" spans="1:22" s="19" customFormat="1" ht="17.25" customHeight="1" x14ac:dyDescent="0.35">
      <c r="A39" s="285" t="s">
        <v>422</v>
      </c>
      <c r="B39" s="96"/>
      <c r="C39" s="97"/>
      <c r="D39" s="97"/>
      <c r="E39" s="97"/>
      <c r="F39" s="97"/>
      <c r="P39"/>
      <c r="Q39"/>
      <c r="R39"/>
      <c r="S39"/>
      <c r="T39"/>
      <c r="U39"/>
      <c r="V39"/>
    </row>
    <row r="40" spans="1:22" s="19" customFormat="1" ht="17.25" customHeight="1" x14ac:dyDescent="0.35">
      <c r="A40" s="285" t="s">
        <v>305</v>
      </c>
      <c r="B40" s="96"/>
      <c r="C40" s="96"/>
      <c r="D40" s="96"/>
      <c r="E40" s="96"/>
      <c r="F40" s="97"/>
      <c r="P40"/>
      <c r="Q40"/>
      <c r="R40"/>
      <c r="S40"/>
      <c r="T40"/>
      <c r="U40"/>
      <c r="V40"/>
    </row>
    <row r="41" spans="1:22" s="45" customFormat="1" ht="17.25" customHeight="1" x14ac:dyDescent="0.35">
      <c r="A41" s="297" t="s">
        <v>64</v>
      </c>
      <c r="B41" s="91">
        <f>B32+B33</f>
        <v>0</v>
      </c>
      <c r="C41" s="91">
        <f t="shared" ref="C41:F41" si="7">C32+C33</f>
        <v>0</v>
      </c>
      <c r="D41" s="91">
        <f t="shared" si="7"/>
        <v>0</v>
      </c>
      <c r="E41" s="91">
        <f t="shared" si="7"/>
        <v>0</v>
      </c>
      <c r="F41" s="92">
        <f t="shared" si="7"/>
        <v>0</v>
      </c>
      <c r="P41"/>
      <c r="Q41"/>
      <c r="R41"/>
      <c r="S41"/>
      <c r="T41"/>
      <c r="U41"/>
      <c r="V41"/>
    </row>
    <row r="42" spans="1:22" s="19" customFormat="1" ht="17.25" customHeight="1" x14ac:dyDescent="0.35">
      <c r="A42" s="283" t="s">
        <v>308</v>
      </c>
      <c r="B42" s="96"/>
      <c r="C42" s="96"/>
      <c r="D42" s="96"/>
      <c r="E42" s="96"/>
      <c r="F42" s="97"/>
      <c r="P42"/>
      <c r="Q42"/>
      <c r="R42"/>
      <c r="S42"/>
      <c r="T42"/>
      <c r="U42"/>
      <c r="V42"/>
    </row>
    <row r="43" spans="1:22" s="44" customFormat="1" ht="17.25" customHeight="1" x14ac:dyDescent="0.35">
      <c r="A43" s="297" t="s">
        <v>66</v>
      </c>
      <c r="B43" s="91">
        <f>B41+B42</f>
        <v>0</v>
      </c>
      <c r="C43" s="91">
        <f t="shared" ref="C43:F43" si="8">C41+C42</f>
        <v>0</v>
      </c>
      <c r="D43" s="91">
        <f t="shared" si="8"/>
        <v>0</v>
      </c>
      <c r="E43" s="91">
        <f t="shared" si="8"/>
        <v>0</v>
      </c>
      <c r="F43" s="92">
        <f t="shared" si="8"/>
        <v>0</v>
      </c>
      <c r="P43"/>
      <c r="Q43"/>
      <c r="R43"/>
      <c r="S43"/>
      <c r="T43"/>
      <c r="U43"/>
      <c r="V43"/>
    </row>
    <row r="44" spans="1:22" ht="17.25" customHeight="1" x14ac:dyDescent="0.35">
      <c r="A44" s="297" t="s">
        <v>67</v>
      </c>
      <c r="B44" s="91">
        <f>SUM(B45:B50)</f>
        <v>0</v>
      </c>
      <c r="C44" s="91">
        <f t="shared" ref="C44:F44" si="9">SUM(C45:C50)</f>
        <v>0</v>
      </c>
      <c r="D44" s="91">
        <f t="shared" si="9"/>
        <v>0</v>
      </c>
      <c r="E44" s="91">
        <f t="shared" si="9"/>
        <v>0</v>
      </c>
      <c r="F44" s="92">
        <f t="shared" si="9"/>
        <v>0</v>
      </c>
    </row>
    <row r="45" spans="1:22" ht="17.25" customHeight="1" x14ac:dyDescent="0.35">
      <c r="A45" s="284" t="s">
        <v>68</v>
      </c>
      <c r="B45" s="96"/>
      <c r="C45" s="96"/>
      <c r="D45" s="96"/>
      <c r="E45" s="96"/>
      <c r="F45" s="97"/>
    </row>
    <row r="46" spans="1:22" ht="14.5" x14ac:dyDescent="0.35">
      <c r="A46" s="297" t="s">
        <v>306</v>
      </c>
      <c r="B46" s="96"/>
      <c r="C46" s="96"/>
      <c r="D46" s="96"/>
      <c r="E46" s="96"/>
      <c r="F46" s="97"/>
    </row>
    <row r="47" spans="1:22" ht="17.25" customHeight="1" x14ac:dyDescent="0.35">
      <c r="A47" s="297" t="s">
        <v>69</v>
      </c>
      <c r="B47" s="96"/>
      <c r="C47" s="96"/>
      <c r="D47" s="96"/>
      <c r="E47" s="96"/>
      <c r="F47" s="97"/>
    </row>
    <row r="48" spans="1:22" ht="17.25" customHeight="1" x14ac:dyDescent="0.35">
      <c r="A48" s="297" t="s">
        <v>70</v>
      </c>
      <c r="B48" s="96"/>
      <c r="C48" s="96"/>
      <c r="D48" s="96"/>
      <c r="E48" s="96"/>
      <c r="F48" s="97"/>
    </row>
    <row r="49" spans="1:22" ht="17.25" customHeight="1" x14ac:dyDescent="0.35">
      <c r="A49" s="285" t="s">
        <v>284</v>
      </c>
      <c r="B49" s="96"/>
      <c r="C49" s="96"/>
      <c r="D49" s="96"/>
      <c r="E49" s="96"/>
      <c r="F49" s="97"/>
    </row>
    <row r="50" spans="1:22" ht="17.25" customHeight="1" x14ac:dyDescent="0.35">
      <c r="A50" s="285" t="s">
        <v>285</v>
      </c>
      <c r="B50" s="96"/>
      <c r="C50" s="96"/>
      <c r="D50" s="96"/>
      <c r="E50" s="96"/>
      <c r="F50" s="97"/>
    </row>
    <row r="51" spans="1:22" s="44" customFormat="1" ht="17.25" customHeight="1" x14ac:dyDescent="0.35">
      <c r="A51" s="297" t="s">
        <v>71</v>
      </c>
      <c r="B51" s="91">
        <f>SUM(B43:B44)</f>
        <v>0</v>
      </c>
      <c r="C51" s="91">
        <f t="shared" ref="C51:F51" si="10">SUM(C43:C44)</f>
        <v>0</v>
      </c>
      <c r="D51" s="91">
        <f t="shared" si="10"/>
        <v>0</v>
      </c>
      <c r="E51" s="91">
        <f t="shared" si="10"/>
        <v>0</v>
      </c>
      <c r="F51" s="92">
        <f t="shared" si="10"/>
        <v>0</v>
      </c>
      <c r="P51"/>
      <c r="Q51"/>
      <c r="R51"/>
      <c r="S51"/>
      <c r="T51"/>
      <c r="U51"/>
      <c r="V51"/>
    </row>
    <row r="54" spans="1:22" ht="17.25" customHeight="1" x14ac:dyDescent="0.35">
      <c r="A54" s="47" t="s">
        <v>10</v>
      </c>
      <c r="B54" s="84" t="s">
        <v>1</v>
      </c>
      <c r="C54" s="84" t="s">
        <v>2</v>
      </c>
      <c r="D54" s="84" t="s">
        <v>3</v>
      </c>
      <c r="E54" s="84" t="s">
        <v>4</v>
      </c>
      <c r="F54" s="84" t="s">
        <v>5</v>
      </c>
    </row>
    <row r="55" spans="1:22" ht="17.25" customHeight="1" x14ac:dyDescent="0.35">
      <c r="A55" s="297" t="s">
        <v>55</v>
      </c>
      <c r="B55" s="99"/>
      <c r="C55" s="100"/>
      <c r="D55" s="100"/>
      <c r="E55" s="100"/>
      <c r="F55" s="100"/>
    </row>
    <row r="56" spans="1:22" ht="17.25" customHeight="1" x14ac:dyDescent="0.35">
      <c r="A56" s="283" t="s">
        <v>56</v>
      </c>
      <c r="B56" s="96"/>
      <c r="C56" s="97"/>
      <c r="D56" s="97"/>
      <c r="E56" s="97"/>
      <c r="F56" s="97"/>
    </row>
    <row r="57" spans="1:22" ht="17.25" customHeight="1" x14ac:dyDescent="0.35">
      <c r="A57" s="297" t="s">
        <v>57</v>
      </c>
      <c r="B57" s="91">
        <f>SUM(B55:B56)</f>
        <v>0</v>
      </c>
      <c r="C57" s="91">
        <f t="shared" ref="C57:F57" si="11">SUM(C55:C56)</f>
        <v>0</v>
      </c>
      <c r="D57" s="91">
        <f t="shared" si="11"/>
        <v>0</v>
      </c>
      <c r="E57" s="91">
        <f t="shared" si="11"/>
        <v>0</v>
      </c>
      <c r="F57" s="92">
        <f t="shared" si="11"/>
        <v>0</v>
      </c>
    </row>
    <row r="58" spans="1:22" ht="17.25" customHeight="1" x14ac:dyDescent="0.35">
      <c r="A58" s="297" t="s">
        <v>58</v>
      </c>
      <c r="B58" s="91">
        <f>SUM(B59,B63:B65)</f>
        <v>0</v>
      </c>
      <c r="C58" s="91">
        <f t="shared" ref="C58:F58" si="12">SUM(C59,C63:C65)</f>
        <v>0</v>
      </c>
      <c r="D58" s="91">
        <f t="shared" si="12"/>
        <v>0</v>
      </c>
      <c r="E58" s="91">
        <f t="shared" si="12"/>
        <v>0</v>
      </c>
      <c r="F58" s="91">
        <f t="shared" si="12"/>
        <v>0</v>
      </c>
    </row>
    <row r="59" spans="1:22" ht="17.25" customHeight="1" x14ac:dyDescent="0.35">
      <c r="A59" s="297" t="s">
        <v>59</v>
      </c>
      <c r="B59" s="94">
        <f>SUM(B60:B62)</f>
        <v>0</v>
      </c>
      <c r="C59" s="94">
        <f>SUM(C60:C62)</f>
        <v>0</v>
      </c>
      <c r="D59" s="94">
        <f>SUM(D60:D62)</f>
        <v>0</v>
      </c>
      <c r="E59" s="94">
        <f>SUM(E60:E62)</f>
        <v>0</v>
      </c>
      <c r="F59" s="95">
        <f>SUM(F60:F62)</f>
        <v>0</v>
      </c>
    </row>
    <row r="60" spans="1:22" ht="17.25" customHeight="1" x14ac:dyDescent="0.35">
      <c r="A60" s="284" t="s">
        <v>60</v>
      </c>
      <c r="B60" s="96"/>
      <c r="C60" s="97"/>
      <c r="D60" s="97"/>
      <c r="E60" s="97"/>
      <c r="F60" s="97"/>
    </row>
    <row r="61" spans="1:22" ht="17.25" customHeight="1" x14ac:dyDescent="0.35">
      <c r="A61" s="297" t="s">
        <v>61</v>
      </c>
      <c r="B61" s="96"/>
      <c r="C61" s="97"/>
      <c r="D61" s="97"/>
      <c r="E61" s="97"/>
      <c r="F61" s="97"/>
    </row>
    <row r="62" spans="1:22" ht="17.25" customHeight="1" x14ac:dyDescent="0.35">
      <c r="A62" s="297" t="s">
        <v>62</v>
      </c>
      <c r="B62" s="96"/>
      <c r="C62" s="97"/>
      <c r="D62" s="97"/>
      <c r="E62" s="97"/>
      <c r="F62" s="97"/>
    </row>
    <row r="63" spans="1:22" ht="17.25" customHeight="1" x14ac:dyDescent="0.35">
      <c r="A63" s="297" t="s">
        <v>304</v>
      </c>
      <c r="B63" s="96"/>
      <c r="C63" s="97"/>
      <c r="D63" s="97"/>
      <c r="E63" s="97"/>
      <c r="F63" s="97"/>
    </row>
    <row r="64" spans="1:22" ht="17.25" customHeight="1" x14ac:dyDescent="0.35">
      <c r="A64" s="285" t="s">
        <v>422</v>
      </c>
      <c r="B64" s="96"/>
      <c r="C64" s="97"/>
      <c r="D64" s="97"/>
      <c r="E64" s="97"/>
      <c r="F64" s="97"/>
    </row>
    <row r="65" spans="1:6" ht="17.25" customHeight="1" x14ac:dyDescent="0.35">
      <c r="A65" s="285" t="s">
        <v>305</v>
      </c>
      <c r="B65" s="96"/>
      <c r="C65" s="96"/>
      <c r="D65" s="96"/>
      <c r="E65" s="96"/>
      <c r="F65" s="97"/>
    </row>
    <row r="66" spans="1:6" ht="17.25" customHeight="1" x14ac:dyDescent="0.35">
      <c r="A66" s="297" t="s">
        <v>64</v>
      </c>
      <c r="B66" s="91">
        <f>B57+B58</f>
        <v>0</v>
      </c>
      <c r="C66" s="91">
        <f t="shared" ref="C66:F66" si="13">C57+C58</f>
        <v>0</v>
      </c>
      <c r="D66" s="91">
        <f t="shared" si="13"/>
        <v>0</v>
      </c>
      <c r="E66" s="91">
        <f t="shared" si="13"/>
        <v>0</v>
      </c>
      <c r="F66" s="92">
        <f t="shared" si="13"/>
        <v>0</v>
      </c>
    </row>
    <row r="67" spans="1:6" ht="17.25" customHeight="1" x14ac:dyDescent="0.35">
      <c r="A67" s="283" t="s">
        <v>308</v>
      </c>
      <c r="B67" s="96"/>
      <c r="C67" s="96"/>
      <c r="D67" s="96"/>
      <c r="E67" s="96"/>
      <c r="F67" s="97"/>
    </row>
    <row r="68" spans="1:6" ht="17.25" customHeight="1" x14ac:dyDescent="0.35">
      <c r="A68" s="297" t="s">
        <v>66</v>
      </c>
      <c r="B68" s="91">
        <f>B66+B67</f>
        <v>0</v>
      </c>
      <c r="C68" s="91">
        <f t="shared" ref="C68:F68" si="14">C66+C67</f>
        <v>0</v>
      </c>
      <c r="D68" s="91">
        <f t="shared" si="14"/>
        <v>0</v>
      </c>
      <c r="E68" s="91">
        <f t="shared" si="14"/>
        <v>0</v>
      </c>
      <c r="F68" s="92">
        <f t="shared" si="14"/>
        <v>0</v>
      </c>
    </row>
    <row r="69" spans="1:6" ht="17.25" customHeight="1" x14ac:dyDescent="0.35">
      <c r="A69" s="297" t="s">
        <v>67</v>
      </c>
      <c r="B69" s="91">
        <f>SUM(B70:B75)</f>
        <v>0</v>
      </c>
      <c r="C69" s="91">
        <f t="shared" ref="C69:F69" si="15">SUM(C70:C75)</f>
        <v>0</v>
      </c>
      <c r="D69" s="91">
        <f t="shared" si="15"/>
        <v>0</v>
      </c>
      <c r="E69" s="91">
        <f t="shared" si="15"/>
        <v>0</v>
      </c>
      <c r="F69" s="92">
        <f t="shared" si="15"/>
        <v>0</v>
      </c>
    </row>
    <row r="70" spans="1:6" ht="17.25" customHeight="1" x14ac:dyDescent="0.35">
      <c r="A70" s="284" t="s">
        <v>68</v>
      </c>
      <c r="B70" s="96"/>
      <c r="C70" s="96"/>
      <c r="D70" s="96"/>
      <c r="E70" s="96"/>
      <c r="F70" s="97"/>
    </row>
    <row r="71" spans="1:6" ht="14.5" x14ac:dyDescent="0.35">
      <c r="A71" s="297" t="s">
        <v>306</v>
      </c>
      <c r="B71" s="96"/>
      <c r="C71" s="96"/>
      <c r="D71" s="96"/>
      <c r="E71" s="96"/>
      <c r="F71" s="97"/>
    </row>
    <row r="72" spans="1:6" ht="17.25" customHeight="1" x14ac:dyDescent="0.35">
      <c r="A72" s="297" t="s">
        <v>69</v>
      </c>
      <c r="B72" s="96"/>
      <c r="C72" s="96"/>
      <c r="D72" s="96"/>
      <c r="E72" s="96"/>
      <c r="F72" s="97"/>
    </row>
    <row r="73" spans="1:6" ht="17.25" customHeight="1" x14ac:dyDescent="0.35">
      <c r="A73" s="297" t="s">
        <v>70</v>
      </c>
      <c r="B73" s="96"/>
      <c r="C73" s="96"/>
      <c r="D73" s="96"/>
      <c r="E73" s="96"/>
      <c r="F73" s="97"/>
    </row>
    <row r="74" spans="1:6" ht="17.25" customHeight="1" x14ac:dyDescent="0.35">
      <c r="A74" s="285" t="s">
        <v>284</v>
      </c>
      <c r="B74" s="96"/>
      <c r="C74" s="96"/>
      <c r="D74" s="96"/>
      <c r="E74" s="96"/>
      <c r="F74" s="97"/>
    </row>
    <row r="75" spans="1:6" ht="17.25" customHeight="1" x14ac:dyDescent="0.35">
      <c r="A75" s="285" t="s">
        <v>285</v>
      </c>
      <c r="B75" s="96"/>
      <c r="C75" s="96"/>
      <c r="D75" s="96"/>
      <c r="E75" s="96"/>
      <c r="F75" s="97"/>
    </row>
    <row r="76" spans="1:6" ht="17.25" customHeight="1" x14ac:dyDescent="0.35">
      <c r="A76" s="297" t="s">
        <v>71</v>
      </c>
      <c r="B76" s="91">
        <f>SUM(B68:B69)</f>
        <v>0</v>
      </c>
      <c r="C76" s="91">
        <f t="shared" ref="C76:F76" si="16">SUM(C68:C69)</f>
        <v>0</v>
      </c>
      <c r="D76" s="91">
        <f t="shared" si="16"/>
        <v>0</v>
      </c>
      <c r="E76" s="91">
        <f t="shared" si="16"/>
        <v>0</v>
      </c>
      <c r="F76" s="92">
        <f t="shared" si="16"/>
        <v>0</v>
      </c>
    </row>
    <row r="79" spans="1:6" ht="17.25" customHeight="1" x14ac:dyDescent="0.35">
      <c r="A79" s="47" t="s">
        <v>11</v>
      </c>
      <c r="B79" s="84" t="s">
        <v>1</v>
      </c>
      <c r="C79" s="84" t="s">
        <v>2</v>
      </c>
      <c r="D79" s="84" t="s">
        <v>3</v>
      </c>
      <c r="E79" s="84" t="s">
        <v>4</v>
      </c>
      <c r="F79" s="84" t="s">
        <v>5</v>
      </c>
    </row>
    <row r="80" spans="1:6" ht="17.25" customHeight="1" x14ac:dyDescent="0.35">
      <c r="A80" s="297" t="s">
        <v>55</v>
      </c>
      <c r="B80" s="99"/>
      <c r="C80" s="100"/>
      <c r="D80" s="100"/>
      <c r="E80" s="100"/>
      <c r="F80" s="100"/>
    </row>
    <row r="81" spans="1:6" ht="17.25" customHeight="1" x14ac:dyDescent="0.35">
      <c r="A81" s="283" t="s">
        <v>56</v>
      </c>
      <c r="B81" s="96"/>
      <c r="C81" s="97"/>
      <c r="D81" s="97"/>
      <c r="E81" s="97"/>
      <c r="F81" s="97"/>
    </row>
    <row r="82" spans="1:6" ht="17.25" customHeight="1" x14ac:dyDescent="0.35">
      <c r="A82" s="297" t="s">
        <v>57</v>
      </c>
      <c r="B82" s="91">
        <f>SUM(B80:B81)</f>
        <v>0</v>
      </c>
      <c r="C82" s="91">
        <f t="shared" ref="C82:F82" si="17">SUM(C80:C81)</f>
        <v>0</v>
      </c>
      <c r="D82" s="91">
        <f t="shared" si="17"/>
        <v>0</v>
      </c>
      <c r="E82" s="91">
        <f t="shared" si="17"/>
        <v>0</v>
      </c>
      <c r="F82" s="92">
        <f t="shared" si="17"/>
        <v>0</v>
      </c>
    </row>
    <row r="83" spans="1:6" ht="17.25" customHeight="1" x14ac:dyDescent="0.35">
      <c r="A83" s="297" t="s">
        <v>58</v>
      </c>
      <c r="B83" s="91">
        <f>SUM(B84,B88:B90)</f>
        <v>0</v>
      </c>
      <c r="C83" s="91">
        <f t="shared" ref="C83:F83" si="18">SUM(C84,C88:C90)</f>
        <v>0</v>
      </c>
      <c r="D83" s="91">
        <f t="shared" si="18"/>
        <v>0</v>
      </c>
      <c r="E83" s="91">
        <f t="shared" si="18"/>
        <v>0</v>
      </c>
      <c r="F83" s="91">
        <f t="shared" si="18"/>
        <v>0</v>
      </c>
    </row>
    <row r="84" spans="1:6" ht="17.25" customHeight="1" x14ac:dyDescent="0.35">
      <c r="A84" s="297" t="s">
        <v>59</v>
      </c>
      <c r="B84" s="94">
        <f>SUM(B85:B87)</f>
        <v>0</v>
      </c>
      <c r="C84" s="94">
        <f>SUM(C85:C87)</f>
        <v>0</v>
      </c>
      <c r="D84" s="94">
        <f>SUM(D85:D87)</f>
        <v>0</v>
      </c>
      <c r="E84" s="94">
        <f>SUM(E85:E87)</f>
        <v>0</v>
      </c>
      <c r="F84" s="95">
        <f>SUM(F85:F87)</f>
        <v>0</v>
      </c>
    </row>
    <row r="85" spans="1:6" ht="17.25" customHeight="1" x14ac:dyDescent="0.35">
      <c r="A85" s="284" t="s">
        <v>60</v>
      </c>
      <c r="B85" s="96"/>
      <c r="C85" s="97"/>
      <c r="D85" s="97"/>
      <c r="E85" s="97"/>
      <c r="F85" s="97"/>
    </row>
    <row r="86" spans="1:6" ht="17.25" customHeight="1" x14ac:dyDescent="0.35">
      <c r="A86" s="297" t="s">
        <v>61</v>
      </c>
      <c r="B86" s="96"/>
      <c r="C86" s="97"/>
      <c r="D86" s="97"/>
      <c r="E86" s="97"/>
      <c r="F86" s="97"/>
    </row>
    <row r="87" spans="1:6" ht="17.25" customHeight="1" x14ac:dyDescent="0.35">
      <c r="A87" s="297" t="s">
        <v>62</v>
      </c>
      <c r="B87" s="96"/>
      <c r="C87" s="97"/>
      <c r="D87" s="97"/>
      <c r="E87" s="97"/>
      <c r="F87" s="97"/>
    </row>
    <row r="88" spans="1:6" ht="17.25" customHeight="1" x14ac:dyDescent="0.35">
      <c r="A88" s="297" t="s">
        <v>304</v>
      </c>
      <c r="B88" s="96"/>
      <c r="C88" s="97"/>
      <c r="D88" s="97"/>
      <c r="E88" s="97"/>
      <c r="F88" s="97"/>
    </row>
    <row r="89" spans="1:6" ht="17.25" customHeight="1" x14ac:dyDescent="0.35">
      <c r="A89" s="285" t="s">
        <v>422</v>
      </c>
      <c r="B89" s="96"/>
      <c r="C89" s="97"/>
      <c r="D89" s="97"/>
      <c r="E89" s="97"/>
      <c r="F89" s="97"/>
    </row>
    <row r="90" spans="1:6" ht="17.25" customHeight="1" x14ac:dyDescent="0.35">
      <c r="A90" s="285" t="s">
        <v>305</v>
      </c>
      <c r="B90" s="96"/>
      <c r="C90" s="96"/>
      <c r="D90" s="96"/>
      <c r="E90" s="96"/>
      <c r="F90" s="97"/>
    </row>
    <row r="91" spans="1:6" ht="17.25" customHeight="1" x14ac:dyDescent="0.35">
      <c r="A91" s="297" t="s">
        <v>64</v>
      </c>
      <c r="B91" s="91">
        <f>B82+B83</f>
        <v>0</v>
      </c>
      <c r="C91" s="91">
        <f t="shared" ref="C91:F91" si="19">C82+C83</f>
        <v>0</v>
      </c>
      <c r="D91" s="91">
        <f t="shared" si="19"/>
        <v>0</v>
      </c>
      <c r="E91" s="91">
        <f t="shared" si="19"/>
        <v>0</v>
      </c>
      <c r="F91" s="92">
        <f t="shared" si="19"/>
        <v>0</v>
      </c>
    </row>
    <row r="92" spans="1:6" ht="17.25" customHeight="1" x14ac:dyDescent="0.35">
      <c r="A92" s="283" t="s">
        <v>308</v>
      </c>
      <c r="B92" s="96"/>
      <c r="C92" s="96"/>
      <c r="D92" s="96"/>
      <c r="E92" s="96"/>
      <c r="F92" s="97"/>
    </row>
    <row r="93" spans="1:6" ht="17.25" customHeight="1" x14ac:dyDescent="0.35">
      <c r="A93" s="297" t="s">
        <v>66</v>
      </c>
      <c r="B93" s="91">
        <f>B91+B92</f>
        <v>0</v>
      </c>
      <c r="C93" s="91">
        <f t="shared" ref="C93:F93" si="20">C91+C92</f>
        <v>0</v>
      </c>
      <c r="D93" s="91">
        <f t="shared" si="20"/>
        <v>0</v>
      </c>
      <c r="E93" s="91">
        <f t="shared" si="20"/>
        <v>0</v>
      </c>
      <c r="F93" s="92">
        <f t="shared" si="20"/>
        <v>0</v>
      </c>
    </row>
    <row r="94" spans="1:6" ht="17.25" customHeight="1" x14ac:dyDescent="0.35">
      <c r="A94" s="297" t="s">
        <v>67</v>
      </c>
      <c r="B94" s="91">
        <f>SUM(B95:B100)</f>
        <v>0</v>
      </c>
      <c r="C94" s="91">
        <f t="shared" ref="C94:F94" si="21">SUM(C95:C100)</f>
        <v>0</v>
      </c>
      <c r="D94" s="91">
        <f t="shared" si="21"/>
        <v>0</v>
      </c>
      <c r="E94" s="91">
        <f t="shared" si="21"/>
        <v>0</v>
      </c>
      <c r="F94" s="92">
        <f t="shared" si="21"/>
        <v>0</v>
      </c>
    </row>
    <row r="95" spans="1:6" ht="17.25" customHeight="1" x14ac:dyDescent="0.35">
      <c r="A95" s="284" t="s">
        <v>68</v>
      </c>
      <c r="B95" s="96"/>
      <c r="C95" s="96"/>
      <c r="D95" s="96"/>
      <c r="E95" s="96"/>
      <c r="F95" s="97"/>
    </row>
    <row r="96" spans="1:6" ht="14.5" x14ac:dyDescent="0.35">
      <c r="A96" s="297" t="s">
        <v>306</v>
      </c>
      <c r="B96" s="96"/>
      <c r="C96" s="96"/>
      <c r="D96" s="96"/>
      <c r="E96" s="96"/>
      <c r="F96" s="97"/>
    </row>
    <row r="97" spans="1:6" ht="17.25" customHeight="1" x14ac:dyDescent="0.35">
      <c r="A97" s="297" t="s">
        <v>69</v>
      </c>
      <c r="B97" s="96"/>
      <c r="C97" s="96"/>
      <c r="D97" s="96"/>
      <c r="E97" s="96"/>
      <c r="F97" s="97"/>
    </row>
    <row r="98" spans="1:6" ht="17.25" customHeight="1" x14ac:dyDescent="0.35">
      <c r="A98" s="297" t="s">
        <v>70</v>
      </c>
      <c r="B98" s="96"/>
      <c r="C98" s="96"/>
      <c r="D98" s="96"/>
      <c r="E98" s="96"/>
      <c r="F98" s="97"/>
    </row>
    <row r="99" spans="1:6" ht="17.25" customHeight="1" x14ac:dyDescent="0.35">
      <c r="A99" s="285" t="s">
        <v>284</v>
      </c>
      <c r="B99" s="96"/>
      <c r="C99" s="96"/>
      <c r="D99" s="96"/>
      <c r="E99" s="96"/>
      <c r="F99" s="97"/>
    </row>
    <row r="100" spans="1:6" ht="17.25" customHeight="1" x14ac:dyDescent="0.35">
      <c r="A100" s="285" t="s">
        <v>285</v>
      </c>
      <c r="B100" s="96"/>
      <c r="C100" s="96"/>
      <c r="D100" s="96"/>
      <c r="E100" s="96"/>
      <c r="F100" s="97"/>
    </row>
    <row r="101" spans="1:6" ht="17.25" customHeight="1" x14ac:dyDescent="0.35">
      <c r="A101" s="297" t="s">
        <v>71</v>
      </c>
      <c r="B101" s="91">
        <f>SUM(B93:B94)</f>
        <v>0</v>
      </c>
      <c r="C101" s="91">
        <f t="shared" ref="C101:F101" si="22">SUM(C93:C94)</f>
        <v>0</v>
      </c>
      <c r="D101" s="91">
        <f t="shared" si="22"/>
        <v>0</v>
      </c>
      <c r="E101" s="91">
        <f t="shared" si="22"/>
        <v>0</v>
      </c>
      <c r="F101" s="92">
        <f t="shared" si="22"/>
        <v>0</v>
      </c>
    </row>
    <row r="104" spans="1:6" ht="17.25" customHeight="1" x14ac:dyDescent="0.35">
      <c r="A104" s="47" t="s">
        <v>12</v>
      </c>
      <c r="B104" s="84" t="s">
        <v>1</v>
      </c>
      <c r="C104" s="84" t="s">
        <v>2</v>
      </c>
      <c r="D104" s="84" t="s">
        <v>3</v>
      </c>
      <c r="E104" s="84" t="s">
        <v>4</v>
      </c>
      <c r="F104" s="84" t="s">
        <v>5</v>
      </c>
    </row>
    <row r="105" spans="1:6" ht="17.25" customHeight="1" x14ac:dyDescent="0.35">
      <c r="A105" s="297" t="s">
        <v>55</v>
      </c>
      <c r="B105" s="99"/>
      <c r="C105" s="100"/>
      <c r="D105" s="100"/>
      <c r="E105" s="100"/>
      <c r="F105" s="100"/>
    </row>
    <row r="106" spans="1:6" ht="17.25" customHeight="1" x14ac:dyDescent="0.35">
      <c r="A106" s="283" t="s">
        <v>56</v>
      </c>
      <c r="B106" s="96"/>
      <c r="C106" s="97"/>
      <c r="D106" s="97"/>
      <c r="E106" s="97"/>
      <c r="F106" s="97"/>
    </row>
    <row r="107" spans="1:6" ht="17.25" customHeight="1" x14ac:dyDescent="0.35">
      <c r="A107" s="297" t="s">
        <v>57</v>
      </c>
      <c r="B107" s="91">
        <f>SUM(B105:B106)</f>
        <v>0</v>
      </c>
      <c r="C107" s="91">
        <f t="shared" ref="C107:F107" si="23">SUM(C105:C106)</f>
        <v>0</v>
      </c>
      <c r="D107" s="91">
        <f t="shared" si="23"/>
        <v>0</v>
      </c>
      <c r="E107" s="91">
        <f t="shared" si="23"/>
        <v>0</v>
      </c>
      <c r="F107" s="92">
        <f t="shared" si="23"/>
        <v>0</v>
      </c>
    </row>
    <row r="108" spans="1:6" ht="17.25" customHeight="1" x14ac:dyDescent="0.35">
      <c r="A108" s="297" t="s">
        <v>58</v>
      </c>
      <c r="B108" s="91">
        <f>SUM(B109,B113:B115)</f>
        <v>0</v>
      </c>
      <c r="C108" s="91">
        <f t="shared" ref="C108:F108" si="24">SUM(C109,C113:C115)</f>
        <v>0</v>
      </c>
      <c r="D108" s="91">
        <f t="shared" si="24"/>
        <v>0</v>
      </c>
      <c r="E108" s="91">
        <f t="shared" si="24"/>
        <v>0</v>
      </c>
      <c r="F108" s="91">
        <f t="shared" si="24"/>
        <v>0</v>
      </c>
    </row>
    <row r="109" spans="1:6" ht="17.25" customHeight="1" x14ac:dyDescent="0.35">
      <c r="A109" s="297" t="s">
        <v>59</v>
      </c>
      <c r="B109" s="94">
        <f>SUM(B110:B112)</f>
        <v>0</v>
      </c>
      <c r="C109" s="94">
        <f>SUM(C110:C112)</f>
        <v>0</v>
      </c>
      <c r="D109" s="94">
        <f>SUM(D110:D112)</f>
        <v>0</v>
      </c>
      <c r="E109" s="94">
        <f>SUM(E110:E112)</f>
        <v>0</v>
      </c>
      <c r="F109" s="95">
        <f>SUM(F110:F112)</f>
        <v>0</v>
      </c>
    </row>
    <row r="110" spans="1:6" ht="17.25" customHeight="1" x14ac:dyDescent="0.35">
      <c r="A110" s="284" t="s">
        <v>60</v>
      </c>
      <c r="B110" s="96"/>
      <c r="C110" s="97"/>
      <c r="D110" s="97"/>
      <c r="E110" s="97"/>
      <c r="F110" s="97"/>
    </row>
    <row r="111" spans="1:6" ht="17.25" customHeight="1" x14ac:dyDescent="0.35">
      <c r="A111" s="297" t="s">
        <v>61</v>
      </c>
      <c r="B111" s="96"/>
      <c r="C111" s="97"/>
      <c r="D111" s="97"/>
      <c r="E111" s="97"/>
      <c r="F111" s="97"/>
    </row>
    <row r="112" spans="1:6" ht="17.25" customHeight="1" x14ac:dyDescent="0.35">
      <c r="A112" s="297" t="s">
        <v>62</v>
      </c>
      <c r="B112" s="96"/>
      <c r="C112" s="97"/>
      <c r="D112" s="97"/>
      <c r="E112" s="97"/>
      <c r="F112" s="97"/>
    </row>
    <row r="113" spans="1:6" ht="17.25" customHeight="1" x14ac:dyDescent="0.35">
      <c r="A113" s="297" t="s">
        <v>304</v>
      </c>
      <c r="B113" s="96"/>
      <c r="C113" s="97"/>
      <c r="D113" s="97"/>
      <c r="E113" s="97"/>
      <c r="F113" s="97"/>
    </row>
    <row r="114" spans="1:6" ht="17.25" customHeight="1" x14ac:dyDescent="0.35">
      <c r="A114" s="285" t="s">
        <v>422</v>
      </c>
      <c r="B114" s="96"/>
      <c r="C114" s="97"/>
      <c r="D114" s="97"/>
      <c r="E114" s="97"/>
      <c r="F114" s="97"/>
    </row>
    <row r="115" spans="1:6" ht="17.25" customHeight="1" x14ac:dyDescent="0.35">
      <c r="A115" s="285" t="s">
        <v>305</v>
      </c>
      <c r="B115" s="96"/>
      <c r="C115" s="96"/>
      <c r="D115" s="96"/>
      <c r="E115" s="96"/>
      <c r="F115" s="97"/>
    </row>
    <row r="116" spans="1:6" ht="17.25" customHeight="1" x14ac:dyDescent="0.35">
      <c r="A116" s="297" t="s">
        <v>64</v>
      </c>
      <c r="B116" s="91">
        <f>B107+B108</f>
        <v>0</v>
      </c>
      <c r="C116" s="91">
        <f t="shared" ref="C116:F116" si="25">C107+C108</f>
        <v>0</v>
      </c>
      <c r="D116" s="91">
        <f t="shared" si="25"/>
        <v>0</v>
      </c>
      <c r="E116" s="91">
        <f t="shared" si="25"/>
        <v>0</v>
      </c>
      <c r="F116" s="92">
        <f t="shared" si="25"/>
        <v>0</v>
      </c>
    </row>
    <row r="117" spans="1:6" ht="17.25" customHeight="1" x14ac:dyDescent="0.35">
      <c r="A117" s="283" t="s">
        <v>308</v>
      </c>
      <c r="B117" s="96"/>
      <c r="C117" s="96"/>
      <c r="D117" s="96"/>
      <c r="E117" s="96"/>
      <c r="F117" s="97"/>
    </row>
    <row r="118" spans="1:6" ht="17.25" customHeight="1" x14ac:dyDescent="0.35">
      <c r="A118" s="297" t="s">
        <v>66</v>
      </c>
      <c r="B118" s="91">
        <f>B116+B117</f>
        <v>0</v>
      </c>
      <c r="C118" s="91">
        <f t="shared" ref="C118:F118" si="26">C116+C117</f>
        <v>0</v>
      </c>
      <c r="D118" s="91">
        <f t="shared" si="26"/>
        <v>0</v>
      </c>
      <c r="E118" s="91">
        <f t="shared" si="26"/>
        <v>0</v>
      </c>
      <c r="F118" s="92">
        <f t="shared" si="26"/>
        <v>0</v>
      </c>
    </row>
    <row r="119" spans="1:6" ht="17.25" customHeight="1" x14ac:dyDescent="0.35">
      <c r="A119" s="297" t="s">
        <v>67</v>
      </c>
      <c r="B119" s="91">
        <f>SUM(B120:B125)</f>
        <v>0</v>
      </c>
      <c r="C119" s="91">
        <f t="shared" ref="C119:F119" si="27">SUM(C120:C125)</f>
        <v>0</v>
      </c>
      <c r="D119" s="91">
        <f t="shared" si="27"/>
        <v>0</v>
      </c>
      <c r="E119" s="91">
        <f t="shared" si="27"/>
        <v>0</v>
      </c>
      <c r="F119" s="92">
        <f t="shared" si="27"/>
        <v>0</v>
      </c>
    </row>
    <row r="120" spans="1:6" ht="17.25" customHeight="1" x14ac:dyDescent="0.35">
      <c r="A120" s="284" t="s">
        <v>68</v>
      </c>
      <c r="B120" s="96"/>
      <c r="C120" s="96"/>
      <c r="D120" s="96"/>
      <c r="E120" s="96"/>
      <c r="F120" s="97"/>
    </row>
    <row r="121" spans="1:6" ht="14.5" x14ac:dyDescent="0.35">
      <c r="A121" s="297" t="s">
        <v>306</v>
      </c>
      <c r="B121" s="96"/>
      <c r="C121" s="96"/>
      <c r="D121" s="96"/>
      <c r="E121" s="96"/>
      <c r="F121" s="97"/>
    </row>
    <row r="122" spans="1:6" ht="17.25" customHeight="1" x14ac:dyDescent="0.35">
      <c r="A122" s="297" t="s">
        <v>69</v>
      </c>
      <c r="B122" s="96"/>
      <c r="C122" s="96"/>
      <c r="D122" s="96"/>
      <c r="E122" s="96"/>
      <c r="F122" s="97"/>
    </row>
    <row r="123" spans="1:6" ht="17.25" customHeight="1" x14ac:dyDescent="0.35">
      <c r="A123" s="297" t="s">
        <v>70</v>
      </c>
      <c r="B123" s="96"/>
      <c r="C123" s="96"/>
      <c r="D123" s="96"/>
      <c r="E123" s="96"/>
      <c r="F123" s="97"/>
    </row>
    <row r="124" spans="1:6" ht="17.25" customHeight="1" x14ac:dyDescent="0.35">
      <c r="A124" s="285" t="s">
        <v>284</v>
      </c>
      <c r="B124" s="96"/>
      <c r="C124" s="96"/>
      <c r="D124" s="96"/>
      <c r="E124" s="96"/>
      <c r="F124" s="97"/>
    </row>
    <row r="125" spans="1:6" ht="17.25" customHeight="1" x14ac:dyDescent="0.35">
      <c r="A125" s="285" t="s">
        <v>285</v>
      </c>
      <c r="B125" s="96"/>
      <c r="C125" s="96"/>
      <c r="D125" s="96"/>
      <c r="E125" s="96"/>
      <c r="F125" s="97"/>
    </row>
    <row r="126" spans="1:6" ht="17.25" customHeight="1" x14ac:dyDescent="0.35">
      <c r="A126" s="297" t="s">
        <v>71</v>
      </c>
      <c r="B126" s="91">
        <f>SUM(B118:B119)</f>
        <v>0</v>
      </c>
      <c r="C126" s="91">
        <f t="shared" ref="C126:F126" si="28">SUM(C118:C119)</f>
        <v>0</v>
      </c>
      <c r="D126" s="91">
        <f t="shared" si="28"/>
        <v>0</v>
      </c>
      <c r="E126" s="91">
        <f t="shared" si="28"/>
        <v>0</v>
      </c>
      <c r="F126" s="92">
        <f t="shared" si="28"/>
        <v>0</v>
      </c>
    </row>
    <row r="129" spans="1:6" ht="17.25" customHeight="1" x14ac:dyDescent="0.35">
      <c r="A129" s="47" t="s">
        <v>13</v>
      </c>
      <c r="B129" s="84" t="s">
        <v>1</v>
      </c>
      <c r="C129" s="84" t="s">
        <v>2</v>
      </c>
      <c r="D129" s="84" t="s">
        <v>3</v>
      </c>
      <c r="E129" s="84" t="s">
        <v>4</v>
      </c>
      <c r="F129" s="84" t="s">
        <v>5</v>
      </c>
    </row>
    <row r="130" spans="1:6" ht="17.25" customHeight="1" x14ac:dyDescent="0.35">
      <c r="A130" s="297" t="s">
        <v>55</v>
      </c>
      <c r="B130" s="99"/>
      <c r="C130" s="100"/>
      <c r="D130" s="100"/>
      <c r="E130" s="100"/>
      <c r="F130" s="100"/>
    </row>
    <row r="131" spans="1:6" ht="17.25" customHeight="1" x14ac:dyDescent="0.35">
      <c r="A131" s="283" t="s">
        <v>56</v>
      </c>
      <c r="B131" s="96"/>
      <c r="C131" s="97"/>
      <c r="D131" s="97"/>
      <c r="E131" s="97"/>
      <c r="F131" s="97"/>
    </row>
    <row r="132" spans="1:6" ht="17.25" customHeight="1" x14ac:dyDescent="0.35">
      <c r="A132" s="297" t="s">
        <v>57</v>
      </c>
      <c r="B132" s="91">
        <f>SUM(B130:B131)</f>
        <v>0</v>
      </c>
      <c r="C132" s="91">
        <f t="shared" ref="C132:F132" si="29">SUM(C130:C131)</f>
        <v>0</v>
      </c>
      <c r="D132" s="91">
        <f t="shared" si="29"/>
        <v>0</v>
      </c>
      <c r="E132" s="91">
        <f t="shared" si="29"/>
        <v>0</v>
      </c>
      <c r="F132" s="92">
        <f t="shared" si="29"/>
        <v>0</v>
      </c>
    </row>
    <row r="133" spans="1:6" ht="17.25" customHeight="1" x14ac:dyDescent="0.35">
      <c r="A133" s="297" t="s">
        <v>58</v>
      </c>
      <c r="B133" s="91">
        <f>SUM(B134,B138:B140)</f>
        <v>0</v>
      </c>
      <c r="C133" s="91">
        <f t="shared" ref="C133:F133" si="30">SUM(C134,C138:C140)</f>
        <v>0</v>
      </c>
      <c r="D133" s="91">
        <f t="shared" si="30"/>
        <v>0</v>
      </c>
      <c r="E133" s="91">
        <f t="shared" si="30"/>
        <v>0</v>
      </c>
      <c r="F133" s="91">
        <f t="shared" si="30"/>
        <v>0</v>
      </c>
    </row>
    <row r="134" spans="1:6" ht="17.25" customHeight="1" x14ac:dyDescent="0.35">
      <c r="A134" s="297" t="s">
        <v>59</v>
      </c>
      <c r="B134" s="94">
        <f>SUM(B135:B137)</f>
        <v>0</v>
      </c>
      <c r="C134" s="94">
        <f>SUM(C135:C137)</f>
        <v>0</v>
      </c>
      <c r="D134" s="94">
        <f>SUM(D135:D137)</f>
        <v>0</v>
      </c>
      <c r="E134" s="94">
        <f>SUM(E135:E137)</f>
        <v>0</v>
      </c>
      <c r="F134" s="95">
        <f>SUM(F135:F137)</f>
        <v>0</v>
      </c>
    </row>
    <row r="135" spans="1:6" ht="17.25" customHeight="1" x14ac:dyDescent="0.35">
      <c r="A135" s="284" t="s">
        <v>60</v>
      </c>
      <c r="B135" s="96"/>
      <c r="C135" s="97"/>
      <c r="D135" s="97"/>
      <c r="E135" s="97"/>
      <c r="F135" s="97"/>
    </row>
    <row r="136" spans="1:6" ht="17.25" customHeight="1" x14ac:dyDescent="0.35">
      <c r="A136" s="297" t="s">
        <v>61</v>
      </c>
      <c r="B136" s="96"/>
      <c r="C136" s="97"/>
      <c r="D136" s="97"/>
      <c r="E136" s="97"/>
      <c r="F136" s="97"/>
    </row>
    <row r="137" spans="1:6" ht="17.25" customHeight="1" x14ac:dyDescent="0.35">
      <c r="A137" s="297" t="s">
        <v>62</v>
      </c>
      <c r="B137" s="96"/>
      <c r="C137" s="97"/>
      <c r="D137" s="97"/>
      <c r="E137" s="97"/>
      <c r="F137" s="97"/>
    </row>
    <row r="138" spans="1:6" ht="17.25" customHeight="1" x14ac:dyDescent="0.35">
      <c r="A138" s="297" t="s">
        <v>304</v>
      </c>
      <c r="B138" s="96"/>
      <c r="C138" s="97"/>
      <c r="D138" s="97"/>
      <c r="E138" s="97"/>
      <c r="F138" s="97"/>
    </row>
    <row r="139" spans="1:6" ht="17.25" customHeight="1" x14ac:dyDescent="0.35">
      <c r="A139" s="285" t="s">
        <v>422</v>
      </c>
      <c r="B139" s="96"/>
      <c r="C139" s="97"/>
      <c r="D139" s="97"/>
      <c r="E139" s="97"/>
      <c r="F139" s="97"/>
    </row>
    <row r="140" spans="1:6" ht="17.25" customHeight="1" x14ac:dyDescent="0.35">
      <c r="A140" s="285" t="s">
        <v>305</v>
      </c>
      <c r="B140" s="96"/>
      <c r="C140" s="96"/>
      <c r="D140" s="96"/>
      <c r="E140" s="96"/>
      <c r="F140" s="97"/>
    </row>
    <row r="141" spans="1:6" ht="17.25" customHeight="1" x14ac:dyDescent="0.35">
      <c r="A141" s="297" t="s">
        <v>64</v>
      </c>
      <c r="B141" s="91">
        <f>B132+B133</f>
        <v>0</v>
      </c>
      <c r="C141" s="91">
        <f t="shared" ref="C141:F141" si="31">C132+C133</f>
        <v>0</v>
      </c>
      <c r="D141" s="91">
        <f t="shared" si="31"/>
        <v>0</v>
      </c>
      <c r="E141" s="91">
        <f t="shared" si="31"/>
        <v>0</v>
      </c>
      <c r="F141" s="92">
        <f t="shared" si="31"/>
        <v>0</v>
      </c>
    </row>
    <row r="142" spans="1:6" ht="17.25" customHeight="1" x14ac:dyDescent="0.35">
      <c r="A142" s="283" t="s">
        <v>308</v>
      </c>
      <c r="B142" s="96"/>
      <c r="C142" s="96"/>
      <c r="D142" s="96"/>
      <c r="E142" s="96"/>
      <c r="F142" s="97"/>
    </row>
    <row r="143" spans="1:6" ht="17.25" customHeight="1" x14ac:dyDescent="0.35">
      <c r="A143" s="297" t="s">
        <v>66</v>
      </c>
      <c r="B143" s="91">
        <f>B141+B142</f>
        <v>0</v>
      </c>
      <c r="C143" s="91">
        <f t="shared" ref="C143:F143" si="32">C141+C142</f>
        <v>0</v>
      </c>
      <c r="D143" s="91">
        <f t="shared" si="32"/>
        <v>0</v>
      </c>
      <c r="E143" s="91">
        <f t="shared" si="32"/>
        <v>0</v>
      </c>
      <c r="F143" s="92">
        <f t="shared" si="32"/>
        <v>0</v>
      </c>
    </row>
    <row r="144" spans="1:6" ht="17.25" customHeight="1" x14ac:dyDescent="0.35">
      <c r="A144" s="297" t="s">
        <v>67</v>
      </c>
      <c r="B144" s="91">
        <f>SUM(B145:B150)</f>
        <v>0</v>
      </c>
      <c r="C144" s="91">
        <f t="shared" ref="C144:F144" si="33">SUM(C145:C150)</f>
        <v>0</v>
      </c>
      <c r="D144" s="91">
        <f t="shared" si="33"/>
        <v>0</v>
      </c>
      <c r="E144" s="91">
        <f t="shared" si="33"/>
        <v>0</v>
      </c>
      <c r="F144" s="92">
        <f t="shared" si="33"/>
        <v>0</v>
      </c>
    </row>
    <row r="145" spans="1:6" ht="17.25" customHeight="1" x14ac:dyDescent="0.35">
      <c r="A145" s="284" t="s">
        <v>68</v>
      </c>
      <c r="B145" s="96"/>
      <c r="C145" s="96"/>
      <c r="D145" s="96"/>
      <c r="E145" s="96"/>
      <c r="F145" s="97"/>
    </row>
    <row r="146" spans="1:6" ht="14.5" x14ac:dyDescent="0.35">
      <c r="A146" s="297" t="s">
        <v>306</v>
      </c>
      <c r="B146" s="96"/>
      <c r="C146" s="96"/>
      <c r="D146" s="96"/>
      <c r="E146" s="96"/>
      <c r="F146" s="97"/>
    </row>
    <row r="147" spans="1:6" ht="17.25" customHeight="1" x14ac:dyDescent="0.35">
      <c r="A147" s="297" t="s">
        <v>69</v>
      </c>
      <c r="B147" s="96"/>
      <c r="C147" s="96"/>
      <c r="D147" s="96"/>
      <c r="E147" s="96"/>
      <c r="F147" s="97"/>
    </row>
    <row r="148" spans="1:6" ht="17.25" customHeight="1" x14ac:dyDescent="0.35">
      <c r="A148" s="297" t="s">
        <v>70</v>
      </c>
      <c r="B148" s="96"/>
      <c r="C148" s="96"/>
      <c r="D148" s="96"/>
      <c r="E148" s="96"/>
      <c r="F148" s="97"/>
    </row>
    <row r="149" spans="1:6" ht="17.25" customHeight="1" x14ac:dyDescent="0.35">
      <c r="A149" s="285" t="s">
        <v>284</v>
      </c>
      <c r="B149" s="96"/>
      <c r="C149" s="96"/>
      <c r="D149" s="96"/>
      <c r="E149" s="96"/>
      <c r="F149" s="97"/>
    </row>
    <row r="150" spans="1:6" ht="17.25" customHeight="1" x14ac:dyDescent="0.35">
      <c r="A150" s="285" t="s">
        <v>285</v>
      </c>
      <c r="B150" s="96"/>
      <c r="C150" s="96"/>
      <c r="D150" s="96"/>
      <c r="E150" s="96"/>
      <c r="F150" s="97"/>
    </row>
    <row r="151" spans="1:6" ht="17.25" customHeight="1" x14ac:dyDescent="0.35">
      <c r="A151" s="297" t="s">
        <v>71</v>
      </c>
      <c r="B151" s="91">
        <f>SUM(B143:B144)</f>
        <v>0</v>
      </c>
      <c r="C151" s="91">
        <f t="shared" ref="C151:F151" si="34">SUM(C143:C144)</f>
        <v>0</v>
      </c>
      <c r="D151" s="91">
        <f t="shared" si="34"/>
        <v>0</v>
      </c>
      <c r="E151" s="91">
        <f t="shared" si="34"/>
        <v>0</v>
      </c>
      <c r="F151" s="92">
        <f t="shared" si="34"/>
        <v>0</v>
      </c>
    </row>
  </sheetData>
  <sheetProtection password="A61D" sheet="1" objects="1" scenarios="1" formatColumns="0"/>
  <mergeCells count="2">
    <mergeCell ref="A1:F1"/>
    <mergeCell ref="A2:F2"/>
  </mergeCells>
  <pageMargins left="0.7" right="0.7" top="0.75" bottom="0.75" header="0.3" footer="0.3"/>
  <pageSetup paperSize="9" scale="91" fitToHeight="10" orientation="landscape" horizontalDpi="4294967295" verticalDpi="4294967295" r:id="rId1"/>
  <headerFooter>
    <oddHeader>&amp;C&amp;"-,Negrito"&amp;KFF0000CONFIDENCIAL</oddHeader>
    <oddFooter>&amp;C&amp;"-,Negrito"&amp;KFF0000CONFIDENCIAL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pageSetUpPr fitToPage="1"/>
  </sheetPr>
  <dimension ref="A1:BT145"/>
  <sheetViews>
    <sheetView zoomScaleNormal="100" workbookViewId="0">
      <selection activeCell="C27" sqref="C27:G27"/>
    </sheetView>
  </sheetViews>
  <sheetFormatPr defaultRowHeight="14.5" x14ac:dyDescent="0.35"/>
  <cols>
    <col min="1" max="1" width="3.7265625" bestFit="1" customWidth="1"/>
    <col min="2" max="2" width="20.1796875" customWidth="1"/>
    <col min="3" max="9" width="16.1796875" style="75" customWidth="1"/>
    <col min="10" max="11" width="9.1796875" style="75"/>
    <col min="13" max="13" width="3.7265625" bestFit="1" customWidth="1"/>
    <col min="14" max="14" width="20.1796875" customWidth="1"/>
    <col min="15" max="21" width="16.1796875" style="75" customWidth="1"/>
    <col min="22" max="23" width="9.1796875" style="75"/>
    <col min="48" max="48" width="3.7265625" hidden="1" customWidth="1"/>
    <col min="49" max="49" width="12.7265625" hidden="1" customWidth="1"/>
    <col min="50" max="50" width="6" style="75" hidden="1" customWidth="1"/>
    <col min="51" max="51" width="7.453125" style="75" hidden="1" customWidth="1"/>
    <col min="52" max="52" width="8.7265625" style="75" hidden="1" customWidth="1"/>
    <col min="53" max="53" width="12.81640625" style="75" hidden="1" customWidth="1"/>
    <col min="54" max="54" width="7.453125" style="75" hidden="1" customWidth="1"/>
    <col min="55" max="55" width="8.7265625" style="75" hidden="1" customWidth="1"/>
    <col min="56" max="56" width="12.81640625" style="75" hidden="1" customWidth="1"/>
    <col min="57" max="57" width="7.453125" style="75" hidden="1" customWidth="1"/>
    <col min="58" max="58" width="6.81640625" style="75" hidden="1" customWidth="1"/>
    <col min="59" max="59" width="0" hidden="1" customWidth="1"/>
    <col min="60" max="60" width="3.7265625" hidden="1" customWidth="1"/>
    <col min="61" max="61" width="12.7265625" hidden="1" customWidth="1"/>
    <col min="62" max="62" width="6" style="75" hidden="1" customWidth="1"/>
    <col min="63" max="63" width="7.453125" style="75" hidden="1" customWidth="1"/>
    <col min="64" max="64" width="8.7265625" style="75" hidden="1" customWidth="1"/>
    <col min="65" max="65" width="12.81640625" style="75" hidden="1" customWidth="1"/>
    <col min="66" max="66" width="7.453125" style="75" hidden="1" customWidth="1"/>
    <col min="67" max="67" width="8.7265625" style="75" hidden="1" customWidth="1"/>
    <col min="68" max="68" width="12.81640625" style="75" hidden="1" customWidth="1"/>
    <col min="69" max="69" width="7.453125" style="75" hidden="1" customWidth="1"/>
    <col min="70" max="70" width="6.81640625" style="75" hidden="1" customWidth="1"/>
  </cols>
  <sheetData>
    <row r="1" spans="1:70" x14ac:dyDescent="0.35">
      <c r="A1" s="495" t="s">
        <v>123</v>
      </c>
      <c r="B1" s="495"/>
      <c r="C1" s="495"/>
      <c r="D1" s="495"/>
      <c r="E1" s="495"/>
      <c r="F1" s="495"/>
      <c r="G1" s="495"/>
      <c r="H1" s="495"/>
      <c r="I1" s="495"/>
      <c r="J1" s="495"/>
      <c r="K1" s="495"/>
      <c r="L1" s="495"/>
      <c r="M1" s="495"/>
      <c r="N1" s="495"/>
      <c r="O1" s="495"/>
      <c r="P1" s="495"/>
      <c r="Q1" s="495"/>
      <c r="R1" s="495"/>
      <c r="S1" s="495"/>
      <c r="T1" s="495"/>
      <c r="U1" s="495"/>
      <c r="V1" s="495"/>
      <c r="W1" s="495"/>
      <c r="X1" s="58"/>
      <c r="Y1" s="58"/>
      <c r="Z1" s="58"/>
      <c r="AA1" s="58"/>
      <c r="AB1" s="58"/>
      <c r="AC1" s="58"/>
      <c r="AD1" s="58"/>
      <c r="AE1" s="58"/>
      <c r="AF1" s="58"/>
      <c r="AG1" s="58"/>
      <c r="AH1" s="58"/>
      <c r="AI1" s="58"/>
      <c r="AJ1" s="58"/>
      <c r="AK1" s="58"/>
      <c r="AL1" s="58"/>
      <c r="AM1" s="58"/>
      <c r="AN1" s="58"/>
      <c r="AO1" s="58"/>
      <c r="AP1" s="58"/>
      <c r="AQ1" s="58"/>
      <c r="AR1" s="58"/>
      <c r="AS1" s="58"/>
      <c r="AT1" s="58"/>
      <c r="AU1" s="58"/>
      <c r="AV1" s="495" t="s">
        <v>119</v>
      </c>
      <c r="AW1" s="495"/>
      <c r="AX1" s="495"/>
      <c r="AY1" s="495"/>
      <c r="AZ1" s="495"/>
      <c r="BA1" s="495"/>
      <c r="BB1" s="495"/>
      <c r="BC1" s="495"/>
      <c r="BD1" s="495"/>
      <c r="BE1" s="495"/>
      <c r="BF1" s="495"/>
      <c r="BG1" s="495"/>
      <c r="BH1" s="495"/>
      <c r="BI1" s="495"/>
      <c r="BJ1" s="495"/>
      <c r="BK1" s="495"/>
      <c r="BL1" s="495"/>
      <c r="BM1" s="495"/>
      <c r="BN1" s="495"/>
      <c r="BO1" s="495"/>
      <c r="BP1" s="495"/>
      <c r="BQ1" s="495"/>
      <c r="BR1" s="495"/>
    </row>
    <row r="2" spans="1:70" x14ac:dyDescent="0.35">
      <c r="A2" s="495" t="s">
        <v>120</v>
      </c>
      <c r="B2" s="495"/>
      <c r="C2" s="495"/>
      <c r="D2" s="495"/>
      <c r="E2" s="495"/>
      <c r="F2" s="495"/>
      <c r="G2" s="495"/>
      <c r="H2" s="495"/>
      <c r="I2" s="495"/>
      <c r="J2" s="495"/>
      <c r="K2" s="495"/>
      <c r="L2" s="495"/>
      <c r="M2" s="495"/>
      <c r="N2" s="495"/>
      <c r="O2" s="495"/>
      <c r="P2" s="495"/>
      <c r="Q2" s="495"/>
      <c r="R2" s="495"/>
      <c r="S2" s="495"/>
      <c r="T2" s="495"/>
      <c r="U2" s="495"/>
      <c r="V2" s="495"/>
      <c r="W2" s="495"/>
      <c r="X2" s="58"/>
      <c r="Y2" s="58"/>
      <c r="Z2" s="58"/>
      <c r="AA2" s="58"/>
      <c r="AB2" s="58"/>
      <c r="AC2" s="58"/>
      <c r="AD2" s="58"/>
      <c r="AE2" s="58"/>
      <c r="AF2" s="58"/>
      <c r="AG2" s="58"/>
      <c r="AH2" s="58"/>
      <c r="AI2" s="58"/>
      <c r="AJ2" s="58"/>
      <c r="AK2" s="58"/>
      <c r="AL2" s="58"/>
      <c r="AM2" s="58"/>
      <c r="AN2" s="58"/>
      <c r="AO2" s="58"/>
      <c r="AP2" s="58"/>
      <c r="AQ2" s="58"/>
      <c r="AR2" s="58"/>
      <c r="AS2" s="58"/>
      <c r="AT2" s="58"/>
      <c r="AU2" s="58"/>
      <c r="AV2" s="495" t="s">
        <v>120</v>
      </c>
      <c r="AW2" s="495"/>
      <c r="AX2" s="495"/>
      <c r="AY2" s="495"/>
      <c r="AZ2" s="495"/>
      <c r="BA2" s="495"/>
      <c r="BB2" s="495"/>
      <c r="BC2" s="495"/>
      <c r="BD2" s="495"/>
      <c r="BE2" s="495"/>
      <c r="BF2" s="495"/>
      <c r="BG2" s="495"/>
      <c r="BH2" s="495"/>
      <c r="BI2" s="495"/>
      <c r="BJ2" s="495"/>
      <c r="BK2" s="495"/>
      <c r="BL2" s="495"/>
      <c r="BM2" s="495"/>
      <c r="BN2" s="495"/>
      <c r="BO2" s="495"/>
      <c r="BP2" s="495"/>
      <c r="BQ2" s="495"/>
      <c r="BR2" s="495"/>
    </row>
    <row r="4" spans="1:70" x14ac:dyDescent="0.35">
      <c r="C4" s="518" t="s">
        <v>79</v>
      </c>
      <c r="D4" s="518"/>
      <c r="E4" s="518"/>
      <c r="F4" s="518"/>
      <c r="G4" s="518"/>
      <c r="H4" s="518" t="s">
        <v>81</v>
      </c>
      <c r="I4" s="518"/>
      <c r="J4" s="518"/>
      <c r="K4" s="519" t="s">
        <v>82</v>
      </c>
      <c r="O4" s="518" t="s">
        <v>79</v>
      </c>
      <c r="P4" s="518"/>
      <c r="Q4" s="518"/>
      <c r="R4" s="518"/>
      <c r="S4" s="518"/>
      <c r="T4" s="518" t="s">
        <v>81</v>
      </c>
      <c r="U4" s="518"/>
      <c r="V4" s="518"/>
      <c r="W4" s="519" t="s">
        <v>82</v>
      </c>
      <c r="AX4" s="518" t="s">
        <v>79</v>
      </c>
      <c r="AY4" s="518"/>
      <c r="AZ4" s="518"/>
      <c r="BA4" s="518"/>
      <c r="BB4" s="518"/>
      <c r="BC4" s="518" t="s">
        <v>81</v>
      </c>
      <c r="BD4" s="518"/>
      <c r="BE4" s="518"/>
      <c r="BF4" s="519" t="s">
        <v>82</v>
      </c>
      <c r="BJ4" s="518" t="s">
        <v>79</v>
      </c>
      <c r="BK4" s="518"/>
      <c r="BL4" s="518"/>
      <c r="BM4" s="518"/>
      <c r="BN4" s="518"/>
      <c r="BO4" s="518" t="s">
        <v>81</v>
      </c>
      <c r="BP4" s="518"/>
      <c r="BQ4" s="518"/>
      <c r="BR4" s="519" t="s">
        <v>82</v>
      </c>
    </row>
    <row r="5" spans="1:70" x14ac:dyDescent="0.35">
      <c r="C5" s="518" t="s">
        <v>80</v>
      </c>
      <c r="D5" s="518"/>
      <c r="E5" s="518"/>
      <c r="F5" s="518"/>
      <c r="G5" s="518"/>
      <c r="H5" s="518" t="s">
        <v>80</v>
      </c>
      <c r="I5" s="518"/>
      <c r="J5" s="518"/>
      <c r="K5" s="519"/>
      <c r="O5" s="518" t="s">
        <v>83</v>
      </c>
      <c r="P5" s="518"/>
      <c r="Q5" s="518"/>
      <c r="R5" s="518"/>
      <c r="S5" s="518"/>
      <c r="T5" s="518" t="s">
        <v>83</v>
      </c>
      <c r="U5" s="518"/>
      <c r="V5" s="518"/>
      <c r="W5" s="519"/>
      <c r="AX5" s="518" t="s">
        <v>80</v>
      </c>
      <c r="AY5" s="518"/>
      <c r="AZ5" s="518"/>
      <c r="BA5" s="518"/>
      <c r="BB5" s="518"/>
      <c r="BC5" s="518" t="s">
        <v>80</v>
      </c>
      <c r="BD5" s="518"/>
      <c r="BE5" s="518"/>
      <c r="BF5" s="519"/>
      <c r="BJ5" s="518" t="s">
        <v>83</v>
      </c>
      <c r="BK5" s="518"/>
      <c r="BL5" s="518"/>
      <c r="BM5" s="518"/>
      <c r="BN5" s="518"/>
      <c r="BO5" s="518" t="s">
        <v>83</v>
      </c>
      <c r="BP5" s="518"/>
      <c r="BQ5" s="518"/>
      <c r="BR5" s="519"/>
    </row>
    <row r="6" spans="1:70" s="28" customFormat="1" ht="11.25" customHeight="1" x14ac:dyDescent="0.35">
      <c r="B6"/>
      <c r="C6" s="503" t="s">
        <v>34</v>
      </c>
      <c r="D6" s="516"/>
      <c r="E6" s="504"/>
      <c r="F6" s="500" t="s">
        <v>77</v>
      </c>
      <c r="G6" s="517" t="s">
        <v>78</v>
      </c>
      <c r="H6" s="517" t="s">
        <v>34</v>
      </c>
      <c r="I6" s="500" t="s">
        <v>77</v>
      </c>
      <c r="J6" s="517" t="s">
        <v>78</v>
      </c>
      <c r="K6" s="519"/>
      <c r="N6"/>
      <c r="O6" s="503" t="s">
        <v>34</v>
      </c>
      <c r="P6" s="516"/>
      <c r="Q6" s="504"/>
      <c r="R6" s="500" t="s">
        <v>77</v>
      </c>
      <c r="S6" s="517" t="s">
        <v>78</v>
      </c>
      <c r="T6" s="517" t="s">
        <v>34</v>
      </c>
      <c r="U6" s="500" t="s">
        <v>77</v>
      </c>
      <c r="V6" s="517" t="s">
        <v>78</v>
      </c>
      <c r="W6" s="519"/>
      <c r="AW6"/>
      <c r="AX6" s="503" t="s">
        <v>34</v>
      </c>
      <c r="AY6" s="516"/>
      <c r="AZ6" s="504"/>
      <c r="BA6" s="500" t="s">
        <v>77</v>
      </c>
      <c r="BB6" s="517" t="s">
        <v>78</v>
      </c>
      <c r="BC6" s="517" t="s">
        <v>34</v>
      </c>
      <c r="BD6" s="500" t="s">
        <v>77</v>
      </c>
      <c r="BE6" s="517" t="s">
        <v>78</v>
      </c>
      <c r="BF6" s="519"/>
      <c r="BI6"/>
      <c r="BJ6" s="503" t="s">
        <v>34</v>
      </c>
      <c r="BK6" s="516"/>
      <c r="BL6" s="504"/>
      <c r="BM6" s="500" t="s">
        <v>77</v>
      </c>
      <c r="BN6" s="517" t="s">
        <v>78</v>
      </c>
      <c r="BO6" s="517" t="s">
        <v>34</v>
      </c>
      <c r="BP6" s="500" t="s">
        <v>77</v>
      </c>
      <c r="BQ6" s="517" t="s">
        <v>78</v>
      </c>
      <c r="BR6" s="519"/>
    </row>
    <row r="7" spans="1:70" ht="21" x14ac:dyDescent="0.35">
      <c r="B7" s="29" t="s">
        <v>8</v>
      </c>
      <c r="C7" s="61" t="s">
        <v>75</v>
      </c>
      <c r="D7" s="61" t="s">
        <v>76</v>
      </c>
      <c r="E7" s="61" t="s">
        <v>129</v>
      </c>
      <c r="F7" s="500"/>
      <c r="G7" s="517"/>
      <c r="H7" s="517"/>
      <c r="I7" s="500"/>
      <c r="J7" s="517"/>
      <c r="K7" s="519"/>
      <c r="N7" s="29" t="s">
        <v>8</v>
      </c>
      <c r="O7" s="61" t="s">
        <v>75</v>
      </c>
      <c r="P7" s="61" t="s">
        <v>76</v>
      </c>
      <c r="Q7" s="61" t="s">
        <v>129</v>
      </c>
      <c r="R7" s="500"/>
      <c r="S7" s="517"/>
      <c r="T7" s="517"/>
      <c r="U7" s="500"/>
      <c r="V7" s="517"/>
      <c r="W7" s="519"/>
      <c r="AW7" s="52" t="s">
        <v>8</v>
      </c>
      <c r="AX7" s="61" t="s">
        <v>75</v>
      </c>
      <c r="AY7" s="61" t="s">
        <v>76</v>
      </c>
      <c r="AZ7" s="61" t="s">
        <v>129</v>
      </c>
      <c r="BA7" s="500"/>
      <c r="BB7" s="517"/>
      <c r="BC7" s="517"/>
      <c r="BD7" s="500"/>
      <c r="BE7" s="517"/>
      <c r="BF7" s="519"/>
      <c r="BI7" s="52" t="s">
        <v>8</v>
      </c>
      <c r="BJ7" s="61" t="s">
        <v>75</v>
      </c>
      <c r="BK7" s="61" t="s">
        <v>76</v>
      </c>
      <c r="BL7" s="61" t="s">
        <v>129</v>
      </c>
      <c r="BM7" s="500"/>
      <c r="BN7" s="517"/>
      <c r="BO7" s="517"/>
      <c r="BP7" s="500"/>
      <c r="BQ7" s="517"/>
      <c r="BR7" s="519"/>
    </row>
    <row r="8" spans="1:70" ht="24" customHeight="1" x14ac:dyDescent="0.35">
      <c r="A8" s="496" t="s">
        <v>0</v>
      </c>
      <c r="B8" s="3" t="s">
        <v>1</v>
      </c>
      <c r="C8" s="63">
        <f t="shared" ref="C8:K8" si="0">SUM(C19,C30,C41,C52,C63)</f>
        <v>0</v>
      </c>
      <c r="D8" s="64">
        <f t="shared" si="0"/>
        <v>0</v>
      </c>
      <c r="E8" s="64">
        <f t="shared" si="0"/>
        <v>0</v>
      </c>
      <c r="F8" s="64">
        <f t="shared" si="0"/>
        <v>0</v>
      </c>
      <c r="G8" s="64">
        <f t="shared" si="0"/>
        <v>0</v>
      </c>
      <c r="H8" s="64">
        <f t="shared" ref="H8" si="1">SUM(H19,H30,H41,H52,H63)</f>
        <v>0</v>
      </c>
      <c r="I8" s="64">
        <f t="shared" si="0"/>
        <v>0</v>
      </c>
      <c r="J8" s="64">
        <f t="shared" si="0"/>
        <v>0</v>
      </c>
      <c r="K8" s="64">
        <f t="shared" si="0"/>
        <v>0</v>
      </c>
      <c r="M8" s="496" t="s">
        <v>0</v>
      </c>
      <c r="N8" s="3" t="s">
        <v>1</v>
      </c>
      <c r="O8" s="63">
        <f t="shared" ref="O8:W8" si="2">SUM(O19,O30,O41,O52,O63)</f>
        <v>0</v>
      </c>
      <c r="P8" s="64">
        <f t="shared" si="2"/>
        <v>0</v>
      </c>
      <c r="Q8" s="64">
        <f t="shared" si="2"/>
        <v>0</v>
      </c>
      <c r="R8" s="64">
        <f t="shared" si="2"/>
        <v>0</v>
      </c>
      <c r="S8" s="64">
        <f t="shared" si="2"/>
        <v>0</v>
      </c>
      <c r="T8" s="64">
        <f t="shared" si="2"/>
        <v>0</v>
      </c>
      <c r="U8" s="64">
        <f t="shared" si="2"/>
        <v>0</v>
      </c>
      <c r="V8" s="64">
        <f t="shared" si="2"/>
        <v>0</v>
      </c>
      <c r="W8" s="64">
        <f t="shared" si="2"/>
        <v>0</v>
      </c>
      <c r="AV8" s="496" t="s">
        <v>0</v>
      </c>
      <c r="AW8" s="51" t="s">
        <v>1</v>
      </c>
      <c r="AX8" s="63">
        <f t="shared" ref="AX8:BF12" si="3">IF(C$8=0,0,C8*100/C$8)</f>
        <v>0</v>
      </c>
      <c r="AY8" s="64">
        <f t="shared" si="3"/>
        <v>0</v>
      </c>
      <c r="AZ8" s="64">
        <f t="shared" si="3"/>
        <v>0</v>
      </c>
      <c r="BA8" s="64">
        <f t="shared" si="3"/>
        <v>0</v>
      </c>
      <c r="BB8" s="64">
        <f t="shared" si="3"/>
        <v>0</v>
      </c>
      <c r="BC8" s="64">
        <f t="shared" si="3"/>
        <v>0</v>
      </c>
      <c r="BD8" s="64">
        <f t="shared" si="3"/>
        <v>0</v>
      </c>
      <c r="BE8" s="64">
        <f t="shared" si="3"/>
        <v>0</v>
      </c>
      <c r="BF8" s="69">
        <f t="shared" si="3"/>
        <v>0</v>
      </c>
      <c r="BH8" s="496" t="s">
        <v>0</v>
      </c>
      <c r="BI8" s="51" t="s">
        <v>1</v>
      </c>
      <c r="BJ8" s="63">
        <f t="shared" ref="BJ8:BN12" si="4">IF(O$8=0,0,O8*100/O$8)</f>
        <v>0</v>
      </c>
      <c r="BK8" s="64">
        <f t="shared" si="4"/>
        <v>0</v>
      </c>
      <c r="BL8" s="64">
        <f t="shared" si="4"/>
        <v>0</v>
      </c>
      <c r="BM8" s="64">
        <f t="shared" si="4"/>
        <v>0</v>
      </c>
      <c r="BN8" s="64">
        <f t="shared" si="4"/>
        <v>0</v>
      </c>
      <c r="BO8" s="64">
        <f t="shared" ref="BO8:BR12" si="5">IF(T$8=0,0,T8*100/T$8)</f>
        <v>0</v>
      </c>
      <c r="BP8" s="64">
        <f t="shared" si="5"/>
        <v>0</v>
      </c>
      <c r="BQ8" s="64">
        <f t="shared" si="5"/>
        <v>0</v>
      </c>
      <c r="BR8" s="69">
        <f t="shared" si="5"/>
        <v>0</v>
      </c>
    </row>
    <row r="9" spans="1:70" ht="24" customHeight="1" x14ac:dyDescent="0.35">
      <c r="A9" s="497"/>
      <c r="B9" s="3" t="s">
        <v>2</v>
      </c>
      <c r="C9" s="63">
        <f t="shared" ref="C9:K9" si="6">SUM(C20,C31,C42,C53,C64)</f>
        <v>0</v>
      </c>
      <c r="D9" s="64">
        <f t="shared" si="6"/>
        <v>0</v>
      </c>
      <c r="E9" s="64">
        <f t="shared" si="6"/>
        <v>0</v>
      </c>
      <c r="F9" s="64">
        <f t="shared" si="6"/>
        <v>0</v>
      </c>
      <c r="G9" s="64">
        <f t="shared" si="6"/>
        <v>0</v>
      </c>
      <c r="H9" s="64">
        <f t="shared" ref="H9" si="7">SUM(H20,H31,H42,H53,H64)</f>
        <v>0</v>
      </c>
      <c r="I9" s="64">
        <f t="shared" si="6"/>
        <v>0</v>
      </c>
      <c r="J9" s="64">
        <f t="shared" si="6"/>
        <v>0</v>
      </c>
      <c r="K9" s="64">
        <f t="shared" si="6"/>
        <v>0</v>
      </c>
      <c r="M9" s="497"/>
      <c r="N9" s="3" t="s">
        <v>2</v>
      </c>
      <c r="O9" s="63">
        <f t="shared" ref="O9:V9" si="8">SUM(O20,O31,O42,O53,O64)</f>
        <v>0</v>
      </c>
      <c r="P9" s="64">
        <f t="shared" si="8"/>
        <v>0</v>
      </c>
      <c r="Q9" s="64">
        <f>SUM(Q20,Q31,Q42,Q53,Q64)</f>
        <v>0</v>
      </c>
      <c r="R9" s="64">
        <f t="shared" si="8"/>
        <v>0</v>
      </c>
      <c r="S9" s="64">
        <f t="shared" si="8"/>
        <v>0</v>
      </c>
      <c r="T9" s="64">
        <f>SUM(T20,T31,T42,T53,T64)</f>
        <v>0</v>
      </c>
      <c r="U9" s="64">
        <f t="shared" si="8"/>
        <v>0</v>
      </c>
      <c r="V9" s="64">
        <f t="shared" si="8"/>
        <v>0</v>
      </c>
      <c r="W9" s="64">
        <f>SUM(W20,W31,W42,W53,W64)</f>
        <v>0</v>
      </c>
      <c r="AV9" s="497"/>
      <c r="AW9" s="51" t="s">
        <v>2</v>
      </c>
      <c r="AX9" s="63">
        <f t="shared" si="3"/>
        <v>0</v>
      </c>
      <c r="AY9" s="64">
        <f t="shared" si="3"/>
        <v>0</v>
      </c>
      <c r="AZ9" s="64">
        <f t="shared" si="3"/>
        <v>0</v>
      </c>
      <c r="BA9" s="64">
        <f t="shared" si="3"/>
        <v>0</v>
      </c>
      <c r="BB9" s="64">
        <f t="shared" si="3"/>
        <v>0</v>
      </c>
      <c r="BC9" s="64">
        <f t="shared" si="3"/>
        <v>0</v>
      </c>
      <c r="BD9" s="64">
        <f t="shared" si="3"/>
        <v>0</v>
      </c>
      <c r="BE9" s="64">
        <f t="shared" si="3"/>
        <v>0</v>
      </c>
      <c r="BF9" s="64">
        <f t="shared" si="3"/>
        <v>0</v>
      </c>
      <c r="BH9" s="497"/>
      <c r="BI9" s="51" t="s">
        <v>2</v>
      </c>
      <c r="BJ9" s="63">
        <f t="shared" si="4"/>
        <v>0</v>
      </c>
      <c r="BK9" s="64">
        <f t="shared" si="4"/>
        <v>0</v>
      </c>
      <c r="BL9" s="64">
        <f t="shared" si="4"/>
        <v>0</v>
      </c>
      <c r="BM9" s="64">
        <f t="shared" si="4"/>
        <v>0</v>
      </c>
      <c r="BN9" s="64">
        <f t="shared" si="4"/>
        <v>0</v>
      </c>
      <c r="BO9" s="64">
        <f t="shared" si="5"/>
        <v>0</v>
      </c>
      <c r="BP9" s="64">
        <f t="shared" si="5"/>
        <v>0</v>
      </c>
      <c r="BQ9" s="64">
        <f t="shared" si="5"/>
        <v>0</v>
      </c>
      <c r="BR9" s="64">
        <f t="shared" si="5"/>
        <v>0</v>
      </c>
    </row>
    <row r="10" spans="1:70" ht="24" customHeight="1" x14ac:dyDescent="0.35">
      <c r="A10" s="497"/>
      <c r="B10" s="3" t="s">
        <v>3</v>
      </c>
      <c r="C10" s="63">
        <f t="shared" ref="C10:K10" si="9">SUM(C21,C32,C43,C54,C65)</f>
        <v>0</v>
      </c>
      <c r="D10" s="64">
        <f t="shared" si="9"/>
        <v>0</v>
      </c>
      <c r="E10" s="64">
        <f t="shared" si="9"/>
        <v>0</v>
      </c>
      <c r="F10" s="64">
        <f t="shared" si="9"/>
        <v>0</v>
      </c>
      <c r="G10" s="64">
        <f t="shared" si="9"/>
        <v>0</v>
      </c>
      <c r="H10" s="64">
        <f t="shared" ref="H10" si="10">SUM(H21,H32,H43,H54,H65)</f>
        <v>0</v>
      </c>
      <c r="I10" s="64">
        <f t="shared" si="9"/>
        <v>0</v>
      </c>
      <c r="J10" s="64">
        <f t="shared" si="9"/>
        <v>0</v>
      </c>
      <c r="K10" s="64">
        <f t="shared" si="9"/>
        <v>0</v>
      </c>
      <c r="M10" s="497"/>
      <c r="N10" s="3" t="s">
        <v>3</v>
      </c>
      <c r="O10" s="63">
        <f t="shared" ref="O10:V10" si="11">SUM(O21,O32,O43,O54,O65)</f>
        <v>0</v>
      </c>
      <c r="P10" s="64">
        <f t="shared" si="11"/>
        <v>0</v>
      </c>
      <c r="Q10" s="64">
        <f>SUM(Q21,Q32,Q43,Q54,Q65)</f>
        <v>0</v>
      </c>
      <c r="R10" s="64">
        <f t="shared" si="11"/>
        <v>0</v>
      </c>
      <c r="S10" s="64">
        <f t="shared" si="11"/>
        <v>0</v>
      </c>
      <c r="T10" s="64">
        <f>SUM(T21,T32,T43,T54,T65)</f>
        <v>0</v>
      </c>
      <c r="U10" s="64">
        <f t="shared" si="11"/>
        <v>0</v>
      </c>
      <c r="V10" s="64">
        <f t="shared" si="11"/>
        <v>0</v>
      </c>
      <c r="W10" s="64">
        <f>SUM(W21,W32,W43,W54,W65)</f>
        <v>0</v>
      </c>
      <c r="AV10" s="497"/>
      <c r="AW10" s="51" t="s">
        <v>3</v>
      </c>
      <c r="AX10" s="63">
        <f t="shared" si="3"/>
        <v>0</v>
      </c>
      <c r="AY10" s="64">
        <f t="shared" si="3"/>
        <v>0</v>
      </c>
      <c r="AZ10" s="64">
        <f t="shared" si="3"/>
        <v>0</v>
      </c>
      <c r="BA10" s="64">
        <f t="shared" si="3"/>
        <v>0</v>
      </c>
      <c r="BB10" s="64">
        <f t="shared" si="3"/>
        <v>0</v>
      </c>
      <c r="BC10" s="64">
        <f t="shared" si="3"/>
        <v>0</v>
      </c>
      <c r="BD10" s="64">
        <f t="shared" si="3"/>
        <v>0</v>
      </c>
      <c r="BE10" s="64">
        <f t="shared" si="3"/>
        <v>0</v>
      </c>
      <c r="BF10" s="64">
        <f t="shared" si="3"/>
        <v>0</v>
      </c>
      <c r="BH10" s="497"/>
      <c r="BI10" s="51" t="s">
        <v>3</v>
      </c>
      <c r="BJ10" s="63">
        <f t="shared" si="4"/>
        <v>0</v>
      </c>
      <c r="BK10" s="64">
        <f t="shared" si="4"/>
        <v>0</v>
      </c>
      <c r="BL10" s="64">
        <f t="shared" si="4"/>
        <v>0</v>
      </c>
      <c r="BM10" s="64">
        <f t="shared" si="4"/>
        <v>0</v>
      </c>
      <c r="BN10" s="64">
        <f t="shared" si="4"/>
        <v>0</v>
      </c>
      <c r="BO10" s="64">
        <f t="shared" si="5"/>
        <v>0</v>
      </c>
      <c r="BP10" s="64">
        <f t="shared" si="5"/>
        <v>0</v>
      </c>
      <c r="BQ10" s="64">
        <f t="shared" si="5"/>
        <v>0</v>
      </c>
      <c r="BR10" s="64">
        <f t="shared" si="5"/>
        <v>0</v>
      </c>
    </row>
    <row r="11" spans="1:70" ht="24" customHeight="1" x14ac:dyDescent="0.35">
      <c r="A11" s="497"/>
      <c r="B11" s="3" t="s">
        <v>4</v>
      </c>
      <c r="C11" s="63">
        <f t="shared" ref="C11:K11" si="12">SUM(C22,C33,C44,C55,C66)</f>
        <v>0</v>
      </c>
      <c r="D11" s="64">
        <f t="shared" si="12"/>
        <v>0</v>
      </c>
      <c r="E11" s="64">
        <f t="shared" si="12"/>
        <v>0</v>
      </c>
      <c r="F11" s="64">
        <f t="shared" si="12"/>
        <v>0</v>
      </c>
      <c r="G11" s="64">
        <f t="shared" si="12"/>
        <v>0</v>
      </c>
      <c r="H11" s="64">
        <f t="shared" ref="H11" si="13">SUM(H22,H33,H44,H55,H66)</f>
        <v>0</v>
      </c>
      <c r="I11" s="64">
        <f t="shared" si="12"/>
        <v>0</v>
      </c>
      <c r="J11" s="64">
        <f t="shared" si="12"/>
        <v>0</v>
      </c>
      <c r="K11" s="64">
        <f t="shared" si="12"/>
        <v>0</v>
      </c>
      <c r="M11" s="497"/>
      <c r="N11" s="3" t="s">
        <v>4</v>
      </c>
      <c r="O11" s="63">
        <f t="shared" ref="O11:V11" si="14">SUM(O22,O33,O44,O55,O66)</f>
        <v>0</v>
      </c>
      <c r="P11" s="64">
        <f t="shared" si="14"/>
        <v>0</v>
      </c>
      <c r="Q11" s="64">
        <f>SUM(Q22,Q33,Q44,Q55,Q66)</f>
        <v>0</v>
      </c>
      <c r="R11" s="64">
        <f t="shared" si="14"/>
        <v>0</v>
      </c>
      <c r="S11" s="64">
        <f t="shared" si="14"/>
        <v>0</v>
      </c>
      <c r="T11" s="64">
        <f>SUM(T22,T33,T44,T55,T66)</f>
        <v>0</v>
      </c>
      <c r="U11" s="64">
        <f t="shared" si="14"/>
        <v>0</v>
      </c>
      <c r="V11" s="64">
        <f t="shared" si="14"/>
        <v>0</v>
      </c>
      <c r="W11" s="64">
        <f>SUM(W22,W33,W44,W55,W66)</f>
        <v>0</v>
      </c>
      <c r="AV11" s="497"/>
      <c r="AW11" s="51" t="s">
        <v>4</v>
      </c>
      <c r="AX11" s="63">
        <f t="shared" si="3"/>
        <v>0</v>
      </c>
      <c r="AY11" s="64">
        <f t="shared" si="3"/>
        <v>0</v>
      </c>
      <c r="AZ11" s="64">
        <f t="shared" si="3"/>
        <v>0</v>
      </c>
      <c r="BA11" s="64">
        <f t="shared" si="3"/>
        <v>0</v>
      </c>
      <c r="BB11" s="64">
        <f t="shared" si="3"/>
        <v>0</v>
      </c>
      <c r="BC11" s="64">
        <f t="shared" si="3"/>
        <v>0</v>
      </c>
      <c r="BD11" s="64">
        <f t="shared" si="3"/>
        <v>0</v>
      </c>
      <c r="BE11" s="64">
        <f t="shared" si="3"/>
        <v>0</v>
      </c>
      <c r="BF11" s="64">
        <f t="shared" si="3"/>
        <v>0</v>
      </c>
      <c r="BH11" s="497"/>
      <c r="BI11" s="51" t="s">
        <v>4</v>
      </c>
      <c r="BJ11" s="63">
        <f t="shared" si="4"/>
        <v>0</v>
      </c>
      <c r="BK11" s="64">
        <f t="shared" si="4"/>
        <v>0</v>
      </c>
      <c r="BL11" s="64">
        <f t="shared" si="4"/>
        <v>0</v>
      </c>
      <c r="BM11" s="64">
        <f t="shared" si="4"/>
        <v>0</v>
      </c>
      <c r="BN11" s="64">
        <f t="shared" si="4"/>
        <v>0</v>
      </c>
      <c r="BO11" s="64">
        <f t="shared" si="5"/>
        <v>0</v>
      </c>
      <c r="BP11" s="64">
        <f t="shared" si="5"/>
        <v>0</v>
      </c>
      <c r="BQ11" s="64">
        <f t="shared" si="5"/>
        <v>0</v>
      </c>
      <c r="BR11" s="64">
        <f t="shared" si="5"/>
        <v>0</v>
      </c>
    </row>
    <row r="12" spans="1:70" ht="24" customHeight="1" x14ac:dyDescent="0.35">
      <c r="A12" s="498"/>
      <c r="B12" s="3" t="s">
        <v>5</v>
      </c>
      <c r="C12" s="65">
        <f t="shared" ref="C12:K12" si="15">SUM(C23,C34,C45,C56,C67)</f>
        <v>0</v>
      </c>
      <c r="D12" s="66">
        <f t="shared" si="15"/>
        <v>0</v>
      </c>
      <c r="E12" s="66">
        <f t="shared" si="15"/>
        <v>0</v>
      </c>
      <c r="F12" s="66">
        <f t="shared" si="15"/>
        <v>0</v>
      </c>
      <c r="G12" s="66">
        <f t="shared" si="15"/>
        <v>0</v>
      </c>
      <c r="H12" s="66">
        <f t="shared" ref="H12" si="16">SUM(H23,H34,H45,H56,H67)</f>
        <v>0</v>
      </c>
      <c r="I12" s="66">
        <f t="shared" si="15"/>
        <v>0</v>
      </c>
      <c r="J12" s="66">
        <f t="shared" si="15"/>
        <v>0</v>
      </c>
      <c r="K12" s="66">
        <f t="shared" si="15"/>
        <v>0</v>
      </c>
      <c r="M12" s="498"/>
      <c r="N12" s="3" t="s">
        <v>5</v>
      </c>
      <c r="O12" s="65">
        <f t="shared" ref="O12:V12" si="17">SUM(O23,O34,O45,O56,O67)</f>
        <v>0</v>
      </c>
      <c r="P12" s="66">
        <f t="shared" si="17"/>
        <v>0</v>
      </c>
      <c r="Q12" s="66">
        <f>SUM(Q23,Q34,Q45,Q56,Q67)</f>
        <v>0</v>
      </c>
      <c r="R12" s="66">
        <f t="shared" si="17"/>
        <v>0</v>
      </c>
      <c r="S12" s="66">
        <f t="shared" si="17"/>
        <v>0</v>
      </c>
      <c r="T12" s="66">
        <f>SUM(T23,T34,T45,T56,T67)</f>
        <v>0</v>
      </c>
      <c r="U12" s="66">
        <f t="shared" si="17"/>
        <v>0</v>
      </c>
      <c r="V12" s="66">
        <f t="shared" si="17"/>
        <v>0</v>
      </c>
      <c r="W12" s="66">
        <f>SUM(W23,W34,W45,W56,W67)</f>
        <v>0</v>
      </c>
      <c r="AV12" s="498"/>
      <c r="AW12" s="51" t="s">
        <v>5</v>
      </c>
      <c r="AX12" s="65">
        <f t="shared" si="3"/>
        <v>0</v>
      </c>
      <c r="AY12" s="66">
        <f t="shared" si="3"/>
        <v>0</v>
      </c>
      <c r="AZ12" s="66">
        <f t="shared" si="3"/>
        <v>0</v>
      </c>
      <c r="BA12" s="66">
        <f t="shared" si="3"/>
        <v>0</v>
      </c>
      <c r="BB12" s="66">
        <f t="shared" si="3"/>
        <v>0</v>
      </c>
      <c r="BC12" s="66">
        <f t="shared" si="3"/>
        <v>0</v>
      </c>
      <c r="BD12" s="66">
        <f t="shared" si="3"/>
        <v>0</v>
      </c>
      <c r="BE12" s="66">
        <f t="shared" si="3"/>
        <v>0</v>
      </c>
      <c r="BF12" s="66">
        <f t="shared" si="3"/>
        <v>0</v>
      </c>
      <c r="BH12" s="498"/>
      <c r="BI12" s="51" t="s">
        <v>5</v>
      </c>
      <c r="BJ12" s="65">
        <f t="shared" si="4"/>
        <v>0</v>
      </c>
      <c r="BK12" s="66">
        <f t="shared" si="4"/>
        <v>0</v>
      </c>
      <c r="BL12" s="66">
        <f t="shared" si="4"/>
        <v>0</v>
      </c>
      <c r="BM12" s="66">
        <f t="shared" si="4"/>
        <v>0</v>
      </c>
      <c r="BN12" s="66">
        <f t="shared" si="4"/>
        <v>0</v>
      </c>
      <c r="BO12" s="66">
        <f t="shared" si="5"/>
        <v>0</v>
      </c>
      <c r="BP12" s="66">
        <f t="shared" si="5"/>
        <v>0</v>
      </c>
      <c r="BQ12" s="66">
        <f t="shared" si="5"/>
        <v>0</v>
      </c>
      <c r="BR12" s="66">
        <f t="shared" si="5"/>
        <v>0</v>
      </c>
    </row>
    <row r="13" spans="1:70" x14ac:dyDescent="0.35">
      <c r="B13" s="530" t="s">
        <v>309</v>
      </c>
      <c r="C13" s="530"/>
      <c r="D13" s="530"/>
      <c r="E13" s="530"/>
      <c r="F13" s="530"/>
      <c r="G13" s="530"/>
      <c r="H13" s="530"/>
      <c r="I13" s="530"/>
      <c r="J13" s="530"/>
      <c r="K13" s="530"/>
      <c r="N13" s="530" t="s">
        <v>312</v>
      </c>
      <c r="O13" s="530"/>
      <c r="P13" s="530"/>
      <c r="Q13" s="530"/>
      <c r="R13" s="530"/>
      <c r="S13" s="530"/>
      <c r="T13" s="530"/>
      <c r="U13" s="530"/>
      <c r="V13" s="530"/>
      <c r="W13" s="530"/>
    </row>
    <row r="14" spans="1:70" ht="42.75" customHeight="1" x14ac:dyDescent="0.35">
      <c r="B14" s="531" t="s">
        <v>310</v>
      </c>
      <c r="C14" s="531"/>
      <c r="D14" s="531"/>
      <c r="E14" s="531"/>
      <c r="F14" s="531"/>
      <c r="G14" s="531"/>
      <c r="H14" s="531"/>
      <c r="I14" s="531"/>
      <c r="J14" s="531"/>
      <c r="K14" s="531"/>
      <c r="N14" s="531" t="s">
        <v>311</v>
      </c>
      <c r="O14" s="531"/>
      <c r="P14" s="531"/>
      <c r="Q14" s="531"/>
      <c r="R14" s="531"/>
      <c r="S14" s="531"/>
      <c r="T14" s="531"/>
      <c r="U14" s="531"/>
      <c r="V14" s="531"/>
      <c r="W14" s="531"/>
      <c r="AX14"/>
      <c r="AY14"/>
      <c r="AZ14"/>
      <c r="BA14"/>
      <c r="BB14"/>
      <c r="BC14"/>
      <c r="BD14"/>
      <c r="BE14"/>
      <c r="BF14"/>
      <c r="BJ14"/>
      <c r="BK14"/>
      <c r="BL14"/>
      <c r="BM14"/>
      <c r="BN14"/>
      <c r="BO14"/>
      <c r="BP14"/>
      <c r="BQ14"/>
      <c r="BR14"/>
    </row>
    <row r="15" spans="1:70" x14ac:dyDescent="0.35">
      <c r="C15" s="518" t="s">
        <v>79</v>
      </c>
      <c r="D15" s="518"/>
      <c r="E15" s="518"/>
      <c r="F15" s="518"/>
      <c r="G15" s="518"/>
      <c r="H15" s="518" t="s">
        <v>81</v>
      </c>
      <c r="I15" s="518"/>
      <c r="J15" s="518"/>
      <c r="K15" s="519" t="s">
        <v>82</v>
      </c>
      <c r="O15" s="523" t="s">
        <v>79</v>
      </c>
      <c r="P15" s="524"/>
      <c r="Q15" s="524"/>
      <c r="R15" s="524"/>
      <c r="S15" s="525"/>
      <c r="T15" s="518" t="s">
        <v>81</v>
      </c>
      <c r="U15" s="518"/>
      <c r="V15" s="518"/>
      <c r="W15" s="520" t="s">
        <v>82</v>
      </c>
      <c r="AX15"/>
      <c r="AY15"/>
      <c r="AZ15"/>
      <c r="BA15"/>
      <c r="BB15"/>
      <c r="BC15"/>
      <c r="BD15"/>
      <c r="BE15"/>
      <c r="BF15"/>
      <c r="BJ15"/>
      <c r="BK15"/>
      <c r="BL15"/>
      <c r="BM15"/>
      <c r="BN15"/>
      <c r="BO15"/>
      <c r="BP15"/>
      <c r="BQ15"/>
      <c r="BR15"/>
    </row>
    <row r="16" spans="1:70" x14ac:dyDescent="0.35">
      <c r="C16" s="518" t="s">
        <v>80</v>
      </c>
      <c r="D16" s="518"/>
      <c r="E16" s="518"/>
      <c r="F16" s="518"/>
      <c r="G16" s="518"/>
      <c r="H16" s="518" t="s">
        <v>80</v>
      </c>
      <c r="I16" s="518"/>
      <c r="J16" s="518"/>
      <c r="K16" s="519"/>
      <c r="O16" s="523" t="s">
        <v>83</v>
      </c>
      <c r="P16" s="524"/>
      <c r="Q16" s="524"/>
      <c r="R16" s="524"/>
      <c r="S16" s="525"/>
      <c r="T16" s="518" t="s">
        <v>83</v>
      </c>
      <c r="U16" s="518"/>
      <c r="V16" s="518"/>
      <c r="W16" s="521"/>
      <c r="AX16"/>
      <c r="AY16"/>
      <c r="AZ16"/>
      <c r="BA16"/>
      <c r="BB16"/>
      <c r="BC16"/>
      <c r="BD16"/>
      <c r="BE16"/>
      <c r="BF16"/>
      <c r="BJ16"/>
      <c r="BK16"/>
      <c r="BL16"/>
      <c r="BM16"/>
      <c r="BN16"/>
      <c r="BO16"/>
      <c r="BP16"/>
      <c r="BQ16"/>
      <c r="BR16"/>
    </row>
    <row r="17" spans="1:72" s="28" customFormat="1" ht="11.25" customHeight="1" x14ac:dyDescent="0.35">
      <c r="B17"/>
      <c r="C17" s="503" t="s">
        <v>34</v>
      </c>
      <c r="D17" s="516"/>
      <c r="E17" s="504"/>
      <c r="F17" s="500" t="s">
        <v>77</v>
      </c>
      <c r="G17" s="517" t="s">
        <v>78</v>
      </c>
      <c r="H17" s="517" t="s">
        <v>34</v>
      </c>
      <c r="I17" s="500" t="s">
        <v>77</v>
      </c>
      <c r="J17" s="517" t="s">
        <v>78</v>
      </c>
      <c r="K17" s="519"/>
      <c r="N17"/>
      <c r="O17" s="503" t="s">
        <v>34</v>
      </c>
      <c r="P17" s="516"/>
      <c r="Q17" s="504"/>
      <c r="R17" s="526" t="s">
        <v>77</v>
      </c>
      <c r="S17" s="528" t="s">
        <v>78</v>
      </c>
      <c r="T17" s="517" t="s">
        <v>34</v>
      </c>
      <c r="U17" s="500" t="s">
        <v>77</v>
      </c>
      <c r="V17" s="517" t="s">
        <v>78</v>
      </c>
      <c r="W17" s="521"/>
      <c r="AV17"/>
      <c r="AW17"/>
      <c r="AX17"/>
      <c r="AY17"/>
      <c r="AZ17"/>
      <c r="BA17"/>
      <c r="BB17"/>
      <c r="BC17"/>
      <c r="BD17"/>
      <c r="BE17"/>
      <c r="BF17"/>
      <c r="BG17"/>
      <c r="BH17"/>
      <c r="BI17"/>
      <c r="BJ17"/>
      <c r="BK17"/>
      <c r="BL17"/>
      <c r="BM17"/>
      <c r="BN17"/>
      <c r="BO17"/>
      <c r="BP17"/>
      <c r="BQ17"/>
      <c r="BR17"/>
      <c r="BS17"/>
      <c r="BT17"/>
    </row>
    <row r="18" spans="1:72" x14ac:dyDescent="0.35">
      <c r="B18" s="54" t="s">
        <v>9</v>
      </c>
      <c r="C18" s="299" t="s">
        <v>75</v>
      </c>
      <c r="D18" s="299" t="s">
        <v>76</v>
      </c>
      <c r="E18" s="299" t="s">
        <v>129</v>
      </c>
      <c r="F18" s="500"/>
      <c r="G18" s="517"/>
      <c r="H18" s="517"/>
      <c r="I18" s="500"/>
      <c r="J18" s="517"/>
      <c r="K18" s="519"/>
      <c r="N18" s="52" t="str">
        <f>B18</f>
        <v>Empresa 1</v>
      </c>
      <c r="O18" s="61" t="s">
        <v>75</v>
      </c>
      <c r="P18" s="61" t="s">
        <v>76</v>
      </c>
      <c r="Q18" s="61" t="s">
        <v>129</v>
      </c>
      <c r="R18" s="527"/>
      <c r="S18" s="529"/>
      <c r="T18" s="517"/>
      <c r="U18" s="500"/>
      <c r="V18" s="517"/>
      <c r="W18" s="522"/>
      <c r="AX18"/>
      <c r="AY18"/>
      <c r="AZ18"/>
      <c r="BA18"/>
      <c r="BB18"/>
      <c r="BC18"/>
      <c r="BD18"/>
      <c r="BE18"/>
      <c r="BF18"/>
      <c r="BJ18"/>
      <c r="BK18"/>
      <c r="BL18"/>
      <c r="BM18"/>
      <c r="BN18"/>
      <c r="BO18"/>
      <c r="BP18"/>
      <c r="BQ18"/>
      <c r="BR18"/>
    </row>
    <row r="19" spans="1:72" ht="24" customHeight="1" x14ac:dyDescent="0.35">
      <c r="A19" s="496" t="s">
        <v>0</v>
      </c>
      <c r="B19" s="3" t="s">
        <v>1</v>
      </c>
      <c r="C19" s="102"/>
      <c r="D19" s="101"/>
      <c r="E19" s="98">
        <f>SUM(C19:D19)</f>
        <v>0</v>
      </c>
      <c r="F19" s="101"/>
      <c r="G19" s="101"/>
      <c r="H19" s="101"/>
      <c r="I19" s="101"/>
      <c r="J19" s="101"/>
      <c r="K19" s="69">
        <f>SUM(E19:G19,H19:J19)</f>
        <v>0</v>
      </c>
      <c r="M19" s="496" t="s">
        <v>0</v>
      </c>
      <c r="N19" s="3" t="s">
        <v>1</v>
      </c>
      <c r="O19" s="102"/>
      <c r="P19" s="101"/>
      <c r="Q19" s="98">
        <f>SUM(O19:P19)</f>
        <v>0</v>
      </c>
      <c r="R19" s="101"/>
      <c r="S19" s="101"/>
      <c r="T19" s="101"/>
      <c r="U19" s="101"/>
      <c r="V19" s="101"/>
      <c r="W19" s="69">
        <f>SUM(Q19:S19,T19:V19)</f>
        <v>0</v>
      </c>
      <c r="AX19"/>
      <c r="AY19"/>
      <c r="AZ19"/>
      <c r="BA19"/>
      <c r="BB19"/>
      <c r="BC19"/>
      <c r="BD19"/>
      <c r="BE19"/>
      <c r="BF19"/>
      <c r="BJ19"/>
      <c r="BK19"/>
      <c r="BL19"/>
      <c r="BM19"/>
      <c r="BN19"/>
      <c r="BO19"/>
      <c r="BP19"/>
      <c r="BQ19"/>
      <c r="BR19"/>
    </row>
    <row r="20" spans="1:72" ht="24" customHeight="1" x14ac:dyDescent="0.35">
      <c r="A20" s="497"/>
      <c r="B20" s="3" t="s">
        <v>2</v>
      </c>
      <c r="C20" s="102"/>
      <c r="D20" s="101"/>
      <c r="E20" s="98">
        <f>SUM(C20:D20)</f>
        <v>0</v>
      </c>
      <c r="F20" s="101"/>
      <c r="G20" s="101"/>
      <c r="H20" s="101"/>
      <c r="I20" s="101"/>
      <c r="J20" s="101"/>
      <c r="K20" s="64">
        <f>SUM(E20:G20,H20:J20)</f>
        <v>0</v>
      </c>
      <c r="M20" s="497"/>
      <c r="N20" s="3" t="s">
        <v>2</v>
      </c>
      <c r="O20" s="102"/>
      <c r="P20" s="101"/>
      <c r="Q20" s="98">
        <f>SUM(O20:P20)</f>
        <v>0</v>
      </c>
      <c r="R20" s="101"/>
      <c r="S20" s="101"/>
      <c r="T20" s="101"/>
      <c r="U20" s="101"/>
      <c r="V20" s="101"/>
      <c r="W20" s="64">
        <f>SUM(Q20:S20,T20:V20)</f>
        <v>0</v>
      </c>
      <c r="AX20"/>
      <c r="AY20"/>
      <c r="AZ20"/>
      <c r="BA20"/>
      <c r="BB20"/>
      <c r="BC20"/>
      <c r="BD20"/>
      <c r="BE20"/>
      <c r="BF20"/>
      <c r="BJ20"/>
      <c r="BK20"/>
      <c r="BL20"/>
      <c r="BM20"/>
      <c r="BN20"/>
      <c r="BO20"/>
      <c r="BP20"/>
      <c r="BQ20"/>
      <c r="BR20"/>
    </row>
    <row r="21" spans="1:72" ht="24" customHeight="1" x14ac:dyDescent="0.35">
      <c r="A21" s="497"/>
      <c r="B21" s="3" t="s">
        <v>3</v>
      </c>
      <c r="C21" s="102"/>
      <c r="D21" s="101"/>
      <c r="E21" s="98">
        <f>SUM(C21:D21)</f>
        <v>0</v>
      </c>
      <c r="F21" s="101"/>
      <c r="G21" s="101"/>
      <c r="H21" s="101"/>
      <c r="I21" s="101"/>
      <c r="J21" s="101"/>
      <c r="K21" s="64">
        <f>SUM(E21:G21,H21:J21)</f>
        <v>0</v>
      </c>
      <c r="M21" s="497"/>
      <c r="N21" s="3" t="s">
        <v>3</v>
      </c>
      <c r="O21" s="102"/>
      <c r="P21" s="101"/>
      <c r="Q21" s="98">
        <f>SUM(O21:P21)</f>
        <v>0</v>
      </c>
      <c r="R21" s="101"/>
      <c r="S21" s="101"/>
      <c r="T21" s="101"/>
      <c r="U21" s="101"/>
      <c r="V21" s="101"/>
      <c r="W21" s="64">
        <f>SUM(Q21:S21,T21:V21)</f>
        <v>0</v>
      </c>
      <c r="AX21"/>
      <c r="AY21"/>
      <c r="AZ21"/>
      <c r="BA21"/>
      <c r="BB21"/>
      <c r="BC21"/>
      <c r="BD21"/>
      <c r="BE21"/>
      <c r="BF21"/>
      <c r="BJ21"/>
      <c r="BK21"/>
      <c r="BL21"/>
      <c r="BM21"/>
      <c r="BN21"/>
      <c r="BO21"/>
      <c r="BP21"/>
      <c r="BQ21"/>
      <c r="BR21"/>
    </row>
    <row r="22" spans="1:72" ht="24" customHeight="1" x14ac:dyDescent="0.35">
      <c r="A22" s="497"/>
      <c r="B22" s="3" t="s">
        <v>4</v>
      </c>
      <c r="C22" s="102"/>
      <c r="D22" s="101"/>
      <c r="E22" s="98">
        <f>SUM(C22:D22)</f>
        <v>0</v>
      </c>
      <c r="F22" s="101"/>
      <c r="G22" s="101"/>
      <c r="H22" s="101"/>
      <c r="I22" s="101"/>
      <c r="J22" s="101"/>
      <c r="K22" s="64">
        <f>SUM(E22:G22,H22:J22)</f>
        <v>0</v>
      </c>
      <c r="M22" s="497"/>
      <c r="N22" s="3" t="s">
        <v>4</v>
      </c>
      <c r="O22" s="102"/>
      <c r="P22" s="101"/>
      <c r="Q22" s="98">
        <f>SUM(O22:P22)</f>
        <v>0</v>
      </c>
      <c r="R22" s="101"/>
      <c r="S22" s="101"/>
      <c r="T22" s="101"/>
      <c r="U22" s="101"/>
      <c r="V22" s="101"/>
      <c r="W22" s="64">
        <f>SUM(Q22:S22,T22:V22)</f>
        <v>0</v>
      </c>
      <c r="AX22"/>
      <c r="AY22"/>
      <c r="AZ22"/>
      <c r="BA22"/>
      <c r="BB22"/>
      <c r="BC22"/>
      <c r="BD22"/>
      <c r="BE22"/>
      <c r="BF22"/>
      <c r="BJ22"/>
      <c r="BK22"/>
      <c r="BL22"/>
      <c r="BM22"/>
      <c r="BN22"/>
      <c r="BO22"/>
      <c r="BP22"/>
      <c r="BQ22"/>
      <c r="BR22"/>
    </row>
    <row r="23" spans="1:72" ht="24" customHeight="1" x14ac:dyDescent="0.35">
      <c r="A23" s="498"/>
      <c r="B23" s="3" t="s">
        <v>5</v>
      </c>
      <c r="C23" s="103"/>
      <c r="D23" s="104"/>
      <c r="E23" s="282">
        <f>SUM(C23:D23)</f>
        <v>0</v>
      </c>
      <c r="F23" s="104"/>
      <c r="G23" s="104"/>
      <c r="H23" s="104"/>
      <c r="I23" s="104"/>
      <c r="J23" s="104"/>
      <c r="K23" s="66">
        <f>SUM(E23:G23,H23:J23)</f>
        <v>0</v>
      </c>
      <c r="M23" s="498"/>
      <c r="N23" s="3" t="s">
        <v>5</v>
      </c>
      <c r="O23" s="103"/>
      <c r="P23" s="104"/>
      <c r="Q23" s="282">
        <f>SUM(O23:P23)</f>
        <v>0</v>
      </c>
      <c r="R23" s="104"/>
      <c r="S23" s="104"/>
      <c r="T23" s="104"/>
      <c r="U23" s="104"/>
      <c r="V23" s="104"/>
      <c r="W23" s="66">
        <f>SUM(Q23:S23,T23:V23)</f>
        <v>0</v>
      </c>
      <c r="AX23"/>
      <c r="AY23"/>
      <c r="AZ23"/>
      <c r="BA23"/>
      <c r="BB23"/>
      <c r="BC23"/>
      <c r="BD23"/>
      <c r="BE23"/>
      <c r="BF23"/>
      <c r="BJ23"/>
      <c r="BK23"/>
      <c r="BL23"/>
      <c r="BM23"/>
      <c r="BN23"/>
      <c r="BO23"/>
      <c r="BP23"/>
      <c r="BQ23"/>
      <c r="BR23"/>
    </row>
    <row r="24" spans="1:72" x14ac:dyDescent="0.35">
      <c r="AX24"/>
      <c r="AY24"/>
      <c r="AZ24"/>
      <c r="BA24"/>
      <c r="BB24"/>
      <c r="BC24"/>
      <c r="BD24"/>
      <c r="BE24"/>
      <c r="BF24"/>
      <c r="BJ24"/>
      <c r="BK24"/>
      <c r="BL24"/>
      <c r="BM24"/>
      <c r="BN24"/>
      <c r="BO24"/>
      <c r="BP24"/>
      <c r="BQ24"/>
      <c r="BR24"/>
    </row>
    <row r="25" spans="1:72" x14ac:dyDescent="0.35">
      <c r="AX25"/>
      <c r="AY25"/>
      <c r="AZ25"/>
      <c r="BA25"/>
      <c r="BB25"/>
      <c r="BC25"/>
      <c r="BD25"/>
      <c r="BE25"/>
      <c r="BF25"/>
      <c r="BJ25"/>
      <c r="BK25"/>
      <c r="BL25"/>
      <c r="BM25"/>
      <c r="BN25"/>
      <c r="BO25"/>
      <c r="BP25"/>
      <c r="BQ25"/>
      <c r="BR25"/>
    </row>
    <row r="26" spans="1:72" x14ac:dyDescent="0.35">
      <c r="C26" s="518" t="s">
        <v>79</v>
      </c>
      <c r="D26" s="518"/>
      <c r="E26" s="518"/>
      <c r="F26" s="518"/>
      <c r="G26" s="518"/>
      <c r="H26" s="518" t="s">
        <v>81</v>
      </c>
      <c r="I26" s="518"/>
      <c r="J26" s="518"/>
      <c r="K26" s="519" t="s">
        <v>82</v>
      </c>
      <c r="O26" s="518" t="s">
        <v>79</v>
      </c>
      <c r="P26" s="518"/>
      <c r="Q26" s="518"/>
      <c r="R26" s="518"/>
      <c r="S26" s="518"/>
      <c r="T26" s="518" t="s">
        <v>81</v>
      </c>
      <c r="U26" s="518"/>
      <c r="V26" s="518"/>
      <c r="W26" s="519" t="s">
        <v>82</v>
      </c>
      <c r="AX26"/>
      <c r="AY26"/>
      <c r="AZ26"/>
      <c r="BA26"/>
      <c r="BB26"/>
      <c r="BC26"/>
      <c r="BD26"/>
      <c r="BE26"/>
      <c r="BF26"/>
      <c r="BJ26"/>
      <c r="BK26"/>
      <c r="BL26"/>
      <c r="BM26"/>
      <c r="BN26"/>
      <c r="BO26"/>
      <c r="BP26"/>
      <c r="BQ26"/>
      <c r="BR26"/>
    </row>
    <row r="27" spans="1:72" x14ac:dyDescent="0.35">
      <c r="C27" s="518" t="s">
        <v>80</v>
      </c>
      <c r="D27" s="518"/>
      <c r="E27" s="518"/>
      <c r="F27" s="518"/>
      <c r="G27" s="518"/>
      <c r="H27" s="518" t="s">
        <v>80</v>
      </c>
      <c r="I27" s="518"/>
      <c r="J27" s="518"/>
      <c r="K27" s="519"/>
      <c r="O27" s="518" t="s">
        <v>83</v>
      </c>
      <c r="P27" s="518"/>
      <c r="Q27" s="518"/>
      <c r="R27" s="518"/>
      <c r="S27" s="518"/>
      <c r="T27" s="518" t="s">
        <v>83</v>
      </c>
      <c r="U27" s="518"/>
      <c r="V27" s="518"/>
      <c r="W27" s="519"/>
      <c r="AX27"/>
      <c r="AY27"/>
      <c r="AZ27"/>
      <c r="BA27"/>
      <c r="BB27"/>
      <c r="BC27"/>
      <c r="BD27"/>
      <c r="BE27"/>
      <c r="BF27"/>
      <c r="BJ27"/>
      <c r="BK27"/>
      <c r="BL27"/>
      <c r="BM27"/>
      <c r="BN27"/>
      <c r="BO27"/>
      <c r="BP27"/>
      <c r="BQ27"/>
      <c r="BR27"/>
    </row>
    <row r="28" spans="1:72" s="28" customFormat="1" ht="11.25" customHeight="1" x14ac:dyDescent="0.35">
      <c r="B28"/>
      <c r="C28" s="503" t="s">
        <v>34</v>
      </c>
      <c r="D28" s="516"/>
      <c r="E28" s="504"/>
      <c r="F28" s="500" t="s">
        <v>77</v>
      </c>
      <c r="G28" s="517" t="s">
        <v>78</v>
      </c>
      <c r="H28" s="517" t="s">
        <v>34</v>
      </c>
      <c r="I28" s="500" t="s">
        <v>77</v>
      </c>
      <c r="J28" s="517" t="s">
        <v>78</v>
      </c>
      <c r="K28" s="519"/>
      <c r="N28"/>
      <c r="O28" s="503" t="s">
        <v>34</v>
      </c>
      <c r="P28" s="516"/>
      <c r="Q28" s="504"/>
      <c r="R28" s="500" t="s">
        <v>77</v>
      </c>
      <c r="S28" s="517" t="s">
        <v>78</v>
      </c>
      <c r="T28" s="517" t="s">
        <v>34</v>
      </c>
      <c r="U28" s="500" t="s">
        <v>77</v>
      </c>
      <c r="V28" s="517" t="s">
        <v>78</v>
      </c>
      <c r="W28" s="519"/>
      <c r="AV28"/>
      <c r="AW28"/>
      <c r="AX28"/>
      <c r="AY28"/>
      <c r="AZ28"/>
      <c r="BA28"/>
      <c r="BB28"/>
      <c r="BC28"/>
      <c r="BD28"/>
      <c r="BE28"/>
      <c r="BF28"/>
      <c r="BG28"/>
      <c r="BH28"/>
      <c r="BI28"/>
      <c r="BJ28"/>
      <c r="BK28"/>
      <c r="BL28"/>
      <c r="BM28"/>
      <c r="BN28"/>
      <c r="BO28"/>
      <c r="BP28"/>
      <c r="BQ28"/>
      <c r="BR28"/>
      <c r="BS28"/>
      <c r="BT28"/>
    </row>
    <row r="29" spans="1:72" x14ac:dyDescent="0.35">
      <c r="B29" s="41" t="s">
        <v>10</v>
      </c>
      <c r="C29" s="299" t="s">
        <v>75</v>
      </c>
      <c r="D29" s="299" t="s">
        <v>76</v>
      </c>
      <c r="E29" s="299" t="s">
        <v>129</v>
      </c>
      <c r="F29" s="500"/>
      <c r="G29" s="517"/>
      <c r="H29" s="517"/>
      <c r="I29" s="500"/>
      <c r="J29" s="517"/>
      <c r="K29" s="519"/>
      <c r="N29" s="29" t="str">
        <f>B29</f>
        <v>Empresa 2</v>
      </c>
      <c r="O29" s="61" t="s">
        <v>75</v>
      </c>
      <c r="P29" s="61" t="s">
        <v>76</v>
      </c>
      <c r="Q29" s="61" t="s">
        <v>129</v>
      </c>
      <c r="R29" s="500"/>
      <c r="S29" s="517"/>
      <c r="T29" s="517"/>
      <c r="U29" s="500"/>
      <c r="V29" s="517"/>
      <c r="W29" s="519"/>
      <c r="AX29"/>
      <c r="AY29"/>
      <c r="AZ29"/>
      <c r="BA29"/>
      <c r="BB29"/>
      <c r="BC29"/>
      <c r="BD29"/>
      <c r="BE29"/>
      <c r="BF29"/>
      <c r="BJ29"/>
      <c r="BK29"/>
      <c r="BL29"/>
      <c r="BM29"/>
      <c r="BN29"/>
      <c r="BO29"/>
      <c r="BP29"/>
      <c r="BQ29"/>
      <c r="BR29"/>
    </row>
    <row r="30" spans="1:72" ht="24" customHeight="1" x14ac:dyDescent="0.35">
      <c r="A30" s="496" t="s">
        <v>0</v>
      </c>
      <c r="B30" s="215" t="s">
        <v>1</v>
      </c>
      <c r="C30" s="102"/>
      <c r="D30" s="101"/>
      <c r="E30" s="98">
        <f>SUM(C30:D30)</f>
        <v>0</v>
      </c>
      <c r="F30" s="101"/>
      <c r="G30" s="101"/>
      <c r="H30" s="101"/>
      <c r="I30" s="101"/>
      <c r="J30" s="101"/>
      <c r="K30" s="69">
        <f>SUM(E30:G30,H30:J30)</f>
        <v>0</v>
      </c>
      <c r="M30" s="496" t="s">
        <v>0</v>
      </c>
      <c r="N30" s="215" t="s">
        <v>1</v>
      </c>
      <c r="O30" s="102"/>
      <c r="P30" s="101"/>
      <c r="Q30" s="98">
        <f>SUM(O30:P30)</f>
        <v>0</v>
      </c>
      <c r="R30" s="101"/>
      <c r="S30" s="101"/>
      <c r="T30" s="101"/>
      <c r="U30" s="101"/>
      <c r="V30" s="101"/>
      <c r="W30" s="69">
        <f>SUM(Q30:S30,T30:V30)</f>
        <v>0</v>
      </c>
      <c r="AX30"/>
      <c r="AY30"/>
      <c r="AZ30"/>
      <c r="BA30"/>
      <c r="BB30"/>
      <c r="BC30"/>
      <c r="BD30"/>
      <c r="BE30"/>
      <c r="BF30"/>
      <c r="BJ30"/>
      <c r="BK30"/>
      <c r="BL30"/>
      <c r="BM30"/>
      <c r="BN30"/>
      <c r="BO30"/>
      <c r="BP30"/>
      <c r="BQ30"/>
      <c r="BR30"/>
    </row>
    <row r="31" spans="1:72" ht="24" customHeight="1" x14ac:dyDescent="0.35">
      <c r="A31" s="497"/>
      <c r="B31" s="215" t="s">
        <v>2</v>
      </c>
      <c r="C31" s="102"/>
      <c r="D31" s="101"/>
      <c r="E31" s="98">
        <f>SUM(C31:D31)</f>
        <v>0</v>
      </c>
      <c r="F31" s="101"/>
      <c r="G31" s="101"/>
      <c r="H31" s="101"/>
      <c r="I31" s="101"/>
      <c r="J31" s="101"/>
      <c r="K31" s="64">
        <f>SUM(E31:G31,H31:J31)</f>
        <v>0</v>
      </c>
      <c r="M31" s="497"/>
      <c r="N31" s="215" t="s">
        <v>2</v>
      </c>
      <c r="O31" s="102"/>
      <c r="P31" s="101"/>
      <c r="Q31" s="98">
        <f>SUM(O31:P31)</f>
        <v>0</v>
      </c>
      <c r="R31" s="101"/>
      <c r="S31" s="101"/>
      <c r="T31" s="101"/>
      <c r="U31" s="101"/>
      <c r="V31" s="101"/>
      <c r="W31" s="64">
        <f>SUM(Q31:S31,T31:V31)</f>
        <v>0</v>
      </c>
      <c r="AX31"/>
      <c r="AY31"/>
      <c r="AZ31"/>
      <c r="BA31"/>
      <c r="BB31"/>
      <c r="BC31"/>
      <c r="BD31"/>
      <c r="BE31"/>
      <c r="BF31"/>
      <c r="BJ31"/>
      <c r="BK31"/>
      <c r="BL31"/>
      <c r="BM31"/>
      <c r="BN31"/>
      <c r="BO31"/>
      <c r="BP31"/>
      <c r="BQ31"/>
      <c r="BR31"/>
    </row>
    <row r="32" spans="1:72" ht="24" customHeight="1" x14ac:dyDescent="0.35">
      <c r="A32" s="497"/>
      <c r="B32" s="215" t="s">
        <v>3</v>
      </c>
      <c r="C32" s="102"/>
      <c r="D32" s="101"/>
      <c r="E32" s="98">
        <f>SUM(C32:D32)</f>
        <v>0</v>
      </c>
      <c r="F32" s="101"/>
      <c r="G32" s="101"/>
      <c r="H32" s="101"/>
      <c r="I32" s="101"/>
      <c r="J32" s="101"/>
      <c r="K32" s="64">
        <f>SUM(E32:G32,H32:J32)</f>
        <v>0</v>
      </c>
      <c r="M32" s="497"/>
      <c r="N32" s="215" t="s">
        <v>3</v>
      </c>
      <c r="O32" s="102"/>
      <c r="P32" s="101"/>
      <c r="Q32" s="98">
        <f>SUM(O32:P32)</f>
        <v>0</v>
      </c>
      <c r="R32" s="101"/>
      <c r="S32" s="101"/>
      <c r="T32" s="101"/>
      <c r="U32" s="101"/>
      <c r="V32" s="101"/>
      <c r="W32" s="64">
        <f>SUM(Q32:S32,T32:V32)</f>
        <v>0</v>
      </c>
      <c r="AX32"/>
      <c r="AY32"/>
      <c r="AZ32"/>
      <c r="BA32"/>
      <c r="BB32"/>
      <c r="BC32"/>
      <c r="BD32"/>
      <c r="BE32"/>
      <c r="BF32"/>
      <c r="BJ32"/>
      <c r="BK32"/>
      <c r="BL32"/>
      <c r="BM32"/>
      <c r="BN32"/>
      <c r="BO32"/>
      <c r="BP32"/>
      <c r="BQ32"/>
      <c r="BR32"/>
    </row>
    <row r="33" spans="1:72" ht="24" customHeight="1" x14ac:dyDescent="0.35">
      <c r="A33" s="497"/>
      <c r="B33" s="215" t="s">
        <v>4</v>
      </c>
      <c r="C33" s="102"/>
      <c r="D33" s="101"/>
      <c r="E33" s="98">
        <f>SUM(C33:D33)</f>
        <v>0</v>
      </c>
      <c r="F33" s="101"/>
      <c r="G33" s="101"/>
      <c r="H33" s="101"/>
      <c r="I33" s="101"/>
      <c r="J33" s="101"/>
      <c r="K33" s="64">
        <f>SUM(E33:G33,H33:J33)</f>
        <v>0</v>
      </c>
      <c r="M33" s="497"/>
      <c r="N33" s="215" t="s">
        <v>4</v>
      </c>
      <c r="O33" s="102"/>
      <c r="P33" s="101"/>
      <c r="Q33" s="98">
        <f>SUM(O33:P33)</f>
        <v>0</v>
      </c>
      <c r="R33" s="101"/>
      <c r="S33" s="101"/>
      <c r="T33" s="101"/>
      <c r="U33" s="101"/>
      <c r="V33" s="101"/>
      <c r="W33" s="64">
        <f>SUM(Q33:S33,T33:V33)</f>
        <v>0</v>
      </c>
      <c r="AX33"/>
      <c r="AY33"/>
      <c r="AZ33"/>
      <c r="BA33"/>
      <c r="BB33"/>
      <c r="BC33"/>
      <c r="BD33"/>
      <c r="BE33"/>
      <c r="BF33"/>
      <c r="BJ33"/>
      <c r="BK33"/>
      <c r="BL33"/>
      <c r="BM33"/>
      <c r="BN33"/>
      <c r="BO33"/>
      <c r="BP33"/>
      <c r="BQ33"/>
      <c r="BR33"/>
    </row>
    <row r="34" spans="1:72" ht="24" customHeight="1" x14ac:dyDescent="0.35">
      <c r="A34" s="498"/>
      <c r="B34" s="215" t="s">
        <v>5</v>
      </c>
      <c r="C34" s="103"/>
      <c r="D34" s="104"/>
      <c r="E34" s="282">
        <f>SUM(C34:D34)</f>
        <v>0</v>
      </c>
      <c r="F34" s="104"/>
      <c r="G34" s="104"/>
      <c r="H34" s="104"/>
      <c r="I34" s="104"/>
      <c r="J34" s="104"/>
      <c r="K34" s="66">
        <f>SUM(E34:G34,H34:J34)</f>
        <v>0</v>
      </c>
      <c r="M34" s="498"/>
      <c r="N34" s="215" t="s">
        <v>5</v>
      </c>
      <c r="O34" s="103"/>
      <c r="P34" s="104"/>
      <c r="Q34" s="282">
        <f>SUM(O34:P34)</f>
        <v>0</v>
      </c>
      <c r="R34" s="104"/>
      <c r="S34" s="104"/>
      <c r="T34" s="104"/>
      <c r="U34" s="104"/>
      <c r="V34" s="104"/>
      <c r="W34" s="66">
        <f>SUM(Q34:S34,T34:V34)</f>
        <v>0</v>
      </c>
      <c r="AX34"/>
      <c r="AY34"/>
      <c r="AZ34"/>
      <c r="BA34"/>
      <c r="BB34"/>
      <c r="BC34"/>
      <c r="BD34"/>
      <c r="BE34"/>
      <c r="BF34"/>
      <c r="BJ34"/>
      <c r="BK34"/>
      <c r="BL34"/>
      <c r="BM34"/>
      <c r="BN34"/>
      <c r="BO34"/>
      <c r="BP34"/>
      <c r="BQ34"/>
      <c r="BR34"/>
    </row>
    <row r="35" spans="1:72" x14ac:dyDescent="0.35">
      <c r="AX35"/>
      <c r="AY35"/>
      <c r="AZ35"/>
      <c r="BA35"/>
      <c r="BB35"/>
      <c r="BC35"/>
      <c r="BD35"/>
      <c r="BE35"/>
      <c r="BF35"/>
      <c r="BJ35"/>
      <c r="BK35"/>
      <c r="BL35"/>
      <c r="BM35"/>
      <c r="BN35"/>
      <c r="BO35"/>
      <c r="BP35"/>
      <c r="BQ35"/>
      <c r="BR35"/>
    </row>
    <row r="36" spans="1:72" x14ac:dyDescent="0.35">
      <c r="AX36"/>
      <c r="AY36"/>
      <c r="AZ36"/>
      <c r="BA36"/>
      <c r="BB36"/>
      <c r="BC36"/>
      <c r="BD36"/>
      <c r="BE36"/>
      <c r="BF36"/>
      <c r="BJ36"/>
      <c r="BK36"/>
      <c r="BL36"/>
      <c r="BM36"/>
      <c r="BN36"/>
      <c r="BO36"/>
      <c r="BP36"/>
      <c r="BQ36"/>
      <c r="BR36"/>
    </row>
    <row r="37" spans="1:72" x14ac:dyDescent="0.35">
      <c r="C37" s="518" t="s">
        <v>79</v>
      </c>
      <c r="D37" s="518"/>
      <c r="E37" s="518"/>
      <c r="F37" s="518"/>
      <c r="G37" s="518"/>
      <c r="H37" s="518" t="s">
        <v>81</v>
      </c>
      <c r="I37" s="518"/>
      <c r="J37" s="518"/>
      <c r="K37" s="519" t="s">
        <v>82</v>
      </c>
      <c r="O37" s="518" t="s">
        <v>79</v>
      </c>
      <c r="P37" s="518"/>
      <c r="Q37" s="518"/>
      <c r="R37" s="518"/>
      <c r="S37" s="518"/>
      <c r="T37" s="518" t="s">
        <v>81</v>
      </c>
      <c r="U37" s="518"/>
      <c r="V37" s="518"/>
      <c r="W37" s="519" t="s">
        <v>82</v>
      </c>
      <c r="AX37"/>
      <c r="AY37"/>
      <c r="AZ37"/>
      <c r="BA37"/>
      <c r="BB37"/>
      <c r="BC37"/>
      <c r="BD37"/>
      <c r="BE37"/>
      <c r="BF37"/>
      <c r="BJ37"/>
      <c r="BK37"/>
      <c r="BL37"/>
      <c r="BM37"/>
      <c r="BN37"/>
      <c r="BO37"/>
      <c r="BP37"/>
      <c r="BQ37"/>
      <c r="BR37"/>
    </row>
    <row r="38" spans="1:72" x14ac:dyDescent="0.35">
      <c r="C38" s="518" t="s">
        <v>80</v>
      </c>
      <c r="D38" s="518"/>
      <c r="E38" s="518"/>
      <c r="F38" s="518"/>
      <c r="G38" s="518"/>
      <c r="H38" s="518" t="s">
        <v>80</v>
      </c>
      <c r="I38" s="518"/>
      <c r="J38" s="518"/>
      <c r="K38" s="519"/>
      <c r="O38" s="518" t="s">
        <v>83</v>
      </c>
      <c r="P38" s="518"/>
      <c r="Q38" s="518"/>
      <c r="R38" s="518"/>
      <c r="S38" s="518"/>
      <c r="T38" s="518" t="s">
        <v>83</v>
      </c>
      <c r="U38" s="518"/>
      <c r="V38" s="518"/>
      <c r="W38" s="519"/>
      <c r="AX38"/>
      <c r="AY38"/>
      <c r="AZ38"/>
      <c r="BA38"/>
      <c r="BB38"/>
      <c r="BC38"/>
      <c r="BD38"/>
      <c r="BE38"/>
      <c r="BF38"/>
      <c r="BJ38"/>
      <c r="BK38"/>
      <c r="BL38"/>
      <c r="BM38"/>
      <c r="BN38"/>
      <c r="BO38"/>
      <c r="BP38"/>
      <c r="BQ38"/>
      <c r="BR38"/>
    </row>
    <row r="39" spans="1:72" s="28" customFormat="1" ht="11.25" customHeight="1" x14ac:dyDescent="0.35">
      <c r="B39"/>
      <c r="C39" s="503" t="s">
        <v>34</v>
      </c>
      <c r="D39" s="516"/>
      <c r="E39" s="504"/>
      <c r="F39" s="500" t="s">
        <v>77</v>
      </c>
      <c r="G39" s="517" t="s">
        <v>78</v>
      </c>
      <c r="H39" s="517" t="s">
        <v>34</v>
      </c>
      <c r="I39" s="500" t="s">
        <v>77</v>
      </c>
      <c r="J39" s="517" t="s">
        <v>78</v>
      </c>
      <c r="K39" s="519"/>
      <c r="N39"/>
      <c r="O39" s="503" t="s">
        <v>34</v>
      </c>
      <c r="P39" s="516"/>
      <c r="Q39" s="504"/>
      <c r="R39" s="500" t="s">
        <v>77</v>
      </c>
      <c r="S39" s="517" t="s">
        <v>78</v>
      </c>
      <c r="T39" s="517" t="s">
        <v>34</v>
      </c>
      <c r="U39" s="500" t="s">
        <v>77</v>
      </c>
      <c r="V39" s="517" t="s">
        <v>78</v>
      </c>
      <c r="W39" s="519"/>
      <c r="AV39"/>
      <c r="AW39"/>
      <c r="AX39"/>
      <c r="AY39"/>
      <c r="AZ39"/>
      <c r="BA39"/>
      <c r="BB39"/>
      <c r="BC39"/>
      <c r="BD39"/>
      <c r="BE39"/>
      <c r="BF39"/>
      <c r="BG39"/>
      <c r="BH39"/>
      <c r="BI39"/>
      <c r="BJ39"/>
      <c r="BK39"/>
      <c r="BL39"/>
      <c r="BM39"/>
      <c r="BN39"/>
      <c r="BO39"/>
      <c r="BP39"/>
      <c r="BQ39"/>
      <c r="BR39"/>
      <c r="BS39"/>
      <c r="BT39"/>
    </row>
    <row r="40" spans="1:72" x14ac:dyDescent="0.35">
      <c r="B40" s="41" t="s">
        <v>11</v>
      </c>
      <c r="C40" s="299" t="s">
        <v>75</v>
      </c>
      <c r="D40" s="299" t="s">
        <v>76</v>
      </c>
      <c r="E40" s="299" t="s">
        <v>129</v>
      </c>
      <c r="F40" s="500"/>
      <c r="G40" s="517"/>
      <c r="H40" s="517"/>
      <c r="I40" s="500"/>
      <c r="J40" s="517"/>
      <c r="K40" s="519"/>
      <c r="N40" s="29" t="str">
        <f>B40</f>
        <v>Empresa 3</v>
      </c>
      <c r="O40" s="61" t="s">
        <v>75</v>
      </c>
      <c r="P40" s="61" t="s">
        <v>76</v>
      </c>
      <c r="Q40" s="61" t="s">
        <v>129</v>
      </c>
      <c r="R40" s="500"/>
      <c r="S40" s="517"/>
      <c r="T40" s="517"/>
      <c r="U40" s="500"/>
      <c r="V40" s="517"/>
      <c r="W40" s="519"/>
      <c r="AX40"/>
      <c r="AY40"/>
      <c r="AZ40"/>
      <c r="BA40"/>
      <c r="BB40"/>
      <c r="BC40"/>
      <c r="BD40"/>
      <c r="BE40"/>
      <c r="BF40"/>
      <c r="BJ40"/>
      <c r="BK40"/>
      <c r="BL40"/>
      <c r="BM40"/>
      <c r="BN40"/>
      <c r="BO40"/>
      <c r="BP40"/>
      <c r="BQ40"/>
      <c r="BR40"/>
    </row>
    <row r="41" spans="1:72" ht="24" customHeight="1" x14ac:dyDescent="0.35">
      <c r="A41" s="496" t="s">
        <v>0</v>
      </c>
      <c r="B41" s="215" t="s">
        <v>1</v>
      </c>
      <c r="C41" s="102"/>
      <c r="D41" s="101"/>
      <c r="E41" s="98">
        <f>SUM(C41:D41)</f>
        <v>0</v>
      </c>
      <c r="F41" s="101"/>
      <c r="G41" s="101"/>
      <c r="H41" s="101"/>
      <c r="I41" s="101"/>
      <c r="J41" s="101"/>
      <c r="K41" s="69">
        <f>SUM(E41:G41,H41:J41)</f>
        <v>0</v>
      </c>
      <c r="M41" s="496" t="s">
        <v>0</v>
      </c>
      <c r="N41" s="215" t="s">
        <v>1</v>
      </c>
      <c r="O41" s="102"/>
      <c r="P41" s="101"/>
      <c r="Q41" s="98">
        <f>SUM(O41:P41)</f>
        <v>0</v>
      </c>
      <c r="R41" s="101"/>
      <c r="S41" s="101"/>
      <c r="T41" s="101"/>
      <c r="U41" s="101"/>
      <c r="V41" s="101"/>
      <c r="W41" s="69">
        <f>SUM(Q41:S41,T41:V41)</f>
        <v>0</v>
      </c>
      <c r="AX41"/>
      <c r="AY41"/>
      <c r="AZ41"/>
      <c r="BA41"/>
      <c r="BB41"/>
      <c r="BC41"/>
      <c r="BD41"/>
      <c r="BE41"/>
      <c r="BF41"/>
      <c r="BJ41"/>
      <c r="BK41"/>
      <c r="BL41"/>
      <c r="BM41"/>
      <c r="BN41"/>
      <c r="BO41"/>
      <c r="BP41"/>
      <c r="BQ41"/>
      <c r="BR41"/>
    </row>
    <row r="42" spans="1:72" ht="24" customHeight="1" x14ac:dyDescent="0.35">
      <c r="A42" s="497"/>
      <c r="B42" s="215" t="s">
        <v>2</v>
      </c>
      <c r="C42" s="102"/>
      <c r="D42" s="101"/>
      <c r="E42" s="98">
        <f>SUM(C42:D42)</f>
        <v>0</v>
      </c>
      <c r="F42" s="101"/>
      <c r="G42" s="101"/>
      <c r="H42" s="101"/>
      <c r="I42" s="101"/>
      <c r="J42" s="101"/>
      <c r="K42" s="64">
        <f>SUM(E42:G42,H42:J42)</f>
        <v>0</v>
      </c>
      <c r="M42" s="497"/>
      <c r="N42" s="215" t="s">
        <v>2</v>
      </c>
      <c r="O42" s="102"/>
      <c r="P42" s="101"/>
      <c r="Q42" s="98">
        <f>SUM(O42:P42)</f>
        <v>0</v>
      </c>
      <c r="R42" s="101"/>
      <c r="S42" s="101"/>
      <c r="T42" s="101"/>
      <c r="U42" s="101"/>
      <c r="V42" s="101"/>
      <c r="W42" s="64">
        <f>SUM(Q42:S42,T42:V42)</f>
        <v>0</v>
      </c>
      <c r="AX42"/>
      <c r="AY42"/>
      <c r="AZ42"/>
      <c r="BA42"/>
      <c r="BB42"/>
      <c r="BC42"/>
      <c r="BD42"/>
      <c r="BE42"/>
      <c r="BF42"/>
      <c r="BJ42"/>
      <c r="BK42"/>
      <c r="BL42"/>
      <c r="BM42"/>
      <c r="BN42"/>
      <c r="BO42"/>
      <c r="BP42"/>
      <c r="BQ42"/>
      <c r="BR42"/>
    </row>
    <row r="43" spans="1:72" ht="24" customHeight="1" x14ac:dyDescent="0.35">
      <c r="A43" s="497"/>
      <c r="B43" s="215" t="s">
        <v>3</v>
      </c>
      <c r="C43" s="102"/>
      <c r="D43" s="101"/>
      <c r="E43" s="98">
        <f>SUM(C43:D43)</f>
        <v>0</v>
      </c>
      <c r="F43" s="101"/>
      <c r="G43" s="101"/>
      <c r="H43" s="101"/>
      <c r="I43" s="101"/>
      <c r="J43" s="101"/>
      <c r="K43" s="64">
        <f>SUM(E43:G43,H43:J43)</f>
        <v>0</v>
      </c>
      <c r="M43" s="497"/>
      <c r="N43" s="215" t="s">
        <v>3</v>
      </c>
      <c r="O43" s="102"/>
      <c r="P43" s="101"/>
      <c r="Q43" s="98">
        <f>SUM(O43:P43)</f>
        <v>0</v>
      </c>
      <c r="R43" s="101"/>
      <c r="S43" s="101"/>
      <c r="T43" s="101"/>
      <c r="U43" s="101"/>
      <c r="V43" s="101"/>
      <c r="W43" s="64">
        <f>SUM(Q43:S43,T43:V43)</f>
        <v>0</v>
      </c>
      <c r="AX43"/>
      <c r="AY43"/>
      <c r="AZ43"/>
      <c r="BA43"/>
      <c r="BB43"/>
      <c r="BC43"/>
      <c r="BD43"/>
      <c r="BE43"/>
      <c r="BF43"/>
      <c r="BJ43"/>
      <c r="BK43"/>
      <c r="BL43"/>
      <c r="BM43"/>
      <c r="BN43"/>
      <c r="BO43"/>
      <c r="BP43"/>
      <c r="BQ43"/>
      <c r="BR43"/>
    </row>
    <row r="44" spans="1:72" ht="24" customHeight="1" x14ac:dyDescent="0.35">
      <c r="A44" s="497"/>
      <c r="B44" s="215" t="s">
        <v>4</v>
      </c>
      <c r="C44" s="102"/>
      <c r="D44" s="101"/>
      <c r="E44" s="98">
        <f>SUM(C44:D44)</f>
        <v>0</v>
      </c>
      <c r="F44" s="101"/>
      <c r="G44" s="101"/>
      <c r="H44" s="101"/>
      <c r="I44" s="101"/>
      <c r="J44" s="101"/>
      <c r="K44" s="64">
        <f>SUM(E44:G44,H44:J44)</f>
        <v>0</v>
      </c>
      <c r="M44" s="497"/>
      <c r="N44" s="215" t="s">
        <v>4</v>
      </c>
      <c r="O44" s="102"/>
      <c r="P44" s="101"/>
      <c r="Q44" s="98">
        <f>SUM(O44:P44)</f>
        <v>0</v>
      </c>
      <c r="R44" s="101"/>
      <c r="S44" s="101"/>
      <c r="T44" s="101"/>
      <c r="U44" s="101"/>
      <c r="V44" s="101"/>
      <c r="W44" s="64">
        <f>SUM(Q44:S44,T44:V44)</f>
        <v>0</v>
      </c>
      <c r="AX44"/>
      <c r="AY44"/>
      <c r="AZ44"/>
      <c r="BA44"/>
      <c r="BB44"/>
      <c r="BC44"/>
      <c r="BD44"/>
      <c r="BE44"/>
      <c r="BF44"/>
      <c r="BJ44"/>
      <c r="BK44"/>
      <c r="BL44"/>
      <c r="BM44"/>
      <c r="BN44"/>
      <c r="BO44"/>
      <c r="BP44"/>
      <c r="BQ44"/>
      <c r="BR44"/>
    </row>
    <row r="45" spans="1:72" ht="24" customHeight="1" x14ac:dyDescent="0.35">
      <c r="A45" s="498"/>
      <c r="B45" s="215" t="s">
        <v>5</v>
      </c>
      <c r="C45" s="103"/>
      <c r="D45" s="104"/>
      <c r="E45" s="282">
        <f>SUM(C45:D45)</f>
        <v>0</v>
      </c>
      <c r="F45" s="104"/>
      <c r="G45" s="104"/>
      <c r="H45" s="104"/>
      <c r="I45" s="104"/>
      <c r="J45" s="104"/>
      <c r="K45" s="66">
        <f>SUM(E45:G45,H45:J45)</f>
        <v>0</v>
      </c>
      <c r="M45" s="498"/>
      <c r="N45" s="215" t="s">
        <v>5</v>
      </c>
      <c r="O45" s="103"/>
      <c r="P45" s="104"/>
      <c r="Q45" s="282">
        <f>SUM(O45:P45)</f>
        <v>0</v>
      </c>
      <c r="R45" s="104"/>
      <c r="S45" s="104"/>
      <c r="T45" s="104"/>
      <c r="U45" s="104"/>
      <c r="V45" s="104"/>
      <c r="W45" s="66">
        <f>SUM(Q45:S45,T45:V45)</f>
        <v>0</v>
      </c>
      <c r="AX45"/>
      <c r="AY45"/>
      <c r="AZ45"/>
      <c r="BA45"/>
      <c r="BB45"/>
      <c r="BC45"/>
      <c r="BD45"/>
      <c r="BE45"/>
      <c r="BF45"/>
      <c r="BJ45"/>
      <c r="BK45"/>
      <c r="BL45"/>
      <c r="BM45"/>
      <c r="BN45"/>
      <c r="BO45"/>
      <c r="BP45"/>
      <c r="BQ45"/>
      <c r="BR45"/>
    </row>
    <row r="46" spans="1:72" x14ac:dyDescent="0.35">
      <c r="AX46"/>
      <c r="AY46"/>
      <c r="AZ46"/>
      <c r="BA46"/>
      <c r="BB46"/>
      <c r="BC46"/>
      <c r="BD46"/>
      <c r="BE46"/>
      <c r="BF46"/>
      <c r="BJ46"/>
      <c r="BK46"/>
      <c r="BL46"/>
      <c r="BM46"/>
      <c r="BN46"/>
      <c r="BO46"/>
      <c r="BP46"/>
      <c r="BQ46"/>
      <c r="BR46"/>
    </row>
    <row r="47" spans="1:72" x14ac:dyDescent="0.35">
      <c r="AX47"/>
      <c r="AY47"/>
      <c r="AZ47"/>
      <c r="BA47"/>
      <c r="BB47"/>
      <c r="BC47"/>
      <c r="BD47"/>
      <c r="BE47"/>
      <c r="BF47"/>
      <c r="BJ47"/>
      <c r="BK47"/>
      <c r="BL47"/>
      <c r="BM47"/>
      <c r="BN47"/>
      <c r="BO47"/>
      <c r="BP47"/>
      <c r="BQ47"/>
      <c r="BR47"/>
    </row>
    <row r="48" spans="1:72" x14ac:dyDescent="0.35">
      <c r="C48" s="518" t="s">
        <v>79</v>
      </c>
      <c r="D48" s="518"/>
      <c r="E48" s="518"/>
      <c r="F48" s="518"/>
      <c r="G48" s="518"/>
      <c r="H48" s="518" t="s">
        <v>81</v>
      </c>
      <c r="I48" s="518"/>
      <c r="J48" s="518"/>
      <c r="K48" s="519" t="s">
        <v>82</v>
      </c>
      <c r="O48" s="518" t="s">
        <v>79</v>
      </c>
      <c r="P48" s="518"/>
      <c r="Q48" s="518"/>
      <c r="R48" s="518"/>
      <c r="S48" s="518"/>
      <c r="T48" s="518" t="s">
        <v>81</v>
      </c>
      <c r="U48" s="518"/>
      <c r="V48" s="518"/>
      <c r="W48" s="519" t="s">
        <v>82</v>
      </c>
      <c r="AX48"/>
      <c r="AY48"/>
      <c r="AZ48"/>
      <c r="BA48"/>
      <c r="BB48"/>
      <c r="BC48"/>
      <c r="BD48"/>
      <c r="BE48"/>
      <c r="BF48"/>
      <c r="BJ48"/>
      <c r="BK48"/>
      <c r="BL48"/>
      <c r="BM48"/>
      <c r="BN48"/>
      <c r="BO48"/>
      <c r="BP48"/>
      <c r="BQ48"/>
      <c r="BR48"/>
    </row>
    <row r="49" spans="1:72" x14ac:dyDescent="0.35">
      <c r="C49" s="518" t="s">
        <v>80</v>
      </c>
      <c r="D49" s="518"/>
      <c r="E49" s="518"/>
      <c r="F49" s="518"/>
      <c r="G49" s="518"/>
      <c r="H49" s="518" t="s">
        <v>80</v>
      </c>
      <c r="I49" s="518"/>
      <c r="J49" s="518"/>
      <c r="K49" s="519"/>
      <c r="O49" s="518" t="s">
        <v>83</v>
      </c>
      <c r="P49" s="518"/>
      <c r="Q49" s="518"/>
      <c r="R49" s="518"/>
      <c r="S49" s="518"/>
      <c r="T49" s="518" t="s">
        <v>83</v>
      </c>
      <c r="U49" s="518"/>
      <c r="V49" s="518"/>
      <c r="W49" s="519"/>
      <c r="AX49"/>
      <c r="AY49"/>
      <c r="AZ49"/>
      <c r="BA49"/>
      <c r="BB49"/>
      <c r="BC49"/>
      <c r="BD49"/>
      <c r="BE49"/>
      <c r="BF49"/>
      <c r="BJ49"/>
      <c r="BK49"/>
      <c r="BL49"/>
      <c r="BM49"/>
      <c r="BN49"/>
      <c r="BO49"/>
      <c r="BP49"/>
      <c r="BQ49"/>
      <c r="BR49"/>
    </row>
    <row r="50" spans="1:72" s="28" customFormat="1" ht="11.25" customHeight="1" x14ac:dyDescent="0.35">
      <c r="B50"/>
      <c r="C50" s="503" t="s">
        <v>34</v>
      </c>
      <c r="D50" s="516"/>
      <c r="E50" s="504"/>
      <c r="F50" s="500" t="s">
        <v>77</v>
      </c>
      <c r="G50" s="517" t="s">
        <v>78</v>
      </c>
      <c r="H50" s="517" t="s">
        <v>34</v>
      </c>
      <c r="I50" s="500" t="s">
        <v>77</v>
      </c>
      <c r="J50" s="517" t="s">
        <v>78</v>
      </c>
      <c r="K50" s="519"/>
      <c r="N50"/>
      <c r="O50" s="503" t="s">
        <v>34</v>
      </c>
      <c r="P50" s="516"/>
      <c r="Q50" s="504"/>
      <c r="R50" s="500" t="s">
        <v>77</v>
      </c>
      <c r="S50" s="517" t="s">
        <v>78</v>
      </c>
      <c r="T50" s="517" t="s">
        <v>34</v>
      </c>
      <c r="U50" s="500" t="s">
        <v>77</v>
      </c>
      <c r="V50" s="517" t="s">
        <v>78</v>
      </c>
      <c r="W50" s="519"/>
      <c r="AV50"/>
      <c r="AW50"/>
      <c r="AX50"/>
      <c r="AY50"/>
      <c r="AZ50"/>
      <c r="BA50"/>
      <c r="BB50"/>
      <c r="BC50"/>
      <c r="BD50"/>
      <c r="BE50"/>
      <c r="BF50"/>
      <c r="BG50"/>
      <c r="BH50"/>
      <c r="BI50"/>
      <c r="BJ50"/>
      <c r="BK50"/>
      <c r="BL50"/>
      <c r="BM50"/>
      <c r="BN50"/>
      <c r="BO50"/>
      <c r="BP50"/>
      <c r="BQ50"/>
      <c r="BR50"/>
      <c r="BS50"/>
      <c r="BT50"/>
    </row>
    <row r="51" spans="1:72" x14ac:dyDescent="0.35">
      <c r="B51" s="41" t="s">
        <v>12</v>
      </c>
      <c r="C51" s="299" t="s">
        <v>75</v>
      </c>
      <c r="D51" s="299" t="s">
        <v>76</v>
      </c>
      <c r="E51" s="299" t="s">
        <v>129</v>
      </c>
      <c r="F51" s="500"/>
      <c r="G51" s="517"/>
      <c r="H51" s="517"/>
      <c r="I51" s="500"/>
      <c r="J51" s="517"/>
      <c r="K51" s="519"/>
      <c r="N51" s="29" t="str">
        <f>B51</f>
        <v>Empresa 4</v>
      </c>
      <c r="O51" s="61" t="s">
        <v>75</v>
      </c>
      <c r="P51" s="61" t="s">
        <v>76</v>
      </c>
      <c r="Q51" s="61" t="s">
        <v>129</v>
      </c>
      <c r="R51" s="500"/>
      <c r="S51" s="517"/>
      <c r="T51" s="517"/>
      <c r="U51" s="500"/>
      <c r="V51" s="517"/>
      <c r="W51" s="519"/>
      <c r="AX51"/>
      <c r="AY51"/>
      <c r="AZ51"/>
      <c r="BA51"/>
      <c r="BB51"/>
      <c r="BC51"/>
      <c r="BD51"/>
      <c r="BE51"/>
      <c r="BF51"/>
      <c r="BJ51"/>
      <c r="BK51"/>
      <c r="BL51"/>
      <c r="BM51"/>
      <c r="BN51"/>
      <c r="BO51"/>
      <c r="BP51"/>
      <c r="BQ51"/>
      <c r="BR51"/>
    </row>
    <row r="52" spans="1:72" ht="24" customHeight="1" x14ac:dyDescent="0.35">
      <c r="A52" s="496" t="s">
        <v>0</v>
      </c>
      <c r="B52" s="215" t="s">
        <v>1</v>
      </c>
      <c r="C52" s="102"/>
      <c r="D52" s="101"/>
      <c r="E52" s="98">
        <f>SUM(C52:D52)</f>
        <v>0</v>
      </c>
      <c r="F52" s="101"/>
      <c r="G52" s="101"/>
      <c r="H52" s="101"/>
      <c r="I52" s="101"/>
      <c r="J52" s="101"/>
      <c r="K52" s="69">
        <f>SUM(E52:G52,H52:J52)</f>
        <v>0</v>
      </c>
      <c r="M52" s="496" t="s">
        <v>0</v>
      </c>
      <c r="N52" s="215" t="s">
        <v>1</v>
      </c>
      <c r="O52" s="102"/>
      <c r="P52" s="101"/>
      <c r="Q52" s="98">
        <f>SUM(O52:P52)</f>
        <v>0</v>
      </c>
      <c r="R52" s="101"/>
      <c r="S52" s="101"/>
      <c r="T52" s="101"/>
      <c r="U52" s="101"/>
      <c r="V52" s="101"/>
      <c r="W52" s="69">
        <f>SUM(Q52:S52,T52:V52)</f>
        <v>0</v>
      </c>
      <c r="AX52"/>
      <c r="AY52"/>
      <c r="AZ52"/>
      <c r="BA52"/>
      <c r="BB52"/>
      <c r="BC52"/>
      <c r="BD52"/>
      <c r="BE52"/>
      <c r="BF52"/>
      <c r="BJ52"/>
      <c r="BK52"/>
      <c r="BL52"/>
      <c r="BM52"/>
      <c r="BN52"/>
      <c r="BO52"/>
      <c r="BP52"/>
      <c r="BQ52"/>
      <c r="BR52"/>
    </row>
    <row r="53" spans="1:72" ht="24" customHeight="1" x14ac:dyDescent="0.35">
      <c r="A53" s="497"/>
      <c r="B53" s="215" t="s">
        <v>2</v>
      </c>
      <c r="C53" s="102"/>
      <c r="D53" s="101"/>
      <c r="E53" s="98">
        <f>SUM(C53:D53)</f>
        <v>0</v>
      </c>
      <c r="F53" s="101"/>
      <c r="G53" s="101"/>
      <c r="H53" s="101"/>
      <c r="I53" s="101"/>
      <c r="J53" s="101"/>
      <c r="K53" s="64">
        <f>SUM(E53:G53,H53:J53)</f>
        <v>0</v>
      </c>
      <c r="M53" s="497"/>
      <c r="N53" s="215" t="s">
        <v>2</v>
      </c>
      <c r="O53" s="102"/>
      <c r="P53" s="101"/>
      <c r="Q53" s="98">
        <f>SUM(O53:P53)</f>
        <v>0</v>
      </c>
      <c r="R53" s="101"/>
      <c r="S53" s="101"/>
      <c r="T53" s="101"/>
      <c r="U53" s="101"/>
      <c r="V53" s="101"/>
      <c r="W53" s="64">
        <f>SUM(Q53:S53,T53:V53)</f>
        <v>0</v>
      </c>
      <c r="AX53"/>
      <c r="AY53"/>
      <c r="AZ53"/>
      <c r="BA53"/>
      <c r="BB53"/>
      <c r="BC53"/>
      <c r="BD53"/>
      <c r="BE53"/>
      <c r="BF53"/>
      <c r="BJ53"/>
      <c r="BK53"/>
      <c r="BL53"/>
      <c r="BM53"/>
      <c r="BN53"/>
      <c r="BO53"/>
      <c r="BP53"/>
      <c r="BQ53"/>
      <c r="BR53"/>
    </row>
    <row r="54" spans="1:72" ht="24" customHeight="1" x14ac:dyDescent="0.35">
      <c r="A54" s="497"/>
      <c r="B54" s="215" t="s">
        <v>3</v>
      </c>
      <c r="C54" s="102"/>
      <c r="D54" s="101"/>
      <c r="E54" s="98">
        <f>SUM(C54:D54)</f>
        <v>0</v>
      </c>
      <c r="F54" s="101"/>
      <c r="G54" s="101"/>
      <c r="H54" s="101"/>
      <c r="I54" s="101"/>
      <c r="J54" s="101"/>
      <c r="K54" s="64">
        <f>SUM(E54:G54,H54:J54)</f>
        <v>0</v>
      </c>
      <c r="M54" s="497"/>
      <c r="N54" s="215" t="s">
        <v>3</v>
      </c>
      <c r="O54" s="102"/>
      <c r="P54" s="101"/>
      <c r="Q54" s="98">
        <f>SUM(O54:P54)</f>
        <v>0</v>
      </c>
      <c r="R54" s="101"/>
      <c r="S54" s="101"/>
      <c r="T54" s="101"/>
      <c r="U54" s="101"/>
      <c r="V54" s="101"/>
      <c r="W54" s="64">
        <f>SUM(Q54:S54,T54:V54)</f>
        <v>0</v>
      </c>
      <c r="AX54"/>
      <c r="AY54"/>
      <c r="AZ54"/>
      <c r="BA54"/>
      <c r="BB54"/>
      <c r="BC54"/>
      <c r="BD54"/>
      <c r="BE54"/>
      <c r="BF54"/>
      <c r="BJ54"/>
      <c r="BK54"/>
      <c r="BL54"/>
      <c r="BM54"/>
      <c r="BN54"/>
      <c r="BO54"/>
      <c r="BP54"/>
      <c r="BQ54"/>
      <c r="BR54"/>
    </row>
    <row r="55" spans="1:72" ht="24" customHeight="1" x14ac:dyDescent="0.35">
      <c r="A55" s="497"/>
      <c r="B55" s="215" t="s">
        <v>4</v>
      </c>
      <c r="C55" s="102"/>
      <c r="D55" s="101"/>
      <c r="E55" s="98">
        <f>SUM(C55:D55)</f>
        <v>0</v>
      </c>
      <c r="F55" s="101"/>
      <c r="G55" s="101"/>
      <c r="H55" s="101"/>
      <c r="I55" s="101"/>
      <c r="J55" s="101"/>
      <c r="K55" s="64">
        <f>SUM(E55:G55,H55:J55)</f>
        <v>0</v>
      </c>
      <c r="M55" s="497"/>
      <c r="N55" s="215" t="s">
        <v>4</v>
      </c>
      <c r="O55" s="102"/>
      <c r="P55" s="101"/>
      <c r="Q55" s="98">
        <f>SUM(O55:P55)</f>
        <v>0</v>
      </c>
      <c r="R55" s="101"/>
      <c r="S55" s="101"/>
      <c r="T55" s="101"/>
      <c r="U55" s="101"/>
      <c r="V55" s="101"/>
      <c r="W55" s="64">
        <f>SUM(Q55:S55,T55:V55)</f>
        <v>0</v>
      </c>
      <c r="AX55"/>
      <c r="AY55"/>
      <c r="AZ55"/>
      <c r="BA55"/>
      <c r="BB55"/>
      <c r="BC55"/>
      <c r="BD55"/>
      <c r="BE55"/>
      <c r="BF55"/>
      <c r="BJ55"/>
      <c r="BK55"/>
      <c r="BL55"/>
      <c r="BM55"/>
      <c r="BN55"/>
      <c r="BO55"/>
      <c r="BP55"/>
      <c r="BQ55"/>
      <c r="BR55"/>
    </row>
    <row r="56" spans="1:72" ht="24" customHeight="1" x14ac:dyDescent="0.35">
      <c r="A56" s="498"/>
      <c r="B56" s="215" t="s">
        <v>5</v>
      </c>
      <c r="C56" s="103"/>
      <c r="D56" s="104"/>
      <c r="E56" s="282">
        <f>SUM(C56:D56)</f>
        <v>0</v>
      </c>
      <c r="F56" s="104"/>
      <c r="G56" s="104"/>
      <c r="H56" s="104"/>
      <c r="I56" s="104"/>
      <c r="J56" s="104"/>
      <c r="K56" s="66">
        <f>SUM(E56:G56,H56:J56)</f>
        <v>0</v>
      </c>
      <c r="M56" s="498"/>
      <c r="N56" s="215" t="s">
        <v>5</v>
      </c>
      <c r="O56" s="103"/>
      <c r="P56" s="104"/>
      <c r="Q56" s="282">
        <f>SUM(O56:P56)</f>
        <v>0</v>
      </c>
      <c r="R56" s="104"/>
      <c r="S56" s="104"/>
      <c r="T56" s="104"/>
      <c r="U56" s="104"/>
      <c r="V56" s="104"/>
      <c r="W56" s="66">
        <f>SUM(Q56:S56,T56:V56)</f>
        <v>0</v>
      </c>
      <c r="AX56"/>
      <c r="AY56"/>
      <c r="AZ56"/>
      <c r="BA56"/>
      <c r="BB56"/>
      <c r="BC56"/>
      <c r="BD56"/>
      <c r="BE56"/>
      <c r="BF56"/>
      <c r="BJ56"/>
      <c r="BK56"/>
      <c r="BL56"/>
      <c r="BM56"/>
      <c r="BN56"/>
      <c r="BO56"/>
      <c r="BP56"/>
      <c r="BQ56"/>
      <c r="BR56"/>
    </row>
    <row r="57" spans="1:72" x14ac:dyDescent="0.35">
      <c r="AX57"/>
      <c r="AY57"/>
      <c r="AZ57"/>
      <c r="BA57"/>
      <c r="BB57"/>
      <c r="BC57"/>
      <c r="BD57"/>
      <c r="BE57"/>
      <c r="BF57"/>
      <c r="BJ57"/>
      <c r="BK57"/>
      <c r="BL57"/>
      <c r="BM57"/>
      <c r="BN57"/>
      <c r="BO57"/>
      <c r="BP57"/>
      <c r="BQ57"/>
      <c r="BR57"/>
    </row>
    <row r="58" spans="1:72" x14ac:dyDescent="0.35">
      <c r="AX58"/>
      <c r="AY58"/>
      <c r="AZ58"/>
      <c r="BA58"/>
      <c r="BB58"/>
      <c r="BC58"/>
      <c r="BD58"/>
      <c r="BE58"/>
      <c r="BF58"/>
      <c r="BJ58"/>
      <c r="BK58"/>
      <c r="BL58"/>
      <c r="BM58"/>
      <c r="BN58"/>
      <c r="BO58"/>
      <c r="BP58"/>
      <c r="BQ58"/>
      <c r="BR58"/>
    </row>
    <row r="59" spans="1:72" x14ac:dyDescent="0.35">
      <c r="C59" s="518" t="s">
        <v>79</v>
      </c>
      <c r="D59" s="518"/>
      <c r="E59" s="518"/>
      <c r="F59" s="518"/>
      <c r="G59" s="518"/>
      <c r="H59" s="518" t="s">
        <v>81</v>
      </c>
      <c r="I59" s="518"/>
      <c r="J59" s="518"/>
      <c r="K59" s="519" t="s">
        <v>82</v>
      </c>
      <c r="O59" s="518" t="s">
        <v>79</v>
      </c>
      <c r="P59" s="518"/>
      <c r="Q59" s="518"/>
      <c r="R59" s="518"/>
      <c r="S59" s="518"/>
      <c r="T59" s="518" t="s">
        <v>81</v>
      </c>
      <c r="U59" s="518"/>
      <c r="V59" s="518"/>
      <c r="W59" s="519" t="s">
        <v>82</v>
      </c>
      <c r="AX59"/>
      <c r="AY59"/>
      <c r="AZ59"/>
      <c r="BA59"/>
      <c r="BB59"/>
      <c r="BC59"/>
      <c r="BD59"/>
      <c r="BE59"/>
      <c r="BF59"/>
      <c r="BJ59"/>
      <c r="BK59"/>
      <c r="BL59"/>
      <c r="BM59"/>
      <c r="BN59"/>
      <c r="BO59"/>
      <c r="BP59"/>
      <c r="BQ59"/>
      <c r="BR59"/>
    </row>
    <row r="60" spans="1:72" x14ac:dyDescent="0.35">
      <c r="C60" s="518" t="s">
        <v>80</v>
      </c>
      <c r="D60" s="518"/>
      <c r="E60" s="518"/>
      <c r="F60" s="518"/>
      <c r="G60" s="518"/>
      <c r="H60" s="518" t="s">
        <v>80</v>
      </c>
      <c r="I60" s="518"/>
      <c r="J60" s="518"/>
      <c r="K60" s="519"/>
      <c r="O60" s="518" t="s">
        <v>83</v>
      </c>
      <c r="P60" s="518"/>
      <c r="Q60" s="518"/>
      <c r="R60" s="518"/>
      <c r="S60" s="518"/>
      <c r="T60" s="518" t="s">
        <v>83</v>
      </c>
      <c r="U60" s="518"/>
      <c r="V60" s="518"/>
      <c r="W60" s="519"/>
      <c r="AX60"/>
      <c r="AY60"/>
      <c r="AZ60"/>
      <c r="BA60"/>
      <c r="BB60"/>
      <c r="BC60"/>
      <c r="BD60"/>
      <c r="BE60"/>
      <c r="BF60"/>
      <c r="BJ60"/>
      <c r="BK60"/>
      <c r="BL60"/>
      <c r="BM60"/>
      <c r="BN60"/>
      <c r="BO60"/>
      <c r="BP60"/>
      <c r="BQ60"/>
      <c r="BR60"/>
    </row>
    <row r="61" spans="1:72" s="28" customFormat="1" ht="11.25" customHeight="1" x14ac:dyDescent="0.35">
      <c r="B61"/>
      <c r="C61" s="503" t="s">
        <v>34</v>
      </c>
      <c r="D61" s="516"/>
      <c r="E61" s="504"/>
      <c r="F61" s="500" t="s">
        <v>77</v>
      </c>
      <c r="G61" s="517" t="s">
        <v>78</v>
      </c>
      <c r="H61" s="517" t="s">
        <v>34</v>
      </c>
      <c r="I61" s="500" t="s">
        <v>77</v>
      </c>
      <c r="J61" s="517" t="s">
        <v>78</v>
      </c>
      <c r="K61" s="519"/>
      <c r="N61"/>
      <c r="O61" s="503" t="s">
        <v>34</v>
      </c>
      <c r="P61" s="516"/>
      <c r="Q61" s="504"/>
      <c r="R61" s="500" t="s">
        <v>77</v>
      </c>
      <c r="S61" s="517" t="s">
        <v>78</v>
      </c>
      <c r="T61" s="517" t="s">
        <v>34</v>
      </c>
      <c r="U61" s="500" t="s">
        <v>77</v>
      </c>
      <c r="V61" s="517" t="s">
        <v>78</v>
      </c>
      <c r="W61" s="519"/>
      <c r="AV61"/>
      <c r="AW61"/>
      <c r="AX61"/>
      <c r="AY61"/>
      <c r="AZ61"/>
      <c r="BA61"/>
      <c r="BB61"/>
      <c r="BC61"/>
      <c r="BD61"/>
      <c r="BE61"/>
      <c r="BF61"/>
      <c r="BG61"/>
      <c r="BH61"/>
      <c r="BI61"/>
      <c r="BJ61"/>
      <c r="BK61"/>
      <c r="BL61"/>
      <c r="BM61"/>
      <c r="BN61"/>
      <c r="BO61"/>
      <c r="BP61"/>
      <c r="BQ61"/>
      <c r="BR61"/>
      <c r="BS61"/>
      <c r="BT61"/>
    </row>
    <row r="62" spans="1:72" x14ac:dyDescent="0.35">
      <c r="B62" s="41" t="s">
        <v>13</v>
      </c>
      <c r="C62" s="299" t="s">
        <v>75</v>
      </c>
      <c r="D62" s="299" t="s">
        <v>76</v>
      </c>
      <c r="E62" s="299" t="s">
        <v>129</v>
      </c>
      <c r="F62" s="500"/>
      <c r="G62" s="517"/>
      <c r="H62" s="517"/>
      <c r="I62" s="500"/>
      <c r="J62" s="517"/>
      <c r="K62" s="519"/>
      <c r="N62" s="29" t="str">
        <f>B62</f>
        <v>Empresa 5</v>
      </c>
      <c r="O62" s="61" t="s">
        <v>75</v>
      </c>
      <c r="P62" s="61" t="s">
        <v>76</v>
      </c>
      <c r="Q62" s="61" t="s">
        <v>129</v>
      </c>
      <c r="R62" s="500"/>
      <c r="S62" s="517"/>
      <c r="T62" s="517"/>
      <c r="U62" s="500"/>
      <c r="V62" s="517"/>
      <c r="W62" s="519"/>
      <c r="AX62"/>
      <c r="AY62"/>
      <c r="AZ62"/>
      <c r="BA62"/>
      <c r="BB62"/>
      <c r="BC62"/>
      <c r="BD62"/>
      <c r="BE62"/>
      <c r="BF62"/>
      <c r="BJ62"/>
      <c r="BK62"/>
      <c r="BL62"/>
      <c r="BM62"/>
      <c r="BN62"/>
      <c r="BO62"/>
      <c r="BP62"/>
      <c r="BQ62"/>
      <c r="BR62"/>
    </row>
    <row r="63" spans="1:72" ht="24" customHeight="1" x14ac:dyDescent="0.35">
      <c r="A63" s="496" t="s">
        <v>0</v>
      </c>
      <c r="B63" s="215" t="s">
        <v>1</v>
      </c>
      <c r="C63" s="102"/>
      <c r="D63" s="101"/>
      <c r="E63" s="98">
        <f>SUM(C63:D63)</f>
        <v>0</v>
      </c>
      <c r="F63" s="101"/>
      <c r="G63" s="101"/>
      <c r="H63" s="101"/>
      <c r="I63" s="101"/>
      <c r="J63" s="101"/>
      <c r="K63" s="69">
        <f>SUM(E63:G63,H63:J63)</f>
        <v>0</v>
      </c>
      <c r="M63" s="496" t="s">
        <v>0</v>
      </c>
      <c r="N63" s="215" t="s">
        <v>1</v>
      </c>
      <c r="O63" s="102"/>
      <c r="P63" s="101"/>
      <c r="Q63" s="98">
        <f>SUM(O63:P63)</f>
        <v>0</v>
      </c>
      <c r="R63" s="101"/>
      <c r="S63" s="101"/>
      <c r="T63" s="101"/>
      <c r="U63" s="101"/>
      <c r="V63" s="101"/>
      <c r="W63" s="69">
        <f>SUM(Q63:S63,T63:V63)</f>
        <v>0</v>
      </c>
      <c r="AX63"/>
      <c r="AY63"/>
      <c r="AZ63"/>
      <c r="BA63"/>
      <c r="BB63"/>
      <c r="BC63"/>
      <c r="BD63"/>
      <c r="BE63"/>
      <c r="BF63"/>
      <c r="BJ63"/>
      <c r="BK63"/>
      <c r="BL63"/>
      <c r="BM63"/>
      <c r="BN63"/>
      <c r="BO63"/>
      <c r="BP63"/>
      <c r="BQ63"/>
      <c r="BR63"/>
    </row>
    <row r="64" spans="1:72" ht="24" customHeight="1" x14ac:dyDescent="0.35">
      <c r="A64" s="497"/>
      <c r="B64" s="215" t="s">
        <v>2</v>
      </c>
      <c r="C64" s="102"/>
      <c r="D64" s="101"/>
      <c r="E64" s="98">
        <f>SUM(C64:D64)</f>
        <v>0</v>
      </c>
      <c r="F64" s="101"/>
      <c r="G64" s="101"/>
      <c r="H64" s="101"/>
      <c r="I64" s="101"/>
      <c r="J64" s="101"/>
      <c r="K64" s="64">
        <f>SUM(E64:G64,H64:J64)</f>
        <v>0</v>
      </c>
      <c r="M64" s="497"/>
      <c r="N64" s="215" t="s">
        <v>2</v>
      </c>
      <c r="O64" s="102"/>
      <c r="P64" s="101"/>
      <c r="Q64" s="98">
        <f>SUM(O64:P64)</f>
        <v>0</v>
      </c>
      <c r="R64" s="101"/>
      <c r="S64" s="101"/>
      <c r="T64" s="101"/>
      <c r="U64" s="101"/>
      <c r="V64" s="101"/>
      <c r="W64" s="64">
        <f>SUM(Q64:S64,T64:V64)</f>
        <v>0</v>
      </c>
      <c r="AX64"/>
      <c r="AY64"/>
      <c r="AZ64"/>
      <c r="BA64"/>
      <c r="BB64"/>
      <c r="BC64"/>
      <c r="BD64"/>
      <c r="BE64"/>
      <c r="BF64"/>
      <c r="BJ64"/>
      <c r="BK64"/>
      <c r="BL64"/>
      <c r="BM64"/>
      <c r="BN64"/>
      <c r="BO64"/>
      <c r="BP64"/>
      <c r="BQ64"/>
      <c r="BR64"/>
    </row>
    <row r="65" spans="1:70" ht="24" customHeight="1" x14ac:dyDescent="0.35">
      <c r="A65" s="497"/>
      <c r="B65" s="215" t="s">
        <v>3</v>
      </c>
      <c r="C65" s="102"/>
      <c r="D65" s="101"/>
      <c r="E65" s="98">
        <f>SUM(C65:D65)</f>
        <v>0</v>
      </c>
      <c r="F65" s="101"/>
      <c r="G65" s="101"/>
      <c r="H65" s="101"/>
      <c r="I65" s="101"/>
      <c r="J65" s="101"/>
      <c r="K65" s="64">
        <f>SUM(E65:G65,H65:J65)</f>
        <v>0</v>
      </c>
      <c r="M65" s="497"/>
      <c r="N65" s="215" t="s">
        <v>3</v>
      </c>
      <c r="O65" s="102"/>
      <c r="P65" s="101"/>
      <c r="Q65" s="98">
        <f>SUM(O65:P65)</f>
        <v>0</v>
      </c>
      <c r="R65" s="101"/>
      <c r="S65" s="101"/>
      <c r="T65" s="101"/>
      <c r="U65" s="101"/>
      <c r="V65" s="101"/>
      <c r="W65" s="64">
        <f>SUM(Q65:S65,T65:V65)</f>
        <v>0</v>
      </c>
      <c r="AX65"/>
      <c r="AY65"/>
      <c r="AZ65"/>
      <c r="BA65"/>
      <c r="BB65"/>
      <c r="BC65"/>
      <c r="BD65"/>
      <c r="BE65"/>
      <c r="BF65"/>
      <c r="BJ65"/>
      <c r="BK65"/>
      <c r="BL65"/>
      <c r="BM65"/>
      <c r="BN65"/>
      <c r="BO65"/>
      <c r="BP65"/>
      <c r="BQ65"/>
      <c r="BR65"/>
    </row>
    <row r="66" spans="1:70" ht="24" customHeight="1" x14ac:dyDescent="0.35">
      <c r="A66" s="497"/>
      <c r="B66" s="215" t="s">
        <v>4</v>
      </c>
      <c r="C66" s="102"/>
      <c r="D66" s="101"/>
      <c r="E66" s="98">
        <f>SUM(C66:D66)</f>
        <v>0</v>
      </c>
      <c r="F66" s="101"/>
      <c r="G66" s="101"/>
      <c r="H66" s="101"/>
      <c r="I66" s="101"/>
      <c r="J66" s="101"/>
      <c r="K66" s="64">
        <f>SUM(E66:G66,H66:J66)</f>
        <v>0</v>
      </c>
      <c r="M66" s="497"/>
      <c r="N66" s="215" t="s">
        <v>4</v>
      </c>
      <c r="O66" s="102"/>
      <c r="P66" s="101"/>
      <c r="Q66" s="98">
        <f>SUM(O66:P66)</f>
        <v>0</v>
      </c>
      <c r="R66" s="101"/>
      <c r="S66" s="101"/>
      <c r="T66" s="101"/>
      <c r="U66" s="101"/>
      <c r="V66" s="101"/>
      <c r="W66" s="64">
        <f>SUM(Q66:S66,T66:V66)</f>
        <v>0</v>
      </c>
      <c r="AX66"/>
      <c r="AY66"/>
      <c r="AZ66"/>
      <c r="BA66"/>
      <c r="BB66"/>
      <c r="BC66"/>
      <c r="BD66"/>
      <c r="BE66"/>
      <c r="BF66"/>
      <c r="BJ66"/>
      <c r="BK66"/>
      <c r="BL66"/>
      <c r="BM66"/>
      <c r="BN66"/>
      <c r="BO66"/>
      <c r="BP66"/>
      <c r="BQ66"/>
      <c r="BR66"/>
    </row>
    <row r="67" spans="1:70" ht="24" customHeight="1" x14ac:dyDescent="0.35">
      <c r="A67" s="498"/>
      <c r="B67" s="215" t="s">
        <v>5</v>
      </c>
      <c r="C67" s="103"/>
      <c r="D67" s="104"/>
      <c r="E67" s="282">
        <f>SUM(C67:D67)</f>
        <v>0</v>
      </c>
      <c r="F67" s="104"/>
      <c r="G67" s="104"/>
      <c r="H67" s="104"/>
      <c r="I67" s="104"/>
      <c r="J67" s="104"/>
      <c r="K67" s="66">
        <f>SUM(E67:G67,H67:J67)</f>
        <v>0</v>
      </c>
      <c r="M67" s="498"/>
      <c r="N67" s="215" t="s">
        <v>5</v>
      </c>
      <c r="O67" s="103"/>
      <c r="P67" s="104"/>
      <c r="Q67" s="282">
        <f>SUM(O67:P67)</f>
        <v>0</v>
      </c>
      <c r="R67" s="104"/>
      <c r="S67" s="104"/>
      <c r="T67" s="104"/>
      <c r="U67" s="104"/>
      <c r="V67" s="104"/>
      <c r="W67" s="66">
        <f>SUM(Q67:S67,T67:V67)</f>
        <v>0</v>
      </c>
      <c r="AX67"/>
      <c r="AY67"/>
      <c r="AZ67"/>
      <c r="BA67"/>
      <c r="BB67"/>
      <c r="BC67"/>
      <c r="BD67"/>
      <c r="BE67"/>
      <c r="BF67"/>
      <c r="BJ67"/>
      <c r="BK67"/>
      <c r="BL67"/>
      <c r="BM67"/>
      <c r="BN67"/>
      <c r="BO67"/>
      <c r="BP67"/>
      <c r="BQ67"/>
      <c r="BR67"/>
    </row>
    <row r="68" spans="1:70" x14ac:dyDescent="0.35">
      <c r="AX68"/>
      <c r="AY68"/>
      <c r="AZ68"/>
      <c r="BA68"/>
      <c r="BB68"/>
      <c r="BC68"/>
      <c r="BD68"/>
      <c r="BE68"/>
      <c r="BF68"/>
      <c r="BJ68"/>
      <c r="BK68"/>
      <c r="BL68"/>
      <c r="BM68"/>
      <c r="BN68"/>
      <c r="BO68"/>
      <c r="BP68"/>
      <c r="BQ68"/>
      <c r="BR68"/>
    </row>
    <row r="69" spans="1:70" x14ac:dyDescent="0.35">
      <c r="AX69"/>
      <c r="AY69"/>
      <c r="AZ69"/>
      <c r="BA69"/>
      <c r="BB69"/>
      <c r="BC69"/>
      <c r="BD69"/>
      <c r="BE69"/>
      <c r="BF69"/>
      <c r="BJ69"/>
      <c r="BK69"/>
      <c r="BL69"/>
      <c r="BM69"/>
      <c r="BN69"/>
      <c r="BO69"/>
      <c r="BP69"/>
      <c r="BQ69"/>
      <c r="BR69"/>
    </row>
    <row r="70" spans="1:70" x14ac:dyDescent="0.35">
      <c r="AX70"/>
      <c r="AY70"/>
      <c r="AZ70"/>
      <c r="BA70"/>
      <c r="BB70"/>
      <c r="BC70"/>
      <c r="BD70"/>
      <c r="BE70"/>
      <c r="BF70"/>
      <c r="BJ70"/>
      <c r="BK70"/>
      <c r="BL70"/>
      <c r="BM70"/>
      <c r="BN70"/>
      <c r="BO70"/>
      <c r="BP70"/>
      <c r="BQ70"/>
      <c r="BR70"/>
    </row>
    <row r="71" spans="1:70" x14ac:dyDescent="0.35">
      <c r="AX71"/>
      <c r="AY71"/>
      <c r="AZ71"/>
      <c r="BA71"/>
      <c r="BB71"/>
      <c r="BC71"/>
      <c r="BD71"/>
      <c r="BE71"/>
      <c r="BF71"/>
      <c r="BJ71"/>
      <c r="BK71"/>
      <c r="BL71"/>
      <c r="BM71"/>
      <c r="BN71"/>
      <c r="BO71"/>
      <c r="BP71"/>
      <c r="BQ71"/>
      <c r="BR71"/>
    </row>
    <row r="72" spans="1:70" x14ac:dyDescent="0.35">
      <c r="AX72"/>
      <c r="AY72"/>
      <c r="AZ72"/>
      <c r="BA72"/>
      <c r="BB72"/>
      <c r="BC72"/>
      <c r="BD72"/>
      <c r="BE72"/>
      <c r="BF72"/>
      <c r="BJ72"/>
      <c r="BK72"/>
      <c r="BL72"/>
      <c r="BM72"/>
      <c r="BN72"/>
      <c r="BO72"/>
      <c r="BP72"/>
      <c r="BQ72"/>
      <c r="BR72"/>
    </row>
    <row r="73" spans="1:70" x14ac:dyDescent="0.35">
      <c r="AX73"/>
      <c r="AY73"/>
      <c r="AZ73"/>
      <c r="BA73"/>
      <c r="BB73"/>
      <c r="BC73"/>
      <c r="BD73"/>
      <c r="BE73"/>
      <c r="BF73"/>
      <c r="BJ73"/>
      <c r="BK73"/>
      <c r="BL73"/>
      <c r="BM73"/>
      <c r="BN73"/>
      <c r="BO73"/>
      <c r="BP73"/>
      <c r="BQ73"/>
      <c r="BR73"/>
    </row>
    <row r="74" spans="1:70" x14ac:dyDescent="0.35">
      <c r="AX74"/>
      <c r="AY74"/>
      <c r="AZ74"/>
      <c r="BA74"/>
      <c r="BB74"/>
      <c r="BC74"/>
      <c r="BD74"/>
      <c r="BE74"/>
      <c r="BF74"/>
      <c r="BJ74"/>
      <c r="BK74"/>
      <c r="BL74"/>
      <c r="BM74"/>
      <c r="BN74"/>
      <c r="BO74"/>
      <c r="BP74"/>
      <c r="BQ74"/>
      <c r="BR74"/>
    </row>
    <row r="75" spans="1:70" x14ac:dyDescent="0.35">
      <c r="AX75"/>
      <c r="AY75"/>
      <c r="AZ75"/>
      <c r="BA75"/>
      <c r="BB75"/>
      <c r="BC75"/>
      <c r="BD75"/>
      <c r="BE75"/>
      <c r="BF75"/>
      <c r="BJ75"/>
      <c r="BK75"/>
      <c r="BL75"/>
      <c r="BM75"/>
      <c r="BN75"/>
      <c r="BO75"/>
      <c r="BP75"/>
      <c r="BQ75"/>
      <c r="BR75"/>
    </row>
    <row r="76" spans="1:70" x14ac:dyDescent="0.35">
      <c r="AX76"/>
      <c r="AY76"/>
      <c r="AZ76"/>
      <c r="BA76"/>
      <c r="BB76"/>
      <c r="BC76"/>
      <c r="BD76"/>
      <c r="BE76"/>
      <c r="BF76"/>
      <c r="BJ76"/>
      <c r="BK76"/>
      <c r="BL76"/>
      <c r="BM76"/>
      <c r="BN76"/>
      <c r="BO76"/>
      <c r="BP76"/>
      <c r="BQ76"/>
      <c r="BR76"/>
    </row>
    <row r="77" spans="1:70" x14ac:dyDescent="0.35">
      <c r="AX77"/>
      <c r="AY77"/>
      <c r="AZ77"/>
      <c r="BA77"/>
      <c r="BB77"/>
      <c r="BC77"/>
      <c r="BD77"/>
      <c r="BE77"/>
      <c r="BF77"/>
      <c r="BJ77"/>
      <c r="BK77"/>
      <c r="BL77"/>
      <c r="BM77"/>
      <c r="BN77"/>
      <c r="BO77"/>
      <c r="BP77"/>
      <c r="BQ77"/>
      <c r="BR77"/>
    </row>
    <row r="78" spans="1:70" x14ac:dyDescent="0.35">
      <c r="AX78"/>
      <c r="AY78"/>
      <c r="AZ78"/>
      <c r="BA78"/>
      <c r="BB78"/>
      <c r="BC78"/>
      <c r="BD78"/>
      <c r="BE78"/>
      <c r="BF78"/>
      <c r="BJ78"/>
      <c r="BK78"/>
      <c r="BL78"/>
      <c r="BM78"/>
      <c r="BN78"/>
      <c r="BO78"/>
      <c r="BP78"/>
      <c r="BQ78"/>
      <c r="BR78"/>
    </row>
    <row r="79" spans="1:70" x14ac:dyDescent="0.35">
      <c r="AX79"/>
      <c r="AY79"/>
      <c r="AZ79"/>
      <c r="BA79"/>
      <c r="BB79"/>
      <c r="BC79"/>
      <c r="BD79"/>
      <c r="BE79"/>
      <c r="BF79"/>
      <c r="BJ79"/>
      <c r="BK79"/>
      <c r="BL79"/>
      <c r="BM79"/>
      <c r="BN79"/>
      <c r="BO79"/>
      <c r="BP79"/>
      <c r="BQ79"/>
      <c r="BR79"/>
    </row>
    <row r="80" spans="1:70" x14ac:dyDescent="0.35">
      <c r="AX80"/>
      <c r="AY80"/>
      <c r="AZ80"/>
      <c r="BA80"/>
      <c r="BB80"/>
      <c r="BC80"/>
      <c r="BD80"/>
      <c r="BE80"/>
      <c r="BF80"/>
      <c r="BJ80"/>
      <c r="BK80"/>
      <c r="BL80"/>
      <c r="BM80"/>
      <c r="BN80"/>
      <c r="BO80"/>
      <c r="BP80"/>
      <c r="BQ80"/>
      <c r="BR80"/>
    </row>
    <row r="81" spans="50:70" x14ac:dyDescent="0.35">
      <c r="AX81"/>
      <c r="AY81"/>
      <c r="AZ81"/>
      <c r="BA81"/>
      <c r="BB81"/>
      <c r="BC81"/>
      <c r="BD81"/>
      <c r="BE81"/>
      <c r="BF81"/>
      <c r="BJ81"/>
      <c r="BK81"/>
      <c r="BL81"/>
      <c r="BM81"/>
      <c r="BN81"/>
      <c r="BO81"/>
      <c r="BP81"/>
      <c r="BQ81"/>
      <c r="BR81"/>
    </row>
    <row r="82" spans="50:70" x14ac:dyDescent="0.35">
      <c r="AX82"/>
      <c r="AY82"/>
      <c r="AZ82"/>
      <c r="BA82"/>
      <c r="BB82"/>
      <c r="BC82"/>
      <c r="BD82"/>
      <c r="BE82"/>
      <c r="BF82"/>
      <c r="BJ82"/>
      <c r="BK82"/>
      <c r="BL82"/>
      <c r="BM82"/>
      <c r="BN82"/>
      <c r="BO82"/>
      <c r="BP82"/>
      <c r="BQ82"/>
      <c r="BR82"/>
    </row>
    <row r="83" spans="50:70" x14ac:dyDescent="0.35">
      <c r="AX83"/>
      <c r="AY83"/>
      <c r="AZ83"/>
      <c r="BA83"/>
      <c r="BB83"/>
      <c r="BC83"/>
      <c r="BD83"/>
      <c r="BE83"/>
      <c r="BF83"/>
      <c r="BJ83"/>
      <c r="BK83"/>
      <c r="BL83"/>
      <c r="BM83"/>
      <c r="BN83"/>
      <c r="BO83"/>
      <c r="BP83"/>
      <c r="BQ83"/>
      <c r="BR83"/>
    </row>
    <row r="84" spans="50:70" x14ac:dyDescent="0.35">
      <c r="AX84"/>
      <c r="AY84"/>
      <c r="AZ84"/>
      <c r="BA84"/>
      <c r="BB84"/>
      <c r="BC84"/>
      <c r="BD84"/>
      <c r="BE84"/>
      <c r="BF84"/>
      <c r="BJ84"/>
      <c r="BK84"/>
      <c r="BL84"/>
      <c r="BM84"/>
      <c r="BN84"/>
      <c r="BO84"/>
      <c r="BP84"/>
      <c r="BQ84"/>
      <c r="BR84"/>
    </row>
    <row r="85" spans="50:70" x14ac:dyDescent="0.35">
      <c r="AX85"/>
      <c r="AY85"/>
      <c r="AZ85"/>
      <c r="BA85"/>
      <c r="BB85"/>
      <c r="BC85"/>
      <c r="BD85"/>
      <c r="BE85"/>
      <c r="BF85"/>
      <c r="BJ85"/>
      <c r="BK85"/>
      <c r="BL85"/>
      <c r="BM85"/>
      <c r="BN85"/>
      <c r="BO85"/>
      <c r="BP85"/>
      <c r="BQ85"/>
      <c r="BR85"/>
    </row>
    <row r="86" spans="50:70" x14ac:dyDescent="0.35">
      <c r="AX86"/>
      <c r="AY86"/>
      <c r="AZ86"/>
      <c r="BA86"/>
      <c r="BB86"/>
      <c r="BC86"/>
      <c r="BD86"/>
      <c r="BE86"/>
      <c r="BF86"/>
      <c r="BJ86"/>
      <c r="BK86"/>
      <c r="BL86"/>
      <c r="BM86"/>
      <c r="BN86"/>
      <c r="BO86"/>
      <c r="BP86"/>
      <c r="BQ86"/>
      <c r="BR86"/>
    </row>
    <row r="87" spans="50:70" x14ac:dyDescent="0.35">
      <c r="AX87"/>
      <c r="AY87"/>
      <c r="AZ87"/>
      <c r="BA87"/>
      <c r="BB87"/>
      <c r="BC87"/>
      <c r="BD87"/>
      <c r="BE87"/>
      <c r="BF87"/>
      <c r="BJ87"/>
      <c r="BK87"/>
      <c r="BL87"/>
      <c r="BM87"/>
      <c r="BN87"/>
      <c r="BO87"/>
      <c r="BP87"/>
      <c r="BQ87"/>
      <c r="BR87"/>
    </row>
    <row r="88" spans="50:70" x14ac:dyDescent="0.35">
      <c r="AX88"/>
      <c r="AY88"/>
      <c r="AZ88"/>
      <c r="BA88"/>
      <c r="BB88"/>
      <c r="BC88"/>
      <c r="BD88"/>
      <c r="BE88"/>
      <c r="BF88"/>
      <c r="BJ88"/>
      <c r="BK88"/>
      <c r="BL88"/>
      <c r="BM88"/>
      <c r="BN88"/>
      <c r="BO88"/>
      <c r="BP88"/>
      <c r="BQ88"/>
      <c r="BR88"/>
    </row>
    <row r="89" spans="50:70" x14ac:dyDescent="0.35">
      <c r="AX89"/>
      <c r="AY89"/>
      <c r="AZ89"/>
      <c r="BA89"/>
      <c r="BB89"/>
      <c r="BC89"/>
      <c r="BD89"/>
      <c r="BE89"/>
      <c r="BF89"/>
      <c r="BJ89"/>
      <c r="BK89"/>
      <c r="BL89"/>
      <c r="BM89"/>
      <c r="BN89"/>
      <c r="BO89"/>
      <c r="BP89"/>
      <c r="BQ89"/>
      <c r="BR89"/>
    </row>
    <row r="90" spans="50:70" x14ac:dyDescent="0.35">
      <c r="AX90"/>
      <c r="AY90"/>
      <c r="AZ90"/>
      <c r="BA90"/>
      <c r="BB90"/>
      <c r="BC90"/>
      <c r="BD90"/>
      <c r="BE90"/>
      <c r="BF90"/>
      <c r="BJ90"/>
      <c r="BK90"/>
      <c r="BL90"/>
      <c r="BM90"/>
      <c r="BN90"/>
      <c r="BO90"/>
      <c r="BP90"/>
      <c r="BQ90"/>
      <c r="BR90"/>
    </row>
    <row r="91" spans="50:70" x14ac:dyDescent="0.35">
      <c r="AX91"/>
      <c r="AY91"/>
      <c r="AZ91"/>
      <c r="BA91"/>
      <c r="BB91"/>
      <c r="BC91"/>
      <c r="BD91"/>
      <c r="BE91"/>
      <c r="BF91"/>
      <c r="BJ91"/>
      <c r="BK91"/>
      <c r="BL91"/>
      <c r="BM91"/>
      <c r="BN91"/>
      <c r="BO91"/>
      <c r="BP91"/>
      <c r="BQ91"/>
      <c r="BR91"/>
    </row>
    <row r="92" spans="50:70" x14ac:dyDescent="0.35">
      <c r="AX92"/>
      <c r="AY92"/>
      <c r="AZ92"/>
      <c r="BA92"/>
      <c r="BB92"/>
      <c r="BC92"/>
      <c r="BD92"/>
      <c r="BE92"/>
      <c r="BF92"/>
      <c r="BJ92"/>
      <c r="BK92"/>
      <c r="BL92"/>
      <c r="BM92"/>
      <c r="BN92"/>
      <c r="BO92"/>
      <c r="BP92"/>
      <c r="BQ92"/>
      <c r="BR92"/>
    </row>
    <row r="93" spans="50:70" x14ac:dyDescent="0.35">
      <c r="AX93"/>
      <c r="AY93"/>
      <c r="AZ93"/>
      <c r="BA93"/>
      <c r="BB93"/>
      <c r="BC93"/>
      <c r="BD93"/>
      <c r="BE93"/>
      <c r="BF93"/>
      <c r="BJ93"/>
      <c r="BK93"/>
      <c r="BL93"/>
      <c r="BM93"/>
      <c r="BN93"/>
      <c r="BO93"/>
      <c r="BP93"/>
      <c r="BQ93"/>
      <c r="BR93"/>
    </row>
    <row r="94" spans="50:70" x14ac:dyDescent="0.35">
      <c r="AX94"/>
      <c r="AY94"/>
      <c r="AZ94"/>
      <c r="BA94"/>
      <c r="BB94"/>
      <c r="BC94"/>
      <c r="BD94"/>
      <c r="BE94"/>
      <c r="BF94"/>
      <c r="BJ94"/>
      <c r="BK94"/>
      <c r="BL94"/>
      <c r="BM94"/>
      <c r="BN94"/>
      <c r="BO94"/>
      <c r="BP94"/>
      <c r="BQ94"/>
      <c r="BR94"/>
    </row>
    <row r="95" spans="50:70" x14ac:dyDescent="0.35">
      <c r="AX95"/>
      <c r="AY95"/>
      <c r="AZ95"/>
      <c r="BA95"/>
      <c r="BB95"/>
      <c r="BC95"/>
      <c r="BD95"/>
      <c r="BE95"/>
      <c r="BF95"/>
      <c r="BJ95"/>
      <c r="BK95"/>
      <c r="BL95"/>
      <c r="BM95"/>
      <c r="BN95"/>
      <c r="BO95"/>
      <c r="BP95"/>
      <c r="BQ95"/>
      <c r="BR95"/>
    </row>
    <row r="96" spans="50:70" x14ac:dyDescent="0.35">
      <c r="AX96"/>
      <c r="AY96"/>
      <c r="AZ96"/>
      <c r="BA96"/>
      <c r="BB96"/>
      <c r="BC96"/>
      <c r="BD96"/>
      <c r="BE96"/>
      <c r="BF96"/>
      <c r="BJ96"/>
      <c r="BK96"/>
      <c r="BL96"/>
      <c r="BM96"/>
      <c r="BN96"/>
      <c r="BO96"/>
      <c r="BP96"/>
      <c r="BQ96"/>
      <c r="BR96"/>
    </row>
    <row r="97" spans="50:70" x14ac:dyDescent="0.35">
      <c r="AX97"/>
      <c r="AY97"/>
      <c r="AZ97"/>
      <c r="BA97"/>
      <c r="BB97"/>
      <c r="BC97"/>
      <c r="BD97"/>
      <c r="BE97"/>
      <c r="BF97"/>
      <c r="BJ97"/>
      <c r="BK97"/>
      <c r="BL97"/>
      <c r="BM97"/>
      <c r="BN97"/>
      <c r="BO97"/>
      <c r="BP97"/>
      <c r="BQ97"/>
      <c r="BR97"/>
    </row>
    <row r="98" spans="50:70" x14ac:dyDescent="0.35">
      <c r="AX98"/>
      <c r="AY98"/>
      <c r="AZ98"/>
      <c r="BA98"/>
      <c r="BB98"/>
      <c r="BC98"/>
      <c r="BD98"/>
      <c r="BE98"/>
      <c r="BF98"/>
      <c r="BJ98"/>
      <c r="BK98"/>
      <c r="BL98"/>
      <c r="BM98"/>
      <c r="BN98"/>
      <c r="BO98"/>
      <c r="BP98"/>
      <c r="BQ98"/>
      <c r="BR98"/>
    </row>
    <row r="99" spans="50:70" x14ac:dyDescent="0.35">
      <c r="AX99"/>
      <c r="AY99"/>
      <c r="AZ99"/>
      <c r="BA99"/>
      <c r="BB99"/>
      <c r="BC99"/>
      <c r="BD99"/>
      <c r="BE99"/>
      <c r="BF99"/>
      <c r="BJ99"/>
      <c r="BK99"/>
      <c r="BL99"/>
      <c r="BM99"/>
      <c r="BN99"/>
      <c r="BO99"/>
      <c r="BP99"/>
      <c r="BQ99"/>
      <c r="BR99"/>
    </row>
    <row r="100" spans="50:70" x14ac:dyDescent="0.35">
      <c r="AX100"/>
      <c r="AY100"/>
      <c r="AZ100"/>
      <c r="BA100"/>
      <c r="BB100"/>
      <c r="BC100"/>
      <c r="BD100"/>
      <c r="BE100"/>
      <c r="BF100"/>
      <c r="BJ100"/>
      <c r="BK100"/>
      <c r="BL100"/>
      <c r="BM100"/>
      <c r="BN100"/>
      <c r="BO100"/>
      <c r="BP100"/>
      <c r="BQ100"/>
      <c r="BR100"/>
    </row>
    <row r="101" spans="50:70" x14ac:dyDescent="0.35">
      <c r="AX101"/>
      <c r="AY101"/>
      <c r="AZ101"/>
      <c r="BA101"/>
      <c r="BB101"/>
      <c r="BC101"/>
      <c r="BD101"/>
      <c r="BE101"/>
      <c r="BF101"/>
      <c r="BJ101"/>
      <c r="BK101"/>
      <c r="BL101"/>
      <c r="BM101"/>
      <c r="BN101"/>
      <c r="BO101"/>
      <c r="BP101"/>
      <c r="BQ101"/>
      <c r="BR101"/>
    </row>
    <row r="102" spans="50:70" x14ac:dyDescent="0.35">
      <c r="AX102"/>
      <c r="AY102"/>
      <c r="AZ102"/>
      <c r="BA102"/>
      <c r="BB102"/>
      <c r="BC102"/>
      <c r="BD102"/>
      <c r="BE102"/>
      <c r="BF102"/>
      <c r="BJ102"/>
      <c r="BK102"/>
      <c r="BL102"/>
      <c r="BM102"/>
      <c r="BN102"/>
      <c r="BO102"/>
      <c r="BP102"/>
      <c r="BQ102"/>
      <c r="BR102"/>
    </row>
    <row r="103" spans="50:70" x14ac:dyDescent="0.35">
      <c r="AX103"/>
      <c r="AY103"/>
      <c r="AZ103"/>
      <c r="BA103"/>
      <c r="BB103"/>
      <c r="BC103"/>
      <c r="BD103"/>
      <c r="BE103"/>
      <c r="BF103"/>
      <c r="BJ103"/>
      <c r="BK103"/>
      <c r="BL103"/>
      <c r="BM103"/>
      <c r="BN103"/>
      <c r="BO103"/>
      <c r="BP103"/>
      <c r="BQ103"/>
      <c r="BR103"/>
    </row>
    <row r="104" spans="50:70" x14ac:dyDescent="0.35">
      <c r="AX104"/>
      <c r="AY104"/>
      <c r="AZ104"/>
      <c r="BA104"/>
      <c r="BB104"/>
      <c r="BC104"/>
      <c r="BD104"/>
      <c r="BE104"/>
      <c r="BF104"/>
      <c r="BJ104"/>
      <c r="BK104"/>
      <c r="BL104"/>
      <c r="BM104"/>
      <c r="BN104"/>
      <c r="BO104"/>
      <c r="BP104"/>
      <c r="BQ104"/>
      <c r="BR104"/>
    </row>
    <row r="105" spans="50:70" x14ac:dyDescent="0.35">
      <c r="AX105"/>
      <c r="AY105"/>
      <c r="AZ105"/>
      <c r="BA105"/>
      <c r="BB105"/>
      <c r="BC105"/>
      <c r="BD105"/>
      <c r="BE105"/>
      <c r="BF105"/>
      <c r="BJ105"/>
      <c r="BK105"/>
      <c r="BL105"/>
      <c r="BM105"/>
      <c r="BN105"/>
      <c r="BO105"/>
      <c r="BP105"/>
      <c r="BQ105"/>
      <c r="BR105"/>
    </row>
    <row r="106" spans="50:70" x14ac:dyDescent="0.35">
      <c r="AX106"/>
      <c r="AY106"/>
      <c r="AZ106"/>
      <c r="BA106"/>
      <c r="BB106"/>
      <c r="BC106"/>
      <c r="BD106"/>
      <c r="BE106"/>
      <c r="BF106"/>
      <c r="BJ106"/>
      <c r="BK106"/>
      <c r="BL106"/>
      <c r="BM106"/>
      <c r="BN106"/>
      <c r="BO106"/>
      <c r="BP106"/>
      <c r="BQ106"/>
      <c r="BR106"/>
    </row>
    <row r="107" spans="50:70" x14ac:dyDescent="0.35">
      <c r="AX107"/>
      <c r="AY107"/>
      <c r="AZ107"/>
      <c r="BA107"/>
      <c r="BB107"/>
      <c r="BC107"/>
      <c r="BD107"/>
      <c r="BE107"/>
      <c r="BF107"/>
      <c r="BJ107"/>
      <c r="BK107"/>
      <c r="BL107"/>
      <c r="BM107"/>
      <c r="BN107"/>
      <c r="BO107"/>
      <c r="BP107"/>
      <c r="BQ107"/>
      <c r="BR107"/>
    </row>
    <row r="108" spans="50:70" x14ac:dyDescent="0.35">
      <c r="AX108"/>
      <c r="AY108"/>
      <c r="AZ108"/>
      <c r="BA108"/>
      <c r="BB108"/>
      <c r="BC108"/>
      <c r="BD108"/>
      <c r="BE108"/>
      <c r="BF108"/>
      <c r="BJ108"/>
      <c r="BK108"/>
      <c r="BL108"/>
      <c r="BM108"/>
      <c r="BN108"/>
      <c r="BO108"/>
      <c r="BP108"/>
      <c r="BQ108"/>
      <c r="BR108"/>
    </row>
    <row r="109" spans="50:70" x14ac:dyDescent="0.35">
      <c r="AX109"/>
      <c r="AY109"/>
      <c r="AZ109"/>
      <c r="BA109"/>
      <c r="BB109"/>
      <c r="BC109"/>
      <c r="BD109"/>
      <c r="BE109"/>
      <c r="BF109"/>
      <c r="BJ109"/>
      <c r="BK109"/>
      <c r="BL109"/>
      <c r="BM109"/>
      <c r="BN109"/>
      <c r="BO109"/>
      <c r="BP109"/>
      <c r="BQ109"/>
      <c r="BR109"/>
    </row>
    <row r="110" spans="50:70" x14ac:dyDescent="0.35">
      <c r="AX110"/>
      <c r="AY110"/>
      <c r="AZ110"/>
      <c r="BA110"/>
      <c r="BB110"/>
      <c r="BC110"/>
      <c r="BD110"/>
      <c r="BE110"/>
      <c r="BF110"/>
      <c r="BJ110"/>
      <c r="BK110"/>
      <c r="BL110"/>
      <c r="BM110"/>
      <c r="BN110"/>
      <c r="BO110"/>
      <c r="BP110"/>
      <c r="BQ110"/>
      <c r="BR110"/>
    </row>
    <row r="111" spans="50:70" x14ac:dyDescent="0.35">
      <c r="AX111"/>
      <c r="AY111"/>
      <c r="AZ111"/>
      <c r="BA111"/>
      <c r="BB111"/>
      <c r="BC111"/>
      <c r="BD111"/>
      <c r="BE111"/>
      <c r="BF111"/>
      <c r="BJ111"/>
      <c r="BK111"/>
      <c r="BL111"/>
      <c r="BM111"/>
      <c r="BN111"/>
      <c r="BO111"/>
      <c r="BP111"/>
      <c r="BQ111"/>
      <c r="BR111"/>
    </row>
    <row r="112" spans="50:70" x14ac:dyDescent="0.35">
      <c r="AX112"/>
      <c r="AY112"/>
      <c r="AZ112"/>
      <c r="BA112"/>
      <c r="BB112"/>
      <c r="BC112"/>
      <c r="BD112"/>
      <c r="BE112"/>
      <c r="BF112"/>
      <c r="BJ112"/>
      <c r="BK112"/>
      <c r="BL112"/>
      <c r="BM112"/>
      <c r="BN112"/>
      <c r="BO112"/>
      <c r="BP112"/>
      <c r="BQ112"/>
      <c r="BR112"/>
    </row>
    <row r="113" spans="50:70" x14ac:dyDescent="0.35">
      <c r="AX113"/>
      <c r="AY113"/>
      <c r="AZ113"/>
      <c r="BA113"/>
      <c r="BB113"/>
      <c r="BC113"/>
      <c r="BD113"/>
      <c r="BE113"/>
      <c r="BF113"/>
      <c r="BJ113"/>
      <c r="BK113"/>
      <c r="BL113"/>
      <c r="BM113"/>
      <c r="BN113"/>
      <c r="BO113"/>
      <c r="BP113"/>
      <c r="BQ113"/>
      <c r="BR113"/>
    </row>
    <row r="114" spans="50:70" x14ac:dyDescent="0.35">
      <c r="AX114"/>
      <c r="AY114"/>
      <c r="AZ114"/>
      <c r="BA114"/>
      <c r="BB114"/>
      <c r="BC114"/>
      <c r="BD114"/>
      <c r="BE114"/>
      <c r="BF114"/>
      <c r="BJ114"/>
      <c r="BK114"/>
      <c r="BL114"/>
      <c r="BM114"/>
      <c r="BN114"/>
      <c r="BO114"/>
      <c r="BP114"/>
      <c r="BQ114"/>
      <c r="BR114"/>
    </row>
    <row r="115" spans="50:70" x14ac:dyDescent="0.35">
      <c r="AX115"/>
      <c r="AY115"/>
      <c r="AZ115"/>
      <c r="BA115"/>
      <c r="BB115"/>
      <c r="BC115"/>
      <c r="BD115"/>
      <c r="BE115"/>
      <c r="BF115"/>
      <c r="BJ115"/>
      <c r="BK115"/>
      <c r="BL115"/>
      <c r="BM115"/>
      <c r="BN115"/>
      <c r="BO115"/>
      <c r="BP115"/>
      <c r="BQ115"/>
      <c r="BR115"/>
    </row>
    <row r="116" spans="50:70" x14ac:dyDescent="0.35">
      <c r="AX116"/>
      <c r="AY116"/>
      <c r="AZ116"/>
      <c r="BA116"/>
      <c r="BB116"/>
      <c r="BC116"/>
      <c r="BD116"/>
      <c r="BE116"/>
      <c r="BF116"/>
      <c r="BJ116"/>
      <c r="BK116"/>
      <c r="BL116"/>
      <c r="BM116"/>
      <c r="BN116"/>
      <c r="BO116"/>
      <c r="BP116"/>
      <c r="BQ116"/>
      <c r="BR116"/>
    </row>
    <row r="117" spans="50:70" x14ac:dyDescent="0.35">
      <c r="AX117"/>
      <c r="AY117"/>
      <c r="AZ117"/>
      <c r="BA117"/>
      <c r="BB117"/>
      <c r="BC117"/>
      <c r="BD117"/>
      <c r="BE117"/>
      <c r="BF117"/>
      <c r="BJ117"/>
      <c r="BK117"/>
      <c r="BL117"/>
      <c r="BM117"/>
      <c r="BN117"/>
      <c r="BO117"/>
      <c r="BP117"/>
      <c r="BQ117"/>
      <c r="BR117"/>
    </row>
    <row r="118" spans="50:70" x14ac:dyDescent="0.35">
      <c r="AX118"/>
      <c r="AY118"/>
      <c r="AZ118"/>
      <c r="BA118"/>
      <c r="BB118"/>
      <c r="BC118"/>
      <c r="BD118"/>
      <c r="BE118"/>
      <c r="BF118"/>
      <c r="BJ118"/>
      <c r="BK118"/>
      <c r="BL118"/>
      <c r="BM118"/>
      <c r="BN118"/>
      <c r="BO118"/>
      <c r="BP118"/>
      <c r="BQ118"/>
      <c r="BR118"/>
    </row>
    <row r="119" spans="50:70" x14ac:dyDescent="0.35">
      <c r="AX119"/>
      <c r="AY119"/>
      <c r="AZ119"/>
      <c r="BA119"/>
      <c r="BB119"/>
      <c r="BC119"/>
      <c r="BD119"/>
      <c r="BE119"/>
      <c r="BF119"/>
      <c r="BJ119"/>
      <c r="BK119"/>
      <c r="BL119"/>
      <c r="BM119"/>
      <c r="BN119"/>
      <c r="BO119"/>
      <c r="BP119"/>
      <c r="BQ119"/>
      <c r="BR119"/>
    </row>
    <row r="120" spans="50:70" x14ac:dyDescent="0.35">
      <c r="AX120"/>
      <c r="AY120"/>
      <c r="AZ120"/>
      <c r="BA120"/>
      <c r="BB120"/>
      <c r="BC120"/>
      <c r="BD120"/>
      <c r="BE120"/>
      <c r="BF120"/>
      <c r="BJ120"/>
      <c r="BK120"/>
      <c r="BL120"/>
      <c r="BM120"/>
      <c r="BN120"/>
      <c r="BO120"/>
      <c r="BP120"/>
      <c r="BQ120"/>
      <c r="BR120"/>
    </row>
    <row r="121" spans="50:70" x14ac:dyDescent="0.35">
      <c r="AX121"/>
      <c r="AY121"/>
      <c r="AZ121"/>
      <c r="BA121"/>
      <c r="BB121"/>
      <c r="BC121"/>
      <c r="BD121"/>
      <c r="BE121"/>
      <c r="BF121"/>
      <c r="BJ121"/>
      <c r="BK121"/>
      <c r="BL121"/>
      <c r="BM121"/>
      <c r="BN121"/>
      <c r="BO121"/>
      <c r="BP121"/>
      <c r="BQ121"/>
      <c r="BR121"/>
    </row>
    <row r="122" spans="50:70" x14ac:dyDescent="0.35">
      <c r="AX122"/>
      <c r="AY122"/>
      <c r="AZ122"/>
      <c r="BA122"/>
      <c r="BB122"/>
      <c r="BC122"/>
      <c r="BD122"/>
      <c r="BE122"/>
      <c r="BF122"/>
      <c r="BJ122"/>
      <c r="BK122"/>
      <c r="BL122"/>
      <c r="BM122"/>
      <c r="BN122"/>
      <c r="BO122"/>
      <c r="BP122"/>
      <c r="BQ122"/>
      <c r="BR122"/>
    </row>
    <row r="123" spans="50:70" x14ac:dyDescent="0.35">
      <c r="AX123"/>
      <c r="AY123"/>
      <c r="AZ123"/>
      <c r="BA123"/>
      <c r="BB123"/>
      <c r="BC123"/>
      <c r="BD123"/>
      <c r="BE123"/>
      <c r="BF123"/>
      <c r="BJ123"/>
      <c r="BK123"/>
      <c r="BL123"/>
      <c r="BM123"/>
      <c r="BN123"/>
      <c r="BO123"/>
      <c r="BP123"/>
      <c r="BQ123"/>
      <c r="BR123"/>
    </row>
    <row r="124" spans="50:70" x14ac:dyDescent="0.35">
      <c r="AX124"/>
      <c r="AY124"/>
      <c r="AZ124"/>
      <c r="BA124"/>
      <c r="BB124"/>
      <c r="BC124"/>
      <c r="BD124"/>
      <c r="BE124"/>
      <c r="BF124"/>
      <c r="BJ124"/>
      <c r="BK124"/>
      <c r="BL124"/>
      <c r="BM124"/>
      <c r="BN124"/>
      <c r="BO124"/>
      <c r="BP124"/>
      <c r="BQ124"/>
      <c r="BR124"/>
    </row>
    <row r="125" spans="50:70" x14ac:dyDescent="0.35">
      <c r="AX125"/>
      <c r="AY125"/>
      <c r="AZ125"/>
      <c r="BA125"/>
      <c r="BB125"/>
      <c r="BC125"/>
      <c r="BD125"/>
      <c r="BE125"/>
      <c r="BF125"/>
      <c r="BJ125"/>
      <c r="BK125"/>
      <c r="BL125"/>
      <c r="BM125"/>
      <c r="BN125"/>
      <c r="BO125"/>
      <c r="BP125"/>
      <c r="BQ125"/>
      <c r="BR125"/>
    </row>
    <row r="126" spans="50:70" x14ac:dyDescent="0.35">
      <c r="AX126"/>
      <c r="AY126"/>
      <c r="AZ126"/>
      <c r="BA126"/>
      <c r="BB126"/>
      <c r="BC126"/>
      <c r="BD126"/>
      <c r="BE126"/>
      <c r="BF126"/>
      <c r="BJ126"/>
      <c r="BK126"/>
      <c r="BL126"/>
      <c r="BM126"/>
      <c r="BN126"/>
      <c r="BO126"/>
      <c r="BP126"/>
      <c r="BQ126"/>
      <c r="BR126"/>
    </row>
    <row r="127" spans="50:70" x14ac:dyDescent="0.35">
      <c r="AX127"/>
      <c r="AY127"/>
      <c r="AZ127"/>
      <c r="BA127"/>
      <c r="BB127"/>
      <c r="BC127"/>
      <c r="BD127"/>
      <c r="BE127"/>
      <c r="BF127"/>
      <c r="BJ127"/>
      <c r="BK127"/>
      <c r="BL127"/>
      <c r="BM127"/>
      <c r="BN127"/>
      <c r="BO127"/>
      <c r="BP127"/>
      <c r="BQ127"/>
      <c r="BR127"/>
    </row>
    <row r="128" spans="50:70" x14ac:dyDescent="0.35">
      <c r="AX128"/>
      <c r="AY128"/>
      <c r="AZ128"/>
      <c r="BA128"/>
      <c r="BB128"/>
      <c r="BC128"/>
      <c r="BD128"/>
      <c r="BE128"/>
      <c r="BF128"/>
      <c r="BJ128"/>
      <c r="BK128"/>
      <c r="BL128"/>
      <c r="BM128"/>
      <c r="BN128"/>
      <c r="BO128"/>
      <c r="BP128"/>
      <c r="BQ128"/>
      <c r="BR128"/>
    </row>
    <row r="129" spans="50:70" x14ac:dyDescent="0.35">
      <c r="AX129"/>
      <c r="AY129"/>
      <c r="AZ129"/>
      <c r="BA129"/>
      <c r="BB129"/>
      <c r="BC129"/>
      <c r="BD129"/>
      <c r="BE129"/>
      <c r="BF129"/>
      <c r="BJ129"/>
      <c r="BK129"/>
      <c r="BL129"/>
      <c r="BM129"/>
      <c r="BN129"/>
      <c r="BO129"/>
      <c r="BP129"/>
      <c r="BQ129"/>
      <c r="BR129"/>
    </row>
    <row r="130" spans="50:70" x14ac:dyDescent="0.35">
      <c r="AX130"/>
      <c r="AY130"/>
      <c r="AZ130"/>
      <c r="BA130"/>
      <c r="BB130"/>
      <c r="BC130"/>
      <c r="BD130"/>
      <c r="BE130"/>
      <c r="BF130"/>
      <c r="BJ130"/>
      <c r="BK130"/>
      <c r="BL130"/>
      <c r="BM130"/>
      <c r="BN130"/>
      <c r="BO130"/>
      <c r="BP130"/>
      <c r="BQ130"/>
      <c r="BR130"/>
    </row>
    <row r="131" spans="50:70" x14ac:dyDescent="0.35">
      <c r="AX131"/>
      <c r="AY131"/>
      <c r="AZ131"/>
      <c r="BA131"/>
      <c r="BB131"/>
      <c r="BC131"/>
      <c r="BD131"/>
      <c r="BE131"/>
      <c r="BF131"/>
      <c r="BJ131"/>
      <c r="BK131"/>
      <c r="BL131"/>
      <c r="BM131"/>
      <c r="BN131"/>
      <c r="BO131"/>
      <c r="BP131"/>
      <c r="BQ131"/>
      <c r="BR131"/>
    </row>
    <row r="132" spans="50:70" x14ac:dyDescent="0.35">
      <c r="AX132"/>
      <c r="AY132"/>
      <c r="AZ132"/>
      <c r="BA132"/>
      <c r="BB132"/>
      <c r="BC132"/>
      <c r="BD132"/>
      <c r="BE132"/>
      <c r="BF132"/>
      <c r="BJ132"/>
      <c r="BK132"/>
      <c r="BL132"/>
      <c r="BM132"/>
      <c r="BN132"/>
      <c r="BO132"/>
      <c r="BP132"/>
      <c r="BQ132"/>
      <c r="BR132"/>
    </row>
    <row r="133" spans="50:70" x14ac:dyDescent="0.35">
      <c r="AX133"/>
      <c r="AY133"/>
      <c r="AZ133"/>
      <c r="BA133"/>
      <c r="BB133"/>
      <c r="BC133"/>
      <c r="BD133"/>
      <c r="BE133"/>
      <c r="BF133"/>
      <c r="BJ133"/>
      <c r="BK133"/>
      <c r="BL133"/>
      <c r="BM133"/>
      <c r="BN133"/>
      <c r="BO133"/>
      <c r="BP133"/>
      <c r="BQ133"/>
      <c r="BR133"/>
    </row>
    <row r="134" spans="50:70" x14ac:dyDescent="0.35">
      <c r="AX134"/>
      <c r="AY134"/>
      <c r="AZ134"/>
      <c r="BA134"/>
      <c r="BB134"/>
      <c r="BC134"/>
      <c r="BD134"/>
      <c r="BE134"/>
      <c r="BF134"/>
      <c r="BJ134"/>
      <c r="BK134"/>
      <c r="BL134"/>
      <c r="BM134"/>
      <c r="BN134"/>
      <c r="BO134"/>
      <c r="BP134"/>
      <c r="BQ134"/>
      <c r="BR134"/>
    </row>
    <row r="135" spans="50:70" x14ac:dyDescent="0.35">
      <c r="AX135"/>
      <c r="AY135"/>
      <c r="AZ135"/>
      <c r="BA135"/>
      <c r="BB135"/>
      <c r="BC135"/>
      <c r="BD135"/>
      <c r="BE135"/>
      <c r="BF135"/>
      <c r="BJ135"/>
      <c r="BK135"/>
      <c r="BL135"/>
      <c r="BM135"/>
      <c r="BN135"/>
      <c r="BO135"/>
      <c r="BP135"/>
      <c r="BQ135"/>
      <c r="BR135"/>
    </row>
    <row r="136" spans="50:70" x14ac:dyDescent="0.35">
      <c r="AX136"/>
      <c r="AY136"/>
      <c r="AZ136"/>
      <c r="BA136"/>
      <c r="BB136"/>
      <c r="BC136"/>
      <c r="BD136"/>
      <c r="BE136"/>
      <c r="BF136"/>
      <c r="BJ136"/>
      <c r="BK136"/>
      <c r="BL136"/>
      <c r="BM136"/>
      <c r="BN136"/>
      <c r="BO136"/>
      <c r="BP136"/>
      <c r="BQ136"/>
      <c r="BR136"/>
    </row>
    <row r="137" spans="50:70" x14ac:dyDescent="0.35">
      <c r="AX137"/>
      <c r="AY137"/>
      <c r="AZ137"/>
      <c r="BA137"/>
      <c r="BB137"/>
      <c r="BC137"/>
      <c r="BD137"/>
      <c r="BE137"/>
      <c r="BF137"/>
      <c r="BJ137"/>
      <c r="BK137"/>
      <c r="BL137"/>
      <c r="BM137"/>
      <c r="BN137"/>
      <c r="BO137"/>
      <c r="BP137"/>
      <c r="BQ137"/>
      <c r="BR137"/>
    </row>
    <row r="138" spans="50:70" x14ac:dyDescent="0.35">
      <c r="AX138"/>
      <c r="AY138"/>
      <c r="AZ138"/>
      <c r="BA138"/>
      <c r="BB138"/>
      <c r="BC138"/>
      <c r="BD138"/>
      <c r="BE138"/>
      <c r="BF138"/>
      <c r="BJ138"/>
      <c r="BK138"/>
      <c r="BL138"/>
      <c r="BM138"/>
      <c r="BN138"/>
      <c r="BO138"/>
      <c r="BP138"/>
      <c r="BQ138"/>
      <c r="BR138"/>
    </row>
    <row r="139" spans="50:70" x14ac:dyDescent="0.35">
      <c r="AX139"/>
      <c r="AY139"/>
      <c r="AZ139"/>
      <c r="BA139"/>
      <c r="BB139"/>
      <c r="BC139"/>
      <c r="BD139"/>
      <c r="BE139"/>
      <c r="BF139"/>
      <c r="BJ139"/>
      <c r="BK139"/>
      <c r="BL139"/>
      <c r="BM139"/>
      <c r="BN139"/>
      <c r="BO139"/>
      <c r="BP139"/>
      <c r="BQ139"/>
      <c r="BR139"/>
    </row>
    <row r="140" spans="50:70" x14ac:dyDescent="0.35">
      <c r="AX140"/>
      <c r="AY140"/>
      <c r="AZ140"/>
      <c r="BA140"/>
      <c r="BB140"/>
      <c r="BC140"/>
      <c r="BD140"/>
      <c r="BE140"/>
      <c r="BF140"/>
      <c r="BJ140"/>
      <c r="BK140"/>
      <c r="BL140"/>
      <c r="BM140"/>
      <c r="BN140"/>
      <c r="BO140"/>
      <c r="BP140"/>
      <c r="BQ140"/>
      <c r="BR140"/>
    </row>
    <row r="141" spans="50:70" x14ac:dyDescent="0.35">
      <c r="AX141"/>
      <c r="AY141"/>
      <c r="AZ141"/>
      <c r="BA141"/>
      <c r="BB141"/>
      <c r="BC141"/>
      <c r="BD141"/>
      <c r="BE141"/>
      <c r="BF141"/>
      <c r="BJ141"/>
      <c r="BK141"/>
      <c r="BL141"/>
      <c r="BM141"/>
      <c r="BN141"/>
      <c r="BO141"/>
      <c r="BP141"/>
      <c r="BQ141"/>
      <c r="BR141"/>
    </row>
    <row r="142" spans="50:70" x14ac:dyDescent="0.35">
      <c r="AX142"/>
      <c r="AY142"/>
      <c r="AZ142"/>
      <c r="BA142"/>
      <c r="BB142"/>
      <c r="BC142"/>
      <c r="BD142"/>
      <c r="BE142"/>
      <c r="BF142"/>
      <c r="BJ142"/>
      <c r="BK142"/>
      <c r="BL142"/>
      <c r="BM142"/>
      <c r="BN142"/>
      <c r="BO142"/>
      <c r="BP142"/>
      <c r="BQ142"/>
      <c r="BR142"/>
    </row>
    <row r="143" spans="50:70" x14ac:dyDescent="0.35">
      <c r="AX143"/>
      <c r="AY143"/>
      <c r="AZ143"/>
      <c r="BA143"/>
      <c r="BB143"/>
      <c r="BC143"/>
      <c r="BD143"/>
      <c r="BE143"/>
      <c r="BF143"/>
      <c r="BJ143"/>
      <c r="BK143"/>
      <c r="BL143"/>
      <c r="BM143"/>
      <c r="BN143"/>
      <c r="BO143"/>
      <c r="BP143"/>
      <c r="BQ143"/>
      <c r="BR143"/>
    </row>
    <row r="144" spans="50:70" x14ac:dyDescent="0.35">
      <c r="AX144"/>
      <c r="AY144"/>
      <c r="AZ144"/>
      <c r="BA144"/>
      <c r="BB144"/>
      <c r="BC144"/>
      <c r="BD144"/>
      <c r="BE144"/>
      <c r="BF144"/>
      <c r="BJ144"/>
      <c r="BK144"/>
      <c r="BL144"/>
      <c r="BM144"/>
      <c r="BN144"/>
      <c r="BO144"/>
      <c r="BP144"/>
      <c r="BQ144"/>
      <c r="BR144"/>
    </row>
    <row r="145" spans="50:70" x14ac:dyDescent="0.35">
      <c r="AX145"/>
      <c r="AY145"/>
      <c r="AZ145"/>
      <c r="BA145"/>
      <c r="BB145"/>
      <c r="BC145"/>
      <c r="BD145"/>
      <c r="BE145"/>
      <c r="BF145"/>
      <c r="BJ145"/>
      <c r="BK145"/>
      <c r="BL145"/>
      <c r="BM145"/>
      <c r="BN145"/>
      <c r="BO145"/>
      <c r="BP145"/>
      <c r="BQ145"/>
      <c r="BR145"/>
    </row>
  </sheetData>
  <sheetProtection password="A61D" sheet="1" objects="1" scenarios="1" formatColumns="0"/>
  <mergeCells count="176">
    <mergeCell ref="H17:H18"/>
    <mergeCell ref="H28:H29"/>
    <mergeCell ref="H39:H40"/>
    <mergeCell ref="H50:H51"/>
    <mergeCell ref="H61:H62"/>
    <mergeCell ref="T6:T7"/>
    <mergeCell ref="T17:T18"/>
    <mergeCell ref="T28:T29"/>
    <mergeCell ref="T39:T40"/>
    <mergeCell ref="T50:T51"/>
    <mergeCell ref="T61:T62"/>
    <mergeCell ref="B13:K13"/>
    <mergeCell ref="B14:K14"/>
    <mergeCell ref="N13:W13"/>
    <mergeCell ref="N14:W14"/>
    <mergeCell ref="C37:G37"/>
    <mergeCell ref="H37:J37"/>
    <mergeCell ref="K37:K40"/>
    <mergeCell ref="O37:S37"/>
    <mergeCell ref="T37:V37"/>
    <mergeCell ref="W37:W40"/>
    <mergeCell ref="C38:G38"/>
    <mergeCell ref="H38:J38"/>
    <mergeCell ref="O38:S38"/>
    <mergeCell ref="A1:W1"/>
    <mergeCell ref="A2:W2"/>
    <mergeCell ref="W4:W7"/>
    <mergeCell ref="O5:S5"/>
    <mergeCell ref="T5:V5"/>
    <mergeCell ref="R6:R7"/>
    <mergeCell ref="K4:K7"/>
    <mergeCell ref="C5:G5"/>
    <mergeCell ref="H5:J5"/>
    <mergeCell ref="I6:I7"/>
    <mergeCell ref="J6:J7"/>
    <mergeCell ref="C4:G4"/>
    <mergeCell ref="H4:J4"/>
    <mergeCell ref="F6:F7"/>
    <mergeCell ref="G6:G7"/>
    <mergeCell ref="S6:S7"/>
    <mergeCell ref="U6:U7"/>
    <mergeCell ref="V6:V7"/>
    <mergeCell ref="C6:E6"/>
    <mergeCell ref="H6:H7"/>
    <mergeCell ref="A19:A23"/>
    <mergeCell ref="O4:S4"/>
    <mergeCell ref="T4:V4"/>
    <mergeCell ref="A8:A12"/>
    <mergeCell ref="W15:W18"/>
    <mergeCell ref="O16:S16"/>
    <mergeCell ref="T16:V16"/>
    <mergeCell ref="R17:R18"/>
    <mergeCell ref="S17:S18"/>
    <mergeCell ref="U17:U18"/>
    <mergeCell ref="V17:V18"/>
    <mergeCell ref="C15:G15"/>
    <mergeCell ref="H15:J15"/>
    <mergeCell ref="K15:K18"/>
    <mergeCell ref="O15:S15"/>
    <mergeCell ref="T15:V15"/>
    <mergeCell ref="C16:G16"/>
    <mergeCell ref="H16:J16"/>
    <mergeCell ref="F17:F18"/>
    <mergeCell ref="G17:G18"/>
    <mergeCell ref="C17:E17"/>
    <mergeCell ref="I17:I18"/>
    <mergeCell ref="J17:J18"/>
    <mergeCell ref="O6:Q6"/>
    <mergeCell ref="A30:A34"/>
    <mergeCell ref="M30:M34"/>
    <mergeCell ref="T26:V26"/>
    <mergeCell ref="W26:W29"/>
    <mergeCell ref="C27:G27"/>
    <mergeCell ref="H27:J27"/>
    <mergeCell ref="O27:S27"/>
    <mergeCell ref="T27:V27"/>
    <mergeCell ref="F28:F29"/>
    <mergeCell ref="G28:G29"/>
    <mergeCell ref="C28:E28"/>
    <mergeCell ref="C26:G26"/>
    <mergeCell ref="H26:J26"/>
    <mergeCell ref="K26:K29"/>
    <mergeCell ref="O26:S26"/>
    <mergeCell ref="I28:I29"/>
    <mergeCell ref="J28:J29"/>
    <mergeCell ref="R28:R29"/>
    <mergeCell ref="S28:S29"/>
    <mergeCell ref="C39:E39"/>
    <mergeCell ref="A41:A45"/>
    <mergeCell ref="M41:M45"/>
    <mergeCell ref="C48:G48"/>
    <mergeCell ref="H48:J48"/>
    <mergeCell ref="K48:K51"/>
    <mergeCell ref="O48:S48"/>
    <mergeCell ref="I50:I51"/>
    <mergeCell ref="J50:J51"/>
    <mergeCell ref="R50:R51"/>
    <mergeCell ref="S50:S51"/>
    <mergeCell ref="R39:R40"/>
    <mergeCell ref="S39:S40"/>
    <mergeCell ref="F39:F40"/>
    <mergeCell ref="G39:G40"/>
    <mergeCell ref="I39:I40"/>
    <mergeCell ref="J39:J40"/>
    <mergeCell ref="A52:A56"/>
    <mergeCell ref="M52:M56"/>
    <mergeCell ref="T48:V48"/>
    <mergeCell ref="W48:W51"/>
    <mergeCell ref="C49:G49"/>
    <mergeCell ref="H49:J49"/>
    <mergeCell ref="O49:S49"/>
    <mergeCell ref="T49:V49"/>
    <mergeCell ref="F50:F51"/>
    <mergeCell ref="G50:G51"/>
    <mergeCell ref="C50:E50"/>
    <mergeCell ref="C59:G59"/>
    <mergeCell ref="H59:J59"/>
    <mergeCell ref="K59:K62"/>
    <mergeCell ref="O59:S59"/>
    <mergeCell ref="T59:V59"/>
    <mergeCell ref="W59:W62"/>
    <mergeCell ref="C60:G60"/>
    <mergeCell ref="H60:J60"/>
    <mergeCell ref="O60:S60"/>
    <mergeCell ref="T60:V60"/>
    <mergeCell ref="A63:A67"/>
    <mergeCell ref="M63:M67"/>
    <mergeCell ref="R61:R62"/>
    <mergeCell ref="S61:S62"/>
    <mergeCell ref="U61:U62"/>
    <mergeCell ref="V61:V62"/>
    <mergeCell ref="F61:F62"/>
    <mergeCell ref="G61:G62"/>
    <mergeCell ref="I61:I62"/>
    <mergeCell ref="J61:J62"/>
    <mergeCell ref="C61:E61"/>
    <mergeCell ref="AV1:BR1"/>
    <mergeCell ref="AV2:BR2"/>
    <mergeCell ref="AX4:BB4"/>
    <mergeCell ref="BC4:BE4"/>
    <mergeCell ref="BF4:BF7"/>
    <mergeCell ref="BJ4:BN4"/>
    <mergeCell ref="BO4:BQ4"/>
    <mergeCell ref="BR4:BR7"/>
    <mergeCell ref="AX5:BB5"/>
    <mergeCell ref="BC5:BE5"/>
    <mergeCell ref="BJ5:BN5"/>
    <mergeCell ref="BO5:BQ5"/>
    <mergeCell ref="BA6:BA7"/>
    <mergeCell ref="BB6:BB7"/>
    <mergeCell ref="BD6:BD7"/>
    <mergeCell ref="BE6:BE7"/>
    <mergeCell ref="BM6:BM7"/>
    <mergeCell ref="BN6:BN7"/>
    <mergeCell ref="BP6:BP7"/>
    <mergeCell ref="BQ6:BQ7"/>
    <mergeCell ref="BO6:BO7"/>
    <mergeCell ref="BC6:BC7"/>
    <mergeCell ref="O17:Q17"/>
    <mergeCell ref="O28:Q28"/>
    <mergeCell ref="O39:Q39"/>
    <mergeCell ref="O61:Q61"/>
    <mergeCell ref="O50:Q50"/>
    <mergeCell ref="M8:M12"/>
    <mergeCell ref="BJ6:BL6"/>
    <mergeCell ref="AX6:AZ6"/>
    <mergeCell ref="AV8:AV12"/>
    <mergeCell ref="BH8:BH12"/>
    <mergeCell ref="U50:U51"/>
    <mergeCell ref="V50:V51"/>
    <mergeCell ref="U28:U29"/>
    <mergeCell ref="V28:V29"/>
    <mergeCell ref="M19:M23"/>
    <mergeCell ref="T38:V38"/>
    <mergeCell ref="U39:U40"/>
    <mergeCell ref="V39:V40"/>
  </mergeCells>
  <printOptions horizontalCentered="1" verticalCentered="1"/>
  <pageMargins left="0.7" right="0.7" top="0.75" bottom="0.75" header="0.3" footer="0.3"/>
  <pageSetup paperSize="9" scale="39" orientation="landscape" horizontalDpi="4294967295" verticalDpi="4294967295" r:id="rId1"/>
  <headerFooter>
    <oddHeader>&amp;C&amp;"-,Negrito"&amp;KFF0000CONFIDENCIAL</oddHeader>
    <oddFooter>&amp;C&amp;"-,Negrito"&amp;KFF0000CONFIDENCIAL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BR62"/>
  <sheetViews>
    <sheetView zoomScaleNormal="100" workbookViewId="0">
      <selection activeCell="P16" sqref="P16"/>
    </sheetView>
  </sheetViews>
  <sheetFormatPr defaultRowHeight="14.5" x14ac:dyDescent="0.35"/>
  <cols>
    <col min="1" max="1" width="3.7265625" bestFit="1" customWidth="1"/>
    <col min="2" max="2" width="12.26953125" bestFit="1" customWidth="1"/>
    <col min="3" max="5" width="16.1796875" style="75" customWidth="1"/>
    <col min="6" max="6" width="10.453125" style="75" customWidth="1"/>
    <col min="7" max="9" width="16.1796875" style="75" customWidth="1"/>
    <col min="10" max="10" width="10.453125" style="75" customWidth="1"/>
    <col min="11" max="13" width="16.1796875" style="75" customWidth="1"/>
    <col min="14" max="14" width="10.453125" style="75" customWidth="1"/>
    <col min="15" max="15" width="12.54296875" style="75" bestFit="1" customWidth="1"/>
    <col min="17" max="17" width="3.7265625" bestFit="1" customWidth="1"/>
    <col min="18" max="18" width="12.7265625" bestFit="1" customWidth="1"/>
    <col min="19" max="22" width="16.1796875" style="75" customWidth="1"/>
    <col min="23" max="23" width="10.81640625" style="75" bestFit="1" customWidth="1"/>
    <col min="48" max="48" width="3.7265625" hidden="1" customWidth="1"/>
    <col min="49" max="49" width="12.7265625" hidden="1" customWidth="1"/>
    <col min="50" max="50" width="6" hidden="1" customWidth="1"/>
    <col min="51" max="51" width="7.453125" hidden="1" customWidth="1"/>
    <col min="52" max="52" width="12.81640625" hidden="1" customWidth="1"/>
    <col min="53" max="53" width="7.453125" hidden="1" customWidth="1"/>
    <col min="54" max="54" width="6" hidden="1" customWidth="1"/>
    <col min="55" max="55" width="7.453125" hidden="1" customWidth="1"/>
    <col min="56" max="56" width="12.81640625" hidden="1" customWidth="1"/>
    <col min="57" max="57" width="7.453125" hidden="1" customWidth="1"/>
    <col min="58" max="58" width="6" hidden="1" customWidth="1"/>
    <col min="59" max="59" width="7.453125" hidden="1" customWidth="1"/>
    <col min="60" max="60" width="12.81640625" hidden="1" customWidth="1"/>
    <col min="61" max="61" width="7.453125" hidden="1" customWidth="1"/>
    <col min="62" max="62" width="6.81640625" hidden="1" customWidth="1"/>
    <col min="63" max="63" width="0" hidden="1" customWidth="1"/>
    <col min="64" max="64" width="3.7265625" hidden="1" customWidth="1"/>
    <col min="65" max="65" width="12.7265625" hidden="1" customWidth="1"/>
    <col min="66" max="69" width="13.1796875" hidden="1" customWidth="1"/>
    <col min="70" max="70" width="6.81640625" hidden="1" customWidth="1"/>
  </cols>
  <sheetData>
    <row r="1" spans="1:70" x14ac:dyDescent="0.35">
      <c r="A1" s="495" t="s">
        <v>125</v>
      </c>
      <c r="B1" s="495"/>
      <c r="C1" s="495"/>
      <c r="D1" s="495"/>
      <c r="E1" s="495"/>
      <c r="F1" s="495"/>
      <c r="G1" s="495"/>
      <c r="H1" s="495"/>
      <c r="I1" s="495"/>
      <c r="J1" s="495"/>
      <c r="K1" s="495"/>
      <c r="L1" s="495"/>
      <c r="M1" s="495"/>
      <c r="N1" s="495"/>
      <c r="O1" s="495"/>
      <c r="P1" s="495"/>
      <c r="Q1" s="495"/>
      <c r="R1" s="495"/>
      <c r="S1" s="495"/>
      <c r="T1" s="495"/>
      <c r="U1" s="495"/>
      <c r="V1" s="495"/>
      <c r="W1" s="495"/>
    </row>
    <row r="2" spans="1:70" x14ac:dyDescent="0.35">
      <c r="A2" s="495" t="s">
        <v>122</v>
      </c>
      <c r="B2" s="495"/>
      <c r="C2" s="495"/>
      <c r="D2" s="495"/>
      <c r="E2" s="495"/>
      <c r="F2" s="495"/>
      <c r="G2" s="495"/>
      <c r="H2" s="495"/>
      <c r="I2" s="495"/>
      <c r="J2" s="495"/>
      <c r="K2" s="495"/>
      <c r="L2" s="495"/>
      <c r="M2" s="495"/>
      <c r="N2" s="495"/>
      <c r="O2" s="495"/>
      <c r="P2" s="495"/>
      <c r="Q2" s="495"/>
      <c r="R2" s="495"/>
      <c r="S2" s="495"/>
      <c r="T2" s="495"/>
      <c r="U2" s="495"/>
      <c r="V2" s="495"/>
      <c r="W2" s="495"/>
    </row>
    <row r="4" spans="1:70" x14ac:dyDescent="0.35">
      <c r="C4" s="523" t="s">
        <v>87</v>
      </c>
      <c r="D4" s="524"/>
      <c r="E4" s="524"/>
      <c r="F4" s="524"/>
      <c r="G4" s="524"/>
      <c r="H4" s="524"/>
      <c r="I4" s="524"/>
      <c r="J4" s="524"/>
      <c r="K4" s="524"/>
      <c r="L4" s="524"/>
      <c r="M4" s="524"/>
      <c r="N4" s="524"/>
      <c r="O4" s="525"/>
      <c r="S4" s="523" t="s">
        <v>88</v>
      </c>
      <c r="T4" s="524"/>
      <c r="U4" s="524"/>
      <c r="V4" s="524"/>
      <c r="W4" s="525"/>
      <c r="AX4" s="523" t="s">
        <v>87</v>
      </c>
      <c r="AY4" s="524"/>
      <c r="AZ4" s="524"/>
      <c r="BA4" s="524"/>
      <c r="BB4" s="524"/>
      <c r="BC4" s="524"/>
      <c r="BD4" s="524"/>
      <c r="BE4" s="524"/>
      <c r="BF4" s="524"/>
      <c r="BG4" s="524"/>
      <c r="BH4" s="524"/>
      <c r="BI4" s="524"/>
      <c r="BJ4" s="525"/>
      <c r="BN4" s="523" t="s">
        <v>88</v>
      </c>
      <c r="BO4" s="524"/>
      <c r="BP4" s="524"/>
      <c r="BQ4" s="524"/>
      <c r="BR4" s="525"/>
    </row>
    <row r="5" spans="1:70" x14ac:dyDescent="0.35">
      <c r="C5" s="518" t="s">
        <v>84</v>
      </c>
      <c r="D5" s="518"/>
      <c r="E5" s="518"/>
      <c r="F5" s="518"/>
      <c r="G5" s="518" t="s">
        <v>85</v>
      </c>
      <c r="H5" s="518"/>
      <c r="I5" s="518"/>
      <c r="J5" s="518"/>
      <c r="K5" s="518" t="s">
        <v>86</v>
      </c>
      <c r="L5" s="518"/>
      <c r="M5" s="518"/>
      <c r="N5" s="518"/>
      <c r="O5" s="519" t="s">
        <v>82</v>
      </c>
      <c r="S5" s="518" t="s">
        <v>89</v>
      </c>
      <c r="T5" s="518"/>
      <c r="U5" s="518"/>
      <c r="V5" s="518"/>
      <c r="W5" s="519" t="s">
        <v>82</v>
      </c>
      <c r="AX5" s="518" t="s">
        <v>84</v>
      </c>
      <c r="AY5" s="518"/>
      <c r="AZ5" s="518"/>
      <c r="BA5" s="518"/>
      <c r="BB5" s="518" t="s">
        <v>85</v>
      </c>
      <c r="BC5" s="518"/>
      <c r="BD5" s="518"/>
      <c r="BE5" s="518"/>
      <c r="BF5" s="518" t="s">
        <v>86</v>
      </c>
      <c r="BG5" s="518"/>
      <c r="BH5" s="518"/>
      <c r="BI5" s="518"/>
      <c r="BJ5" s="519" t="s">
        <v>82</v>
      </c>
      <c r="BN5" s="518" t="s">
        <v>89</v>
      </c>
      <c r="BO5" s="518"/>
      <c r="BP5" s="518"/>
      <c r="BQ5" s="518"/>
      <c r="BR5" s="519" t="s">
        <v>82</v>
      </c>
    </row>
    <row r="6" spans="1:70" s="28" customFormat="1" ht="11.25" customHeight="1" x14ac:dyDescent="0.35">
      <c r="B6"/>
      <c r="C6" s="500" t="s">
        <v>34</v>
      </c>
      <c r="D6" s="500"/>
      <c r="E6" s="500" t="s">
        <v>77</v>
      </c>
      <c r="F6" s="517" t="s">
        <v>78</v>
      </c>
      <c r="G6" s="500" t="s">
        <v>34</v>
      </c>
      <c r="H6" s="500"/>
      <c r="I6" s="500" t="s">
        <v>77</v>
      </c>
      <c r="J6" s="517" t="s">
        <v>78</v>
      </c>
      <c r="K6" s="500" t="s">
        <v>34</v>
      </c>
      <c r="L6" s="500"/>
      <c r="M6" s="500" t="s">
        <v>77</v>
      </c>
      <c r="N6" s="517" t="s">
        <v>78</v>
      </c>
      <c r="O6" s="519"/>
      <c r="R6"/>
      <c r="S6" s="500" t="s">
        <v>34</v>
      </c>
      <c r="T6" s="500"/>
      <c r="U6" s="500" t="s">
        <v>77</v>
      </c>
      <c r="V6" s="517" t="s">
        <v>78</v>
      </c>
      <c r="W6" s="519"/>
      <c r="AW6"/>
      <c r="AX6" s="500" t="s">
        <v>34</v>
      </c>
      <c r="AY6" s="500"/>
      <c r="AZ6" s="500" t="s">
        <v>77</v>
      </c>
      <c r="BA6" s="517" t="s">
        <v>78</v>
      </c>
      <c r="BB6" s="500" t="s">
        <v>34</v>
      </c>
      <c r="BC6" s="500"/>
      <c r="BD6" s="500" t="s">
        <v>77</v>
      </c>
      <c r="BE6" s="517" t="s">
        <v>78</v>
      </c>
      <c r="BF6" s="500" t="s">
        <v>34</v>
      </c>
      <c r="BG6" s="500"/>
      <c r="BH6" s="500" t="s">
        <v>77</v>
      </c>
      <c r="BI6" s="517" t="s">
        <v>78</v>
      </c>
      <c r="BJ6" s="519"/>
      <c r="BM6"/>
      <c r="BN6" s="500" t="s">
        <v>34</v>
      </c>
      <c r="BO6" s="500"/>
      <c r="BP6" s="500" t="s">
        <v>77</v>
      </c>
      <c r="BQ6" s="517" t="s">
        <v>78</v>
      </c>
      <c r="BR6" s="519"/>
    </row>
    <row r="7" spans="1:70" ht="21" x14ac:dyDescent="0.35">
      <c r="B7" s="29" t="s">
        <v>8</v>
      </c>
      <c r="C7" s="61" t="s">
        <v>75</v>
      </c>
      <c r="D7" s="61" t="s">
        <v>76</v>
      </c>
      <c r="E7" s="500"/>
      <c r="F7" s="517"/>
      <c r="G7" s="61" t="s">
        <v>75</v>
      </c>
      <c r="H7" s="61" t="s">
        <v>76</v>
      </c>
      <c r="I7" s="500"/>
      <c r="J7" s="517"/>
      <c r="K7" s="61" t="s">
        <v>75</v>
      </c>
      <c r="L7" s="61" t="s">
        <v>76</v>
      </c>
      <c r="M7" s="500"/>
      <c r="N7" s="517"/>
      <c r="O7" s="519"/>
      <c r="R7" s="29" t="str">
        <f>B7</f>
        <v>Total Indústria Doméstica</v>
      </c>
      <c r="S7" s="61" t="s">
        <v>75</v>
      </c>
      <c r="T7" s="61" t="s">
        <v>76</v>
      </c>
      <c r="U7" s="500"/>
      <c r="V7" s="517"/>
      <c r="W7" s="519"/>
      <c r="AW7" s="52" t="s">
        <v>8</v>
      </c>
      <c r="AX7" s="61" t="s">
        <v>75</v>
      </c>
      <c r="AY7" s="61" t="s">
        <v>76</v>
      </c>
      <c r="AZ7" s="500"/>
      <c r="BA7" s="517"/>
      <c r="BB7" s="61" t="s">
        <v>75</v>
      </c>
      <c r="BC7" s="61" t="s">
        <v>76</v>
      </c>
      <c r="BD7" s="500"/>
      <c r="BE7" s="517"/>
      <c r="BF7" s="61" t="s">
        <v>75</v>
      </c>
      <c r="BG7" s="61" t="s">
        <v>76</v>
      </c>
      <c r="BH7" s="500"/>
      <c r="BI7" s="517"/>
      <c r="BJ7" s="519"/>
      <c r="BM7" s="52" t="str">
        <f>AW7</f>
        <v>Total Indústria Doméstica</v>
      </c>
      <c r="BN7" s="61" t="s">
        <v>75</v>
      </c>
      <c r="BO7" s="61" t="s">
        <v>76</v>
      </c>
      <c r="BP7" s="500"/>
      <c r="BQ7" s="517"/>
      <c r="BR7" s="519"/>
    </row>
    <row r="8" spans="1:70" ht="24" customHeight="1" x14ac:dyDescent="0.35">
      <c r="A8" s="496" t="s">
        <v>0</v>
      </c>
      <c r="B8" s="3" t="s">
        <v>1</v>
      </c>
      <c r="C8" s="63">
        <f t="shared" ref="C8:N8" si="0">SUM(C18,C28,C38,C48,C58)</f>
        <v>0</v>
      </c>
      <c r="D8" s="64">
        <f t="shared" si="0"/>
        <v>0</v>
      </c>
      <c r="E8" s="64">
        <f t="shared" si="0"/>
        <v>0</v>
      </c>
      <c r="F8" s="64">
        <f t="shared" si="0"/>
        <v>0</v>
      </c>
      <c r="G8" s="64">
        <f t="shared" si="0"/>
        <v>0</v>
      </c>
      <c r="H8" s="64">
        <f t="shared" si="0"/>
        <v>0</v>
      </c>
      <c r="I8" s="64">
        <f t="shared" si="0"/>
        <v>0</v>
      </c>
      <c r="J8" s="64">
        <f t="shared" si="0"/>
        <v>0</v>
      </c>
      <c r="K8" s="64">
        <f t="shared" si="0"/>
        <v>0</v>
      </c>
      <c r="L8" s="64">
        <f t="shared" si="0"/>
        <v>0</v>
      </c>
      <c r="M8" s="64">
        <f t="shared" si="0"/>
        <v>0</v>
      </c>
      <c r="N8" s="64">
        <f t="shared" si="0"/>
        <v>0</v>
      </c>
      <c r="O8" s="69">
        <f>SUM(C8:N8)</f>
        <v>0</v>
      </c>
      <c r="Q8" s="496" t="s">
        <v>0</v>
      </c>
      <c r="R8" s="3" t="s">
        <v>1</v>
      </c>
      <c r="S8" s="63">
        <f t="shared" ref="S8:V12" si="1">SUM(S18,S28,S38,S48,S58)</f>
        <v>0</v>
      </c>
      <c r="T8" s="64">
        <f t="shared" si="1"/>
        <v>0</v>
      </c>
      <c r="U8" s="64">
        <f t="shared" si="1"/>
        <v>0</v>
      </c>
      <c r="V8" s="64">
        <f t="shared" si="1"/>
        <v>0</v>
      </c>
      <c r="W8" s="69">
        <f>SUM(S8:V8)</f>
        <v>0</v>
      </c>
      <c r="AV8" s="496" t="s">
        <v>0</v>
      </c>
      <c r="AW8" s="51" t="s">
        <v>1</v>
      </c>
      <c r="AX8" s="63">
        <f t="shared" ref="AX8:BJ12" si="2">IF(C$8=0,0,C8*100/C$8)</f>
        <v>0</v>
      </c>
      <c r="AY8" s="64">
        <f t="shared" si="2"/>
        <v>0</v>
      </c>
      <c r="AZ8" s="64">
        <f t="shared" si="2"/>
        <v>0</v>
      </c>
      <c r="BA8" s="64">
        <f t="shared" si="2"/>
        <v>0</v>
      </c>
      <c r="BB8" s="64">
        <f t="shared" si="2"/>
        <v>0</v>
      </c>
      <c r="BC8" s="64">
        <f t="shared" si="2"/>
        <v>0</v>
      </c>
      <c r="BD8" s="64">
        <f t="shared" si="2"/>
        <v>0</v>
      </c>
      <c r="BE8" s="64">
        <f t="shared" si="2"/>
        <v>0</v>
      </c>
      <c r="BF8" s="64">
        <f t="shared" si="2"/>
        <v>0</v>
      </c>
      <c r="BG8" s="64">
        <f t="shared" si="2"/>
        <v>0</v>
      </c>
      <c r="BH8" s="64">
        <f t="shared" si="2"/>
        <v>0</v>
      </c>
      <c r="BI8" s="64">
        <f t="shared" si="2"/>
        <v>0</v>
      </c>
      <c r="BJ8" s="69">
        <f t="shared" si="2"/>
        <v>0</v>
      </c>
      <c r="BL8" s="496" t="s">
        <v>0</v>
      </c>
      <c r="BM8" s="51" t="s">
        <v>1</v>
      </c>
      <c r="BN8" s="63">
        <f t="shared" ref="BN8:BR12" si="3">IF(S$8=0,0,S8*100/S$8)</f>
        <v>0</v>
      </c>
      <c r="BO8" s="64">
        <f t="shared" si="3"/>
        <v>0</v>
      </c>
      <c r="BP8" s="64">
        <f t="shared" si="3"/>
        <v>0</v>
      </c>
      <c r="BQ8" s="64">
        <f t="shared" si="3"/>
        <v>0</v>
      </c>
      <c r="BR8" s="69">
        <f t="shared" si="3"/>
        <v>0</v>
      </c>
    </row>
    <row r="9" spans="1:70" ht="24" customHeight="1" x14ac:dyDescent="0.35">
      <c r="A9" s="497"/>
      <c r="B9" s="3" t="s">
        <v>2</v>
      </c>
      <c r="C9" s="63">
        <f t="shared" ref="C9:N9" si="4">SUM(C19,C29,C39,C49,C59)</f>
        <v>0</v>
      </c>
      <c r="D9" s="64">
        <f t="shared" si="4"/>
        <v>0</v>
      </c>
      <c r="E9" s="64">
        <f t="shared" si="4"/>
        <v>0</v>
      </c>
      <c r="F9" s="64">
        <f t="shared" si="4"/>
        <v>0</v>
      </c>
      <c r="G9" s="64">
        <f t="shared" si="4"/>
        <v>0</v>
      </c>
      <c r="H9" s="64">
        <f t="shared" si="4"/>
        <v>0</v>
      </c>
      <c r="I9" s="64">
        <f t="shared" si="4"/>
        <v>0</v>
      </c>
      <c r="J9" s="64">
        <f t="shared" si="4"/>
        <v>0</v>
      </c>
      <c r="K9" s="64">
        <f t="shared" si="4"/>
        <v>0</v>
      </c>
      <c r="L9" s="64">
        <f t="shared" si="4"/>
        <v>0</v>
      </c>
      <c r="M9" s="64">
        <f t="shared" si="4"/>
        <v>0</v>
      </c>
      <c r="N9" s="64">
        <f t="shared" si="4"/>
        <v>0</v>
      </c>
      <c r="O9" s="64">
        <f>SUM(C9:N9)</f>
        <v>0</v>
      </c>
      <c r="Q9" s="497"/>
      <c r="R9" s="3" t="s">
        <v>2</v>
      </c>
      <c r="S9" s="63">
        <f t="shared" si="1"/>
        <v>0</v>
      </c>
      <c r="T9" s="64">
        <f t="shared" si="1"/>
        <v>0</v>
      </c>
      <c r="U9" s="64">
        <f t="shared" si="1"/>
        <v>0</v>
      </c>
      <c r="V9" s="64">
        <f t="shared" si="1"/>
        <v>0</v>
      </c>
      <c r="W9" s="64">
        <f>SUM(S9:V9)</f>
        <v>0</v>
      </c>
      <c r="AV9" s="497"/>
      <c r="AW9" s="51" t="s">
        <v>2</v>
      </c>
      <c r="AX9" s="63">
        <f t="shared" si="2"/>
        <v>0</v>
      </c>
      <c r="AY9" s="64">
        <f t="shared" si="2"/>
        <v>0</v>
      </c>
      <c r="AZ9" s="64">
        <f t="shared" si="2"/>
        <v>0</v>
      </c>
      <c r="BA9" s="64">
        <f t="shared" si="2"/>
        <v>0</v>
      </c>
      <c r="BB9" s="64">
        <f t="shared" si="2"/>
        <v>0</v>
      </c>
      <c r="BC9" s="64">
        <f t="shared" si="2"/>
        <v>0</v>
      </c>
      <c r="BD9" s="64">
        <f t="shared" si="2"/>
        <v>0</v>
      </c>
      <c r="BE9" s="64">
        <f t="shared" si="2"/>
        <v>0</v>
      </c>
      <c r="BF9" s="64">
        <f t="shared" si="2"/>
        <v>0</v>
      </c>
      <c r="BG9" s="64">
        <f t="shared" si="2"/>
        <v>0</v>
      </c>
      <c r="BH9" s="64">
        <f t="shared" si="2"/>
        <v>0</v>
      </c>
      <c r="BI9" s="64">
        <f t="shared" si="2"/>
        <v>0</v>
      </c>
      <c r="BJ9" s="64">
        <f t="shared" si="2"/>
        <v>0</v>
      </c>
      <c r="BL9" s="497"/>
      <c r="BM9" s="51" t="s">
        <v>2</v>
      </c>
      <c r="BN9" s="63">
        <f t="shared" si="3"/>
        <v>0</v>
      </c>
      <c r="BO9" s="64">
        <f t="shared" si="3"/>
        <v>0</v>
      </c>
      <c r="BP9" s="64">
        <f t="shared" si="3"/>
        <v>0</v>
      </c>
      <c r="BQ9" s="64">
        <f t="shared" si="3"/>
        <v>0</v>
      </c>
      <c r="BR9" s="64">
        <f t="shared" si="3"/>
        <v>0</v>
      </c>
    </row>
    <row r="10" spans="1:70" ht="24" customHeight="1" x14ac:dyDescent="0.35">
      <c r="A10" s="497"/>
      <c r="B10" s="3" t="s">
        <v>3</v>
      </c>
      <c r="C10" s="63">
        <f t="shared" ref="C10:N10" si="5">SUM(C20,C30,C40,C50,C60)</f>
        <v>0</v>
      </c>
      <c r="D10" s="64">
        <f t="shared" si="5"/>
        <v>0</v>
      </c>
      <c r="E10" s="64">
        <f t="shared" si="5"/>
        <v>0</v>
      </c>
      <c r="F10" s="64">
        <f t="shared" si="5"/>
        <v>0</v>
      </c>
      <c r="G10" s="64">
        <f t="shared" si="5"/>
        <v>0</v>
      </c>
      <c r="H10" s="64">
        <f t="shared" si="5"/>
        <v>0</v>
      </c>
      <c r="I10" s="64">
        <f t="shared" si="5"/>
        <v>0</v>
      </c>
      <c r="J10" s="64">
        <f t="shared" si="5"/>
        <v>0</v>
      </c>
      <c r="K10" s="64">
        <f t="shared" si="5"/>
        <v>0</v>
      </c>
      <c r="L10" s="64">
        <f t="shared" si="5"/>
        <v>0</v>
      </c>
      <c r="M10" s="64">
        <f t="shared" si="5"/>
        <v>0</v>
      </c>
      <c r="N10" s="64">
        <f t="shared" si="5"/>
        <v>0</v>
      </c>
      <c r="O10" s="64">
        <f>SUM(C10:N10)</f>
        <v>0</v>
      </c>
      <c r="Q10" s="497"/>
      <c r="R10" s="3" t="s">
        <v>3</v>
      </c>
      <c r="S10" s="63">
        <f t="shared" si="1"/>
        <v>0</v>
      </c>
      <c r="T10" s="64">
        <f t="shared" si="1"/>
        <v>0</v>
      </c>
      <c r="U10" s="64">
        <f t="shared" si="1"/>
        <v>0</v>
      </c>
      <c r="V10" s="64">
        <f t="shared" si="1"/>
        <v>0</v>
      </c>
      <c r="W10" s="64">
        <f>SUM(S10:V10)</f>
        <v>0</v>
      </c>
      <c r="AV10" s="497"/>
      <c r="AW10" s="51" t="s">
        <v>3</v>
      </c>
      <c r="AX10" s="63">
        <f t="shared" si="2"/>
        <v>0</v>
      </c>
      <c r="AY10" s="64">
        <f t="shared" si="2"/>
        <v>0</v>
      </c>
      <c r="AZ10" s="64">
        <f t="shared" si="2"/>
        <v>0</v>
      </c>
      <c r="BA10" s="64">
        <f t="shared" si="2"/>
        <v>0</v>
      </c>
      <c r="BB10" s="64">
        <f t="shared" si="2"/>
        <v>0</v>
      </c>
      <c r="BC10" s="64">
        <f t="shared" si="2"/>
        <v>0</v>
      </c>
      <c r="BD10" s="64">
        <f t="shared" si="2"/>
        <v>0</v>
      </c>
      <c r="BE10" s="64">
        <f t="shared" si="2"/>
        <v>0</v>
      </c>
      <c r="BF10" s="64">
        <f t="shared" si="2"/>
        <v>0</v>
      </c>
      <c r="BG10" s="64">
        <f t="shared" si="2"/>
        <v>0</v>
      </c>
      <c r="BH10" s="64">
        <f t="shared" si="2"/>
        <v>0</v>
      </c>
      <c r="BI10" s="64">
        <f t="shared" si="2"/>
        <v>0</v>
      </c>
      <c r="BJ10" s="64">
        <f t="shared" si="2"/>
        <v>0</v>
      </c>
      <c r="BL10" s="497"/>
      <c r="BM10" s="51" t="s">
        <v>3</v>
      </c>
      <c r="BN10" s="63">
        <f t="shared" si="3"/>
        <v>0</v>
      </c>
      <c r="BO10" s="64">
        <f t="shared" si="3"/>
        <v>0</v>
      </c>
      <c r="BP10" s="64">
        <f t="shared" si="3"/>
        <v>0</v>
      </c>
      <c r="BQ10" s="64">
        <f t="shared" si="3"/>
        <v>0</v>
      </c>
      <c r="BR10" s="64">
        <f t="shared" si="3"/>
        <v>0</v>
      </c>
    </row>
    <row r="11" spans="1:70" ht="24" customHeight="1" x14ac:dyDescent="0.35">
      <c r="A11" s="497"/>
      <c r="B11" s="3" t="s">
        <v>4</v>
      </c>
      <c r="C11" s="63">
        <f t="shared" ref="C11:N11" si="6">SUM(C21,C31,C41,C51,C61)</f>
        <v>0</v>
      </c>
      <c r="D11" s="64">
        <f t="shared" si="6"/>
        <v>0</v>
      </c>
      <c r="E11" s="64">
        <f t="shared" si="6"/>
        <v>0</v>
      </c>
      <c r="F11" s="64">
        <f t="shared" si="6"/>
        <v>0</v>
      </c>
      <c r="G11" s="64">
        <f t="shared" si="6"/>
        <v>0</v>
      </c>
      <c r="H11" s="64">
        <f t="shared" si="6"/>
        <v>0</v>
      </c>
      <c r="I11" s="64">
        <f t="shared" si="6"/>
        <v>0</v>
      </c>
      <c r="J11" s="64">
        <f t="shared" si="6"/>
        <v>0</v>
      </c>
      <c r="K11" s="64">
        <f t="shared" si="6"/>
        <v>0</v>
      </c>
      <c r="L11" s="64">
        <f t="shared" si="6"/>
        <v>0</v>
      </c>
      <c r="M11" s="64">
        <f t="shared" si="6"/>
        <v>0</v>
      </c>
      <c r="N11" s="64">
        <f t="shared" si="6"/>
        <v>0</v>
      </c>
      <c r="O11" s="64">
        <f>SUM(C11:N11)</f>
        <v>0</v>
      </c>
      <c r="Q11" s="497"/>
      <c r="R11" s="3" t="s">
        <v>4</v>
      </c>
      <c r="S11" s="63">
        <f t="shared" si="1"/>
        <v>0</v>
      </c>
      <c r="T11" s="64">
        <f t="shared" si="1"/>
        <v>0</v>
      </c>
      <c r="U11" s="64">
        <f t="shared" si="1"/>
        <v>0</v>
      </c>
      <c r="V11" s="64">
        <f t="shared" si="1"/>
        <v>0</v>
      </c>
      <c r="W11" s="64">
        <f>SUM(S11:V11)</f>
        <v>0</v>
      </c>
      <c r="AV11" s="497"/>
      <c r="AW11" s="51" t="s">
        <v>4</v>
      </c>
      <c r="AX11" s="63">
        <f t="shared" si="2"/>
        <v>0</v>
      </c>
      <c r="AY11" s="64">
        <f t="shared" si="2"/>
        <v>0</v>
      </c>
      <c r="AZ11" s="64">
        <f t="shared" si="2"/>
        <v>0</v>
      </c>
      <c r="BA11" s="64">
        <f t="shared" si="2"/>
        <v>0</v>
      </c>
      <c r="BB11" s="64">
        <f t="shared" si="2"/>
        <v>0</v>
      </c>
      <c r="BC11" s="64">
        <f t="shared" si="2"/>
        <v>0</v>
      </c>
      <c r="BD11" s="64">
        <f t="shared" si="2"/>
        <v>0</v>
      </c>
      <c r="BE11" s="64">
        <f t="shared" si="2"/>
        <v>0</v>
      </c>
      <c r="BF11" s="64">
        <f t="shared" si="2"/>
        <v>0</v>
      </c>
      <c r="BG11" s="64">
        <f t="shared" si="2"/>
        <v>0</v>
      </c>
      <c r="BH11" s="64">
        <f t="shared" si="2"/>
        <v>0</v>
      </c>
      <c r="BI11" s="64">
        <f t="shared" si="2"/>
        <v>0</v>
      </c>
      <c r="BJ11" s="64">
        <f t="shared" si="2"/>
        <v>0</v>
      </c>
      <c r="BL11" s="497"/>
      <c r="BM11" s="51" t="s">
        <v>4</v>
      </c>
      <c r="BN11" s="63">
        <f t="shared" si="3"/>
        <v>0</v>
      </c>
      <c r="BO11" s="64">
        <f t="shared" si="3"/>
        <v>0</v>
      </c>
      <c r="BP11" s="64">
        <f t="shared" si="3"/>
        <v>0</v>
      </c>
      <c r="BQ11" s="64">
        <f t="shared" si="3"/>
        <v>0</v>
      </c>
      <c r="BR11" s="64">
        <f t="shared" si="3"/>
        <v>0</v>
      </c>
    </row>
    <row r="12" spans="1:70" ht="24" customHeight="1" x14ac:dyDescent="0.35">
      <c r="A12" s="498"/>
      <c r="B12" s="3" t="s">
        <v>5</v>
      </c>
      <c r="C12" s="65">
        <f t="shared" ref="C12:N12" si="7">SUM(C22,C32,C42,C52,C62)</f>
        <v>0</v>
      </c>
      <c r="D12" s="66">
        <f t="shared" si="7"/>
        <v>0</v>
      </c>
      <c r="E12" s="66">
        <f t="shared" si="7"/>
        <v>0</v>
      </c>
      <c r="F12" s="66">
        <f t="shared" si="7"/>
        <v>0</v>
      </c>
      <c r="G12" s="66">
        <f t="shared" si="7"/>
        <v>0</v>
      </c>
      <c r="H12" s="66">
        <f t="shared" si="7"/>
        <v>0</v>
      </c>
      <c r="I12" s="66">
        <f t="shared" si="7"/>
        <v>0</v>
      </c>
      <c r="J12" s="66">
        <f t="shared" si="7"/>
        <v>0</v>
      </c>
      <c r="K12" s="66">
        <f t="shared" si="7"/>
        <v>0</v>
      </c>
      <c r="L12" s="66">
        <f t="shared" si="7"/>
        <v>0</v>
      </c>
      <c r="M12" s="66">
        <f t="shared" si="7"/>
        <v>0</v>
      </c>
      <c r="N12" s="66">
        <f t="shared" si="7"/>
        <v>0</v>
      </c>
      <c r="O12" s="66">
        <f>SUM(C12:N12)</f>
        <v>0</v>
      </c>
      <c r="Q12" s="498"/>
      <c r="R12" s="3" t="s">
        <v>5</v>
      </c>
      <c r="S12" s="65">
        <f t="shared" si="1"/>
        <v>0</v>
      </c>
      <c r="T12" s="66">
        <f t="shared" si="1"/>
        <v>0</v>
      </c>
      <c r="U12" s="66">
        <f t="shared" si="1"/>
        <v>0</v>
      </c>
      <c r="V12" s="66">
        <f t="shared" si="1"/>
        <v>0</v>
      </c>
      <c r="W12" s="66">
        <f>SUM(S12:V12)</f>
        <v>0</v>
      </c>
      <c r="AV12" s="498"/>
      <c r="AW12" s="51" t="s">
        <v>5</v>
      </c>
      <c r="AX12" s="65">
        <f t="shared" si="2"/>
        <v>0</v>
      </c>
      <c r="AY12" s="66">
        <f t="shared" si="2"/>
        <v>0</v>
      </c>
      <c r="AZ12" s="66">
        <f t="shared" si="2"/>
        <v>0</v>
      </c>
      <c r="BA12" s="66">
        <f t="shared" si="2"/>
        <v>0</v>
      </c>
      <c r="BB12" s="66">
        <f t="shared" si="2"/>
        <v>0</v>
      </c>
      <c r="BC12" s="66">
        <f t="shared" si="2"/>
        <v>0</v>
      </c>
      <c r="BD12" s="66">
        <f t="shared" si="2"/>
        <v>0</v>
      </c>
      <c r="BE12" s="66">
        <f t="shared" si="2"/>
        <v>0</v>
      </c>
      <c r="BF12" s="66">
        <f t="shared" si="2"/>
        <v>0</v>
      </c>
      <c r="BG12" s="66">
        <f t="shared" si="2"/>
        <v>0</v>
      </c>
      <c r="BH12" s="66">
        <f t="shared" si="2"/>
        <v>0</v>
      </c>
      <c r="BI12" s="66">
        <f t="shared" si="2"/>
        <v>0</v>
      </c>
      <c r="BJ12" s="66">
        <f t="shared" si="2"/>
        <v>0</v>
      </c>
      <c r="BL12" s="498"/>
      <c r="BM12" s="51" t="s">
        <v>5</v>
      </c>
      <c r="BN12" s="65">
        <f t="shared" si="3"/>
        <v>0</v>
      </c>
      <c r="BO12" s="66">
        <f t="shared" si="3"/>
        <v>0</v>
      </c>
      <c r="BP12" s="66">
        <f t="shared" si="3"/>
        <v>0</v>
      </c>
      <c r="BQ12" s="66">
        <f t="shared" si="3"/>
        <v>0</v>
      </c>
      <c r="BR12" s="66">
        <f t="shared" si="3"/>
        <v>0</v>
      </c>
    </row>
    <row r="14" spans="1:70" x14ac:dyDescent="0.35">
      <c r="C14" s="523" t="s">
        <v>87</v>
      </c>
      <c r="D14" s="524"/>
      <c r="E14" s="524"/>
      <c r="F14" s="524"/>
      <c r="G14" s="524"/>
      <c r="H14" s="524"/>
      <c r="I14" s="524"/>
      <c r="J14" s="524"/>
      <c r="K14" s="524"/>
      <c r="L14" s="524"/>
      <c r="M14" s="524"/>
      <c r="N14" s="524"/>
      <c r="O14" s="525"/>
      <c r="S14" s="523" t="s">
        <v>88</v>
      </c>
      <c r="T14" s="524"/>
      <c r="U14" s="524"/>
      <c r="V14" s="524"/>
      <c r="W14" s="525"/>
    </row>
    <row r="15" spans="1:70" x14ac:dyDescent="0.35">
      <c r="C15" s="518" t="s">
        <v>84</v>
      </c>
      <c r="D15" s="518"/>
      <c r="E15" s="518"/>
      <c r="F15" s="518"/>
      <c r="G15" s="518" t="s">
        <v>85</v>
      </c>
      <c r="H15" s="518"/>
      <c r="I15" s="518"/>
      <c r="J15" s="518"/>
      <c r="K15" s="518" t="s">
        <v>86</v>
      </c>
      <c r="L15" s="518"/>
      <c r="M15" s="518"/>
      <c r="N15" s="518"/>
      <c r="O15" s="519" t="s">
        <v>82</v>
      </c>
      <c r="S15" s="518" t="s">
        <v>89</v>
      </c>
      <c r="T15" s="518"/>
      <c r="U15" s="518"/>
      <c r="V15" s="518"/>
      <c r="W15" s="519" t="s">
        <v>82</v>
      </c>
    </row>
    <row r="16" spans="1:70" s="28" customFormat="1" ht="11.25" customHeight="1" x14ac:dyDescent="0.35">
      <c r="B16"/>
      <c r="C16" s="500" t="s">
        <v>34</v>
      </c>
      <c r="D16" s="500"/>
      <c r="E16" s="500" t="s">
        <v>77</v>
      </c>
      <c r="F16" s="517" t="s">
        <v>78</v>
      </c>
      <c r="G16" s="500" t="s">
        <v>34</v>
      </c>
      <c r="H16" s="500"/>
      <c r="I16" s="500" t="s">
        <v>77</v>
      </c>
      <c r="J16" s="517" t="s">
        <v>78</v>
      </c>
      <c r="K16" s="500" t="s">
        <v>34</v>
      </c>
      <c r="L16" s="500"/>
      <c r="M16" s="500" t="s">
        <v>77</v>
      </c>
      <c r="N16" s="517" t="s">
        <v>78</v>
      </c>
      <c r="O16" s="519"/>
      <c r="R16"/>
      <c r="S16" s="500" t="s">
        <v>34</v>
      </c>
      <c r="T16" s="500"/>
      <c r="U16" s="500" t="s">
        <v>77</v>
      </c>
      <c r="V16" s="517" t="s">
        <v>78</v>
      </c>
      <c r="W16" s="519"/>
    </row>
    <row r="17" spans="1:23" ht="22.5" customHeight="1" x14ac:dyDescent="0.35">
      <c r="B17" s="41" t="s">
        <v>9</v>
      </c>
      <c r="C17" s="61" t="s">
        <v>75</v>
      </c>
      <c r="D17" s="61" t="s">
        <v>76</v>
      </c>
      <c r="E17" s="500"/>
      <c r="F17" s="517"/>
      <c r="G17" s="61" t="s">
        <v>75</v>
      </c>
      <c r="H17" s="61" t="s">
        <v>76</v>
      </c>
      <c r="I17" s="500"/>
      <c r="J17" s="517"/>
      <c r="K17" s="61" t="s">
        <v>75</v>
      </c>
      <c r="L17" s="61" t="s">
        <v>76</v>
      </c>
      <c r="M17" s="500"/>
      <c r="N17" s="517"/>
      <c r="O17" s="519"/>
      <c r="R17" s="29" t="str">
        <f>B17</f>
        <v>Empresa 1</v>
      </c>
      <c r="S17" s="61" t="s">
        <v>75</v>
      </c>
      <c r="T17" s="61" t="s">
        <v>76</v>
      </c>
      <c r="U17" s="500"/>
      <c r="V17" s="517"/>
      <c r="W17" s="519"/>
    </row>
    <row r="18" spans="1:23" ht="24" customHeight="1" x14ac:dyDescent="0.35">
      <c r="A18" s="496" t="s">
        <v>0</v>
      </c>
      <c r="B18" s="3" t="s">
        <v>1</v>
      </c>
      <c r="C18" s="102"/>
      <c r="D18" s="101"/>
      <c r="E18" s="101"/>
      <c r="F18" s="101"/>
      <c r="G18" s="101"/>
      <c r="H18" s="101"/>
      <c r="I18" s="101"/>
      <c r="J18" s="101"/>
      <c r="K18" s="101"/>
      <c r="L18" s="101"/>
      <c r="M18" s="101"/>
      <c r="N18" s="101"/>
      <c r="O18" s="69">
        <f>SUM(C18:N18)</f>
        <v>0</v>
      </c>
      <c r="Q18" s="496" t="s">
        <v>0</v>
      </c>
      <c r="R18" s="3" t="s">
        <v>1</v>
      </c>
      <c r="S18" s="102"/>
      <c r="T18" s="101"/>
      <c r="U18" s="101"/>
      <c r="V18" s="101"/>
      <c r="W18" s="69">
        <f>SUM(S18:V18)</f>
        <v>0</v>
      </c>
    </row>
    <row r="19" spans="1:23" ht="24" customHeight="1" x14ac:dyDescent="0.35">
      <c r="A19" s="497"/>
      <c r="B19" s="3" t="s">
        <v>2</v>
      </c>
      <c r="C19" s="102"/>
      <c r="D19" s="101"/>
      <c r="E19" s="101"/>
      <c r="F19" s="101"/>
      <c r="G19" s="101"/>
      <c r="H19" s="101"/>
      <c r="I19" s="101"/>
      <c r="J19" s="101"/>
      <c r="K19" s="101"/>
      <c r="L19" s="101"/>
      <c r="M19" s="101"/>
      <c r="N19" s="101"/>
      <c r="O19" s="64">
        <f>SUM(C19:N19)</f>
        <v>0</v>
      </c>
      <c r="Q19" s="497"/>
      <c r="R19" s="3" t="s">
        <v>2</v>
      </c>
      <c r="S19" s="102"/>
      <c r="T19" s="101"/>
      <c r="U19" s="101"/>
      <c r="V19" s="101"/>
      <c r="W19" s="64">
        <f>SUM(S19:V19)</f>
        <v>0</v>
      </c>
    </row>
    <row r="20" spans="1:23" ht="24" customHeight="1" x14ac:dyDescent="0.35">
      <c r="A20" s="497"/>
      <c r="B20" s="3" t="s">
        <v>3</v>
      </c>
      <c r="C20" s="102"/>
      <c r="D20" s="101"/>
      <c r="E20" s="101"/>
      <c r="F20" s="101"/>
      <c r="G20" s="101"/>
      <c r="H20" s="101"/>
      <c r="I20" s="101"/>
      <c r="J20" s="101"/>
      <c r="K20" s="101"/>
      <c r="L20" s="101"/>
      <c r="M20" s="101"/>
      <c r="N20" s="101"/>
      <c r="O20" s="64">
        <f>SUM(C20:N20)</f>
        <v>0</v>
      </c>
      <c r="Q20" s="497"/>
      <c r="R20" s="3" t="s">
        <v>3</v>
      </c>
      <c r="S20" s="102"/>
      <c r="T20" s="101"/>
      <c r="U20" s="101"/>
      <c r="V20" s="101"/>
      <c r="W20" s="64">
        <f>SUM(S20:V20)</f>
        <v>0</v>
      </c>
    </row>
    <row r="21" spans="1:23" ht="24" customHeight="1" x14ac:dyDescent="0.35">
      <c r="A21" s="497"/>
      <c r="B21" s="3" t="s">
        <v>4</v>
      </c>
      <c r="C21" s="102"/>
      <c r="D21" s="101"/>
      <c r="E21" s="101"/>
      <c r="F21" s="101"/>
      <c r="G21" s="101"/>
      <c r="H21" s="101"/>
      <c r="I21" s="101"/>
      <c r="J21" s="101"/>
      <c r="K21" s="101"/>
      <c r="L21" s="101"/>
      <c r="M21" s="101"/>
      <c r="N21" s="101"/>
      <c r="O21" s="64">
        <f>SUM(C21:N21)</f>
        <v>0</v>
      </c>
      <c r="Q21" s="497"/>
      <c r="R21" s="3" t="s">
        <v>4</v>
      </c>
      <c r="S21" s="102"/>
      <c r="T21" s="101"/>
      <c r="U21" s="101"/>
      <c r="V21" s="101"/>
      <c r="W21" s="64">
        <f>SUM(S21:V21)</f>
        <v>0</v>
      </c>
    </row>
    <row r="22" spans="1:23" ht="24" customHeight="1" x14ac:dyDescent="0.35">
      <c r="A22" s="498"/>
      <c r="B22" s="3" t="s">
        <v>5</v>
      </c>
      <c r="C22" s="103"/>
      <c r="D22" s="104"/>
      <c r="E22" s="104"/>
      <c r="F22" s="104"/>
      <c r="G22" s="104"/>
      <c r="H22" s="104"/>
      <c r="I22" s="104"/>
      <c r="J22" s="104"/>
      <c r="K22" s="104"/>
      <c r="L22" s="104"/>
      <c r="M22" s="104"/>
      <c r="N22" s="104"/>
      <c r="O22" s="66">
        <f>SUM(C22:N22)</f>
        <v>0</v>
      </c>
      <c r="Q22" s="498"/>
      <c r="R22" s="3" t="s">
        <v>5</v>
      </c>
      <c r="S22" s="103"/>
      <c r="T22" s="104"/>
      <c r="U22" s="104"/>
      <c r="V22" s="104"/>
      <c r="W22" s="66">
        <f>SUM(S22:V22)</f>
        <v>0</v>
      </c>
    </row>
    <row r="24" spans="1:23" x14ac:dyDescent="0.35">
      <c r="C24" s="523" t="s">
        <v>87</v>
      </c>
      <c r="D24" s="524"/>
      <c r="E24" s="524"/>
      <c r="F24" s="524"/>
      <c r="G24" s="524"/>
      <c r="H24" s="524"/>
      <c r="I24" s="524"/>
      <c r="J24" s="524"/>
      <c r="K24" s="524"/>
      <c r="L24" s="524"/>
      <c r="M24" s="524"/>
      <c r="N24" s="524"/>
      <c r="O24" s="525"/>
      <c r="S24" s="523" t="s">
        <v>88</v>
      </c>
      <c r="T24" s="524"/>
      <c r="U24" s="524"/>
      <c r="V24" s="524"/>
      <c r="W24" s="525"/>
    </row>
    <row r="25" spans="1:23" x14ac:dyDescent="0.35">
      <c r="C25" s="518" t="s">
        <v>84</v>
      </c>
      <c r="D25" s="518"/>
      <c r="E25" s="518"/>
      <c r="F25" s="518"/>
      <c r="G25" s="518" t="s">
        <v>85</v>
      </c>
      <c r="H25" s="518"/>
      <c r="I25" s="518"/>
      <c r="J25" s="518"/>
      <c r="K25" s="518" t="s">
        <v>86</v>
      </c>
      <c r="L25" s="518"/>
      <c r="M25" s="518"/>
      <c r="N25" s="518"/>
      <c r="O25" s="519" t="s">
        <v>82</v>
      </c>
      <c r="S25" s="518" t="s">
        <v>89</v>
      </c>
      <c r="T25" s="518"/>
      <c r="U25" s="518"/>
      <c r="V25" s="518"/>
      <c r="W25" s="519" t="s">
        <v>82</v>
      </c>
    </row>
    <row r="26" spans="1:23" s="28" customFormat="1" ht="11.25" customHeight="1" x14ac:dyDescent="0.35">
      <c r="B26"/>
      <c r="C26" s="500" t="s">
        <v>34</v>
      </c>
      <c r="D26" s="500"/>
      <c r="E26" s="500" t="s">
        <v>77</v>
      </c>
      <c r="F26" s="517" t="s">
        <v>78</v>
      </c>
      <c r="G26" s="500" t="s">
        <v>34</v>
      </c>
      <c r="H26" s="500"/>
      <c r="I26" s="500" t="s">
        <v>77</v>
      </c>
      <c r="J26" s="517" t="s">
        <v>78</v>
      </c>
      <c r="K26" s="500" t="s">
        <v>34</v>
      </c>
      <c r="L26" s="500"/>
      <c r="M26" s="500" t="s">
        <v>77</v>
      </c>
      <c r="N26" s="517" t="s">
        <v>78</v>
      </c>
      <c r="O26" s="519"/>
      <c r="R26"/>
      <c r="S26" s="500" t="s">
        <v>34</v>
      </c>
      <c r="T26" s="500"/>
      <c r="U26" s="500" t="s">
        <v>77</v>
      </c>
      <c r="V26" s="517" t="s">
        <v>78</v>
      </c>
      <c r="W26" s="519"/>
    </row>
    <row r="27" spans="1:23" x14ac:dyDescent="0.35">
      <c r="B27" s="41" t="s">
        <v>10</v>
      </c>
      <c r="C27" s="61" t="s">
        <v>75</v>
      </c>
      <c r="D27" s="61" t="s">
        <v>76</v>
      </c>
      <c r="E27" s="500"/>
      <c r="F27" s="517"/>
      <c r="G27" s="61" t="s">
        <v>75</v>
      </c>
      <c r="H27" s="61" t="s">
        <v>76</v>
      </c>
      <c r="I27" s="500"/>
      <c r="J27" s="517"/>
      <c r="K27" s="61" t="s">
        <v>75</v>
      </c>
      <c r="L27" s="61" t="s">
        <v>76</v>
      </c>
      <c r="M27" s="500"/>
      <c r="N27" s="517"/>
      <c r="O27" s="519"/>
      <c r="R27" s="29" t="str">
        <f>B27</f>
        <v>Empresa 2</v>
      </c>
      <c r="S27" s="61" t="s">
        <v>75</v>
      </c>
      <c r="T27" s="61" t="s">
        <v>76</v>
      </c>
      <c r="U27" s="500"/>
      <c r="V27" s="517"/>
      <c r="W27" s="519"/>
    </row>
    <row r="28" spans="1:23" ht="24" customHeight="1" x14ac:dyDescent="0.35">
      <c r="A28" s="496" t="s">
        <v>0</v>
      </c>
      <c r="B28" s="3" t="s">
        <v>1</v>
      </c>
      <c r="C28" s="102"/>
      <c r="D28" s="101"/>
      <c r="E28" s="101"/>
      <c r="F28" s="101"/>
      <c r="G28" s="101"/>
      <c r="H28" s="101"/>
      <c r="I28" s="101"/>
      <c r="J28" s="101"/>
      <c r="K28" s="101"/>
      <c r="L28" s="101"/>
      <c r="M28" s="101"/>
      <c r="N28" s="101"/>
      <c r="O28" s="69">
        <f>SUM(C28:N28)</f>
        <v>0</v>
      </c>
      <c r="Q28" s="496" t="s">
        <v>0</v>
      </c>
      <c r="R28" s="3" t="s">
        <v>1</v>
      </c>
      <c r="S28" s="102"/>
      <c r="T28" s="101"/>
      <c r="U28" s="101"/>
      <c r="V28" s="101"/>
      <c r="W28" s="69">
        <f>SUM(S28:V28)</f>
        <v>0</v>
      </c>
    </row>
    <row r="29" spans="1:23" ht="24" customHeight="1" x14ac:dyDescent="0.35">
      <c r="A29" s="497"/>
      <c r="B29" s="3" t="s">
        <v>2</v>
      </c>
      <c r="C29" s="102"/>
      <c r="D29" s="101"/>
      <c r="E29" s="101"/>
      <c r="F29" s="101"/>
      <c r="G29" s="101"/>
      <c r="H29" s="101"/>
      <c r="I29" s="101"/>
      <c r="J29" s="101"/>
      <c r="K29" s="101"/>
      <c r="L29" s="101"/>
      <c r="M29" s="101"/>
      <c r="N29" s="101"/>
      <c r="O29" s="64">
        <f>SUM(C29:N29)</f>
        <v>0</v>
      </c>
      <c r="Q29" s="497"/>
      <c r="R29" s="3" t="s">
        <v>2</v>
      </c>
      <c r="S29" s="102"/>
      <c r="T29" s="101"/>
      <c r="U29" s="101"/>
      <c r="V29" s="101"/>
      <c r="W29" s="64">
        <f>SUM(S29:V29)</f>
        <v>0</v>
      </c>
    </row>
    <row r="30" spans="1:23" ht="24" customHeight="1" x14ac:dyDescent="0.35">
      <c r="A30" s="497"/>
      <c r="B30" s="3" t="s">
        <v>3</v>
      </c>
      <c r="C30" s="102"/>
      <c r="D30" s="101"/>
      <c r="E30" s="101"/>
      <c r="F30" s="101"/>
      <c r="G30" s="101"/>
      <c r="H30" s="101"/>
      <c r="I30" s="101"/>
      <c r="J30" s="101"/>
      <c r="K30" s="101"/>
      <c r="L30" s="101"/>
      <c r="M30" s="101"/>
      <c r="N30" s="101"/>
      <c r="O30" s="64">
        <f>SUM(C30:N30)</f>
        <v>0</v>
      </c>
      <c r="Q30" s="497"/>
      <c r="R30" s="3" t="s">
        <v>3</v>
      </c>
      <c r="S30" s="102"/>
      <c r="T30" s="101"/>
      <c r="U30" s="101"/>
      <c r="V30" s="101"/>
      <c r="W30" s="64">
        <f>SUM(S30:V30)</f>
        <v>0</v>
      </c>
    </row>
    <row r="31" spans="1:23" ht="24" customHeight="1" x14ac:dyDescent="0.35">
      <c r="A31" s="497"/>
      <c r="B31" s="3" t="s">
        <v>4</v>
      </c>
      <c r="C31" s="102"/>
      <c r="D31" s="101"/>
      <c r="E31" s="101"/>
      <c r="F31" s="101"/>
      <c r="G31" s="101"/>
      <c r="H31" s="101"/>
      <c r="I31" s="101"/>
      <c r="J31" s="101"/>
      <c r="K31" s="101"/>
      <c r="L31" s="101"/>
      <c r="M31" s="101"/>
      <c r="N31" s="101"/>
      <c r="O31" s="64">
        <f>SUM(C31:N31)</f>
        <v>0</v>
      </c>
      <c r="Q31" s="497"/>
      <c r="R31" s="3" t="s">
        <v>4</v>
      </c>
      <c r="S31" s="102"/>
      <c r="T31" s="101"/>
      <c r="U31" s="101"/>
      <c r="V31" s="101"/>
      <c r="W31" s="64">
        <f>SUM(S31:V31)</f>
        <v>0</v>
      </c>
    </row>
    <row r="32" spans="1:23" ht="24" customHeight="1" x14ac:dyDescent="0.35">
      <c r="A32" s="498"/>
      <c r="B32" s="3" t="s">
        <v>5</v>
      </c>
      <c r="C32" s="103"/>
      <c r="D32" s="104"/>
      <c r="E32" s="104"/>
      <c r="F32" s="104"/>
      <c r="G32" s="104"/>
      <c r="H32" s="104"/>
      <c r="I32" s="104"/>
      <c r="J32" s="104"/>
      <c r="K32" s="104"/>
      <c r="L32" s="104"/>
      <c r="M32" s="104"/>
      <c r="N32" s="104"/>
      <c r="O32" s="66">
        <f>SUM(C32:N32)</f>
        <v>0</v>
      </c>
      <c r="Q32" s="498"/>
      <c r="R32" s="3" t="s">
        <v>5</v>
      </c>
      <c r="S32" s="103"/>
      <c r="T32" s="104"/>
      <c r="U32" s="104"/>
      <c r="V32" s="104"/>
      <c r="W32" s="66">
        <f>SUM(S32:V32)</f>
        <v>0</v>
      </c>
    </row>
    <row r="34" spans="1:23" x14ac:dyDescent="0.35">
      <c r="C34" s="523" t="s">
        <v>87</v>
      </c>
      <c r="D34" s="524"/>
      <c r="E34" s="524"/>
      <c r="F34" s="524"/>
      <c r="G34" s="524"/>
      <c r="H34" s="524"/>
      <c r="I34" s="524"/>
      <c r="J34" s="524"/>
      <c r="K34" s="524"/>
      <c r="L34" s="524"/>
      <c r="M34" s="524"/>
      <c r="N34" s="524"/>
      <c r="O34" s="525"/>
      <c r="S34" s="523" t="s">
        <v>88</v>
      </c>
      <c r="T34" s="524"/>
      <c r="U34" s="524"/>
      <c r="V34" s="524"/>
      <c r="W34" s="525"/>
    </row>
    <row r="35" spans="1:23" x14ac:dyDescent="0.35">
      <c r="C35" s="518" t="s">
        <v>84</v>
      </c>
      <c r="D35" s="518"/>
      <c r="E35" s="518"/>
      <c r="F35" s="518"/>
      <c r="G35" s="518" t="s">
        <v>85</v>
      </c>
      <c r="H35" s="518"/>
      <c r="I35" s="518"/>
      <c r="J35" s="518"/>
      <c r="K35" s="518" t="s">
        <v>86</v>
      </c>
      <c r="L35" s="518"/>
      <c r="M35" s="518"/>
      <c r="N35" s="518"/>
      <c r="O35" s="519" t="s">
        <v>82</v>
      </c>
      <c r="S35" s="518" t="s">
        <v>89</v>
      </c>
      <c r="T35" s="518"/>
      <c r="U35" s="518"/>
      <c r="V35" s="518"/>
      <c r="W35" s="519" t="s">
        <v>82</v>
      </c>
    </row>
    <row r="36" spans="1:23" s="28" customFormat="1" ht="11.25" customHeight="1" x14ac:dyDescent="0.35">
      <c r="B36"/>
      <c r="C36" s="500" t="s">
        <v>34</v>
      </c>
      <c r="D36" s="500"/>
      <c r="E36" s="500" t="s">
        <v>77</v>
      </c>
      <c r="F36" s="517" t="s">
        <v>78</v>
      </c>
      <c r="G36" s="500" t="s">
        <v>34</v>
      </c>
      <c r="H36" s="500"/>
      <c r="I36" s="500" t="s">
        <v>77</v>
      </c>
      <c r="J36" s="517" t="s">
        <v>78</v>
      </c>
      <c r="K36" s="500" t="s">
        <v>34</v>
      </c>
      <c r="L36" s="500"/>
      <c r="M36" s="500" t="s">
        <v>77</v>
      </c>
      <c r="N36" s="517" t="s">
        <v>78</v>
      </c>
      <c r="O36" s="519"/>
      <c r="R36"/>
      <c r="S36" s="500" t="s">
        <v>34</v>
      </c>
      <c r="T36" s="500"/>
      <c r="U36" s="500" t="s">
        <v>77</v>
      </c>
      <c r="V36" s="517" t="s">
        <v>78</v>
      </c>
      <c r="W36" s="519"/>
    </row>
    <row r="37" spans="1:23" x14ac:dyDescent="0.35">
      <c r="B37" s="41" t="s">
        <v>11</v>
      </c>
      <c r="C37" s="61" t="s">
        <v>75</v>
      </c>
      <c r="D37" s="61" t="s">
        <v>76</v>
      </c>
      <c r="E37" s="500"/>
      <c r="F37" s="517"/>
      <c r="G37" s="61" t="s">
        <v>75</v>
      </c>
      <c r="H37" s="61" t="s">
        <v>76</v>
      </c>
      <c r="I37" s="500"/>
      <c r="J37" s="517"/>
      <c r="K37" s="61" t="s">
        <v>75</v>
      </c>
      <c r="L37" s="61" t="s">
        <v>76</v>
      </c>
      <c r="M37" s="500"/>
      <c r="N37" s="517"/>
      <c r="O37" s="519"/>
      <c r="R37" s="29" t="str">
        <f>B37</f>
        <v>Empresa 3</v>
      </c>
      <c r="S37" s="61" t="s">
        <v>75</v>
      </c>
      <c r="T37" s="61" t="s">
        <v>76</v>
      </c>
      <c r="U37" s="500"/>
      <c r="V37" s="517"/>
      <c r="W37" s="519"/>
    </row>
    <row r="38" spans="1:23" ht="24" customHeight="1" x14ac:dyDescent="0.35">
      <c r="A38" s="496" t="s">
        <v>0</v>
      </c>
      <c r="B38" s="3" t="s">
        <v>1</v>
      </c>
      <c r="C38" s="102"/>
      <c r="D38" s="101"/>
      <c r="E38" s="101"/>
      <c r="F38" s="101"/>
      <c r="G38" s="101"/>
      <c r="H38" s="101"/>
      <c r="I38" s="101"/>
      <c r="J38" s="101"/>
      <c r="K38" s="101"/>
      <c r="L38" s="101"/>
      <c r="M38" s="101"/>
      <c r="N38" s="101"/>
      <c r="O38" s="69">
        <f>SUM(C38:N38)</f>
        <v>0</v>
      </c>
      <c r="Q38" s="496" t="s">
        <v>0</v>
      </c>
      <c r="R38" s="3" t="s">
        <v>1</v>
      </c>
      <c r="S38" s="102"/>
      <c r="T38" s="101"/>
      <c r="U38" s="101"/>
      <c r="V38" s="101"/>
      <c r="W38" s="69">
        <f>SUM(S38:V38)</f>
        <v>0</v>
      </c>
    </row>
    <row r="39" spans="1:23" ht="24" customHeight="1" x14ac:dyDescent="0.35">
      <c r="A39" s="497"/>
      <c r="B39" s="3" t="s">
        <v>2</v>
      </c>
      <c r="C39" s="102"/>
      <c r="D39" s="101"/>
      <c r="E39" s="101"/>
      <c r="F39" s="101"/>
      <c r="G39" s="101"/>
      <c r="H39" s="101"/>
      <c r="I39" s="101"/>
      <c r="J39" s="101"/>
      <c r="K39" s="101"/>
      <c r="L39" s="101"/>
      <c r="M39" s="101"/>
      <c r="N39" s="101"/>
      <c r="O39" s="64">
        <f>SUM(C39:N39)</f>
        <v>0</v>
      </c>
      <c r="Q39" s="497"/>
      <c r="R39" s="3" t="s">
        <v>2</v>
      </c>
      <c r="S39" s="102"/>
      <c r="T39" s="101"/>
      <c r="U39" s="101"/>
      <c r="V39" s="101"/>
      <c r="W39" s="64">
        <f>SUM(S39:V39)</f>
        <v>0</v>
      </c>
    </row>
    <row r="40" spans="1:23" ht="24" customHeight="1" x14ac:dyDescent="0.35">
      <c r="A40" s="497"/>
      <c r="B40" s="3" t="s">
        <v>3</v>
      </c>
      <c r="C40" s="102"/>
      <c r="D40" s="101"/>
      <c r="E40" s="101"/>
      <c r="F40" s="101"/>
      <c r="G40" s="101"/>
      <c r="H40" s="101"/>
      <c r="I40" s="101"/>
      <c r="J40" s="101"/>
      <c r="K40" s="101"/>
      <c r="L40" s="101"/>
      <c r="M40" s="101"/>
      <c r="N40" s="101"/>
      <c r="O40" s="64">
        <f>SUM(C40:N40)</f>
        <v>0</v>
      </c>
      <c r="Q40" s="497"/>
      <c r="R40" s="3" t="s">
        <v>3</v>
      </c>
      <c r="S40" s="102"/>
      <c r="T40" s="101"/>
      <c r="U40" s="101"/>
      <c r="V40" s="101"/>
      <c r="W40" s="64">
        <f>SUM(S40:V40)</f>
        <v>0</v>
      </c>
    </row>
    <row r="41" spans="1:23" ht="24" customHeight="1" x14ac:dyDescent="0.35">
      <c r="A41" s="497"/>
      <c r="B41" s="3" t="s">
        <v>4</v>
      </c>
      <c r="C41" s="102"/>
      <c r="D41" s="101"/>
      <c r="E41" s="101"/>
      <c r="F41" s="101"/>
      <c r="G41" s="101"/>
      <c r="H41" s="101"/>
      <c r="I41" s="101"/>
      <c r="J41" s="101"/>
      <c r="K41" s="101"/>
      <c r="L41" s="101"/>
      <c r="M41" s="101"/>
      <c r="N41" s="101"/>
      <c r="O41" s="64">
        <f>SUM(C41:N41)</f>
        <v>0</v>
      </c>
      <c r="Q41" s="497"/>
      <c r="R41" s="3" t="s">
        <v>4</v>
      </c>
      <c r="S41" s="102"/>
      <c r="T41" s="101"/>
      <c r="U41" s="101"/>
      <c r="V41" s="101"/>
      <c r="W41" s="64">
        <f>SUM(S41:V41)</f>
        <v>0</v>
      </c>
    </row>
    <row r="42" spans="1:23" ht="24" customHeight="1" x14ac:dyDescent="0.35">
      <c r="A42" s="498"/>
      <c r="B42" s="3" t="s">
        <v>5</v>
      </c>
      <c r="C42" s="103"/>
      <c r="D42" s="104"/>
      <c r="E42" s="104"/>
      <c r="F42" s="104"/>
      <c r="G42" s="104"/>
      <c r="H42" s="104"/>
      <c r="I42" s="104"/>
      <c r="J42" s="104"/>
      <c r="K42" s="104"/>
      <c r="L42" s="104"/>
      <c r="M42" s="104"/>
      <c r="N42" s="104"/>
      <c r="O42" s="66">
        <f>SUM(C42:N42)</f>
        <v>0</v>
      </c>
      <c r="Q42" s="498"/>
      <c r="R42" s="3" t="s">
        <v>5</v>
      </c>
      <c r="S42" s="103"/>
      <c r="T42" s="104"/>
      <c r="U42" s="104"/>
      <c r="V42" s="104"/>
      <c r="W42" s="66">
        <f>SUM(S42:V42)</f>
        <v>0</v>
      </c>
    </row>
    <row r="44" spans="1:23" x14ac:dyDescent="0.35">
      <c r="C44" s="523" t="s">
        <v>87</v>
      </c>
      <c r="D44" s="524"/>
      <c r="E44" s="524"/>
      <c r="F44" s="524"/>
      <c r="G44" s="524"/>
      <c r="H44" s="524"/>
      <c r="I44" s="524"/>
      <c r="J44" s="524"/>
      <c r="K44" s="524"/>
      <c r="L44" s="524"/>
      <c r="M44" s="524"/>
      <c r="N44" s="524"/>
      <c r="O44" s="525"/>
      <c r="S44" s="523" t="s">
        <v>88</v>
      </c>
      <c r="T44" s="524"/>
      <c r="U44" s="524"/>
      <c r="V44" s="524"/>
      <c r="W44" s="525"/>
    </row>
    <row r="45" spans="1:23" x14ac:dyDescent="0.35">
      <c r="C45" s="518" t="s">
        <v>84</v>
      </c>
      <c r="D45" s="518"/>
      <c r="E45" s="518"/>
      <c r="F45" s="518"/>
      <c r="G45" s="518" t="s">
        <v>85</v>
      </c>
      <c r="H45" s="518"/>
      <c r="I45" s="518"/>
      <c r="J45" s="518"/>
      <c r="K45" s="518" t="s">
        <v>86</v>
      </c>
      <c r="L45" s="518"/>
      <c r="M45" s="518"/>
      <c r="N45" s="518"/>
      <c r="O45" s="519" t="s">
        <v>82</v>
      </c>
      <c r="S45" s="518" t="s">
        <v>89</v>
      </c>
      <c r="T45" s="518"/>
      <c r="U45" s="518"/>
      <c r="V45" s="518"/>
      <c r="W45" s="519" t="s">
        <v>82</v>
      </c>
    </row>
    <row r="46" spans="1:23" s="28" customFormat="1" ht="11.25" customHeight="1" x14ac:dyDescent="0.35">
      <c r="B46"/>
      <c r="C46" s="500" t="s">
        <v>34</v>
      </c>
      <c r="D46" s="500"/>
      <c r="E46" s="500" t="s">
        <v>77</v>
      </c>
      <c r="F46" s="517" t="s">
        <v>78</v>
      </c>
      <c r="G46" s="500" t="s">
        <v>34</v>
      </c>
      <c r="H46" s="500"/>
      <c r="I46" s="500" t="s">
        <v>77</v>
      </c>
      <c r="J46" s="517" t="s">
        <v>78</v>
      </c>
      <c r="K46" s="500" t="s">
        <v>34</v>
      </c>
      <c r="L46" s="500"/>
      <c r="M46" s="500" t="s">
        <v>77</v>
      </c>
      <c r="N46" s="517" t="s">
        <v>78</v>
      </c>
      <c r="O46" s="519"/>
      <c r="R46"/>
      <c r="S46" s="500" t="s">
        <v>34</v>
      </c>
      <c r="T46" s="500"/>
      <c r="U46" s="500" t="s">
        <v>77</v>
      </c>
      <c r="V46" s="517" t="s">
        <v>78</v>
      </c>
      <c r="W46" s="519"/>
    </row>
    <row r="47" spans="1:23" x14ac:dyDescent="0.35">
      <c r="B47" s="41" t="s">
        <v>12</v>
      </c>
      <c r="C47" s="61" t="s">
        <v>75</v>
      </c>
      <c r="D47" s="61" t="s">
        <v>76</v>
      </c>
      <c r="E47" s="500"/>
      <c r="F47" s="517"/>
      <c r="G47" s="61" t="s">
        <v>75</v>
      </c>
      <c r="H47" s="61" t="s">
        <v>76</v>
      </c>
      <c r="I47" s="500"/>
      <c r="J47" s="517"/>
      <c r="K47" s="61" t="s">
        <v>75</v>
      </c>
      <c r="L47" s="61" t="s">
        <v>76</v>
      </c>
      <c r="M47" s="500"/>
      <c r="N47" s="517"/>
      <c r="O47" s="519"/>
      <c r="R47" s="29" t="str">
        <f>B47</f>
        <v>Empresa 4</v>
      </c>
      <c r="S47" s="61" t="s">
        <v>75</v>
      </c>
      <c r="T47" s="61" t="s">
        <v>76</v>
      </c>
      <c r="U47" s="500"/>
      <c r="V47" s="517"/>
      <c r="W47" s="519"/>
    </row>
    <row r="48" spans="1:23" ht="24" customHeight="1" x14ac:dyDescent="0.35">
      <c r="A48" s="496" t="s">
        <v>0</v>
      </c>
      <c r="B48" s="3" t="s">
        <v>1</v>
      </c>
      <c r="C48" s="102"/>
      <c r="D48" s="101"/>
      <c r="E48" s="101"/>
      <c r="F48" s="101"/>
      <c r="G48" s="101"/>
      <c r="H48" s="101"/>
      <c r="I48" s="101"/>
      <c r="J48" s="101"/>
      <c r="K48" s="101"/>
      <c r="L48" s="101"/>
      <c r="M48" s="101"/>
      <c r="N48" s="101"/>
      <c r="O48" s="69">
        <f>SUM(C48:N48)</f>
        <v>0</v>
      </c>
      <c r="Q48" s="496" t="s">
        <v>0</v>
      </c>
      <c r="R48" s="3" t="s">
        <v>1</v>
      </c>
      <c r="S48" s="102"/>
      <c r="T48" s="101"/>
      <c r="U48" s="101"/>
      <c r="V48" s="101"/>
      <c r="W48" s="69">
        <f>SUM(S48:V48)</f>
        <v>0</v>
      </c>
    </row>
    <row r="49" spans="1:23" ht="24" customHeight="1" x14ac:dyDescent="0.35">
      <c r="A49" s="497"/>
      <c r="B49" s="3" t="s">
        <v>2</v>
      </c>
      <c r="C49" s="102"/>
      <c r="D49" s="101"/>
      <c r="E49" s="101"/>
      <c r="F49" s="101"/>
      <c r="G49" s="101"/>
      <c r="H49" s="101"/>
      <c r="I49" s="101"/>
      <c r="J49" s="101"/>
      <c r="K49" s="101"/>
      <c r="L49" s="101"/>
      <c r="M49" s="101"/>
      <c r="N49" s="101"/>
      <c r="O49" s="64">
        <f>SUM(C49:N49)</f>
        <v>0</v>
      </c>
      <c r="Q49" s="497"/>
      <c r="R49" s="3" t="s">
        <v>2</v>
      </c>
      <c r="S49" s="102"/>
      <c r="T49" s="101"/>
      <c r="U49" s="101"/>
      <c r="V49" s="101"/>
      <c r="W49" s="64">
        <f>SUM(S49:V49)</f>
        <v>0</v>
      </c>
    </row>
    <row r="50" spans="1:23" ht="24" customHeight="1" x14ac:dyDescent="0.35">
      <c r="A50" s="497"/>
      <c r="B50" s="3" t="s">
        <v>3</v>
      </c>
      <c r="C50" s="102"/>
      <c r="D50" s="101"/>
      <c r="E50" s="101"/>
      <c r="F50" s="101"/>
      <c r="G50" s="101"/>
      <c r="H50" s="101"/>
      <c r="I50" s="101"/>
      <c r="J50" s="101"/>
      <c r="K50" s="101"/>
      <c r="L50" s="101"/>
      <c r="M50" s="101"/>
      <c r="N50" s="101"/>
      <c r="O50" s="64">
        <f>SUM(C50:N50)</f>
        <v>0</v>
      </c>
      <c r="Q50" s="497"/>
      <c r="R50" s="3" t="s">
        <v>3</v>
      </c>
      <c r="S50" s="102"/>
      <c r="T50" s="101"/>
      <c r="U50" s="101"/>
      <c r="V50" s="101"/>
      <c r="W50" s="64">
        <f>SUM(S50:V50)</f>
        <v>0</v>
      </c>
    </row>
    <row r="51" spans="1:23" ht="24" customHeight="1" x14ac:dyDescent="0.35">
      <c r="A51" s="497"/>
      <c r="B51" s="3" t="s">
        <v>4</v>
      </c>
      <c r="C51" s="102"/>
      <c r="D51" s="101"/>
      <c r="E51" s="101"/>
      <c r="F51" s="101"/>
      <c r="G51" s="101"/>
      <c r="H51" s="101"/>
      <c r="I51" s="101"/>
      <c r="J51" s="101"/>
      <c r="K51" s="101"/>
      <c r="L51" s="101"/>
      <c r="M51" s="101"/>
      <c r="N51" s="101"/>
      <c r="O51" s="64">
        <f>SUM(C51:N51)</f>
        <v>0</v>
      </c>
      <c r="Q51" s="497"/>
      <c r="R51" s="3" t="s">
        <v>4</v>
      </c>
      <c r="S51" s="102"/>
      <c r="T51" s="101"/>
      <c r="U51" s="101"/>
      <c r="V51" s="101"/>
      <c r="W51" s="64">
        <f>SUM(S51:V51)</f>
        <v>0</v>
      </c>
    </row>
    <row r="52" spans="1:23" ht="24" customHeight="1" x14ac:dyDescent="0.35">
      <c r="A52" s="498"/>
      <c r="B52" s="3" t="s">
        <v>5</v>
      </c>
      <c r="C52" s="103"/>
      <c r="D52" s="104"/>
      <c r="E52" s="104"/>
      <c r="F52" s="104"/>
      <c r="G52" s="104"/>
      <c r="H52" s="104"/>
      <c r="I52" s="104"/>
      <c r="J52" s="104"/>
      <c r="K52" s="104"/>
      <c r="L52" s="104"/>
      <c r="M52" s="104"/>
      <c r="N52" s="104"/>
      <c r="O52" s="66">
        <f>SUM(C52:N52)</f>
        <v>0</v>
      </c>
      <c r="Q52" s="498"/>
      <c r="R52" s="3" t="s">
        <v>5</v>
      </c>
      <c r="S52" s="103"/>
      <c r="T52" s="104"/>
      <c r="U52" s="104"/>
      <c r="V52" s="104"/>
      <c r="W52" s="66">
        <f>SUM(S52:V52)</f>
        <v>0</v>
      </c>
    </row>
    <row r="54" spans="1:23" x14ac:dyDescent="0.35">
      <c r="C54" s="523" t="s">
        <v>87</v>
      </c>
      <c r="D54" s="524"/>
      <c r="E54" s="524"/>
      <c r="F54" s="524"/>
      <c r="G54" s="524"/>
      <c r="H54" s="524"/>
      <c r="I54" s="524"/>
      <c r="J54" s="524"/>
      <c r="K54" s="524"/>
      <c r="L54" s="524"/>
      <c r="M54" s="524"/>
      <c r="N54" s="524"/>
      <c r="O54" s="525"/>
      <c r="S54" s="523" t="s">
        <v>88</v>
      </c>
      <c r="T54" s="524"/>
      <c r="U54" s="524"/>
      <c r="V54" s="524"/>
      <c r="W54" s="525"/>
    </row>
    <row r="55" spans="1:23" x14ac:dyDescent="0.35">
      <c r="C55" s="518" t="s">
        <v>84</v>
      </c>
      <c r="D55" s="518"/>
      <c r="E55" s="518"/>
      <c r="F55" s="518"/>
      <c r="G55" s="518" t="s">
        <v>85</v>
      </c>
      <c r="H55" s="518"/>
      <c r="I55" s="518"/>
      <c r="J55" s="518"/>
      <c r="K55" s="518" t="s">
        <v>86</v>
      </c>
      <c r="L55" s="518"/>
      <c r="M55" s="518"/>
      <c r="N55" s="518"/>
      <c r="O55" s="519" t="s">
        <v>82</v>
      </c>
      <c r="S55" s="518" t="s">
        <v>89</v>
      </c>
      <c r="T55" s="518"/>
      <c r="U55" s="518"/>
      <c r="V55" s="518"/>
      <c r="W55" s="519" t="s">
        <v>82</v>
      </c>
    </row>
    <row r="56" spans="1:23" s="28" customFormat="1" ht="11.25" customHeight="1" x14ac:dyDescent="0.35">
      <c r="B56"/>
      <c r="C56" s="500" t="s">
        <v>34</v>
      </c>
      <c r="D56" s="500"/>
      <c r="E56" s="500" t="s">
        <v>77</v>
      </c>
      <c r="F56" s="517" t="s">
        <v>78</v>
      </c>
      <c r="G56" s="500" t="s">
        <v>34</v>
      </c>
      <c r="H56" s="500"/>
      <c r="I56" s="500" t="s">
        <v>77</v>
      </c>
      <c r="J56" s="517" t="s">
        <v>78</v>
      </c>
      <c r="K56" s="500" t="s">
        <v>34</v>
      </c>
      <c r="L56" s="500"/>
      <c r="M56" s="500" t="s">
        <v>77</v>
      </c>
      <c r="N56" s="517" t="s">
        <v>78</v>
      </c>
      <c r="O56" s="519"/>
      <c r="R56"/>
      <c r="S56" s="500" t="s">
        <v>34</v>
      </c>
      <c r="T56" s="500"/>
      <c r="U56" s="500" t="s">
        <v>77</v>
      </c>
      <c r="V56" s="517" t="s">
        <v>78</v>
      </c>
      <c r="W56" s="519"/>
    </row>
    <row r="57" spans="1:23" x14ac:dyDescent="0.35">
      <c r="B57" s="41" t="s">
        <v>13</v>
      </c>
      <c r="C57" s="61" t="s">
        <v>75</v>
      </c>
      <c r="D57" s="61" t="s">
        <v>76</v>
      </c>
      <c r="E57" s="500"/>
      <c r="F57" s="517"/>
      <c r="G57" s="61" t="s">
        <v>75</v>
      </c>
      <c r="H57" s="61" t="s">
        <v>76</v>
      </c>
      <c r="I57" s="500"/>
      <c r="J57" s="517"/>
      <c r="K57" s="61" t="s">
        <v>75</v>
      </c>
      <c r="L57" s="61" t="s">
        <v>76</v>
      </c>
      <c r="M57" s="500"/>
      <c r="N57" s="517"/>
      <c r="O57" s="519"/>
      <c r="R57" s="29" t="str">
        <f>B57</f>
        <v>Empresa 5</v>
      </c>
      <c r="S57" s="61" t="s">
        <v>75</v>
      </c>
      <c r="T57" s="61" t="s">
        <v>76</v>
      </c>
      <c r="U57" s="500"/>
      <c r="V57" s="517"/>
      <c r="W57" s="519"/>
    </row>
    <row r="58" spans="1:23" ht="24" customHeight="1" x14ac:dyDescent="0.35">
      <c r="A58" s="496" t="s">
        <v>0</v>
      </c>
      <c r="B58" s="3" t="s">
        <v>1</v>
      </c>
      <c r="C58" s="102"/>
      <c r="D58" s="101"/>
      <c r="E58" s="101"/>
      <c r="F58" s="101"/>
      <c r="G58" s="101"/>
      <c r="H58" s="101"/>
      <c r="I58" s="101"/>
      <c r="J58" s="101"/>
      <c r="K58" s="101"/>
      <c r="L58" s="101"/>
      <c r="M58" s="101"/>
      <c r="N58" s="101"/>
      <c r="O58" s="69">
        <f>SUM(C58:N58)</f>
        <v>0</v>
      </c>
      <c r="Q58" s="496" t="s">
        <v>0</v>
      </c>
      <c r="R58" s="3" t="s">
        <v>1</v>
      </c>
      <c r="S58" s="102"/>
      <c r="T58" s="101"/>
      <c r="U58" s="101"/>
      <c r="V58" s="101"/>
      <c r="W58" s="69">
        <f>SUM(S58:V58)</f>
        <v>0</v>
      </c>
    </row>
    <row r="59" spans="1:23" ht="24" customHeight="1" x14ac:dyDescent="0.35">
      <c r="A59" s="497"/>
      <c r="B59" s="3" t="s">
        <v>2</v>
      </c>
      <c r="C59" s="102"/>
      <c r="D59" s="101"/>
      <c r="E59" s="101"/>
      <c r="F59" s="101"/>
      <c r="G59" s="101"/>
      <c r="H59" s="101"/>
      <c r="I59" s="101"/>
      <c r="J59" s="101"/>
      <c r="K59" s="101"/>
      <c r="L59" s="101"/>
      <c r="M59" s="101"/>
      <c r="N59" s="101"/>
      <c r="O59" s="64">
        <f>SUM(C59:N59)</f>
        <v>0</v>
      </c>
      <c r="Q59" s="497"/>
      <c r="R59" s="3" t="s">
        <v>2</v>
      </c>
      <c r="S59" s="102"/>
      <c r="T59" s="101"/>
      <c r="U59" s="101"/>
      <c r="V59" s="101"/>
      <c r="W59" s="64">
        <f>SUM(S59:V59)</f>
        <v>0</v>
      </c>
    </row>
    <row r="60" spans="1:23" ht="24" customHeight="1" x14ac:dyDescent="0.35">
      <c r="A60" s="497"/>
      <c r="B60" s="3" t="s">
        <v>3</v>
      </c>
      <c r="C60" s="102"/>
      <c r="D60" s="101"/>
      <c r="E60" s="101"/>
      <c r="F60" s="101"/>
      <c r="G60" s="101"/>
      <c r="H60" s="101"/>
      <c r="I60" s="101"/>
      <c r="J60" s="101"/>
      <c r="K60" s="101"/>
      <c r="L60" s="101"/>
      <c r="M60" s="101"/>
      <c r="N60" s="101"/>
      <c r="O60" s="64">
        <f>SUM(C60:N60)</f>
        <v>0</v>
      </c>
      <c r="Q60" s="497"/>
      <c r="R60" s="3" t="s">
        <v>3</v>
      </c>
      <c r="S60" s="102"/>
      <c r="T60" s="101"/>
      <c r="U60" s="101"/>
      <c r="V60" s="101"/>
      <c r="W60" s="64">
        <f>SUM(S60:V60)</f>
        <v>0</v>
      </c>
    </row>
    <row r="61" spans="1:23" ht="24" customHeight="1" x14ac:dyDescent="0.35">
      <c r="A61" s="497"/>
      <c r="B61" s="3" t="s">
        <v>4</v>
      </c>
      <c r="C61" s="102"/>
      <c r="D61" s="101"/>
      <c r="E61" s="101"/>
      <c r="F61" s="101"/>
      <c r="G61" s="101"/>
      <c r="H61" s="101"/>
      <c r="I61" s="101"/>
      <c r="J61" s="101"/>
      <c r="K61" s="101"/>
      <c r="L61" s="101"/>
      <c r="M61" s="101"/>
      <c r="N61" s="101"/>
      <c r="O61" s="64">
        <f>SUM(C61:N61)</f>
        <v>0</v>
      </c>
      <c r="Q61" s="497"/>
      <c r="R61" s="3" t="s">
        <v>4</v>
      </c>
      <c r="S61" s="102"/>
      <c r="T61" s="101"/>
      <c r="U61" s="101"/>
      <c r="V61" s="101"/>
      <c r="W61" s="64">
        <f>SUM(S61:V61)</f>
        <v>0</v>
      </c>
    </row>
    <row r="62" spans="1:23" ht="24" customHeight="1" x14ac:dyDescent="0.35">
      <c r="A62" s="498"/>
      <c r="B62" s="3" t="s">
        <v>5</v>
      </c>
      <c r="C62" s="103"/>
      <c r="D62" s="104"/>
      <c r="E62" s="104"/>
      <c r="F62" s="104"/>
      <c r="G62" s="104"/>
      <c r="H62" s="104"/>
      <c r="I62" s="104"/>
      <c r="J62" s="104"/>
      <c r="K62" s="104"/>
      <c r="L62" s="104"/>
      <c r="M62" s="104"/>
      <c r="N62" s="104"/>
      <c r="O62" s="66">
        <f>SUM(C62:N62)</f>
        <v>0</v>
      </c>
      <c r="Q62" s="498"/>
      <c r="R62" s="3" t="s">
        <v>5</v>
      </c>
      <c r="S62" s="103"/>
      <c r="T62" s="104"/>
      <c r="U62" s="104"/>
      <c r="V62" s="104"/>
      <c r="W62" s="66">
        <f>SUM(S62:V62)</f>
        <v>0</v>
      </c>
    </row>
  </sheetData>
  <sheetProtection password="A61D" sheet="1" objects="1" scenarios="1" formatColumns="0"/>
  <mergeCells count="156">
    <mergeCell ref="W5:W7"/>
    <mergeCell ref="A1:W1"/>
    <mergeCell ref="A2:W2"/>
    <mergeCell ref="V6:V7"/>
    <mergeCell ref="C6:D6"/>
    <mergeCell ref="E6:E7"/>
    <mergeCell ref="F6:F7"/>
    <mergeCell ref="G6:H6"/>
    <mergeCell ref="I6:I7"/>
    <mergeCell ref="J6:J7"/>
    <mergeCell ref="C5:F5"/>
    <mergeCell ref="G5:J5"/>
    <mergeCell ref="O5:O7"/>
    <mergeCell ref="S5:V5"/>
    <mergeCell ref="C4:O4"/>
    <mergeCell ref="A8:A12"/>
    <mergeCell ref="Q8:Q12"/>
    <mergeCell ref="O15:O17"/>
    <mergeCell ref="I16:I17"/>
    <mergeCell ref="J16:J17"/>
    <mergeCell ref="S16:T16"/>
    <mergeCell ref="U16:U17"/>
    <mergeCell ref="S6:T6"/>
    <mergeCell ref="U6:U7"/>
    <mergeCell ref="C14:O14"/>
    <mergeCell ref="V26:V27"/>
    <mergeCell ref="C26:D26"/>
    <mergeCell ref="E26:E27"/>
    <mergeCell ref="F26:F27"/>
    <mergeCell ref="C25:F25"/>
    <mergeCell ref="G26:H26"/>
    <mergeCell ref="I26:I27"/>
    <mergeCell ref="J26:J27"/>
    <mergeCell ref="G25:J25"/>
    <mergeCell ref="O25:O27"/>
    <mergeCell ref="A18:A22"/>
    <mergeCell ref="Q18:Q22"/>
    <mergeCell ref="K16:L16"/>
    <mergeCell ref="M16:M17"/>
    <mergeCell ref="N16:N17"/>
    <mergeCell ref="W15:W17"/>
    <mergeCell ref="C15:F15"/>
    <mergeCell ref="G15:J15"/>
    <mergeCell ref="S15:V15"/>
    <mergeCell ref="C16:D16"/>
    <mergeCell ref="E16:E17"/>
    <mergeCell ref="F16:F17"/>
    <mergeCell ref="G16:H16"/>
    <mergeCell ref="W35:W37"/>
    <mergeCell ref="C36:D36"/>
    <mergeCell ref="E36:E37"/>
    <mergeCell ref="F36:F37"/>
    <mergeCell ref="G36:H36"/>
    <mergeCell ref="A28:A32"/>
    <mergeCell ref="Q28:Q32"/>
    <mergeCell ref="C35:F35"/>
    <mergeCell ref="G35:J35"/>
    <mergeCell ref="O35:O37"/>
    <mergeCell ref="S35:V35"/>
    <mergeCell ref="I36:I37"/>
    <mergeCell ref="J36:J37"/>
    <mergeCell ref="S36:T36"/>
    <mergeCell ref="U36:U37"/>
    <mergeCell ref="K36:L36"/>
    <mergeCell ref="M36:M37"/>
    <mergeCell ref="N36:N37"/>
    <mergeCell ref="S34:W34"/>
    <mergeCell ref="E56:E57"/>
    <mergeCell ref="F56:F57"/>
    <mergeCell ref="G56:H56"/>
    <mergeCell ref="A48:A52"/>
    <mergeCell ref="Q48:Q52"/>
    <mergeCell ref="C55:F55"/>
    <mergeCell ref="G55:J55"/>
    <mergeCell ref="O55:O57"/>
    <mergeCell ref="S55:V55"/>
    <mergeCell ref="I56:I57"/>
    <mergeCell ref="J56:J57"/>
    <mergeCell ref="S56:T56"/>
    <mergeCell ref="U56:U57"/>
    <mergeCell ref="K55:N55"/>
    <mergeCell ref="K56:L56"/>
    <mergeCell ref="M56:M57"/>
    <mergeCell ref="N56:N57"/>
    <mergeCell ref="V56:V57"/>
    <mergeCell ref="S54:W54"/>
    <mergeCell ref="A58:A62"/>
    <mergeCell ref="Q58:Q62"/>
    <mergeCell ref="V36:V37"/>
    <mergeCell ref="A38:A42"/>
    <mergeCell ref="Q38:Q42"/>
    <mergeCell ref="S25:V25"/>
    <mergeCell ref="K26:L26"/>
    <mergeCell ref="M26:M27"/>
    <mergeCell ref="N26:N27"/>
    <mergeCell ref="K35:N35"/>
    <mergeCell ref="C34:O34"/>
    <mergeCell ref="C46:D46"/>
    <mergeCell ref="E46:E47"/>
    <mergeCell ref="F46:F47"/>
    <mergeCell ref="G46:H46"/>
    <mergeCell ref="I46:I47"/>
    <mergeCell ref="J46:J47"/>
    <mergeCell ref="C45:F45"/>
    <mergeCell ref="G45:J45"/>
    <mergeCell ref="O45:O47"/>
    <mergeCell ref="S44:W44"/>
    <mergeCell ref="C54:O54"/>
    <mergeCell ref="W55:W57"/>
    <mergeCell ref="C56:D56"/>
    <mergeCell ref="C24:O24"/>
    <mergeCell ref="S4:W4"/>
    <mergeCell ref="S14:W14"/>
    <mergeCell ref="S24:W24"/>
    <mergeCell ref="K46:L46"/>
    <mergeCell ref="M46:M47"/>
    <mergeCell ref="N46:N47"/>
    <mergeCell ref="K5:N5"/>
    <mergeCell ref="K6:L6"/>
    <mergeCell ref="M6:M7"/>
    <mergeCell ref="N6:N7"/>
    <mergeCell ref="K15:N15"/>
    <mergeCell ref="S46:T46"/>
    <mergeCell ref="U46:U47"/>
    <mergeCell ref="V46:V47"/>
    <mergeCell ref="S45:V45"/>
    <mergeCell ref="W45:W47"/>
    <mergeCell ref="K45:N45"/>
    <mergeCell ref="K25:N25"/>
    <mergeCell ref="W25:W27"/>
    <mergeCell ref="C44:O44"/>
    <mergeCell ref="V16:V17"/>
    <mergeCell ref="S26:T26"/>
    <mergeCell ref="U26:U27"/>
    <mergeCell ref="AV8:AV12"/>
    <mergeCell ref="BL8:BL12"/>
    <mergeCell ref="AX4:BJ4"/>
    <mergeCell ref="BN4:BR4"/>
    <mergeCell ref="AX5:BA5"/>
    <mergeCell ref="BB5:BE5"/>
    <mergeCell ref="BF5:BI5"/>
    <mergeCell ref="BJ5:BJ7"/>
    <mergeCell ref="BN5:BQ5"/>
    <mergeCell ref="BR5:BR7"/>
    <mergeCell ref="AX6:AY6"/>
    <mergeCell ref="AZ6:AZ7"/>
    <mergeCell ref="BA6:BA7"/>
    <mergeCell ref="BB6:BC6"/>
    <mergeCell ref="BD6:BD7"/>
    <mergeCell ref="BE6:BE7"/>
    <mergeCell ref="BF6:BG6"/>
    <mergeCell ref="BH6:BH7"/>
    <mergeCell ref="BI6:BI7"/>
    <mergeCell ref="BN6:BO6"/>
    <mergeCell ref="BP6:BP7"/>
    <mergeCell ref="BQ6:BQ7"/>
  </mergeCells>
  <pageMargins left="0.7" right="0.7" top="0.75" bottom="0.75" header="0.3" footer="0.3"/>
  <pageSetup paperSize="9" scale="42" orientation="landscape" horizontalDpi="4294967295" verticalDpi="4294967295" r:id="rId1"/>
  <headerFooter>
    <oddHeader>&amp;C&amp;"-,Negrito"&amp;KFF0000CONFIDENCIAL</oddHeader>
    <oddFooter>&amp;C&amp;"-,Negrito"&amp;KFF0000CONFIDENCIAL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A1:Y37"/>
  <sheetViews>
    <sheetView zoomScaleNormal="100" workbookViewId="0">
      <selection activeCell="F5" sqref="F5"/>
    </sheetView>
  </sheetViews>
  <sheetFormatPr defaultRowHeight="14.5" x14ac:dyDescent="0.35"/>
  <cols>
    <col min="1" max="1" width="22.7265625" customWidth="1"/>
    <col min="2" max="6" width="9.54296875" bestFit="1" customWidth="1"/>
    <col min="8" max="19" width="13.81640625" customWidth="1"/>
    <col min="20" max="20" width="26.453125" hidden="1" customWidth="1"/>
    <col min="21" max="25" width="0" hidden="1" customWidth="1"/>
  </cols>
  <sheetData>
    <row r="1" spans="1:25" x14ac:dyDescent="0.35">
      <c r="A1" s="495" t="s">
        <v>211</v>
      </c>
      <c r="B1" s="495"/>
      <c r="C1" s="495"/>
      <c r="D1" s="495"/>
      <c r="E1" s="495"/>
      <c r="F1" s="495"/>
      <c r="G1" s="58"/>
      <c r="H1" s="58"/>
      <c r="I1" s="58"/>
      <c r="J1" s="58"/>
      <c r="K1" s="58"/>
      <c r="L1" s="58"/>
      <c r="M1" s="58"/>
      <c r="N1" s="58"/>
      <c r="O1" s="58"/>
      <c r="P1" s="58"/>
      <c r="Q1" s="58"/>
      <c r="R1" s="58"/>
      <c r="S1" s="58"/>
      <c r="T1" s="58"/>
    </row>
    <row r="2" spans="1:25" x14ac:dyDescent="0.35">
      <c r="A2" s="495" t="s">
        <v>124</v>
      </c>
      <c r="B2" s="495"/>
      <c r="C2" s="495"/>
      <c r="D2" s="495"/>
      <c r="E2" s="495"/>
      <c r="F2" s="495"/>
      <c r="G2" s="58"/>
      <c r="H2" s="58"/>
      <c r="I2" s="58"/>
      <c r="J2" s="58"/>
      <c r="K2" s="58"/>
      <c r="L2" s="58"/>
      <c r="M2" s="58"/>
      <c r="N2" s="58"/>
      <c r="O2" s="58"/>
      <c r="P2" s="58"/>
      <c r="Q2" s="58"/>
      <c r="R2" s="58"/>
      <c r="S2" s="58"/>
      <c r="T2" s="58"/>
    </row>
    <row r="3" spans="1:25" s="19" customFormat="1" ht="27.75" customHeight="1" x14ac:dyDescent="0.35">
      <c r="F3" s="19" t="s">
        <v>53</v>
      </c>
    </row>
    <row r="4" spans="1:25" s="19" customFormat="1" ht="27" customHeight="1" x14ac:dyDescent="0.35">
      <c r="A4" s="43" t="s">
        <v>8</v>
      </c>
      <c r="B4" s="25" t="s">
        <v>1</v>
      </c>
      <c r="C4" s="25" t="s">
        <v>2</v>
      </c>
      <c r="D4" s="25" t="s">
        <v>3</v>
      </c>
      <c r="E4" s="25" t="s">
        <v>4</v>
      </c>
      <c r="F4" s="25" t="s">
        <v>5</v>
      </c>
      <c r="T4" s="43" t="s">
        <v>8</v>
      </c>
      <c r="U4" s="53" t="s">
        <v>1</v>
      </c>
      <c r="V4" s="53" t="s">
        <v>2</v>
      </c>
      <c r="W4" s="53" t="s">
        <v>3</v>
      </c>
      <c r="X4" s="53" t="s">
        <v>4</v>
      </c>
      <c r="Y4" s="53" t="s">
        <v>5</v>
      </c>
    </row>
    <row r="5" spans="1:25" s="19" customFormat="1" ht="29.25" customHeight="1" x14ac:dyDescent="0.35">
      <c r="A5" s="42" t="s">
        <v>90</v>
      </c>
      <c r="B5" s="107">
        <f t="shared" ref="B5:F6" si="0">SUM(B11,B17,B23,B29,B35)</f>
        <v>0</v>
      </c>
      <c r="C5" s="108">
        <f t="shared" si="0"/>
        <v>0</v>
      </c>
      <c r="D5" s="108">
        <f t="shared" si="0"/>
        <v>0</v>
      </c>
      <c r="E5" s="108">
        <f t="shared" si="0"/>
        <v>0</v>
      </c>
      <c r="F5" s="108">
        <f t="shared" si="0"/>
        <v>0</v>
      </c>
      <c r="T5" s="42" t="s">
        <v>90</v>
      </c>
      <c r="U5" s="107" t="e">
        <f t="shared" ref="U5:Y7" si="1">B5*100/$B5</f>
        <v>#DIV/0!</v>
      </c>
      <c r="V5" s="108" t="e">
        <f t="shared" si="1"/>
        <v>#DIV/0!</v>
      </c>
      <c r="W5" s="108" t="e">
        <f t="shared" si="1"/>
        <v>#DIV/0!</v>
      </c>
      <c r="X5" s="108" t="e">
        <f t="shared" si="1"/>
        <v>#DIV/0!</v>
      </c>
      <c r="Y5" s="108" t="e">
        <f t="shared" si="1"/>
        <v>#DIV/0!</v>
      </c>
    </row>
    <row r="6" spans="1:25" s="19" customFormat="1" ht="29.25" customHeight="1" x14ac:dyDescent="0.35">
      <c r="A6" s="42" t="s">
        <v>91</v>
      </c>
      <c r="B6" s="86">
        <f t="shared" si="0"/>
        <v>0</v>
      </c>
      <c r="C6" s="87">
        <f t="shared" si="0"/>
        <v>0</v>
      </c>
      <c r="D6" s="87">
        <f t="shared" si="0"/>
        <v>0</v>
      </c>
      <c r="E6" s="87">
        <f t="shared" si="0"/>
        <v>0</v>
      </c>
      <c r="F6" s="87">
        <f t="shared" si="0"/>
        <v>0</v>
      </c>
      <c r="T6" s="42" t="s">
        <v>91</v>
      </c>
      <c r="U6" s="86" t="e">
        <f t="shared" si="1"/>
        <v>#DIV/0!</v>
      </c>
      <c r="V6" s="87" t="e">
        <f t="shared" si="1"/>
        <v>#DIV/0!</v>
      </c>
      <c r="W6" s="87" t="e">
        <f t="shared" si="1"/>
        <v>#DIV/0!</v>
      </c>
      <c r="X6" s="87" t="e">
        <f t="shared" si="1"/>
        <v>#DIV/0!</v>
      </c>
      <c r="Y6" s="87" t="e">
        <f t="shared" si="1"/>
        <v>#DIV/0!</v>
      </c>
    </row>
    <row r="7" spans="1:25" s="19" customFormat="1" ht="29.25" customHeight="1" x14ac:dyDescent="0.35">
      <c r="A7" s="42" t="s">
        <v>92</v>
      </c>
      <c r="B7" s="50" t="e">
        <f>B5/B6</f>
        <v>#DIV/0!</v>
      </c>
      <c r="C7" s="50" t="e">
        <f>C5/C6</f>
        <v>#DIV/0!</v>
      </c>
      <c r="D7" s="50" t="e">
        <f>D5/D6</f>
        <v>#DIV/0!</v>
      </c>
      <c r="E7" s="50" t="e">
        <f>E5/E6</f>
        <v>#DIV/0!</v>
      </c>
      <c r="F7" s="50" t="e">
        <f>F5/F6</f>
        <v>#DIV/0!</v>
      </c>
      <c r="T7" s="42" t="s">
        <v>92</v>
      </c>
      <c r="U7" s="109" t="e">
        <f t="shared" si="1"/>
        <v>#DIV/0!</v>
      </c>
      <c r="V7" s="109" t="e">
        <f t="shared" si="1"/>
        <v>#DIV/0!</v>
      </c>
      <c r="W7" s="109" t="e">
        <f t="shared" si="1"/>
        <v>#DIV/0!</v>
      </c>
      <c r="X7" s="109" t="e">
        <f t="shared" si="1"/>
        <v>#DIV/0!</v>
      </c>
      <c r="Y7" s="109" t="e">
        <f t="shared" si="1"/>
        <v>#DIV/0!</v>
      </c>
    </row>
    <row r="10" spans="1:25" s="19" customFormat="1" ht="27" customHeight="1" x14ac:dyDescent="0.35">
      <c r="A10" s="49" t="s">
        <v>9</v>
      </c>
      <c r="B10" s="25" t="s">
        <v>1</v>
      </c>
      <c r="C10" s="25" t="s">
        <v>2</v>
      </c>
      <c r="D10" s="25" t="s">
        <v>3</v>
      </c>
      <c r="E10" s="25" t="s">
        <v>4</v>
      </c>
      <c r="F10" s="25" t="s">
        <v>5</v>
      </c>
    </row>
    <row r="11" spans="1:25" s="19" customFormat="1" ht="25.5" customHeight="1" x14ac:dyDescent="0.35">
      <c r="A11" s="42" t="s">
        <v>90</v>
      </c>
      <c r="B11" s="105"/>
      <c r="C11" s="106"/>
      <c r="D11" s="106"/>
      <c r="E11" s="106"/>
      <c r="F11" s="106"/>
    </row>
    <row r="12" spans="1:25" s="19" customFormat="1" ht="25.5" customHeight="1" x14ac:dyDescent="0.35">
      <c r="A12" s="42" t="s">
        <v>91</v>
      </c>
      <c r="B12" s="77"/>
      <c r="C12" s="78"/>
      <c r="D12" s="78"/>
      <c r="E12" s="78"/>
      <c r="F12" s="78"/>
    </row>
    <row r="13" spans="1:25" s="19" customFormat="1" ht="25.5" customHeight="1" x14ac:dyDescent="0.35">
      <c r="A13" s="42" t="s">
        <v>92</v>
      </c>
      <c r="B13" s="50" t="e">
        <f>B11/B12</f>
        <v>#DIV/0!</v>
      </c>
      <c r="C13" s="50" t="e">
        <f>C11/C12</f>
        <v>#DIV/0!</v>
      </c>
      <c r="D13" s="50" t="e">
        <f>D11/D12</f>
        <v>#DIV/0!</v>
      </c>
      <c r="E13" s="50" t="e">
        <f>E11/E12</f>
        <v>#DIV/0!</v>
      </c>
      <c r="F13" s="50" t="e">
        <f>F11/F12</f>
        <v>#DIV/0!</v>
      </c>
    </row>
    <row r="16" spans="1:25" s="19" customFormat="1" ht="27" customHeight="1" x14ac:dyDescent="0.35">
      <c r="A16" s="49" t="s">
        <v>10</v>
      </c>
      <c r="B16" s="25" t="s">
        <v>1</v>
      </c>
      <c r="C16" s="25" t="s">
        <v>2</v>
      </c>
      <c r="D16" s="25" t="s">
        <v>3</v>
      </c>
      <c r="E16" s="25" t="s">
        <v>4</v>
      </c>
      <c r="F16" s="25" t="s">
        <v>5</v>
      </c>
    </row>
    <row r="17" spans="1:6" s="19" customFormat="1" ht="25.5" customHeight="1" x14ac:dyDescent="0.35">
      <c r="A17" s="42" t="s">
        <v>90</v>
      </c>
      <c r="B17" s="39"/>
      <c r="C17" s="40"/>
      <c r="D17" s="40"/>
      <c r="E17" s="40"/>
      <c r="F17" s="40"/>
    </row>
    <row r="18" spans="1:6" s="19" customFormat="1" ht="25.5" customHeight="1" x14ac:dyDescent="0.35">
      <c r="A18" s="42" t="s">
        <v>91</v>
      </c>
      <c r="B18" s="4"/>
      <c r="C18" s="5"/>
      <c r="D18" s="5"/>
      <c r="E18" s="5"/>
      <c r="F18" s="5"/>
    </row>
    <row r="19" spans="1:6" s="19" customFormat="1" ht="25.5" customHeight="1" x14ac:dyDescent="0.35">
      <c r="A19" s="42" t="s">
        <v>92</v>
      </c>
      <c r="B19" s="50" t="e">
        <f>B17/B18</f>
        <v>#DIV/0!</v>
      </c>
      <c r="C19" s="50" t="e">
        <f>C17/C18</f>
        <v>#DIV/0!</v>
      </c>
      <c r="D19" s="50" t="e">
        <f>D17/D18</f>
        <v>#DIV/0!</v>
      </c>
      <c r="E19" s="50" t="e">
        <f>E17/E18</f>
        <v>#DIV/0!</v>
      </c>
      <c r="F19" s="50" t="e">
        <f>F17/F18</f>
        <v>#DIV/0!</v>
      </c>
    </row>
    <row r="22" spans="1:6" s="19" customFormat="1" ht="27" customHeight="1" x14ac:dyDescent="0.35">
      <c r="A22" s="49" t="s">
        <v>11</v>
      </c>
      <c r="B22" s="25" t="s">
        <v>1</v>
      </c>
      <c r="C22" s="25" t="s">
        <v>2</v>
      </c>
      <c r="D22" s="25" t="s">
        <v>3</v>
      </c>
      <c r="E22" s="25" t="s">
        <v>4</v>
      </c>
      <c r="F22" s="25" t="s">
        <v>5</v>
      </c>
    </row>
    <row r="23" spans="1:6" s="19" customFormat="1" ht="25.5" customHeight="1" x14ac:dyDescent="0.35">
      <c r="A23" s="42" t="s">
        <v>90</v>
      </c>
      <c r="B23" s="39"/>
      <c r="C23" s="40"/>
      <c r="D23" s="40"/>
      <c r="E23" s="40"/>
      <c r="F23" s="40"/>
    </row>
    <row r="24" spans="1:6" s="19" customFormat="1" ht="25.5" customHeight="1" x14ac:dyDescent="0.35">
      <c r="A24" s="42" t="s">
        <v>91</v>
      </c>
      <c r="B24" s="4"/>
      <c r="C24" s="5"/>
      <c r="D24" s="5"/>
      <c r="E24" s="5"/>
      <c r="F24" s="5"/>
    </row>
    <row r="25" spans="1:6" s="19" customFormat="1" ht="25.5" customHeight="1" x14ac:dyDescent="0.35">
      <c r="A25" s="42" t="s">
        <v>92</v>
      </c>
      <c r="B25" s="50" t="e">
        <f>B23/B24</f>
        <v>#DIV/0!</v>
      </c>
      <c r="C25" s="50" t="e">
        <f>C23/C24</f>
        <v>#DIV/0!</v>
      </c>
      <c r="D25" s="50" t="e">
        <f>D23/D24</f>
        <v>#DIV/0!</v>
      </c>
      <c r="E25" s="50" t="e">
        <f>E23/E24</f>
        <v>#DIV/0!</v>
      </c>
      <c r="F25" s="50" t="e">
        <f>F23/F24</f>
        <v>#DIV/0!</v>
      </c>
    </row>
    <row r="28" spans="1:6" s="19" customFormat="1" ht="27" customHeight="1" x14ac:dyDescent="0.35">
      <c r="A28" s="49" t="s">
        <v>12</v>
      </c>
      <c r="B28" s="25" t="s">
        <v>1</v>
      </c>
      <c r="C28" s="25" t="s">
        <v>2</v>
      </c>
      <c r="D28" s="25" t="s">
        <v>3</v>
      </c>
      <c r="E28" s="25" t="s">
        <v>4</v>
      </c>
      <c r="F28" s="25" t="s">
        <v>5</v>
      </c>
    </row>
    <row r="29" spans="1:6" s="19" customFormat="1" ht="25.5" customHeight="1" x14ac:dyDescent="0.35">
      <c r="A29" s="42" t="s">
        <v>90</v>
      </c>
      <c r="B29" s="39"/>
      <c r="C29" s="40"/>
      <c r="D29" s="40"/>
      <c r="E29" s="40"/>
      <c r="F29" s="40"/>
    </row>
    <row r="30" spans="1:6" s="19" customFormat="1" ht="25.5" customHeight="1" x14ac:dyDescent="0.35">
      <c r="A30" s="42" t="s">
        <v>91</v>
      </c>
      <c r="B30" s="4"/>
      <c r="C30" s="5"/>
      <c r="D30" s="5"/>
      <c r="E30" s="5"/>
      <c r="F30" s="5"/>
    </row>
    <row r="31" spans="1:6" s="19" customFormat="1" ht="25.5" customHeight="1" x14ac:dyDescent="0.35">
      <c r="A31" s="42" t="s">
        <v>92</v>
      </c>
      <c r="B31" s="50" t="e">
        <f>B29/B30</f>
        <v>#DIV/0!</v>
      </c>
      <c r="C31" s="50" t="e">
        <f>C29/C30</f>
        <v>#DIV/0!</v>
      </c>
      <c r="D31" s="50" t="e">
        <f>D29/D30</f>
        <v>#DIV/0!</v>
      </c>
      <c r="E31" s="50" t="e">
        <f>E29/E30</f>
        <v>#DIV/0!</v>
      </c>
      <c r="F31" s="50" t="e">
        <f>F29/F30</f>
        <v>#DIV/0!</v>
      </c>
    </row>
    <row r="34" spans="1:6" s="19" customFormat="1" ht="27" customHeight="1" x14ac:dyDescent="0.35">
      <c r="A34" s="49" t="s">
        <v>13</v>
      </c>
      <c r="B34" s="25" t="s">
        <v>1</v>
      </c>
      <c r="C34" s="25" t="s">
        <v>2</v>
      </c>
      <c r="D34" s="25" t="s">
        <v>3</v>
      </c>
      <c r="E34" s="25" t="s">
        <v>4</v>
      </c>
      <c r="F34" s="25" t="s">
        <v>5</v>
      </c>
    </row>
    <row r="35" spans="1:6" s="19" customFormat="1" ht="25.5" customHeight="1" x14ac:dyDescent="0.35">
      <c r="A35" s="42" t="s">
        <v>90</v>
      </c>
      <c r="B35" s="39"/>
      <c r="C35" s="40"/>
      <c r="D35" s="40"/>
      <c r="E35" s="40"/>
      <c r="F35" s="40"/>
    </row>
    <row r="36" spans="1:6" s="19" customFormat="1" ht="25.5" customHeight="1" x14ac:dyDescent="0.35">
      <c r="A36" s="42" t="s">
        <v>91</v>
      </c>
      <c r="B36" s="4"/>
      <c r="C36" s="5"/>
      <c r="D36" s="5"/>
      <c r="E36" s="5"/>
      <c r="F36" s="5"/>
    </row>
    <row r="37" spans="1:6" s="19" customFormat="1" ht="25.5" customHeight="1" x14ac:dyDescent="0.35">
      <c r="A37" s="42" t="s">
        <v>92</v>
      </c>
      <c r="B37" s="50" t="e">
        <f>B35/B36</f>
        <v>#DIV/0!</v>
      </c>
      <c r="C37" s="50" t="e">
        <f>C35/C36</f>
        <v>#DIV/0!</v>
      </c>
      <c r="D37" s="50" t="e">
        <f>D35/D36</f>
        <v>#DIV/0!</v>
      </c>
      <c r="E37" s="50" t="e">
        <f>E35/E36</f>
        <v>#DIV/0!</v>
      </c>
      <c r="F37" s="50" t="e">
        <f>F35/F36</f>
        <v>#DIV/0!</v>
      </c>
    </row>
  </sheetData>
  <sheetProtection password="A61D" sheet="1" objects="1" scenarios="1" formatColumns="0"/>
  <mergeCells count="2">
    <mergeCell ref="A1:F1"/>
    <mergeCell ref="A2:F2"/>
  </mergeCells>
  <printOptions horizontalCentered="1" verticalCentered="1"/>
  <pageMargins left="0.7" right="0.7" top="0.75" bottom="0.75" header="0.3" footer="0.3"/>
  <pageSetup paperSize="9" scale="59" orientation="landscape" horizontalDpi="4294967295" verticalDpi="4294967295" r:id="rId1"/>
  <headerFooter>
    <oddHeader>&amp;C&amp;"-,Negrito"&amp;KFF0000CONFIDENCIAL</oddHeader>
    <oddFooter>&amp;C&amp;"-,Negrito"&amp;KFF0000CONFIDENCIAL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H259"/>
  <sheetViews>
    <sheetView zoomScaleNormal="100" workbookViewId="0">
      <selection activeCell="A48" sqref="A48:A67"/>
    </sheetView>
  </sheetViews>
  <sheetFormatPr defaultRowHeight="14.5" x14ac:dyDescent="0.35"/>
  <cols>
    <col min="1" max="1" width="9.1796875" style="57"/>
    <col min="2" max="2" width="46.26953125" customWidth="1"/>
    <col min="3" max="3" width="18.54296875" customWidth="1"/>
    <col min="4" max="8" width="19.54296875" style="116" customWidth="1"/>
  </cols>
  <sheetData>
    <row r="1" spans="1:8" x14ac:dyDescent="0.35">
      <c r="A1" s="495" t="s">
        <v>127</v>
      </c>
      <c r="B1" s="495"/>
      <c r="C1" s="495"/>
      <c r="D1" s="495"/>
      <c r="E1" s="495"/>
      <c r="F1" s="495"/>
      <c r="G1" s="495"/>
      <c r="H1" s="495"/>
    </row>
    <row r="2" spans="1:8" x14ac:dyDescent="0.35">
      <c r="A2" s="495" t="s">
        <v>126</v>
      </c>
      <c r="B2" s="495"/>
      <c r="C2" s="495"/>
      <c r="D2" s="495"/>
      <c r="E2" s="495"/>
      <c r="F2" s="495"/>
      <c r="G2" s="495"/>
      <c r="H2" s="495"/>
    </row>
    <row r="3" spans="1:8" x14ac:dyDescent="0.35">
      <c r="A3" s="55"/>
      <c r="B3" s="19"/>
      <c r="C3" s="19"/>
      <c r="D3" s="111"/>
      <c r="E3" s="111"/>
      <c r="F3" s="111"/>
      <c r="G3" s="111"/>
      <c r="H3" s="112" t="s">
        <v>53</v>
      </c>
    </row>
    <row r="4" spans="1:8" x14ac:dyDescent="0.35">
      <c r="A4" s="55"/>
      <c r="B4" s="542" t="s">
        <v>8</v>
      </c>
      <c r="C4" s="543"/>
      <c r="D4" s="334" t="s">
        <v>1</v>
      </c>
      <c r="E4" s="334" t="s">
        <v>2</v>
      </c>
      <c r="F4" s="334" t="s">
        <v>3</v>
      </c>
      <c r="G4" s="334" t="s">
        <v>4</v>
      </c>
      <c r="H4" s="334" t="s">
        <v>5</v>
      </c>
    </row>
    <row r="5" spans="1:8" x14ac:dyDescent="0.35">
      <c r="A5" s="537" t="s">
        <v>93</v>
      </c>
      <c r="B5" s="541" t="s">
        <v>94</v>
      </c>
      <c r="C5" s="544"/>
      <c r="D5" s="337">
        <f t="shared" ref="D5:H14" si="0">SUM(D48,D91,D134,D177,D220)</f>
        <v>0</v>
      </c>
      <c r="E5" s="338">
        <f t="shared" si="0"/>
        <v>0</v>
      </c>
      <c r="F5" s="338">
        <f t="shared" si="0"/>
        <v>0</v>
      </c>
      <c r="G5" s="338">
        <f t="shared" si="0"/>
        <v>0</v>
      </c>
      <c r="H5" s="339">
        <f t="shared" si="0"/>
        <v>0</v>
      </c>
    </row>
    <row r="6" spans="1:8" x14ac:dyDescent="0.35">
      <c r="A6" s="538"/>
      <c r="B6" s="541" t="s">
        <v>259</v>
      </c>
      <c r="C6" s="333" t="s">
        <v>210</v>
      </c>
      <c r="D6" s="340">
        <f t="shared" si="0"/>
        <v>0</v>
      </c>
      <c r="E6" s="341">
        <f t="shared" si="0"/>
        <v>0</v>
      </c>
      <c r="F6" s="341">
        <f t="shared" si="0"/>
        <v>0</v>
      </c>
      <c r="G6" s="341">
        <f t="shared" si="0"/>
        <v>0</v>
      </c>
      <c r="H6" s="342">
        <f t="shared" si="0"/>
        <v>0</v>
      </c>
    </row>
    <row r="7" spans="1:8" x14ac:dyDescent="0.35">
      <c r="A7" s="538"/>
      <c r="B7" s="541"/>
      <c r="C7" s="333" t="s">
        <v>210</v>
      </c>
      <c r="D7" s="340">
        <f t="shared" si="0"/>
        <v>0</v>
      </c>
      <c r="E7" s="341">
        <f t="shared" si="0"/>
        <v>0</v>
      </c>
      <c r="F7" s="341">
        <f t="shared" si="0"/>
        <v>0</v>
      </c>
      <c r="G7" s="341">
        <f t="shared" si="0"/>
        <v>0</v>
      </c>
      <c r="H7" s="342">
        <f t="shared" si="0"/>
        <v>0</v>
      </c>
    </row>
    <row r="8" spans="1:8" x14ac:dyDescent="0.35">
      <c r="A8" s="538"/>
      <c r="B8" s="541"/>
      <c r="C8" s="333" t="s">
        <v>210</v>
      </c>
      <c r="D8" s="340">
        <f t="shared" si="0"/>
        <v>0</v>
      </c>
      <c r="E8" s="341">
        <f t="shared" si="0"/>
        <v>0</v>
      </c>
      <c r="F8" s="341">
        <f t="shared" si="0"/>
        <v>0</v>
      </c>
      <c r="G8" s="341">
        <f t="shared" si="0"/>
        <v>0</v>
      </c>
      <c r="H8" s="342">
        <f t="shared" si="0"/>
        <v>0</v>
      </c>
    </row>
    <row r="9" spans="1:8" x14ac:dyDescent="0.35">
      <c r="A9" s="538"/>
      <c r="B9" s="541"/>
      <c r="C9" s="333" t="s">
        <v>210</v>
      </c>
      <c r="D9" s="340">
        <f t="shared" si="0"/>
        <v>0</v>
      </c>
      <c r="E9" s="341">
        <f t="shared" si="0"/>
        <v>0</v>
      </c>
      <c r="F9" s="341">
        <f t="shared" si="0"/>
        <v>0</v>
      </c>
      <c r="G9" s="341">
        <f t="shared" si="0"/>
        <v>0</v>
      </c>
      <c r="H9" s="342">
        <f t="shared" si="0"/>
        <v>0</v>
      </c>
    </row>
    <row r="10" spans="1:8" x14ac:dyDescent="0.35">
      <c r="A10" s="538"/>
      <c r="B10" s="532" t="s">
        <v>405</v>
      </c>
      <c r="C10" s="540"/>
      <c r="D10" s="335">
        <f t="shared" si="0"/>
        <v>0</v>
      </c>
      <c r="E10" s="343">
        <f t="shared" si="0"/>
        <v>0</v>
      </c>
      <c r="F10" s="343">
        <f t="shared" si="0"/>
        <v>0</v>
      </c>
      <c r="G10" s="343">
        <f t="shared" si="0"/>
        <v>0</v>
      </c>
      <c r="H10" s="344">
        <f t="shared" si="0"/>
        <v>0</v>
      </c>
    </row>
    <row r="11" spans="1:8" x14ac:dyDescent="0.35">
      <c r="A11" s="538"/>
      <c r="B11" s="541" t="s">
        <v>95</v>
      </c>
      <c r="C11" s="544"/>
      <c r="D11" s="337">
        <f t="shared" si="0"/>
        <v>0</v>
      </c>
      <c r="E11" s="338">
        <f t="shared" si="0"/>
        <v>0</v>
      </c>
      <c r="F11" s="338">
        <f t="shared" si="0"/>
        <v>0</v>
      </c>
      <c r="G11" s="338">
        <f t="shared" si="0"/>
        <v>0</v>
      </c>
      <c r="H11" s="339">
        <f t="shared" si="0"/>
        <v>0</v>
      </c>
    </row>
    <row r="12" spans="1:8" x14ac:dyDescent="0.35">
      <c r="A12" s="538"/>
      <c r="B12" s="541" t="s">
        <v>96</v>
      </c>
      <c r="C12" s="544"/>
      <c r="D12" s="340">
        <f t="shared" si="0"/>
        <v>0</v>
      </c>
      <c r="E12" s="341">
        <f t="shared" si="0"/>
        <v>0</v>
      </c>
      <c r="F12" s="341">
        <f t="shared" si="0"/>
        <v>0</v>
      </c>
      <c r="G12" s="341">
        <f t="shared" si="0"/>
        <v>0</v>
      </c>
      <c r="H12" s="342">
        <f t="shared" si="0"/>
        <v>0</v>
      </c>
    </row>
    <row r="13" spans="1:8" x14ac:dyDescent="0.35">
      <c r="A13" s="538"/>
      <c r="B13" s="541" t="s">
        <v>260</v>
      </c>
      <c r="C13" s="333" t="s">
        <v>210</v>
      </c>
      <c r="D13" s="340">
        <f t="shared" si="0"/>
        <v>0</v>
      </c>
      <c r="E13" s="341">
        <f t="shared" si="0"/>
        <v>0</v>
      </c>
      <c r="F13" s="341">
        <f t="shared" si="0"/>
        <v>0</v>
      </c>
      <c r="G13" s="341">
        <f t="shared" si="0"/>
        <v>0</v>
      </c>
      <c r="H13" s="342">
        <f t="shared" si="0"/>
        <v>0</v>
      </c>
    </row>
    <row r="14" spans="1:8" x14ac:dyDescent="0.35">
      <c r="A14" s="538"/>
      <c r="B14" s="541"/>
      <c r="C14" s="333" t="s">
        <v>210</v>
      </c>
      <c r="D14" s="340">
        <f t="shared" si="0"/>
        <v>0</v>
      </c>
      <c r="E14" s="341">
        <f t="shared" si="0"/>
        <v>0</v>
      </c>
      <c r="F14" s="341">
        <f t="shared" si="0"/>
        <v>0</v>
      </c>
      <c r="G14" s="341">
        <f t="shared" si="0"/>
        <v>0</v>
      </c>
      <c r="H14" s="342">
        <f t="shared" si="0"/>
        <v>0</v>
      </c>
    </row>
    <row r="15" spans="1:8" x14ac:dyDescent="0.35">
      <c r="A15" s="538"/>
      <c r="B15" s="541"/>
      <c r="C15" s="333" t="s">
        <v>210</v>
      </c>
      <c r="D15" s="340">
        <f t="shared" ref="D15:H24" si="1">SUM(D58,D101,D144,D187,D230)</f>
        <v>0</v>
      </c>
      <c r="E15" s="341">
        <f t="shared" si="1"/>
        <v>0</v>
      </c>
      <c r="F15" s="341">
        <f t="shared" si="1"/>
        <v>0</v>
      </c>
      <c r="G15" s="341">
        <f t="shared" si="1"/>
        <v>0</v>
      </c>
      <c r="H15" s="342">
        <f t="shared" si="1"/>
        <v>0</v>
      </c>
    </row>
    <row r="16" spans="1:8" x14ac:dyDescent="0.35">
      <c r="A16" s="538"/>
      <c r="B16" s="541"/>
      <c r="C16" s="333" t="s">
        <v>210</v>
      </c>
      <c r="D16" s="340">
        <f t="shared" si="1"/>
        <v>0</v>
      </c>
      <c r="E16" s="341">
        <f t="shared" si="1"/>
        <v>0</v>
      </c>
      <c r="F16" s="341">
        <f t="shared" si="1"/>
        <v>0</v>
      </c>
      <c r="G16" s="341">
        <f t="shared" si="1"/>
        <v>0</v>
      </c>
      <c r="H16" s="342">
        <f t="shared" si="1"/>
        <v>0</v>
      </c>
    </row>
    <row r="17" spans="1:8" x14ac:dyDescent="0.35">
      <c r="A17" s="538"/>
      <c r="B17" s="532" t="s">
        <v>313</v>
      </c>
      <c r="C17" s="540"/>
      <c r="D17" s="337">
        <f t="shared" si="1"/>
        <v>0</v>
      </c>
      <c r="E17" s="338">
        <f t="shared" si="1"/>
        <v>0</v>
      </c>
      <c r="F17" s="338">
        <f t="shared" si="1"/>
        <v>0</v>
      </c>
      <c r="G17" s="338">
        <f t="shared" si="1"/>
        <v>0</v>
      </c>
      <c r="H17" s="339">
        <f t="shared" si="1"/>
        <v>0</v>
      </c>
    </row>
    <row r="18" spans="1:8" x14ac:dyDescent="0.35">
      <c r="A18" s="538"/>
      <c r="B18" s="541" t="s">
        <v>98</v>
      </c>
      <c r="C18" s="544"/>
      <c r="D18" s="337">
        <f t="shared" si="1"/>
        <v>0</v>
      </c>
      <c r="E18" s="338">
        <f t="shared" si="1"/>
        <v>0</v>
      </c>
      <c r="F18" s="338">
        <f t="shared" si="1"/>
        <v>0</v>
      </c>
      <c r="G18" s="338">
        <f t="shared" si="1"/>
        <v>0</v>
      </c>
      <c r="H18" s="339">
        <f t="shared" si="1"/>
        <v>0</v>
      </c>
    </row>
    <row r="19" spans="1:8" x14ac:dyDescent="0.35">
      <c r="A19" s="538"/>
      <c r="B19" s="541" t="s">
        <v>260</v>
      </c>
      <c r="C19" s="333" t="s">
        <v>210</v>
      </c>
      <c r="D19" s="340">
        <f t="shared" si="1"/>
        <v>0</v>
      </c>
      <c r="E19" s="341">
        <f t="shared" si="1"/>
        <v>0</v>
      </c>
      <c r="F19" s="341">
        <f t="shared" si="1"/>
        <v>0</v>
      </c>
      <c r="G19" s="341">
        <f t="shared" si="1"/>
        <v>0</v>
      </c>
      <c r="H19" s="342">
        <f t="shared" si="1"/>
        <v>0</v>
      </c>
    </row>
    <row r="20" spans="1:8" x14ac:dyDescent="0.35">
      <c r="A20" s="538"/>
      <c r="B20" s="541"/>
      <c r="C20" s="333" t="s">
        <v>210</v>
      </c>
      <c r="D20" s="340">
        <f t="shared" si="1"/>
        <v>0</v>
      </c>
      <c r="E20" s="341">
        <f t="shared" si="1"/>
        <v>0</v>
      </c>
      <c r="F20" s="341">
        <f t="shared" si="1"/>
        <v>0</v>
      </c>
      <c r="G20" s="341">
        <f t="shared" si="1"/>
        <v>0</v>
      </c>
      <c r="H20" s="342">
        <f t="shared" si="1"/>
        <v>0</v>
      </c>
    </row>
    <row r="21" spans="1:8" x14ac:dyDescent="0.35">
      <c r="A21" s="538"/>
      <c r="B21" s="541"/>
      <c r="C21" s="333" t="s">
        <v>210</v>
      </c>
      <c r="D21" s="340">
        <f t="shared" si="1"/>
        <v>0</v>
      </c>
      <c r="E21" s="341">
        <f t="shared" si="1"/>
        <v>0</v>
      </c>
      <c r="F21" s="341">
        <f t="shared" si="1"/>
        <v>0</v>
      </c>
      <c r="G21" s="341">
        <f t="shared" si="1"/>
        <v>0</v>
      </c>
      <c r="H21" s="342">
        <f t="shared" si="1"/>
        <v>0</v>
      </c>
    </row>
    <row r="22" spans="1:8" x14ac:dyDescent="0.35">
      <c r="A22" s="538"/>
      <c r="B22" s="541"/>
      <c r="C22" s="333" t="s">
        <v>210</v>
      </c>
      <c r="D22" s="345">
        <f t="shared" si="1"/>
        <v>0</v>
      </c>
      <c r="E22" s="346">
        <f t="shared" si="1"/>
        <v>0</v>
      </c>
      <c r="F22" s="346">
        <f t="shared" si="1"/>
        <v>0</v>
      </c>
      <c r="G22" s="346">
        <f t="shared" si="1"/>
        <v>0</v>
      </c>
      <c r="H22" s="347">
        <f t="shared" si="1"/>
        <v>0</v>
      </c>
    </row>
    <row r="23" spans="1:8" x14ac:dyDescent="0.35">
      <c r="A23" s="538"/>
      <c r="B23" s="532" t="s">
        <v>97</v>
      </c>
      <c r="C23" s="533"/>
      <c r="D23" s="337">
        <f t="shared" si="1"/>
        <v>0</v>
      </c>
      <c r="E23" s="338">
        <f t="shared" si="1"/>
        <v>0</v>
      </c>
      <c r="F23" s="338">
        <f t="shared" si="1"/>
        <v>0</v>
      </c>
      <c r="G23" s="338">
        <f t="shared" si="1"/>
        <v>0</v>
      </c>
      <c r="H23" s="339">
        <f t="shared" si="1"/>
        <v>0</v>
      </c>
    </row>
    <row r="24" spans="1:8" x14ac:dyDescent="0.35">
      <c r="A24" s="539"/>
      <c r="B24" s="545" t="s">
        <v>408</v>
      </c>
      <c r="C24" s="546"/>
      <c r="D24" s="348">
        <f t="shared" si="1"/>
        <v>0</v>
      </c>
      <c r="E24" s="349">
        <f t="shared" si="1"/>
        <v>0</v>
      </c>
      <c r="F24" s="349">
        <f t="shared" si="1"/>
        <v>0</v>
      </c>
      <c r="G24" s="349">
        <f t="shared" si="1"/>
        <v>0</v>
      </c>
      <c r="H24" s="350">
        <f t="shared" si="1"/>
        <v>0</v>
      </c>
    </row>
    <row r="25" spans="1:8" x14ac:dyDescent="0.35">
      <c r="A25" s="537" t="s">
        <v>99</v>
      </c>
      <c r="B25" s="541" t="s">
        <v>100</v>
      </c>
      <c r="C25" s="544"/>
      <c r="D25" s="337">
        <f t="shared" ref="D25:H34" si="2">SUM(D68,D111,D154,D197,D240)</f>
        <v>0</v>
      </c>
      <c r="E25" s="338">
        <f t="shared" si="2"/>
        <v>0</v>
      </c>
      <c r="F25" s="338">
        <f t="shared" si="2"/>
        <v>0</v>
      </c>
      <c r="G25" s="338">
        <f t="shared" si="2"/>
        <v>0</v>
      </c>
      <c r="H25" s="339">
        <f t="shared" si="2"/>
        <v>0</v>
      </c>
    </row>
    <row r="26" spans="1:8" x14ac:dyDescent="0.35">
      <c r="A26" s="538"/>
      <c r="B26" s="541" t="s">
        <v>101</v>
      </c>
      <c r="C26" s="544"/>
      <c r="D26" s="340">
        <f t="shared" si="2"/>
        <v>0</v>
      </c>
      <c r="E26" s="341">
        <f t="shared" si="2"/>
        <v>0</v>
      </c>
      <c r="F26" s="341">
        <f t="shared" si="2"/>
        <v>0</v>
      </c>
      <c r="G26" s="341">
        <f t="shared" si="2"/>
        <v>0</v>
      </c>
      <c r="H26" s="342">
        <f t="shared" si="2"/>
        <v>0</v>
      </c>
    </row>
    <row r="27" spans="1:8" x14ac:dyDescent="0.35">
      <c r="A27" s="538"/>
      <c r="B27" s="541" t="s">
        <v>260</v>
      </c>
      <c r="C27" s="333" t="s">
        <v>210</v>
      </c>
      <c r="D27" s="340">
        <f t="shared" si="2"/>
        <v>0</v>
      </c>
      <c r="E27" s="341">
        <f t="shared" si="2"/>
        <v>0</v>
      </c>
      <c r="F27" s="341">
        <f t="shared" si="2"/>
        <v>0</v>
      </c>
      <c r="G27" s="341">
        <f t="shared" si="2"/>
        <v>0</v>
      </c>
      <c r="H27" s="342">
        <f t="shared" si="2"/>
        <v>0</v>
      </c>
    </row>
    <row r="28" spans="1:8" x14ac:dyDescent="0.35">
      <c r="A28" s="538"/>
      <c r="B28" s="541"/>
      <c r="C28" s="333" t="s">
        <v>210</v>
      </c>
      <c r="D28" s="340">
        <f t="shared" si="2"/>
        <v>0</v>
      </c>
      <c r="E28" s="341">
        <f t="shared" si="2"/>
        <v>0</v>
      </c>
      <c r="F28" s="341">
        <f t="shared" si="2"/>
        <v>0</v>
      </c>
      <c r="G28" s="341">
        <f t="shared" si="2"/>
        <v>0</v>
      </c>
      <c r="H28" s="342">
        <f t="shared" si="2"/>
        <v>0</v>
      </c>
    </row>
    <row r="29" spans="1:8" x14ac:dyDescent="0.35">
      <c r="A29" s="538"/>
      <c r="B29" s="541"/>
      <c r="C29" s="333" t="s">
        <v>210</v>
      </c>
      <c r="D29" s="340">
        <f t="shared" si="2"/>
        <v>0</v>
      </c>
      <c r="E29" s="341">
        <f t="shared" si="2"/>
        <v>0</v>
      </c>
      <c r="F29" s="341">
        <f t="shared" si="2"/>
        <v>0</v>
      </c>
      <c r="G29" s="341">
        <f t="shared" si="2"/>
        <v>0</v>
      </c>
      <c r="H29" s="342">
        <f t="shared" si="2"/>
        <v>0</v>
      </c>
    </row>
    <row r="30" spans="1:8" x14ac:dyDescent="0.35">
      <c r="A30" s="538"/>
      <c r="B30" s="541"/>
      <c r="C30" s="333" t="s">
        <v>210</v>
      </c>
      <c r="D30" s="345">
        <f t="shared" si="2"/>
        <v>0</v>
      </c>
      <c r="E30" s="346">
        <f t="shared" si="2"/>
        <v>0</v>
      </c>
      <c r="F30" s="346">
        <f t="shared" si="2"/>
        <v>0</v>
      </c>
      <c r="G30" s="346">
        <f t="shared" si="2"/>
        <v>0</v>
      </c>
      <c r="H30" s="347">
        <f t="shared" si="2"/>
        <v>0</v>
      </c>
    </row>
    <row r="31" spans="1:8" x14ac:dyDescent="0.35">
      <c r="A31" s="539"/>
      <c r="B31" s="545" t="s">
        <v>406</v>
      </c>
      <c r="C31" s="546"/>
      <c r="D31" s="348">
        <f t="shared" si="2"/>
        <v>0</v>
      </c>
      <c r="E31" s="349">
        <f t="shared" si="2"/>
        <v>0</v>
      </c>
      <c r="F31" s="349">
        <f t="shared" si="2"/>
        <v>0</v>
      </c>
      <c r="G31" s="349">
        <f t="shared" si="2"/>
        <v>0</v>
      </c>
      <c r="H31" s="350">
        <f t="shared" si="2"/>
        <v>0</v>
      </c>
    </row>
    <row r="32" spans="1:8" x14ac:dyDescent="0.35">
      <c r="A32" s="534" t="s">
        <v>102</v>
      </c>
      <c r="B32" s="541" t="s">
        <v>103</v>
      </c>
      <c r="C32" s="544"/>
      <c r="D32" s="337">
        <f t="shared" si="2"/>
        <v>0</v>
      </c>
      <c r="E32" s="338">
        <f t="shared" si="2"/>
        <v>0</v>
      </c>
      <c r="F32" s="338">
        <f t="shared" si="2"/>
        <v>0</v>
      </c>
      <c r="G32" s="338">
        <f t="shared" si="2"/>
        <v>0</v>
      </c>
      <c r="H32" s="339">
        <f t="shared" si="2"/>
        <v>0</v>
      </c>
    </row>
    <row r="33" spans="1:8" x14ac:dyDescent="0.35">
      <c r="A33" s="535"/>
      <c r="B33" s="541" t="s">
        <v>104</v>
      </c>
      <c r="C33" s="544"/>
      <c r="D33" s="340">
        <f t="shared" si="2"/>
        <v>0</v>
      </c>
      <c r="E33" s="341">
        <f t="shared" si="2"/>
        <v>0</v>
      </c>
      <c r="F33" s="341">
        <f t="shared" si="2"/>
        <v>0</v>
      </c>
      <c r="G33" s="341">
        <f t="shared" si="2"/>
        <v>0</v>
      </c>
      <c r="H33" s="342">
        <f t="shared" si="2"/>
        <v>0</v>
      </c>
    </row>
    <row r="34" spans="1:8" x14ac:dyDescent="0.35">
      <c r="A34" s="535"/>
      <c r="B34" s="541" t="s">
        <v>105</v>
      </c>
      <c r="C34" s="544"/>
      <c r="D34" s="340">
        <f t="shared" si="2"/>
        <v>0</v>
      </c>
      <c r="E34" s="341">
        <f t="shared" si="2"/>
        <v>0</v>
      </c>
      <c r="F34" s="341">
        <f t="shared" si="2"/>
        <v>0</v>
      </c>
      <c r="G34" s="341">
        <f t="shared" si="2"/>
        <v>0</v>
      </c>
      <c r="H34" s="342">
        <f t="shared" si="2"/>
        <v>0</v>
      </c>
    </row>
    <row r="35" spans="1:8" x14ac:dyDescent="0.35">
      <c r="A35" s="535"/>
      <c r="B35" s="541" t="s">
        <v>260</v>
      </c>
      <c r="C35" s="333" t="s">
        <v>210</v>
      </c>
      <c r="D35" s="340">
        <f t="shared" ref="D35:H44" si="3">SUM(D78,D121,D164,D207,D250)</f>
        <v>0</v>
      </c>
      <c r="E35" s="341">
        <f t="shared" si="3"/>
        <v>0</v>
      </c>
      <c r="F35" s="341">
        <f t="shared" si="3"/>
        <v>0</v>
      </c>
      <c r="G35" s="341">
        <f t="shared" si="3"/>
        <v>0</v>
      </c>
      <c r="H35" s="342">
        <f t="shared" si="3"/>
        <v>0</v>
      </c>
    </row>
    <row r="36" spans="1:8" x14ac:dyDescent="0.35">
      <c r="A36" s="535"/>
      <c r="B36" s="541"/>
      <c r="C36" s="333" t="s">
        <v>210</v>
      </c>
      <c r="D36" s="340">
        <f t="shared" si="3"/>
        <v>0</v>
      </c>
      <c r="E36" s="341">
        <f t="shared" si="3"/>
        <v>0</v>
      </c>
      <c r="F36" s="341">
        <f t="shared" si="3"/>
        <v>0</v>
      </c>
      <c r="G36" s="341">
        <f t="shared" si="3"/>
        <v>0</v>
      </c>
      <c r="H36" s="342">
        <f t="shared" si="3"/>
        <v>0</v>
      </c>
    </row>
    <row r="37" spans="1:8" x14ac:dyDescent="0.35">
      <c r="A37" s="535"/>
      <c r="B37" s="541"/>
      <c r="C37" s="333" t="s">
        <v>210</v>
      </c>
      <c r="D37" s="340">
        <f t="shared" si="3"/>
        <v>0</v>
      </c>
      <c r="E37" s="341">
        <f t="shared" si="3"/>
        <v>0</v>
      </c>
      <c r="F37" s="341">
        <f t="shared" si="3"/>
        <v>0</v>
      </c>
      <c r="G37" s="341">
        <f t="shared" si="3"/>
        <v>0</v>
      </c>
      <c r="H37" s="342">
        <f t="shared" si="3"/>
        <v>0</v>
      </c>
    </row>
    <row r="38" spans="1:8" x14ac:dyDescent="0.35">
      <c r="A38" s="535"/>
      <c r="B38" s="541"/>
      <c r="C38" s="333" t="s">
        <v>210</v>
      </c>
      <c r="D38" s="345">
        <f t="shared" si="3"/>
        <v>0</v>
      </c>
      <c r="E38" s="346">
        <f t="shared" si="3"/>
        <v>0</v>
      </c>
      <c r="F38" s="346">
        <f t="shared" si="3"/>
        <v>0</v>
      </c>
      <c r="G38" s="346">
        <f t="shared" si="3"/>
        <v>0</v>
      </c>
      <c r="H38" s="347">
        <f t="shared" si="3"/>
        <v>0</v>
      </c>
    </row>
    <row r="39" spans="1:8" x14ac:dyDescent="0.35">
      <c r="A39" s="536"/>
      <c r="B39" s="545" t="s">
        <v>407</v>
      </c>
      <c r="C39" s="547"/>
      <c r="D39" s="348">
        <f t="shared" si="3"/>
        <v>0</v>
      </c>
      <c r="E39" s="349">
        <f t="shared" si="3"/>
        <v>0</v>
      </c>
      <c r="F39" s="349">
        <f t="shared" si="3"/>
        <v>0</v>
      </c>
      <c r="G39" s="349">
        <f t="shared" si="3"/>
        <v>0</v>
      </c>
      <c r="H39" s="350">
        <f t="shared" si="3"/>
        <v>0</v>
      </c>
    </row>
    <row r="40" spans="1:8" x14ac:dyDescent="0.35">
      <c r="A40" s="110"/>
      <c r="B40" s="541" t="s">
        <v>260</v>
      </c>
      <c r="C40" s="333" t="s">
        <v>210</v>
      </c>
      <c r="D40" s="337">
        <f t="shared" si="3"/>
        <v>0</v>
      </c>
      <c r="E40" s="338">
        <f t="shared" si="3"/>
        <v>0</v>
      </c>
      <c r="F40" s="338">
        <f t="shared" si="3"/>
        <v>0</v>
      </c>
      <c r="G40" s="338">
        <f t="shared" si="3"/>
        <v>0</v>
      </c>
      <c r="H40" s="339">
        <f t="shared" si="3"/>
        <v>0</v>
      </c>
    </row>
    <row r="41" spans="1:8" x14ac:dyDescent="0.35">
      <c r="A41" s="110"/>
      <c r="B41" s="541"/>
      <c r="C41" s="333" t="s">
        <v>210</v>
      </c>
      <c r="D41" s="340">
        <f t="shared" si="3"/>
        <v>0</v>
      </c>
      <c r="E41" s="341">
        <f t="shared" si="3"/>
        <v>0</v>
      </c>
      <c r="F41" s="341">
        <f t="shared" si="3"/>
        <v>0</v>
      </c>
      <c r="G41" s="341">
        <f t="shared" si="3"/>
        <v>0</v>
      </c>
      <c r="H41" s="342">
        <f t="shared" si="3"/>
        <v>0</v>
      </c>
    </row>
    <row r="42" spans="1:8" x14ac:dyDescent="0.35">
      <c r="A42" s="110"/>
      <c r="B42" s="541"/>
      <c r="C42" s="333" t="s">
        <v>210</v>
      </c>
      <c r="D42" s="340">
        <f t="shared" si="3"/>
        <v>0</v>
      </c>
      <c r="E42" s="341">
        <f t="shared" si="3"/>
        <v>0</v>
      </c>
      <c r="F42" s="341">
        <f t="shared" si="3"/>
        <v>0</v>
      </c>
      <c r="G42" s="341">
        <f t="shared" si="3"/>
        <v>0</v>
      </c>
      <c r="H42" s="342">
        <f t="shared" si="3"/>
        <v>0</v>
      </c>
    </row>
    <row r="43" spans="1:8" x14ac:dyDescent="0.35">
      <c r="A43" s="56"/>
      <c r="B43" s="541"/>
      <c r="C43" s="333" t="s">
        <v>210</v>
      </c>
      <c r="D43" s="345">
        <f t="shared" si="3"/>
        <v>0</v>
      </c>
      <c r="E43" s="346">
        <f t="shared" si="3"/>
        <v>0</v>
      </c>
      <c r="F43" s="346">
        <f t="shared" si="3"/>
        <v>0</v>
      </c>
      <c r="G43" s="346">
        <f t="shared" si="3"/>
        <v>0</v>
      </c>
      <c r="H43" s="347">
        <f t="shared" si="3"/>
        <v>0</v>
      </c>
    </row>
    <row r="44" spans="1:8" x14ac:dyDescent="0.35">
      <c r="A44" s="56"/>
      <c r="B44" s="545" t="s">
        <v>409</v>
      </c>
      <c r="C44" s="547"/>
      <c r="D44" s="114">
        <f t="shared" si="3"/>
        <v>0</v>
      </c>
      <c r="E44" s="351">
        <f t="shared" si="3"/>
        <v>0</v>
      </c>
      <c r="F44" s="351">
        <f t="shared" si="3"/>
        <v>0</v>
      </c>
      <c r="G44" s="351">
        <f t="shared" si="3"/>
        <v>0</v>
      </c>
      <c r="H44" s="352">
        <f t="shared" si="3"/>
        <v>0</v>
      </c>
    </row>
    <row r="45" spans="1:8" x14ac:dyDescent="0.35">
      <c r="D45" s="327"/>
      <c r="E45" s="327"/>
      <c r="F45" s="327"/>
      <c r="G45" s="327"/>
      <c r="H45" s="327"/>
    </row>
    <row r="46" spans="1:8" x14ac:dyDescent="0.35">
      <c r="D46" s="327"/>
      <c r="E46" s="327"/>
      <c r="F46" s="327"/>
      <c r="G46" s="327"/>
      <c r="H46" s="327"/>
    </row>
    <row r="47" spans="1:8" x14ac:dyDescent="0.35">
      <c r="A47" s="55"/>
      <c r="B47" s="548" t="s">
        <v>9</v>
      </c>
      <c r="C47" s="549"/>
      <c r="D47" s="113" t="s">
        <v>1</v>
      </c>
      <c r="E47" s="113" t="s">
        <v>2</v>
      </c>
      <c r="F47" s="113" t="s">
        <v>3</v>
      </c>
      <c r="G47" s="113" t="s">
        <v>4</v>
      </c>
      <c r="H47" s="113" t="s">
        <v>5</v>
      </c>
    </row>
    <row r="48" spans="1:8" x14ac:dyDescent="0.35">
      <c r="A48" s="537" t="s">
        <v>93</v>
      </c>
      <c r="B48" s="541" t="s">
        <v>94</v>
      </c>
      <c r="C48" s="541"/>
      <c r="D48" s="117"/>
      <c r="E48" s="118"/>
      <c r="F48" s="118"/>
      <c r="G48" s="118"/>
      <c r="H48" s="118"/>
    </row>
    <row r="49" spans="1:8" x14ac:dyDescent="0.35">
      <c r="A49" s="538"/>
      <c r="B49" s="541" t="s">
        <v>259</v>
      </c>
      <c r="C49" s="286" t="s">
        <v>210</v>
      </c>
      <c r="D49" s="119"/>
      <c r="E49" s="119"/>
      <c r="F49" s="119"/>
      <c r="G49" s="119"/>
      <c r="H49" s="120"/>
    </row>
    <row r="50" spans="1:8" x14ac:dyDescent="0.35">
      <c r="A50" s="538"/>
      <c r="B50" s="541"/>
      <c r="C50" s="286" t="s">
        <v>210</v>
      </c>
      <c r="D50" s="119"/>
      <c r="E50" s="119"/>
      <c r="F50" s="119"/>
      <c r="G50" s="119"/>
      <c r="H50" s="120"/>
    </row>
    <row r="51" spans="1:8" x14ac:dyDescent="0.35">
      <c r="A51" s="538"/>
      <c r="B51" s="541"/>
      <c r="C51" s="286" t="s">
        <v>210</v>
      </c>
      <c r="D51" s="119"/>
      <c r="E51" s="119"/>
      <c r="F51" s="119"/>
      <c r="G51" s="119"/>
      <c r="H51" s="120"/>
    </row>
    <row r="52" spans="1:8" x14ac:dyDescent="0.35">
      <c r="A52" s="538"/>
      <c r="B52" s="541"/>
      <c r="C52" s="286" t="s">
        <v>210</v>
      </c>
      <c r="D52" s="121"/>
      <c r="E52" s="121"/>
      <c r="F52" s="121"/>
      <c r="G52" s="121"/>
      <c r="H52" s="122"/>
    </row>
    <row r="53" spans="1:8" x14ac:dyDescent="0.35">
      <c r="A53" s="538"/>
      <c r="B53" s="532" t="s">
        <v>405</v>
      </c>
      <c r="C53" s="533"/>
      <c r="D53" s="335">
        <f>SUM(D48:D52)</f>
        <v>0</v>
      </c>
      <c r="E53" s="335">
        <f t="shared" ref="E53:H53" si="4">SUM(E48:E52)</f>
        <v>0</v>
      </c>
      <c r="F53" s="335">
        <f t="shared" si="4"/>
        <v>0</v>
      </c>
      <c r="G53" s="335">
        <f t="shared" si="4"/>
        <v>0</v>
      </c>
      <c r="H53" s="336">
        <f t="shared" si="4"/>
        <v>0</v>
      </c>
    </row>
    <row r="54" spans="1:8" x14ac:dyDescent="0.35">
      <c r="A54" s="538"/>
      <c r="B54" s="541" t="s">
        <v>95</v>
      </c>
      <c r="C54" s="541"/>
      <c r="D54" s="119"/>
      <c r="E54" s="119"/>
      <c r="F54" s="119"/>
      <c r="G54" s="119"/>
      <c r="H54" s="120"/>
    </row>
    <row r="55" spans="1:8" x14ac:dyDescent="0.35">
      <c r="A55" s="538"/>
      <c r="B55" s="541" t="s">
        <v>96</v>
      </c>
      <c r="C55" s="541"/>
      <c r="D55" s="119"/>
      <c r="E55" s="119"/>
      <c r="F55" s="119"/>
      <c r="G55" s="119"/>
      <c r="H55" s="120"/>
    </row>
    <row r="56" spans="1:8" x14ac:dyDescent="0.35">
      <c r="A56" s="538"/>
      <c r="B56" s="541" t="s">
        <v>260</v>
      </c>
      <c r="C56" s="286" t="s">
        <v>210</v>
      </c>
      <c r="D56" s="119"/>
      <c r="E56" s="119"/>
      <c r="F56" s="119"/>
      <c r="G56" s="119"/>
      <c r="H56" s="120"/>
    </row>
    <row r="57" spans="1:8" x14ac:dyDescent="0.35">
      <c r="A57" s="538"/>
      <c r="B57" s="541"/>
      <c r="C57" s="286" t="s">
        <v>210</v>
      </c>
      <c r="D57" s="119"/>
      <c r="E57" s="119"/>
      <c r="F57" s="119"/>
      <c r="G57" s="119"/>
      <c r="H57" s="120"/>
    </row>
    <row r="58" spans="1:8" x14ac:dyDescent="0.35">
      <c r="A58" s="538"/>
      <c r="B58" s="541"/>
      <c r="C58" s="286" t="s">
        <v>210</v>
      </c>
      <c r="D58" s="119"/>
      <c r="E58" s="119"/>
      <c r="F58" s="119"/>
      <c r="G58" s="119"/>
      <c r="H58" s="120"/>
    </row>
    <row r="59" spans="1:8" x14ac:dyDescent="0.35">
      <c r="A59" s="538"/>
      <c r="B59" s="541"/>
      <c r="C59" s="286" t="s">
        <v>210</v>
      </c>
      <c r="D59" s="119"/>
      <c r="E59" s="119"/>
      <c r="F59" s="119"/>
      <c r="G59" s="119"/>
      <c r="H59" s="120"/>
    </row>
    <row r="60" spans="1:8" x14ac:dyDescent="0.35">
      <c r="A60" s="538"/>
      <c r="B60" s="532" t="s">
        <v>313</v>
      </c>
      <c r="C60" s="533"/>
      <c r="D60" s="335">
        <f>SUM(D54:D59)</f>
        <v>0</v>
      </c>
      <c r="E60" s="335">
        <f>SUM(E54:E59)</f>
        <v>0</v>
      </c>
      <c r="F60" s="335">
        <f>SUM(F54:F59)</f>
        <v>0</v>
      </c>
      <c r="G60" s="335">
        <f>SUM(G54:G59)</f>
        <v>0</v>
      </c>
      <c r="H60" s="336">
        <f>SUM(H54:H59)</f>
        <v>0</v>
      </c>
    </row>
    <row r="61" spans="1:8" x14ac:dyDescent="0.35">
      <c r="A61" s="538"/>
      <c r="B61" s="541" t="s">
        <v>98</v>
      </c>
      <c r="C61" s="541"/>
      <c r="D61" s="119"/>
      <c r="E61" s="119"/>
      <c r="F61" s="119"/>
      <c r="G61" s="119"/>
      <c r="H61" s="120"/>
    </row>
    <row r="62" spans="1:8" x14ac:dyDescent="0.35">
      <c r="A62" s="538"/>
      <c r="B62" s="541" t="s">
        <v>260</v>
      </c>
      <c r="C62" s="286" t="s">
        <v>210</v>
      </c>
      <c r="D62" s="119"/>
      <c r="E62" s="119"/>
      <c r="F62" s="119"/>
      <c r="G62" s="119"/>
      <c r="H62" s="120"/>
    </row>
    <row r="63" spans="1:8" x14ac:dyDescent="0.35">
      <c r="A63" s="538"/>
      <c r="B63" s="541"/>
      <c r="C63" s="286" t="s">
        <v>210</v>
      </c>
      <c r="D63" s="119"/>
      <c r="E63" s="119"/>
      <c r="F63" s="119"/>
      <c r="G63" s="119"/>
      <c r="H63" s="120"/>
    </row>
    <row r="64" spans="1:8" x14ac:dyDescent="0.35">
      <c r="A64" s="538"/>
      <c r="B64" s="541"/>
      <c r="C64" s="286" t="s">
        <v>210</v>
      </c>
      <c r="D64" s="119"/>
      <c r="E64" s="119"/>
      <c r="F64" s="119"/>
      <c r="G64" s="119"/>
      <c r="H64" s="120"/>
    </row>
    <row r="65" spans="1:8" x14ac:dyDescent="0.35">
      <c r="A65" s="538"/>
      <c r="B65" s="541"/>
      <c r="C65" s="286" t="s">
        <v>210</v>
      </c>
      <c r="D65" s="119"/>
      <c r="E65" s="119"/>
      <c r="F65" s="119"/>
      <c r="G65" s="119"/>
      <c r="H65" s="120"/>
    </row>
    <row r="66" spans="1:8" x14ac:dyDescent="0.35">
      <c r="A66" s="538"/>
      <c r="B66" s="532" t="s">
        <v>97</v>
      </c>
      <c r="C66" s="533"/>
      <c r="D66" s="335">
        <f>SUM(D61:D65)</f>
        <v>0</v>
      </c>
      <c r="E66" s="335">
        <f t="shared" ref="E66:H66" si="5">SUM(E61:E65)</f>
        <v>0</v>
      </c>
      <c r="F66" s="335">
        <f t="shared" si="5"/>
        <v>0</v>
      </c>
      <c r="G66" s="335">
        <f t="shared" si="5"/>
        <v>0</v>
      </c>
      <c r="H66" s="336">
        <f t="shared" si="5"/>
        <v>0</v>
      </c>
    </row>
    <row r="67" spans="1:8" x14ac:dyDescent="0.35">
      <c r="A67" s="539"/>
      <c r="B67" s="545" t="s">
        <v>408</v>
      </c>
      <c r="C67" s="546"/>
      <c r="D67" s="114">
        <f>D53+D60+D66</f>
        <v>0</v>
      </c>
      <c r="E67" s="114">
        <f t="shared" ref="E67:H67" si="6">E53+E60+E66</f>
        <v>0</v>
      </c>
      <c r="F67" s="114">
        <f t="shared" si="6"/>
        <v>0</v>
      </c>
      <c r="G67" s="114">
        <f t="shared" si="6"/>
        <v>0</v>
      </c>
      <c r="H67" s="115">
        <f t="shared" si="6"/>
        <v>0</v>
      </c>
    </row>
    <row r="68" spans="1:8" x14ac:dyDescent="0.35">
      <c r="A68" s="537" t="s">
        <v>99</v>
      </c>
      <c r="B68" s="541" t="s">
        <v>100</v>
      </c>
      <c r="C68" s="541"/>
      <c r="D68" s="123"/>
      <c r="E68" s="123"/>
      <c r="F68" s="123"/>
      <c r="G68" s="123"/>
      <c r="H68" s="124"/>
    </row>
    <row r="69" spans="1:8" x14ac:dyDescent="0.35">
      <c r="A69" s="538"/>
      <c r="B69" s="541" t="s">
        <v>101</v>
      </c>
      <c r="C69" s="541"/>
      <c r="D69" s="121"/>
      <c r="E69" s="121"/>
      <c r="F69" s="121"/>
      <c r="G69" s="121"/>
      <c r="H69" s="122"/>
    </row>
    <row r="70" spans="1:8" x14ac:dyDescent="0.35">
      <c r="A70" s="538"/>
      <c r="B70" s="541" t="s">
        <v>260</v>
      </c>
      <c r="C70" s="286" t="s">
        <v>210</v>
      </c>
      <c r="D70" s="121"/>
      <c r="E70" s="121"/>
      <c r="F70" s="121"/>
      <c r="G70" s="121"/>
      <c r="H70" s="122"/>
    </row>
    <row r="71" spans="1:8" x14ac:dyDescent="0.35">
      <c r="A71" s="538"/>
      <c r="B71" s="541"/>
      <c r="C71" s="286" t="s">
        <v>210</v>
      </c>
      <c r="D71" s="121"/>
      <c r="E71" s="121"/>
      <c r="F71" s="121"/>
      <c r="G71" s="121"/>
      <c r="H71" s="122"/>
    </row>
    <row r="72" spans="1:8" x14ac:dyDescent="0.35">
      <c r="A72" s="538"/>
      <c r="B72" s="541"/>
      <c r="C72" s="286" t="s">
        <v>210</v>
      </c>
      <c r="D72" s="121"/>
      <c r="E72" s="121"/>
      <c r="F72" s="121"/>
      <c r="G72" s="121"/>
      <c r="H72" s="122"/>
    </row>
    <row r="73" spans="1:8" x14ac:dyDescent="0.35">
      <c r="A73" s="538"/>
      <c r="B73" s="541"/>
      <c r="C73" s="286" t="s">
        <v>210</v>
      </c>
      <c r="D73" s="119"/>
      <c r="E73" s="119"/>
      <c r="F73" s="119"/>
      <c r="G73" s="119"/>
      <c r="H73" s="120"/>
    </row>
    <row r="74" spans="1:8" x14ac:dyDescent="0.35">
      <c r="A74" s="539"/>
      <c r="B74" s="545" t="s">
        <v>406</v>
      </c>
      <c r="C74" s="546"/>
      <c r="D74" s="114">
        <f>SUM(D68:D73)</f>
        <v>0</v>
      </c>
      <c r="E74" s="114">
        <f>SUM(E68:E73)</f>
        <v>0</v>
      </c>
      <c r="F74" s="114">
        <f>SUM(F68:F73)</f>
        <v>0</v>
      </c>
      <c r="G74" s="114">
        <f>SUM(G68:G73)</f>
        <v>0</v>
      </c>
      <c r="H74" s="115">
        <f>SUM(H68:H73)</f>
        <v>0</v>
      </c>
    </row>
    <row r="75" spans="1:8" x14ac:dyDescent="0.35">
      <c r="A75" s="534" t="s">
        <v>102</v>
      </c>
      <c r="B75" s="541" t="s">
        <v>103</v>
      </c>
      <c r="C75" s="541"/>
      <c r="D75" s="118"/>
      <c r="E75" s="118"/>
      <c r="F75" s="118"/>
      <c r="G75" s="118"/>
      <c r="H75" s="118"/>
    </row>
    <row r="76" spans="1:8" x14ac:dyDescent="0.35">
      <c r="A76" s="535"/>
      <c r="B76" s="541" t="s">
        <v>104</v>
      </c>
      <c r="C76" s="541"/>
      <c r="D76" s="120"/>
      <c r="E76" s="120"/>
      <c r="F76" s="120"/>
      <c r="G76" s="120"/>
      <c r="H76" s="120"/>
    </row>
    <row r="77" spans="1:8" x14ac:dyDescent="0.35">
      <c r="A77" s="535"/>
      <c r="B77" s="541" t="s">
        <v>105</v>
      </c>
      <c r="C77" s="541"/>
      <c r="D77" s="122"/>
      <c r="E77" s="122"/>
      <c r="F77" s="122"/>
      <c r="G77" s="122"/>
      <c r="H77" s="122"/>
    </row>
    <row r="78" spans="1:8" x14ac:dyDescent="0.35">
      <c r="A78" s="535"/>
      <c r="B78" s="541" t="s">
        <v>260</v>
      </c>
      <c r="C78" s="286" t="s">
        <v>210</v>
      </c>
      <c r="D78" s="122"/>
      <c r="E78" s="122"/>
      <c r="F78" s="122"/>
      <c r="G78" s="122"/>
      <c r="H78" s="122"/>
    </row>
    <row r="79" spans="1:8" x14ac:dyDescent="0.35">
      <c r="A79" s="535"/>
      <c r="B79" s="541"/>
      <c r="C79" s="286" t="s">
        <v>210</v>
      </c>
      <c r="D79" s="122"/>
      <c r="E79" s="122"/>
      <c r="F79" s="122"/>
      <c r="G79" s="122"/>
      <c r="H79" s="122"/>
    </row>
    <row r="80" spans="1:8" x14ac:dyDescent="0.35">
      <c r="A80" s="535"/>
      <c r="B80" s="541"/>
      <c r="C80" s="286" t="s">
        <v>210</v>
      </c>
      <c r="D80" s="122"/>
      <c r="E80" s="122"/>
      <c r="F80" s="122"/>
      <c r="G80" s="122"/>
      <c r="H80" s="122"/>
    </row>
    <row r="81" spans="1:8" x14ac:dyDescent="0.35">
      <c r="A81" s="535"/>
      <c r="B81" s="541"/>
      <c r="C81" s="286" t="s">
        <v>210</v>
      </c>
      <c r="D81" s="122"/>
      <c r="E81" s="122"/>
      <c r="F81" s="122"/>
      <c r="G81" s="122"/>
      <c r="H81" s="122"/>
    </row>
    <row r="82" spans="1:8" x14ac:dyDescent="0.35">
      <c r="A82" s="536"/>
      <c r="B82" s="545" t="s">
        <v>407</v>
      </c>
      <c r="C82" s="547"/>
      <c r="D82" s="115">
        <f>SUM(D75:D81)</f>
        <v>0</v>
      </c>
      <c r="E82" s="115">
        <f>SUM(E75:E81)</f>
        <v>0</v>
      </c>
      <c r="F82" s="115">
        <f>SUM(F75:F81)</f>
        <v>0</v>
      </c>
      <c r="G82" s="115">
        <f>SUM(G75:G81)</f>
        <v>0</v>
      </c>
      <c r="H82" s="115">
        <f>SUM(H75:H81)</f>
        <v>0</v>
      </c>
    </row>
    <row r="83" spans="1:8" x14ac:dyDescent="0.35">
      <c r="A83" s="110"/>
      <c r="B83" s="541" t="s">
        <v>260</v>
      </c>
      <c r="C83" s="286" t="s">
        <v>210</v>
      </c>
      <c r="D83" s="122"/>
      <c r="E83" s="122"/>
      <c r="F83" s="122"/>
      <c r="G83" s="122"/>
      <c r="H83" s="122"/>
    </row>
    <row r="84" spans="1:8" x14ac:dyDescent="0.35">
      <c r="A84" s="110"/>
      <c r="B84" s="541"/>
      <c r="C84" s="286" t="s">
        <v>210</v>
      </c>
      <c r="D84" s="122"/>
      <c r="E84" s="122"/>
      <c r="F84" s="122"/>
      <c r="G84" s="122"/>
      <c r="H84" s="122"/>
    </row>
    <row r="85" spans="1:8" x14ac:dyDescent="0.35">
      <c r="A85" s="110"/>
      <c r="B85" s="541"/>
      <c r="C85" s="286" t="s">
        <v>210</v>
      </c>
      <c r="D85" s="122"/>
      <c r="E85" s="122"/>
      <c r="F85" s="122"/>
      <c r="G85" s="122"/>
      <c r="H85" s="122"/>
    </row>
    <row r="86" spans="1:8" x14ac:dyDescent="0.35">
      <c r="A86" s="56"/>
      <c r="B86" s="541"/>
      <c r="C86" s="286" t="s">
        <v>210</v>
      </c>
      <c r="D86" s="122"/>
      <c r="E86" s="122"/>
      <c r="F86" s="122"/>
      <c r="G86" s="122"/>
      <c r="H86" s="122"/>
    </row>
    <row r="87" spans="1:8" x14ac:dyDescent="0.35">
      <c r="A87" s="56"/>
      <c r="B87" s="545" t="s">
        <v>409</v>
      </c>
      <c r="C87" s="547"/>
      <c r="D87" s="115">
        <f>SUM(D67+D74+D82)+SUM(D83:D86)</f>
        <v>0</v>
      </c>
      <c r="E87" s="115">
        <f t="shared" ref="E87" si="7">SUM(E67+E74+E82)+SUM(E83:E86)</f>
        <v>0</v>
      </c>
      <c r="F87" s="115">
        <f t="shared" ref="F87" si="8">SUM(F67+F74+F82)+SUM(F83:F86)</f>
        <v>0</v>
      </c>
      <c r="G87" s="115">
        <f t="shared" ref="G87" si="9">SUM(G67+G74+G82)+SUM(G83:G86)</f>
        <v>0</v>
      </c>
      <c r="H87" s="115">
        <f t="shared" ref="H87" si="10">SUM(H67+H74+H82)+SUM(H83:H86)</f>
        <v>0</v>
      </c>
    </row>
    <row r="88" spans="1:8" x14ac:dyDescent="0.35">
      <c r="D88" s="327"/>
      <c r="E88" s="327"/>
      <c r="F88" s="327"/>
      <c r="G88" s="327"/>
      <c r="H88" s="327"/>
    </row>
    <row r="89" spans="1:8" x14ac:dyDescent="0.35">
      <c r="D89" s="327"/>
      <c r="E89" s="327"/>
      <c r="F89" s="327"/>
      <c r="G89" s="327"/>
      <c r="H89" s="327"/>
    </row>
    <row r="90" spans="1:8" x14ac:dyDescent="0.35">
      <c r="A90" s="55"/>
      <c r="B90" s="548" t="s">
        <v>10</v>
      </c>
      <c r="C90" s="549"/>
      <c r="D90" s="113" t="s">
        <v>1</v>
      </c>
      <c r="E90" s="113" t="s">
        <v>2</v>
      </c>
      <c r="F90" s="113" t="s">
        <v>3</v>
      </c>
      <c r="G90" s="113" t="s">
        <v>4</v>
      </c>
      <c r="H90" s="113" t="s">
        <v>5</v>
      </c>
    </row>
    <row r="91" spans="1:8" x14ac:dyDescent="0.35">
      <c r="A91" s="537" t="s">
        <v>93</v>
      </c>
      <c r="B91" s="541" t="s">
        <v>94</v>
      </c>
      <c r="C91" s="541"/>
      <c r="D91" s="117"/>
      <c r="E91" s="118"/>
      <c r="F91" s="118"/>
      <c r="G91" s="118"/>
      <c r="H91" s="118"/>
    </row>
    <row r="92" spans="1:8" x14ac:dyDescent="0.35">
      <c r="A92" s="538"/>
      <c r="B92" s="541" t="s">
        <v>259</v>
      </c>
      <c r="C92" s="286" t="s">
        <v>210</v>
      </c>
      <c r="D92" s="119"/>
      <c r="E92" s="119"/>
      <c r="F92" s="119"/>
      <c r="G92" s="119"/>
      <c r="H92" s="120"/>
    </row>
    <row r="93" spans="1:8" x14ac:dyDescent="0.35">
      <c r="A93" s="538"/>
      <c r="B93" s="541"/>
      <c r="C93" s="286" t="s">
        <v>210</v>
      </c>
      <c r="D93" s="119"/>
      <c r="E93" s="119"/>
      <c r="F93" s="119"/>
      <c r="G93" s="119"/>
      <c r="H93" s="120"/>
    </row>
    <row r="94" spans="1:8" x14ac:dyDescent="0.35">
      <c r="A94" s="538"/>
      <c r="B94" s="541"/>
      <c r="C94" s="286" t="s">
        <v>210</v>
      </c>
      <c r="D94" s="119"/>
      <c r="E94" s="119"/>
      <c r="F94" s="119"/>
      <c r="G94" s="119"/>
      <c r="H94" s="120"/>
    </row>
    <row r="95" spans="1:8" x14ac:dyDescent="0.35">
      <c r="A95" s="538"/>
      <c r="B95" s="541"/>
      <c r="C95" s="286" t="s">
        <v>210</v>
      </c>
      <c r="D95" s="121"/>
      <c r="E95" s="121"/>
      <c r="F95" s="121"/>
      <c r="G95" s="121"/>
      <c r="H95" s="122"/>
    </row>
    <row r="96" spans="1:8" x14ac:dyDescent="0.35">
      <c r="A96" s="538"/>
      <c r="B96" s="532" t="s">
        <v>405</v>
      </c>
      <c r="C96" s="533"/>
      <c r="D96" s="335">
        <f>SUM(D91:D95)</f>
        <v>0</v>
      </c>
      <c r="E96" s="335">
        <f t="shared" ref="E96:H96" si="11">SUM(E91:E95)</f>
        <v>0</v>
      </c>
      <c r="F96" s="335">
        <f t="shared" si="11"/>
        <v>0</v>
      </c>
      <c r="G96" s="335">
        <f t="shared" si="11"/>
        <v>0</v>
      </c>
      <c r="H96" s="336">
        <f t="shared" si="11"/>
        <v>0</v>
      </c>
    </row>
    <row r="97" spans="1:8" x14ac:dyDescent="0.35">
      <c r="A97" s="538"/>
      <c r="B97" s="541" t="s">
        <v>95</v>
      </c>
      <c r="C97" s="541"/>
      <c r="D97" s="119"/>
      <c r="E97" s="119"/>
      <c r="F97" s="119"/>
      <c r="G97" s="119"/>
      <c r="H97" s="120"/>
    </row>
    <row r="98" spans="1:8" x14ac:dyDescent="0.35">
      <c r="A98" s="538"/>
      <c r="B98" s="541" t="s">
        <v>96</v>
      </c>
      <c r="C98" s="541"/>
      <c r="D98" s="119"/>
      <c r="E98" s="119"/>
      <c r="F98" s="119"/>
      <c r="G98" s="119"/>
      <c r="H98" s="120"/>
    </row>
    <row r="99" spans="1:8" x14ac:dyDescent="0.35">
      <c r="A99" s="538"/>
      <c r="B99" s="541" t="s">
        <v>260</v>
      </c>
      <c r="C99" s="286" t="s">
        <v>210</v>
      </c>
      <c r="D99" s="119"/>
      <c r="E99" s="119"/>
      <c r="F99" s="119"/>
      <c r="G99" s="119"/>
      <c r="H99" s="120"/>
    </row>
    <row r="100" spans="1:8" x14ac:dyDescent="0.35">
      <c r="A100" s="538"/>
      <c r="B100" s="541"/>
      <c r="C100" s="286" t="s">
        <v>210</v>
      </c>
      <c r="D100" s="119"/>
      <c r="E100" s="119"/>
      <c r="F100" s="119"/>
      <c r="G100" s="119"/>
      <c r="H100" s="120"/>
    </row>
    <row r="101" spans="1:8" x14ac:dyDescent="0.35">
      <c r="A101" s="538"/>
      <c r="B101" s="541"/>
      <c r="C101" s="286" t="s">
        <v>210</v>
      </c>
      <c r="D101" s="119"/>
      <c r="E101" s="119"/>
      <c r="F101" s="119"/>
      <c r="G101" s="119"/>
      <c r="H101" s="120"/>
    </row>
    <row r="102" spans="1:8" x14ac:dyDescent="0.35">
      <c r="A102" s="538"/>
      <c r="B102" s="541"/>
      <c r="C102" s="286" t="s">
        <v>210</v>
      </c>
      <c r="D102" s="119"/>
      <c r="E102" s="119"/>
      <c r="F102" s="119"/>
      <c r="G102" s="119"/>
      <c r="H102" s="120"/>
    </row>
    <row r="103" spans="1:8" x14ac:dyDescent="0.35">
      <c r="A103" s="538"/>
      <c r="B103" s="532" t="s">
        <v>313</v>
      </c>
      <c r="C103" s="533"/>
      <c r="D103" s="335">
        <f>SUM(D97:D102)</f>
        <v>0</v>
      </c>
      <c r="E103" s="335">
        <f>SUM(E97:E102)</f>
        <v>0</v>
      </c>
      <c r="F103" s="335">
        <f>SUM(F97:F102)</f>
        <v>0</v>
      </c>
      <c r="G103" s="335">
        <f>SUM(G97:G102)</f>
        <v>0</v>
      </c>
      <c r="H103" s="336">
        <f>SUM(H97:H102)</f>
        <v>0</v>
      </c>
    </row>
    <row r="104" spans="1:8" x14ac:dyDescent="0.35">
      <c r="A104" s="538"/>
      <c r="B104" s="541" t="s">
        <v>98</v>
      </c>
      <c r="C104" s="541"/>
      <c r="D104" s="119"/>
      <c r="E104" s="119"/>
      <c r="F104" s="119"/>
      <c r="G104" s="119"/>
      <c r="H104" s="120"/>
    </row>
    <row r="105" spans="1:8" x14ac:dyDescent="0.35">
      <c r="A105" s="538"/>
      <c r="B105" s="541" t="s">
        <v>260</v>
      </c>
      <c r="C105" s="286" t="s">
        <v>210</v>
      </c>
      <c r="D105" s="119"/>
      <c r="E105" s="119"/>
      <c r="F105" s="119"/>
      <c r="G105" s="119"/>
      <c r="H105" s="120"/>
    </row>
    <row r="106" spans="1:8" x14ac:dyDescent="0.35">
      <c r="A106" s="538"/>
      <c r="B106" s="541"/>
      <c r="C106" s="286" t="s">
        <v>210</v>
      </c>
      <c r="D106" s="119"/>
      <c r="E106" s="119"/>
      <c r="F106" s="119"/>
      <c r="G106" s="119"/>
      <c r="H106" s="120"/>
    </row>
    <row r="107" spans="1:8" x14ac:dyDescent="0.35">
      <c r="A107" s="538"/>
      <c r="B107" s="541"/>
      <c r="C107" s="286" t="s">
        <v>210</v>
      </c>
      <c r="D107" s="119"/>
      <c r="E107" s="119"/>
      <c r="F107" s="119"/>
      <c r="G107" s="119"/>
      <c r="H107" s="120"/>
    </row>
    <row r="108" spans="1:8" x14ac:dyDescent="0.35">
      <c r="A108" s="538"/>
      <c r="B108" s="541"/>
      <c r="C108" s="286" t="s">
        <v>210</v>
      </c>
      <c r="D108" s="119"/>
      <c r="E108" s="119"/>
      <c r="F108" s="119"/>
      <c r="G108" s="119"/>
      <c r="H108" s="120"/>
    </row>
    <row r="109" spans="1:8" x14ac:dyDescent="0.35">
      <c r="A109" s="538"/>
      <c r="B109" s="532" t="s">
        <v>97</v>
      </c>
      <c r="C109" s="533"/>
      <c r="D109" s="335">
        <f>SUM(D104:D108)</f>
        <v>0</v>
      </c>
      <c r="E109" s="335">
        <f t="shared" ref="E109:H109" si="12">SUM(E104:E108)</f>
        <v>0</v>
      </c>
      <c r="F109" s="335">
        <f t="shared" si="12"/>
        <v>0</v>
      </c>
      <c r="G109" s="335">
        <f t="shared" si="12"/>
        <v>0</v>
      </c>
      <c r="H109" s="336">
        <f t="shared" si="12"/>
        <v>0</v>
      </c>
    </row>
    <row r="110" spans="1:8" x14ac:dyDescent="0.35">
      <c r="A110" s="539"/>
      <c r="B110" s="545" t="s">
        <v>408</v>
      </c>
      <c r="C110" s="546"/>
      <c r="D110" s="114">
        <f>D96+D103+D109</f>
        <v>0</v>
      </c>
      <c r="E110" s="114">
        <f t="shared" ref="E110:H110" si="13">E96+E103+E109</f>
        <v>0</v>
      </c>
      <c r="F110" s="114">
        <f t="shared" si="13"/>
        <v>0</v>
      </c>
      <c r="G110" s="114">
        <f t="shared" si="13"/>
        <v>0</v>
      </c>
      <c r="H110" s="115">
        <f t="shared" si="13"/>
        <v>0</v>
      </c>
    </row>
    <row r="111" spans="1:8" x14ac:dyDescent="0.35">
      <c r="A111" s="537" t="s">
        <v>99</v>
      </c>
      <c r="B111" s="541" t="s">
        <v>100</v>
      </c>
      <c r="C111" s="541"/>
      <c r="D111" s="123"/>
      <c r="E111" s="123"/>
      <c r="F111" s="123"/>
      <c r="G111" s="123"/>
      <c r="H111" s="124"/>
    </row>
    <row r="112" spans="1:8" x14ac:dyDescent="0.35">
      <c r="A112" s="538"/>
      <c r="B112" s="541" t="s">
        <v>101</v>
      </c>
      <c r="C112" s="541"/>
      <c r="D112" s="121"/>
      <c r="E112" s="121"/>
      <c r="F112" s="121"/>
      <c r="G112" s="121"/>
      <c r="H112" s="122"/>
    </row>
    <row r="113" spans="1:8" x14ac:dyDescent="0.35">
      <c r="A113" s="538"/>
      <c r="B113" s="541" t="s">
        <v>260</v>
      </c>
      <c r="C113" s="286" t="s">
        <v>210</v>
      </c>
      <c r="D113" s="121"/>
      <c r="E113" s="121"/>
      <c r="F113" s="121"/>
      <c r="G113" s="121"/>
      <c r="H113" s="122"/>
    </row>
    <row r="114" spans="1:8" x14ac:dyDescent="0.35">
      <c r="A114" s="538"/>
      <c r="B114" s="541"/>
      <c r="C114" s="286" t="s">
        <v>210</v>
      </c>
      <c r="D114" s="121"/>
      <c r="E114" s="121"/>
      <c r="F114" s="121"/>
      <c r="G114" s="121"/>
      <c r="H114" s="122"/>
    </row>
    <row r="115" spans="1:8" x14ac:dyDescent="0.35">
      <c r="A115" s="538"/>
      <c r="B115" s="541"/>
      <c r="C115" s="286" t="s">
        <v>210</v>
      </c>
      <c r="D115" s="121"/>
      <c r="E115" s="121"/>
      <c r="F115" s="121"/>
      <c r="G115" s="121"/>
      <c r="H115" s="122"/>
    </row>
    <row r="116" spans="1:8" x14ac:dyDescent="0.35">
      <c r="A116" s="538"/>
      <c r="B116" s="541"/>
      <c r="C116" s="286" t="s">
        <v>210</v>
      </c>
      <c r="D116" s="119"/>
      <c r="E116" s="119"/>
      <c r="F116" s="119"/>
      <c r="G116" s="119"/>
      <c r="H116" s="120"/>
    </row>
    <row r="117" spans="1:8" x14ac:dyDescent="0.35">
      <c r="A117" s="539"/>
      <c r="B117" s="545" t="s">
        <v>406</v>
      </c>
      <c r="C117" s="546"/>
      <c r="D117" s="114">
        <f>SUM(D111:D116)</f>
        <v>0</v>
      </c>
      <c r="E117" s="114">
        <f>SUM(E111:E116)</f>
        <v>0</v>
      </c>
      <c r="F117" s="114">
        <f>SUM(F111:F116)</f>
        <v>0</v>
      </c>
      <c r="G117" s="114">
        <f>SUM(G111:G116)</f>
        <v>0</v>
      </c>
      <c r="H117" s="115">
        <f>SUM(H111:H116)</f>
        <v>0</v>
      </c>
    </row>
    <row r="118" spans="1:8" x14ac:dyDescent="0.35">
      <c r="A118" s="534" t="s">
        <v>102</v>
      </c>
      <c r="B118" s="541" t="s">
        <v>103</v>
      </c>
      <c r="C118" s="541"/>
      <c r="D118" s="118"/>
      <c r="E118" s="118"/>
      <c r="F118" s="118"/>
      <c r="G118" s="118"/>
      <c r="H118" s="118"/>
    </row>
    <row r="119" spans="1:8" x14ac:dyDescent="0.35">
      <c r="A119" s="535"/>
      <c r="B119" s="541" t="s">
        <v>104</v>
      </c>
      <c r="C119" s="541"/>
      <c r="D119" s="120"/>
      <c r="E119" s="120"/>
      <c r="F119" s="120"/>
      <c r="G119" s="120"/>
      <c r="H119" s="120"/>
    </row>
    <row r="120" spans="1:8" x14ac:dyDescent="0.35">
      <c r="A120" s="535"/>
      <c r="B120" s="541" t="s">
        <v>105</v>
      </c>
      <c r="C120" s="541"/>
      <c r="D120" s="122"/>
      <c r="E120" s="122"/>
      <c r="F120" s="122"/>
      <c r="G120" s="122"/>
      <c r="H120" s="122"/>
    </row>
    <row r="121" spans="1:8" x14ac:dyDescent="0.35">
      <c r="A121" s="535"/>
      <c r="B121" s="541" t="s">
        <v>260</v>
      </c>
      <c r="C121" s="286" t="s">
        <v>210</v>
      </c>
      <c r="D121" s="122"/>
      <c r="E121" s="122"/>
      <c r="F121" s="122"/>
      <c r="G121" s="122"/>
      <c r="H121" s="122"/>
    </row>
    <row r="122" spans="1:8" x14ac:dyDescent="0.35">
      <c r="A122" s="535"/>
      <c r="B122" s="541"/>
      <c r="C122" s="286" t="s">
        <v>210</v>
      </c>
      <c r="D122" s="122"/>
      <c r="E122" s="122"/>
      <c r="F122" s="122"/>
      <c r="G122" s="122"/>
      <c r="H122" s="122"/>
    </row>
    <row r="123" spans="1:8" x14ac:dyDescent="0.35">
      <c r="A123" s="535"/>
      <c r="B123" s="541"/>
      <c r="C123" s="286" t="s">
        <v>210</v>
      </c>
      <c r="D123" s="122"/>
      <c r="E123" s="122"/>
      <c r="F123" s="122"/>
      <c r="G123" s="122"/>
      <c r="H123" s="122"/>
    </row>
    <row r="124" spans="1:8" x14ac:dyDescent="0.35">
      <c r="A124" s="535"/>
      <c r="B124" s="541"/>
      <c r="C124" s="286" t="s">
        <v>210</v>
      </c>
      <c r="D124" s="122"/>
      <c r="E124" s="122"/>
      <c r="F124" s="122"/>
      <c r="G124" s="122"/>
      <c r="H124" s="122"/>
    </row>
    <row r="125" spans="1:8" x14ac:dyDescent="0.35">
      <c r="A125" s="536"/>
      <c r="B125" s="545" t="s">
        <v>407</v>
      </c>
      <c r="C125" s="547"/>
      <c r="D125" s="115">
        <f>SUM(D118:D124)</f>
        <v>0</v>
      </c>
      <c r="E125" s="115">
        <f>SUM(E118:E124)</f>
        <v>0</v>
      </c>
      <c r="F125" s="115">
        <f>SUM(F118:F124)</f>
        <v>0</v>
      </c>
      <c r="G125" s="115">
        <f>SUM(G118:G124)</f>
        <v>0</v>
      </c>
      <c r="H125" s="115">
        <f>SUM(H118:H124)</f>
        <v>0</v>
      </c>
    </row>
    <row r="126" spans="1:8" x14ac:dyDescent="0.35">
      <c r="A126" s="110"/>
      <c r="B126" s="541" t="s">
        <v>260</v>
      </c>
      <c r="C126" s="286" t="s">
        <v>210</v>
      </c>
      <c r="D126" s="122"/>
      <c r="E126" s="122"/>
      <c r="F126" s="122"/>
      <c r="G126" s="122"/>
      <c r="H126" s="122"/>
    </row>
    <row r="127" spans="1:8" x14ac:dyDescent="0.35">
      <c r="A127" s="110"/>
      <c r="B127" s="541"/>
      <c r="C127" s="286" t="s">
        <v>210</v>
      </c>
      <c r="D127" s="122"/>
      <c r="E127" s="122"/>
      <c r="F127" s="122"/>
      <c r="G127" s="122"/>
      <c r="H127" s="122"/>
    </row>
    <row r="128" spans="1:8" x14ac:dyDescent="0.35">
      <c r="A128" s="110"/>
      <c r="B128" s="541"/>
      <c r="C128" s="286" t="s">
        <v>210</v>
      </c>
      <c r="D128" s="122"/>
      <c r="E128" s="122"/>
      <c r="F128" s="122"/>
      <c r="G128" s="122"/>
      <c r="H128" s="122"/>
    </row>
    <row r="129" spans="1:8" x14ac:dyDescent="0.35">
      <c r="A129" s="56"/>
      <c r="B129" s="541"/>
      <c r="C129" s="286" t="s">
        <v>210</v>
      </c>
      <c r="D129" s="122"/>
      <c r="E129" s="122"/>
      <c r="F129" s="122"/>
      <c r="G129" s="122"/>
      <c r="H129" s="122"/>
    </row>
    <row r="130" spans="1:8" x14ac:dyDescent="0.35">
      <c r="A130" s="56"/>
      <c r="B130" s="545" t="s">
        <v>409</v>
      </c>
      <c r="C130" s="547"/>
      <c r="D130" s="115">
        <f>SUM(D110+D117+D125)+SUM(D126:D129)</f>
        <v>0</v>
      </c>
      <c r="E130" s="115">
        <f t="shared" ref="E130" si="14">SUM(E110+E117+E125)+SUM(E126:E129)</f>
        <v>0</v>
      </c>
      <c r="F130" s="115">
        <f t="shared" ref="F130" si="15">SUM(F110+F117+F125)+SUM(F126:F129)</f>
        <v>0</v>
      </c>
      <c r="G130" s="115">
        <f t="shared" ref="G130" si="16">SUM(G110+G117+G125)+SUM(G126:G129)</f>
        <v>0</v>
      </c>
      <c r="H130" s="115">
        <f t="shared" ref="H130" si="17">SUM(H110+H117+H125)+SUM(H126:H129)</f>
        <v>0</v>
      </c>
    </row>
    <row r="133" spans="1:8" x14ac:dyDescent="0.35">
      <c r="A133" s="55"/>
      <c r="B133" s="548" t="s">
        <v>11</v>
      </c>
      <c r="C133" s="549"/>
      <c r="D133" s="113" t="s">
        <v>1</v>
      </c>
      <c r="E133" s="113" t="s">
        <v>2</v>
      </c>
      <c r="F133" s="113" t="s">
        <v>3</v>
      </c>
      <c r="G133" s="113" t="s">
        <v>4</v>
      </c>
      <c r="H133" s="113" t="s">
        <v>5</v>
      </c>
    </row>
    <row r="134" spans="1:8" x14ac:dyDescent="0.35">
      <c r="A134" s="537" t="s">
        <v>93</v>
      </c>
      <c r="B134" s="541" t="s">
        <v>94</v>
      </c>
      <c r="C134" s="541"/>
      <c r="D134" s="117"/>
      <c r="E134" s="118"/>
      <c r="F134" s="118"/>
      <c r="G134" s="118"/>
      <c r="H134" s="118"/>
    </row>
    <row r="135" spans="1:8" x14ac:dyDescent="0.35">
      <c r="A135" s="538"/>
      <c r="B135" s="541" t="s">
        <v>259</v>
      </c>
      <c r="C135" s="286" t="s">
        <v>210</v>
      </c>
      <c r="D135" s="119"/>
      <c r="E135" s="119"/>
      <c r="F135" s="119"/>
      <c r="G135" s="119"/>
      <c r="H135" s="120"/>
    </row>
    <row r="136" spans="1:8" x14ac:dyDescent="0.35">
      <c r="A136" s="538"/>
      <c r="B136" s="541"/>
      <c r="C136" s="286" t="s">
        <v>210</v>
      </c>
      <c r="D136" s="119"/>
      <c r="E136" s="119"/>
      <c r="F136" s="119"/>
      <c r="G136" s="119"/>
      <c r="H136" s="120"/>
    </row>
    <row r="137" spans="1:8" x14ac:dyDescent="0.35">
      <c r="A137" s="538"/>
      <c r="B137" s="541"/>
      <c r="C137" s="286" t="s">
        <v>210</v>
      </c>
      <c r="D137" s="119"/>
      <c r="E137" s="119"/>
      <c r="F137" s="119"/>
      <c r="G137" s="119"/>
      <c r="H137" s="120"/>
    </row>
    <row r="138" spans="1:8" x14ac:dyDescent="0.35">
      <c r="A138" s="538"/>
      <c r="B138" s="541"/>
      <c r="C138" s="286" t="s">
        <v>210</v>
      </c>
      <c r="D138" s="121"/>
      <c r="E138" s="121"/>
      <c r="F138" s="121"/>
      <c r="G138" s="121"/>
      <c r="H138" s="122"/>
    </row>
    <row r="139" spans="1:8" x14ac:dyDescent="0.35">
      <c r="A139" s="538"/>
      <c r="B139" s="532" t="s">
        <v>405</v>
      </c>
      <c r="C139" s="533"/>
      <c r="D139" s="335">
        <f>SUM(D134:D138)</f>
        <v>0</v>
      </c>
      <c r="E139" s="335">
        <f t="shared" ref="E139:H139" si="18">SUM(E134:E138)</f>
        <v>0</v>
      </c>
      <c r="F139" s="335">
        <f t="shared" si="18"/>
        <v>0</v>
      </c>
      <c r="G139" s="335">
        <f t="shared" si="18"/>
        <v>0</v>
      </c>
      <c r="H139" s="336">
        <f t="shared" si="18"/>
        <v>0</v>
      </c>
    </row>
    <row r="140" spans="1:8" x14ac:dyDescent="0.35">
      <c r="A140" s="538"/>
      <c r="B140" s="541" t="s">
        <v>95</v>
      </c>
      <c r="C140" s="541"/>
      <c r="D140" s="119"/>
      <c r="E140" s="119"/>
      <c r="F140" s="119"/>
      <c r="G140" s="119"/>
      <c r="H140" s="120"/>
    </row>
    <row r="141" spans="1:8" x14ac:dyDescent="0.35">
      <c r="A141" s="538"/>
      <c r="B141" s="541" t="s">
        <v>96</v>
      </c>
      <c r="C141" s="541"/>
      <c r="D141" s="119"/>
      <c r="E141" s="119"/>
      <c r="F141" s="119"/>
      <c r="G141" s="119"/>
      <c r="H141" s="120"/>
    </row>
    <row r="142" spans="1:8" x14ac:dyDescent="0.35">
      <c r="A142" s="538"/>
      <c r="B142" s="541" t="s">
        <v>260</v>
      </c>
      <c r="C142" s="286" t="s">
        <v>210</v>
      </c>
      <c r="D142" s="119"/>
      <c r="E142" s="119"/>
      <c r="F142" s="119"/>
      <c r="G142" s="119"/>
      <c r="H142" s="120"/>
    </row>
    <row r="143" spans="1:8" x14ac:dyDescent="0.35">
      <c r="A143" s="538"/>
      <c r="B143" s="541"/>
      <c r="C143" s="286" t="s">
        <v>210</v>
      </c>
      <c r="D143" s="119"/>
      <c r="E143" s="119"/>
      <c r="F143" s="119"/>
      <c r="G143" s="119"/>
      <c r="H143" s="120"/>
    </row>
    <row r="144" spans="1:8" x14ac:dyDescent="0.35">
      <c r="A144" s="538"/>
      <c r="B144" s="541"/>
      <c r="C144" s="286" t="s">
        <v>210</v>
      </c>
      <c r="D144" s="119"/>
      <c r="E144" s="119"/>
      <c r="F144" s="119"/>
      <c r="G144" s="119"/>
      <c r="H144" s="120"/>
    </row>
    <row r="145" spans="1:8" x14ac:dyDescent="0.35">
      <c r="A145" s="538"/>
      <c r="B145" s="541"/>
      <c r="C145" s="286" t="s">
        <v>210</v>
      </c>
      <c r="D145" s="119"/>
      <c r="E145" s="119"/>
      <c r="F145" s="119"/>
      <c r="G145" s="119"/>
      <c r="H145" s="120"/>
    </row>
    <row r="146" spans="1:8" x14ac:dyDescent="0.35">
      <c r="A146" s="538"/>
      <c r="B146" s="532" t="s">
        <v>313</v>
      </c>
      <c r="C146" s="533"/>
      <c r="D146" s="335">
        <f>SUM(D140:D145)</f>
        <v>0</v>
      </c>
      <c r="E146" s="335">
        <f>SUM(E140:E145)</f>
        <v>0</v>
      </c>
      <c r="F146" s="335">
        <f>SUM(F140:F145)</f>
        <v>0</v>
      </c>
      <c r="G146" s="335">
        <f>SUM(G140:G145)</f>
        <v>0</v>
      </c>
      <c r="H146" s="336">
        <f>SUM(H140:H145)</f>
        <v>0</v>
      </c>
    </row>
    <row r="147" spans="1:8" x14ac:dyDescent="0.35">
      <c r="A147" s="538"/>
      <c r="B147" s="541" t="s">
        <v>98</v>
      </c>
      <c r="C147" s="541"/>
      <c r="D147" s="119"/>
      <c r="E147" s="119"/>
      <c r="F147" s="119"/>
      <c r="G147" s="119"/>
      <c r="H147" s="120"/>
    </row>
    <row r="148" spans="1:8" x14ac:dyDescent="0.35">
      <c r="A148" s="538"/>
      <c r="B148" s="541" t="s">
        <v>260</v>
      </c>
      <c r="C148" s="286" t="s">
        <v>210</v>
      </c>
      <c r="D148" s="119"/>
      <c r="E148" s="119"/>
      <c r="F148" s="119"/>
      <c r="G148" s="119"/>
      <c r="H148" s="120"/>
    </row>
    <row r="149" spans="1:8" x14ac:dyDescent="0.35">
      <c r="A149" s="538"/>
      <c r="B149" s="541"/>
      <c r="C149" s="286" t="s">
        <v>210</v>
      </c>
      <c r="D149" s="119"/>
      <c r="E149" s="119"/>
      <c r="F149" s="119"/>
      <c r="G149" s="119"/>
      <c r="H149" s="120"/>
    </row>
    <row r="150" spans="1:8" x14ac:dyDescent="0.35">
      <c r="A150" s="538"/>
      <c r="B150" s="541"/>
      <c r="C150" s="286" t="s">
        <v>210</v>
      </c>
      <c r="D150" s="119"/>
      <c r="E150" s="119"/>
      <c r="F150" s="119"/>
      <c r="G150" s="119"/>
      <c r="H150" s="120"/>
    </row>
    <row r="151" spans="1:8" x14ac:dyDescent="0.35">
      <c r="A151" s="538"/>
      <c r="B151" s="541"/>
      <c r="C151" s="286" t="s">
        <v>210</v>
      </c>
      <c r="D151" s="119"/>
      <c r="E151" s="119"/>
      <c r="F151" s="119"/>
      <c r="G151" s="119"/>
      <c r="H151" s="120"/>
    </row>
    <row r="152" spans="1:8" x14ac:dyDescent="0.35">
      <c r="A152" s="538"/>
      <c r="B152" s="532" t="s">
        <v>97</v>
      </c>
      <c r="C152" s="533"/>
      <c r="D152" s="335">
        <f>SUM(D147:D151)</f>
        <v>0</v>
      </c>
      <c r="E152" s="335">
        <f t="shared" ref="E152:H152" si="19">SUM(E147:E151)</f>
        <v>0</v>
      </c>
      <c r="F152" s="335">
        <f t="shared" si="19"/>
        <v>0</v>
      </c>
      <c r="G152" s="335">
        <f t="shared" si="19"/>
        <v>0</v>
      </c>
      <c r="H152" s="336">
        <f t="shared" si="19"/>
        <v>0</v>
      </c>
    </row>
    <row r="153" spans="1:8" x14ac:dyDescent="0.35">
      <c r="A153" s="539"/>
      <c r="B153" s="545" t="s">
        <v>408</v>
      </c>
      <c r="C153" s="546"/>
      <c r="D153" s="114">
        <f>D139+D146+D152</f>
        <v>0</v>
      </c>
      <c r="E153" s="114">
        <f t="shared" ref="E153:H153" si="20">E139+E146+E152</f>
        <v>0</v>
      </c>
      <c r="F153" s="114">
        <f t="shared" si="20"/>
        <v>0</v>
      </c>
      <c r="G153" s="114">
        <f t="shared" si="20"/>
        <v>0</v>
      </c>
      <c r="H153" s="115">
        <f t="shared" si="20"/>
        <v>0</v>
      </c>
    </row>
    <row r="154" spans="1:8" x14ac:dyDescent="0.35">
      <c r="A154" s="537" t="s">
        <v>99</v>
      </c>
      <c r="B154" s="541" t="s">
        <v>100</v>
      </c>
      <c r="C154" s="541"/>
      <c r="D154" s="123"/>
      <c r="E154" s="123"/>
      <c r="F154" s="123"/>
      <c r="G154" s="123"/>
      <c r="H154" s="124"/>
    </row>
    <row r="155" spans="1:8" x14ac:dyDescent="0.35">
      <c r="A155" s="538"/>
      <c r="B155" s="541" t="s">
        <v>101</v>
      </c>
      <c r="C155" s="541"/>
      <c r="D155" s="121"/>
      <c r="E155" s="121"/>
      <c r="F155" s="121"/>
      <c r="G155" s="121"/>
      <c r="H155" s="122"/>
    </row>
    <row r="156" spans="1:8" x14ac:dyDescent="0.35">
      <c r="A156" s="538"/>
      <c r="B156" s="541" t="s">
        <v>260</v>
      </c>
      <c r="C156" s="286" t="s">
        <v>210</v>
      </c>
      <c r="D156" s="121"/>
      <c r="E156" s="121"/>
      <c r="F156" s="121"/>
      <c r="G156" s="121"/>
      <c r="H156" s="122"/>
    </row>
    <row r="157" spans="1:8" x14ac:dyDescent="0.35">
      <c r="A157" s="538"/>
      <c r="B157" s="541"/>
      <c r="C157" s="286" t="s">
        <v>210</v>
      </c>
      <c r="D157" s="121"/>
      <c r="E157" s="121"/>
      <c r="F157" s="121"/>
      <c r="G157" s="121"/>
      <c r="H157" s="122"/>
    </row>
    <row r="158" spans="1:8" x14ac:dyDescent="0.35">
      <c r="A158" s="538"/>
      <c r="B158" s="541"/>
      <c r="C158" s="286" t="s">
        <v>210</v>
      </c>
      <c r="D158" s="121"/>
      <c r="E158" s="121"/>
      <c r="F158" s="121"/>
      <c r="G158" s="121"/>
      <c r="H158" s="122"/>
    </row>
    <row r="159" spans="1:8" x14ac:dyDescent="0.35">
      <c r="A159" s="538"/>
      <c r="B159" s="541"/>
      <c r="C159" s="286" t="s">
        <v>210</v>
      </c>
      <c r="D159" s="119"/>
      <c r="E159" s="119"/>
      <c r="F159" s="119"/>
      <c r="G159" s="119"/>
      <c r="H159" s="120"/>
    </row>
    <row r="160" spans="1:8" x14ac:dyDescent="0.35">
      <c r="A160" s="539"/>
      <c r="B160" s="545" t="s">
        <v>406</v>
      </c>
      <c r="C160" s="546"/>
      <c r="D160" s="114">
        <f>SUM(D154:D159)</f>
        <v>0</v>
      </c>
      <c r="E160" s="114">
        <f>SUM(E154:E159)</f>
        <v>0</v>
      </c>
      <c r="F160" s="114">
        <f>SUM(F154:F159)</f>
        <v>0</v>
      </c>
      <c r="G160" s="114">
        <f>SUM(G154:G159)</f>
        <v>0</v>
      </c>
      <c r="H160" s="115">
        <f>SUM(H154:H159)</f>
        <v>0</v>
      </c>
    </row>
    <row r="161" spans="1:8" x14ac:dyDescent="0.35">
      <c r="A161" s="534" t="s">
        <v>102</v>
      </c>
      <c r="B161" s="541" t="s">
        <v>103</v>
      </c>
      <c r="C161" s="541"/>
      <c r="D161" s="118"/>
      <c r="E161" s="118"/>
      <c r="F161" s="118"/>
      <c r="G161" s="118"/>
      <c r="H161" s="118"/>
    </row>
    <row r="162" spans="1:8" x14ac:dyDescent="0.35">
      <c r="A162" s="535"/>
      <c r="B162" s="541" t="s">
        <v>104</v>
      </c>
      <c r="C162" s="541"/>
      <c r="D162" s="120"/>
      <c r="E162" s="120"/>
      <c r="F162" s="120"/>
      <c r="G162" s="120"/>
      <c r="H162" s="120"/>
    </row>
    <row r="163" spans="1:8" x14ac:dyDescent="0.35">
      <c r="A163" s="535"/>
      <c r="B163" s="541" t="s">
        <v>105</v>
      </c>
      <c r="C163" s="541"/>
      <c r="D163" s="122"/>
      <c r="E163" s="122"/>
      <c r="F163" s="122"/>
      <c r="G163" s="122"/>
      <c r="H163" s="122"/>
    </row>
    <row r="164" spans="1:8" x14ac:dyDescent="0.35">
      <c r="A164" s="535"/>
      <c r="B164" s="541" t="s">
        <v>260</v>
      </c>
      <c r="C164" s="286" t="s">
        <v>210</v>
      </c>
      <c r="D164" s="122"/>
      <c r="E164" s="122"/>
      <c r="F164" s="122"/>
      <c r="G164" s="122"/>
      <c r="H164" s="122"/>
    </row>
    <row r="165" spans="1:8" x14ac:dyDescent="0.35">
      <c r="A165" s="535"/>
      <c r="B165" s="541"/>
      <c r="C165" s="286" t="s">
        <v>210</v>
      </c>
      <c r="D165" s="122"/>
      <c r="E165" s="122"/>
      <c r="F165" s="122"/>
      <c r="G165" s="122"/>
      <c r="H165" s="122"/>
    </row>
    <row r="166" spans="1:8" x14ac:dyDescent="0.35">
      <c r="A166" s="535"/>
      <c r="B166" s="541"/>
      <c r="C166" s="286" t="s">
        <v>210</v>
      </c>
      <c r="D166" s="122"/>
      <c r="E166" s="122"/>
      <c r="F166" s="122"/>
      <c r="G166" s="122"/>
      <c r="H166" s="122"/>
    </row>
    <row r="167" spans="1:8" x14ac:dyDescent="0.35">
      <c r="A167" s="535"/>
      <c r="B167" s="541"/>
      <c r="C167" s="286" t="s">
        <v>210</v>
      </c>
      <c r="D167" s="122"/>
      <c r="E167" s="122"/>
      <c r="F167" s="122"/>
      <c r="G167" s="122"/>
      <c r="H167" s="122"/>
    </row>
    <row r="168" spans="1:8" x14ac:dyDescent="0.35">
      <c r="A168" s="536"/>
      <c r="B168" s="545" t="s">
        <v>407</v>
      </c>
      <c r="C168" s="547"/>
      <c r="D168" s="115">
        <f>SUM(D161:D167)</f>
        <v>0</v>
      </c>
      <c r="E168" s="115">
        <f>SUM(E161:E167)</f>
        <v>0</v>
      </c>
      <c r="F168" s="115">
        <f>SUM(F161:F167)</f>
        <v>0</v>
      </c>
      <c r="G168" s="115">
        <f>SUM(G161:G167)</f>
        <v>0</v>
      </c>
      <c r="H168" s="115">
        <f>SUM(H161:H167)</f>
        <v>0</v>
      </c>
    </row>
    <row r="169" spans="1:8" x14ac:dyDescent="0.35">
      <c r="A169" s="110"/>
      <c r="B169" s="541" t="s">
        <v>260</v>
      </c>
      <c r="C169" s="286" t="s">
        <v>210</v>
      </c>
      <c r="D169" s="122"/>
      <c r="E169" s="122"/>
      <c r="F169" s="122"/>
      <c r="G169" s="122"/>
      <c r="H169" s="122"/>
    </row>
    <row r="170" spans="1:8" x14ac:dyDescent="0.35">
      <c r="A170" s="110"/>
      <c r="B170" s="541"/>
      <c r="C170" s="286" t="s">
        <v>210</v>
      </c>
      <c r="D170" s="122"/>
      <c r="E170" s="122"/>
      <c r="F170" s="122"/>
      <c r="G170" s="122"/>
      <c r="H170" s="122"/>
    </row>
    <row r="171" spans="1:8" x14ac:dyDescent="0.35">
      <c r="A171" s="110"/>
      <c r="B171" s="541"/>
      <c r="C171" s="286" t="s">
        <v>210</v>
      </c>
      <c r="D171" s="122"/>
      <c r="E171" s="122"/>
      <c r="F171" s="122"/>
      <c r="G171" s="122"/>
      <c r="H171" s="122"/>
    </row>
    <row r="172" spans="1:8" x14ac:dyDescent="0.35">
      <c r="A172" s="56"/>
      <c r="B172" s="541"/>
      <c r="C172" s="286" t="s">
        <v>210</v>
      </c>
      <c r="D172" s="122"/>
      <c r="E172" s="122"/>
      <c r="F172" s="122"/>
      <c r="G172" s="122"/>
      <c r="H172" s="122"/>
    </row>
    <row r="173" spans="1:8" x14ac:dyDescent="0.35">
      <c r="A173" s="56"/>
      <c r="B173" s="545" t="s">
        <v>409</v>
      </c>
      <c r="C173" s="547"/>
      <c r="D173" s="115">
        <f>SUM(D153+D160+D168)+SUM(D169:D172)</f>
        <v>0</v>
      </c>
      <c r="E173" s="115">
        <f t="shared" ref="E173" si="21">SUM(E153+E160+E168)+SUM(E169:E172)</f>
        <v>0</v>
      </c>
      <c r="F173" s="115">
        <f t="shared" ref="F173" si="22">SUM(F153+F160+F168)+SUM(F169:F172)</f>
        <v>0</v>
      </c>
      <c r="G173" s="115">
        <f t="shared" ref="G173" si="23">SUM(G153+G160+G168)+SUM(G169:G172)</f>
        <v>0</v>
      </c>
      <c r="H173" s="115">
        <f t="shared" ref="H173" si="24">SUM(H153+H160+H168)+SUM(H169:H172)</f>
        <v>0</v>
      </c>
    </row>
    <row r="176" spans="1:8" x14ac:dyDescent="0.35">
      <c r="A176" s="55"/>
      <c r="B176" s="548" t="s">
        <v>12</v>
      </c>
      <c r="C176" s="549"/>
      <c r="D176" s="113" t="s">
        <v>1</v>
      </c>
      <c r="E176" s="113" t="s">
        <v>2</v>
      </c>
      <c r="F176" s="113" t="s">
        <v>3</v>
      </c>
      <c r="G176" s="113" t="s">
        <v>4</v>
      </c>
      <c r="H176" s="113" t="s">
        <v>5</v>
      </c>
    </row>
    <row r="177" spans="1:8" x14ac:dyDescent="0.35">
      <c r="A177" s="537" t="s">
        <v>93</v>
      </c>
      <c r="B177" s="541" t="s">
        <v>94</v>
      </c>
      <c r="C177" s="541"/>
      <c r="D177" s="117"/>
      <c r="E177" s="118"/>
      <c r="F177" s="118"/>
      <c r="G177" s="118"/>
      <c r="H177" s="118"/>
    </row>
    <row r="178" spans="1:8" x14ac:dyDescent="0.35">
      <c r="A178" s="538"/>
      <c r="B178" s="541" t="s">
        <v>259</v>
      </c>
      <c r="C178" s="286" t="s">
        <v>210</v>
      </c>
      <c r="D178" s="119"/>
      <c r="E178" s="119"/>
      <c r="F178" s="119"/>
      <c r="G178" s="119"/>
      <c r="H178" s="120"/>
    </row>
    <row r="179" spans="1:8" x14ac:dyDescent="0.35">
      <c r="A179" s="538"/>
      <c r="B179" s="541"/>
      <c r="C179" s="286" t="s">
        <v>210</v>
      </c>
      <c r="D179" s="119"/>
      <c r="E179" s="119"/>
      <c r="F179" s="119"/>
      <c r="G179" s="119"/>
      <c r="H179" s="120"/>
    </row>
    <row r="180" spans="1:8" x14ac:dyDescent="0.35">
      <c r="A180" s="538"/>
      <c r="B180" s="541"/>
      <c r="C180" s="286" t="s">
        <v>210</v>
      </c>
      <c r="D180" s="119"/>
      <c r="E180" s="119"/>
      <c r="F180" s="119"/>
      <c r="G180" s="119"/>
      <c r="H180" s="120"/>
    </row>
    <row r="181" spans="1:8" x14ac:dyDescent="0.35">
      <c r="A181" s="538"/>
      <c r="B181" s="541"/>
      <c r="C181" s="286" t="s">
        <v>210</v>
      </c>
      <c r="D181" s="121"/>
      <c r="E181" s="121"/>
      <c r="F181" s="121"/>
      <c r="G181" s="121"/>
      <c r="H181" s="122"/>
    </row>
    <row r="182" spans="1:8" x14ac:dyDescent="0.35">
      <c r="A182" s="538"/>
      <c r="B182" s="532" t="s">
        <v>405</v>
      </c>
      <c r="C182" s="550"/>
      <c r="D182" s="336">
        <f>SUM(D177:D181)</f>
        <v>0</v>
      </c>
      <c r="E182" s="336">
        <f t="shared" ref="E182:H182" si="25">SUM(E177:E181)</f>
        <v>0</v>
      </c>
      <c r="F182" s="336">
        <f t="shared" si="25"/>
        <v>0</v>
      </c>
      <c r="G182" s="336">
        <f t="shared" si="25"/>
        <v>0</v>
      </c>
      <c r="H182" s="336">
        <f t="shared" si="25"/>
        <v>0</v>
      </c>
    </row>
    <row r="183" spans="1:8" x14ac:dyDescent="0.35">
      <c r="A183" s="538"/>
      <c r="B183" s="541" t="s">
        <v>95</v>
      </c>
      <c r="C183" s="541"/>
      <c r="D183" s="119"/>
      <c r="E183" s="119"/>
      <c r="F183" s="119"/>
      <c r="G183" s="119"/>
      <c r="H183" s="120"/>
    </row>
    <row r="184" spans="1:8" x14ac:dyDescent="0.35">
      <c r="A184" s="538"/>
      <c r="B184" s="541" t="s">
        <v>96</v>
      </c>
      <c r="C184" s="541"/>
      <c r="D184" s="119"/>
      <c r="E184" s="119"/>
      <c r="F184" s="119"/>
      <c r="G184" s="119"/>
      <c r="H184" s="120"/>
    </row>
    <row r="185" spans="1:8" x14ac:dyDescent="0.35">
      <c r="A185" s="538"/>
      <c r="B185" s="541" t="s">
        <v>260</v>
      </c>
      <c r="C185" s="286" t="s">
        <v>210</v>
      </c>
      <c r="D185" s="119"/>
      <c r="E185" s="119"/>
      <c r="F185" s="119"/>
      <c r="G185" s="119"/>
      <c r="H185" s="120"/>
    </row>
    <row r="186" spans="1:8" x14ac:dyDescent="0.35">
      <c r="A186" s="538"/>
      <c r="B186" s="541"/>
      <c r="C186" s="286" t="s">
        <v>210</v>
      </c>
      <c r="D186" s="119"/>
      <c r="E186" s="119"/>
      <c r="F186" s="119"/>
      <c r="G186" s="119"/>
      <c r="H186" s="120"/>
    </row>
    <row r="187" spans="1:8" x14ac:dyDescent="0.35">
      <c r="A187" s="538"/>
      <c r="B187" s="541"/>
      <c r="C187" s="286" t="s">
        <v>210</v>
      </c>
      <c r="D187" s="119"/>
      <c r="E187" s="119"/>
      <c r="F187" s="119"/>
      <c r="G187" s="119"/>
      <c r="H187" s="120"/>
    </row>
    <row r="188" spans="1:8" x14ac:dyDescent="0.35">
      <c r="A188" s="538"/>
      <c r="B188" s="541"/>
      <c r="C188" s="286" t="s">
        <v>210</v>
      </c>
      <c r="D188" s="119"/>
      <c r="E188" s="119"/>
      <c r="F188" s="119"/>
      <c r="G188" s="119"/>
      <c r="H188" s="120"/>
    </row>
    <row r="189" spans="1:8" x14ac:dyDescent="0.35">
      <c r="A189" s="538"/>
      <c r="B189" s="532" t="s">
        <v>313</v>
      </c>
      <c r="C189" s="550"/>
      <c r="D189" s="336">
        <f>SUM(D183:D188)</f>
        <v>0</v>
      </c>
      <c r="E189" s="336">
        <f>SUM(E183:E188)</f>
        <v>0</v>
      </c>
      <c r="F189" s="336">
        <f>SUM(F183:F188)</f>
        <v>0</v>
      </c>
      <c r="G189" s="336">
        <f>SUM(G183:G188)</f>
        <v>0</v>
      </c>
      <c r="H189" s="336">
        <f>SUM(H183:H188)</f>
        <v>0</v>
      </c>
    </row>
    <row r="190" spans="1:8" x14ac:dyDescent="0.35">
      <c r="A190" s="538"/>
      <c r="B190" s="541" t="s">
        <v>98</v>
      </c>
      <c r="C190" s="541"/>
      <c r="D190" s="119"/>
      <c r="E190" s="119"/>
      <c r="F190" s="119"/>
      <c r="G190" s="119"/>
      <c r="H190" s="120"/>
    </row>
    <row r="191" spans="1:8" x14ac:dyDescent="0.35">
      <c r="A191" s="538"/>
      <c r="B191" s="541" t="s">
        <v>260</v>
      </c>
      <c r="C191" s="286" t="s">
        <v>210</v>
      </c>
      <c r="D191" s="119"/>
      <c r="E191" s="119"/>
      <c r="F191" s="119"/>
      <c r="G191" s="119"/>
      <c r="H191" s="120"/>
    </row>
    <row r="192" spans="1:8" x14ac:dyDescent="0.35">
      <c r="A192" s="538"/>
      <c r="B192" s="541"/>
      <c r="C192" s="286" t="s">
        <v>210</v>
      </c>
      <c r="D192" s="119"/>
      <c r="E192" s="119"/>
      <c r="F192" s="119"/>
      <c r="G192" s="119"/>
      <c r="H192" s="120"/>
    </row>
    <row r="193" spans="1:8" x14ac:dyDescent="0.35">
      <c r="A193" s="538"/>
      <c r="B193" s="541"/>
      <c r="C193" s="286" t="s">
        <v>210</v>
      </c>
      <c r="D193" s="119"/>
      <c r="E193" s="119"/>
      <c r="F193" s="119"/>
      <c r="G193" s="119"/>
      <c r="H193" s="120"/>
    </row>
    <row r="194" spans="1:8" x14ac:dyDescent="0.35">
      <c r="A194" s="538"/>
      <c r="B194" s="541"/>
      <c r="C194" s="286" t="s">
        <v>210</v>
      </c>
      <c r="D194" s="119"/>
      <c r="E194" s="119"/>
      <c r="F194" s="119"/>
      <c r="G194" s="119"/>
      <c r="H194" s="120"/>
    </row>
    <row r="195" spans="1:8" x14ac:dyDescent="0.35">
      <c r="A195" s="538"/>
      <c r="B195" s="532" t="s">
        <v>97</v>
      </c>
      <c r="C195" s="550"/>
      <c r="D195" s="335">
        <f>SUM(D190:D194)</f>
        <v>0</v>
      </c>
      <c r="E195" s="335">
        <f t="shared" ref="E195:H195" si="26">SUM(E190:E194)</f>
        <v>0</v>
      </c>
      <c r="F195" s="335">
        <f t="shared" si="26"/>
        <v>0</v>
      </c>
      <c r="G195" s="335">
        <f t="shared" si="26"/>
        <v>0</v>
      </c>
      <c r="H195" s="336">
        <f t="shared" si="26"/>
        <v>0</v>
      </c>
    </row>
    <row r="196" spans="1:8" x14ac:dyDescent="0.35">
      <c r="A196" s="539"/>
      <c r="B196" s="545" t="s">
        <v>408</v>
      </c>
      <c r="C196" s="547"/>
      <c r="D196" s="114">
        <f>D182+D189+D195</f>
        <v>0</v>
      </c>
      <c r="E196" s="114">
        <f t="shared" ref="E196:H196" si="27">E182+E189+E195</f>
        <v>0</v>
      </c>
      <c r="F196" s="114">
        <f t="shared" si="27"/>
        <v>0</v>
      </c>
      <c r="G196" s="114">
        <f t="shared" si="27"/>
        <v>0</v>
      </c>
      <c r="H196" s="115">
        <f t="shared" si="27"/>
        <v>0</v>
      </c>
    </row>
    <row r="197" spans="1:8" x14ac:dyDescent="0.35">
      <c r="A197" s="537" t="s">
        <v>99</v>
      </c>
      <c r="B197" s="541" t="s">
        <v>100</v>
      </c>
      <c r="C197" s="541"/>
      <c r="D197" s="123"/>
      <c r="E197" s="123"/>
      <c r="F197" s="123"/>
      <c r="G197" s="123"/>
      <c r="H197" s="124"/>
    </row>
    <row r="198" spans="1:8" x14ac:dyDescent="0.35">
      <c r="A198" s="538"/>
      <c r="B198" s="541" t="s">
        <v>101</v>
      </c>
      <c r="C198" s="541"/>
      <c r="D198" s="121"/>
      <c r="E198" s="121"/>
      <c r="F198" s="121"/>
      <c r="G198" s="121"/>
      <c r="H198" s="122"/>
    </row>
    <row r="199" spans="1:8" x14ac:dyDescent="0.35">
      <c r="A199" s="538"/>
      <c r="B199" s="541" t="s">
        <v>260</v>
      </c>
      <c r="C199" s="286" t="s">
        <v>210</v>
      </c>
      <c r="D199" s="121"/>
      <c r="E199" s="121"/>
      <c r="F199" s="121"/>
      <c r="G199" s="121"/>
      <c r="H199" s="122"/>
    </row>
    <row r="200" spans="1:8" x14ac:dyDescent="0.35">
      <c r="A200" s="538"/>
      <c r="B200" s="541"/>
      <c r="C200" s="286" t="s">
        <v>210</v>
      </c>
      <c r="D200" s="121"/>
      <c r="E200" s="121"/>
      <c r="F200" s="121"/>
      <c r="G200" s="121"/>
      <c r="H200" s="122"/>
    </row>
    <row r="201" spans="1:8" x14ac:dyDescent="0.35">
      <c r="A201" s="538"/>
      <c r="B201" s="541"/>
      <c r="C201" s="286" t="s">
        <v>210</v>
      </c>
      <c r="D201" s="121"/>
      <c r="E201" s="121"/>
      <c r="F201" s="121"/>
      <c r="G201" s="121"/>
      <c r="H201" s="122"/>
    </row>
    <row r="202" spans="1:8" x14ac:dyDescent="0.35">
      <c r="A202" s="538"/>
      <c r="B202" s="541"/>
      <c r="C202" s="286" t="s">
        <v>210</v>
      </c>
      <c r="D202" s="119"/>
      <c r="E202" s="119"/>
      <c r="F202" s="119"/>
      <c r="G202" s="119"/>
      <c r="H202" s="120"/>
    </row>
    <row r="203" spans="1:8" x14ac:dyDescent="0.35">
      <c r="A203" s="539"/>
      <c r="B203" s="545" t="s">
        <v>406</v>
      </c>
      <c r="C203" s="546"/>
      <c r="D203" s="114">
        <f>SUM(D197:D202)</f>
        <v>0</v>
      </c>
      <c r="E203" s="114">
        <f>SUM(E197:E202)</f>
        <v>0</v>
      </c>
      <c r="F203" s="114">
        <f>SUM(F197:F202)</f>
        <v>0</v>
      </c>
      <c r="G203" s="114">
        <f>SUM(G197:G202)</f>
        <v>0</v>
      </c>
      <c r="H203" s="115">
        <f>SUM(H197:H202)</f>
        <v>0</v>
      </c>
    </row>
    <row r="204" spans="1:8" x14ac:dyDescent="0.35">
      <c r="A204" s="534" t="s">
        <v>102</v>
      </c>
      <c r="B204" s="541" t="s">
        <v>103</v>
      </c>
      <c r="C204" s="541"/>
      <c r="D204" s="118"/>
      <c r="E204" s="118"/>
      <c r="F204" s="118"/>
      <c r="G204" s="118"/>
      <c r="H204" s="118"/>
    </row>
    <row r="205" spans="1:8" x14ac:dyDescent="0.35">
      <c r="A205" s="535"/>
      <c r="B205" s="541" t="s">
        <v>104</v>
      </c>
      <c r="C205" s="541"/>
      <c r="D205" s="120"/>
      <c r="E205" s="120"/>
      <c r="F205" s="120"/>
      <c r="G205" s="120"/>
      <c r="H205" s="120"/>
    </row>
    <row r="206" spans="1:8" x14ac:dyDescent="0.35">
      <c r="A206" s="535"/>
      <c r="B206" s="541" t="s">
        <v>105</v>
      </c>
      <c r="C206" s="541"/>
      <c r="D206" s="122"/>
      <c r="E206" s="122"/>
      <c r="F206" s="122"/>
      <c r="G206" s="122"/>
      <c r="H206" s="122"/>
    </row>
    <row r="207" spans="1:8" x14ac:dyDescent="0.35">
      <c r="A207" s="535"/>
      <c r="B207" s="541" t="s">
        <v>260</v>
      </c>
      <c r="C207" s="286" t="s">
        <v>210</v>
      </c>
      <c r="D207" s="122"/>
      <c r="E207" s="122"/>
      <c r="F207" s="122"/>
      <c r="G207" s="122"/>
      <c r="H207" s="122"/>
    </row>
    <row r="208" spans="1:8" x14ac:dyDescent="0.35">
      <c r="A208" s="535"/>
      <c r="B208" s="541"/>
      <c r="C208" s="286" t="s">
        <v>210</v>
      </c>
      <c r="D208" s="122"/>
      <c r="E208" s="122"/>
      <c r="F208" s="122"/>
      <c r="G208" s="122"/>
      <c r="H208" s="122"/>
    </row>
    <row r="209" spans="1:8" x14ac:dyDescent="0.35">
      <c r="A209" s="535"/>
      <c r="B209" s="541"/>
      <c r="C209" s="286" t="s">
        <v>210</v>
      </c>
      <c r="D209" s="122"/>
      <c r="E209" s="122"/>
      <c r="F209" s="122"/>
      <c r="G209" s="122"/>
      <c r="H209" s="122"/>
    </row>
    <row r="210" spans="1:8" x14ac:dyDescent="0.35">
      <c r="A210" s="535"/>
      <c r="B210" s="541"/>
      <c r="C210" s="286" t="s">
        <v>210</v>
      </c>
      <c r="D210" s="122"/>
      <c r="E210" s="122"/>
      <c r="F210" s="122"/>
      <c r="G210" s="122"/>
      <c r="H210" s="122"/>
    </row>
    <row r="211" spans="1:8" x14ac:dyDescent="0.35">
      <c r="A211" s="536"/>
      <c r="B211" s="545" t="s">
        <v>407</v>
      </c>
      <c r="C211" s="547"/>
      <c r="D211" s="115">
        <f>SUM(D204:D210)</f>
        <v>0</v>
      </c>
      <c r="E211" s="115">
        <f>SUM(E204:E210)</f>
        <v>0</v>
      </c>
      <c r="F211" s="115">
        <f>SUM(F204:F210)</f>
        <v>0</v>
      </c>
      <c r="G211" s="115">
        <f>SUM(G204:G210)</f>
        <v>0</v>
      </c>
      <c r="H211" s="115">
        <f>SUM(H204:H210)</f>
        <v>0</v>
      </c>
    </row>
    <row r="212" spans="1:8" x14ac:dyDescent="0.35">
      <c r="A212" s="110"/>
      <c r="B212" s="541" t="s">
        <v>260</v>
      </c>
      <c r="C212" s="286" t="s">
        <v>210</v>
      </c>
      <c r="D212" s="122"/>
      <c r="E212" s="122"/>
      <c r="F212" s="122"/>
      <c r="G212" s="122"/>
      <c r="H212" s="122"/>
    </row>
    <row r="213" spans="1:8" x14ac:dyDescent="0.35">
      <c r="A213" s="110"/>
      <c r="B213" s="541"/>
      <c r="C213" s="286" t="s">
        <v>210</v>
      </c>
      <c r="D213" s="122"/>
      <c r="E213" s="122"/>
      <c r="F213" s="122"/>
      <c r="G213" s="122"/>
      <c r="H213" s="122"/>
    </row>
    <row r="214" spans="1:8" x14ac:dyDescent="0.35">
      <c r="A214" s="110"/>
      <c r="B214" s="541"/>
      <c r="C214" s="286" t="s">
        <v>210</v>
      </c>
      <c r="D214" s="122"/>
      <c r="E214" s="122"/>
      <c r="F214" s="122"/>
      <c r="G214" s="122"/>
      <c r="H214" s="122"/>
    </row>
    <row r="215" spans="1:8" x14ac:dyDescent="0.35">
      <c r="A215" s="56"/>
      <c r="B215" s="541"/>
      <c r="C215" s="286" t="s">
        <v>210</v>
      </c>
      <c r="D215" s="122"/>
      <c r="E215" s="122"/>
      <c r="F215" s="122"/>
      <c r="G215" s="122"/>
      <c r="H215" s="122"/>
    </row>
    <row r="216" spans="1:8" x14ac:dyDescent="0.35">
      <c r="A216" s="56"/>
      <c r="B216" s="545" t="s">
        <v>409</v>
      </c>
      <c r="C216" s="547"/>
      <c r="D216" s="115">
        <f>SUM(D196+D203+D211)+SUM(D212:D215)</f>
        <v>0</v>
      </c>
      <c r="E216" s="115">
        <f t="shared" ref="E216" si="28">SUM(E196+E203+E211)+SUM(E212:E215)</f>
        <v>0</v>
      </c>
      <c r="F216" s="115">
        <f t="shared" ref="F216" si="29">SUM(F196+F203+F211)+SUM(F212:F215)</f>
        <v>0</v>
      </c>
      <c r="G216" s="115">
        <f t="shared" ref="G216" si="30">SUM(G196+G203+G211)+SUM(G212:G215)</f>
        <v>0</v>
      </c>
      <c r="H216" s="115">
        <f t="shared" ref="H216" si="31">SUM(H196+H203+H211)+SUM(H212:H215)</f>
        <v>0</v>
      </c>
    </row>
    <row r="219" spans="1:8" x14ac:dyDescent="0.35">
      <c r="A219" s="55"/>
      <c r="B219" s="548" t="s">
        <v>13</v>
      </c>
      <c r="C219" s="549"/>
      <c r="D219" s="113" t="s">
        <v>1</v>
      </c>
      <c r="E219" s="113" t="s">
        <v>2</v>
      </c>
      <c r="F219" s="113" t="s">
        <v>3</v>
      </c>
      <c r="G219" s="113" t="s">
        <v>4</v>
      </c>
      <c r="H219" s="113" t="s">
        <v>5</v>
      </c>
    </row>
    <row r="220" spans="1:8" x14ac:dyDescent="0.35">
      <c r="A220" s="537" t="s">
        <v>93</v>
      </c>
      <c r="B220" s="541" t="s">
        <v>94</v>
      </c>
      <c r="C220" s="541"/>
      <c r="D220" s="117"/>
      <c r="E220" s="118"/>
      <c r="F220" s="118"/>
      <c r="G220" s="118"/>
      <c r="H220" s="118"/>
    </row>
    <row r="221" spans="1:8" ht="15" customHeight="1" x14ac:dyDescent="0.35">
      <c r="A221" s="538"/>
      <c r="B221" s="541" t="s">
        <v>259</v>
      </c>
      <c r="C221" s="286" t="s">
        <v>210</v>
      </c>
      <c r="D221" s="119"/>
      <c r="E221" s="119"/>
      <c r="F221" s="119"/>
      <c r="G221" s="119"/>
      <c r="H221" s="120"/>
    </row>
    <row r="222" spans="1:8" x14ac:dyDescent="0.35">
      <c r="A222" s="538"/>
      <c r="B222" s="541"/>
      <c r="C222" s="286" t="s">
        <v>210</v>
      </c>
      <c r="D222" s="119"/>
      <c r="E222" s="119"/>
      <c r="F222" s="119"/>
      <c r="G222" s="119"/>
      <c r="H222" s="120"/>
    </row>
    <row r="223" spans="1:8" x14ac:dyDescent="0.35">
      <c r="A223" s="538"/>
      <c r="B223" s="541"/>
      <c r="C223" s="286" t="s">
        <v>210</v>
      </c>
      <c r="D223" s="119"/>
      <c r="E223" s="119"/>
      <c r="F223" s="119"/>
      <c r="G223" s="119"/>
      <c r="H223" s="120"/>
    </row>
    <row r="224" spans="1:8" x14ac:dyDescent="0.35">
      <c r="A224" s="538"/>
      <c r="B224" s="541"/>
      <c r="C224" s="286" t="s">
        <v>210</v>
      </c>
      <c r="D224" s="121"/>
      <c r="E224" s="121"/>
      <c r="F224" s="121"/>
      <c r="G224" s="121"/>
      <c r="H224" s="122"/>
    </row>
    <row r="225" spans="1:8" x14ac:dyDescent="0.35">
      <c r="A225" s="538"/>
      <c r="B225" s="532" t="s">
        <v>405</v>
      </c>
      <c r="C225" s="533"/>
      <c r="D225" s="335">
        <f>SUM(D220:D224)</f>
        <v>0</v>
      </c>
      <c r="E225" s="335">
        <f t="shared" ref="E225:H225" si="32">SUM(E220:E224)</f>
        <v>0</v>
      </c>
      <c r="F225" s="335">
        <f t="shared" si="32"/>
        <v>0</v>
      </c>
      <c r="G225" s="335">
        <f t="shared" si="32"/>
        <v>0</v>
      </c>
      <c r="H225" s="336">
        <f t="shared" si="32"/>
        <v>0</v>
      </c>
    </row>
    <row r="226" spans="1:8" x14ac:dyDescent="0.35">
      <c r="A226" s="538"/>
      <c r="B226" s="541" t="s">
        <v>95</v>
      </c>
      <c r="C226" s="541"/>
      <c r="D226" s="119"/>
      <c r="E226" s="119"/>
      <c r="F226" s="119"/>
      <c r="G226" s="119"/>
      <c r="H226" s="120"/>
    </row>
    <row r="227" spans="1:8" x14ac:dyDescent="0.35">
      <c r="A227" s="538"/>
      <c r="B227" s="541" t="s">
        <v>96</v>
      </c>
      <c r="C227" s="541"/>
      <c r="D227" s="119"/>
      <c r="E227" s="119"/>
      <c r="F227" s="119"/>
      <c r="G227" s="119"/>
      <c r="H227" s="120"/>
    </row>
    <row r="228" spans="1:8" x14ac:dyDescent="0.35">
      <c r="A228" s="538"/>
      <c r="B228" s="541" t="s">
        <v>260</v>
      </c>
      <c r="C228" s="286" t="s">
        <v>210</v>
      </c>
      <c r="D228" s="119"/>
      <c r="E228" s="119"/>
      <c r="F228" s="119"/>
      <c r="G228" s="119"/>
      <c r="H228" s="120"/>
    </row>
    <row r="229" spans="1:8" x14ac:dyDescent="0.35">
      <c r="A229" s="538"/>
      <c r="B229" s="541"/>
      <c r="C229" s="286" t="s">
        <v>210</v>
      </c>
      <c r="D229" s="119"/>
      <c r="E229" s="119"/>
      <c r="F229" s="119"/>
      <c r="G229" s="119"/>
      <c r="H229" s="120"/>
    </row>
    <row r="230" spans="1:8" x14ac:dyDescent="0.35">
      <c r="A230" s="538"/>
      <c r="B230" s="541"/>
      <c r="C230" s="286" t="s">
        <v>210</v>
      </c>
      <c r="D230" s="119"/>
      <c r="E230" s="119"/>
      <c r="F230" s="119"/>
      <c r="G230" s="119"/>
      <c r="H230" s="120"/>
    </row>
    <row r="231" spans="1:8" x14ac:dyDescent="0.35">
      <c r="A231" s="538"/>
      <c r="B231" s="541"/>
      <c r="C231" s="286" t="s">
        <v>210</v>
      </c>
      <c r="D231" s="119"/>
      <c r="E231" s="119"/>
      <c r="F231" s="119"/>
      <c r="G231" s="119"/>
      <c r="H231" s="120"/>
    </row>
    <row r="232" spans="1:8" x14ac:dyDescent="0.35">
      <c r="A232" s="538"/>
      <c r="B232" s="532" t="s">
        <v>313</v>
      </c>
      <c r="C232" s="533"/>
      <c r="D232" s="335">
        <f>SUM(D226:D231)</f>
        <v>0</v>
      </c>
      <c r="E232" s="335">
        <f>SUM(E226:E231)</f>
        <v>0</v>
      </c>
      <c r="F232" s="335">
        <f>SUM(F226:F231)</f>
        <v>0</v>
      </c>
      <c r="G232" s="335">
        <f>SUM(G226:G231)</f>
        <v>0</v>
      </c>
      <c r="H232" s="336">
        <f>SUM(H226:H231)</f>
        <v>0</v>
      </c>
    </row>
    <row r="233" spans="1:8" x14ac:dyDescent="0.35">
      <c r="A233" s="538"/>
      <c r="B233" s="541" t="s">
        <v>98</v>
      </c>
      <c r="C233" s="541"/>
      <c r="D233" s="119"/>
      <c r="E233" s="119"/>
      <c r="F233" s="119"/>
      <c r="G233" s="119"/>
      <c r="H233" s="120"/>
    </row>
    <row r="234" spans="1:8" x14ac:dyDescent="0.35">
      <c r="A234" s="538"/>
      <c r="B234" s="541" t="s">
        <v>260</v>
      </c>
      <c r="C234" s="286" t="s">
        <v>210</v>
      </c>
      <c r="D234" s="119"/>
      <c r="E234" s="119"/>
      <c r="F234" s="119"/>
      <c r="G234" s="119"/>
      <c r="H234" s="120"/>
    </row>
    <row r="235" spans="1:8" x14ac:dyDescent="0.35">
      <c r="A235" s="538"/>
      <c r="B235" s="541"/>
      <c r="C235" s="286" t="s">
        <v>210</v>
      </c>
      <c r="D235" s="119"/>
      <c r="E235" s="119"/>
      <c r="F235" s="119"/>
      <c r="G235" s="119"/>
      <c r="H235" s="120"/>
    </row>
    <row r="236" spans="1:8" x14ac:dyDescent="0.35">
      <c r="A236" s="538"/>
      <c r="B236" s="541"/>
      <c r="C236" s="286" t="s">
        <v>210</v>
      </c>
      <c r="D236" s="119"/>
      <c r="E236" s="119"/>
      <c r="F236" s="119"/>
      <c r="G236" s="119"/>
      <c r="H236" s="120"/>
    </row>
    <row r="237" spans="1:8" x14ac:dyDescent="0.35">
      <c r="A237" s="538"/>
      <c r="B237" s="541"/>
      <c r="C237" s="286" t="s">
        <v>210</v>
      </c>
      <c r="D237" s="119"/>
      <c r="E237" s="119"/>
      <c r="F237" s="119"/>
      <c r="G237" s="119"/>
      <c r="H237" s="120"/>
    </row>
    <row r="238" spans="1:8" x14ac:dyDescent="0.35">
      <c r="A238" s="538"/>
      <c r="B238" s="532" t="s">
        <v>97</v>
      </c>
      <c r="C238" s="533"/>
      <c r="D238" s="335">
        <f>SUM(D233:D237)</f>
        <v>0</v>
      </c>
      <c r="E238" s="335">
        <f t="shared" ref="E238:G238" si="33">SUM(E233:E237)</f>
        <v>0</v>
      </c>
      <c r="F238" s="335">
        <f t="shared" si="33"/>
        <v>0</v>
      </c>
      <c r="G238" s="335">
        <f t="shared" si="33"/>
        <v>0</v>
      </c>
      <c r="H238" s="336">
        <f>SUM(H233:H237)</f>
        <v>0</v>
      </c>
    </row>
    <row r="239" spans="1:8" x14ac:dyDescent="0.35">
      <c r="A239" s="539"/>
      <c r="B239" s="545" t="s">
        <v>408</v>
      </c>
      <c r="C239" s="546"/>
      <c r="D239" s="114">
        <f>D225+D232+D238</f>
        <v>0</v>
      </c>
      <c r="E239" s="114">
        <f t="shared" ref="E239:G239" si="34">E225+E232+E238</f>
        <v>0</v>
      </c>
      <c r="F239" s="114">
        <f t="shared" si="34"/>
        <v>0</v>
      </c>
      <c r="G239" s="114">
        <f t="shared" si="34"/>
        <v>0</v>
      </c>
      <c r="H239" s="115">
        <f>H225+H232+H238</f>
        <v>0</v>
      </c>
    </row>
    <row r="240" spans="1:8" x14ac:dyDescent="0.35">
      <c r="A240" s="537" t="s">
        <v>99</v>
      </c>
      <c r="B240" s="541" t="s">
        <v>100</v>
      </c>
      <c r="C240" s="541"/>
      <c r="D240" s="123"/>
      <c r="E240" s="123"/>
      <c r="F240" s="123"/>
      <c r="G240" s="123"/>
      <c r="H240" s="124"/>
    </row>
    <row r="241" spans="1:8" x14ac:dyDescent="0.35">
      <c r="A241" s="538"/>
      <c r="B241" s="541" t="s">
        <v>101</v>
      </c>
      <c r="C241" s="541"/>
      <c r="D241" s="121"/>
      <c r="E241" s="121"/>
      <c r="F241" s="121"/>
      <c r="G241" s="121"/>
      <c r="H241" s="122"/>
    </row>
    <row r="242" spans="1:8" x14ac:dyDescent="0.35">
      <c r="A242" s="538"/>
      <c r="B242" s="541" t="s">
        <v>260</v>
      </c>
      <c r="C242" s="286" t="s">
        <v>210</v>
      </c>
      <c r="D242" s="121"/>
      <c r="E242" s="121"/>
      <c r="F242" s="121"/>
      <c r="G242" s="121"/>
      <c r="H242" s="122"/>
    </row>
    <row r="243" spans="1:8" x14ac:dyDescent="0.35">
      <c r="A243" s="538"/>
      <c r="B243" s="541"/>
      <c r="C243" s="286" t="s">
        <v>210</v>
      </c>
      <c r="D243" s="121"/>
      <c r="E243" s="121"/>
      <c r="F243" s="121"/>
      <c r="G243" s="121"/>
      <c r="H243" s="122"/>
    </row>
    <row r="244" spans="1:8" x14ac:dyDescent="0.35">
      <c r="A244" s="538"/>
      <c r="B244" s="541"/>
      <c r="C244" s="286" t="s">
        <v>210</v>
      </c>
      <c r="D244" s="121"/>
      <c r="E244" s="121"/>
      <c r="F244" s="121"/>
      <c r="G244" s="121"/>
      <c r="H244" s="122"/>
    </row>
    <row r="245" spans="1:8" x14ac:dyDescent="0.35">
      <c r="A245" s="538"/>
      <c r="B245" s="541"/>
      <c r="C245" s="286" t="s">
        <v>210</v>
      </c>
      <c r="D245" s="119"/>
      <c r="E245" s="119"/>
      <c r="F245" s="119"/>
      <c r="G245" s="119"/>
      <c r="H245" s="120"/>
    </row>
    <row r="246" spans="1:8" ht="15" customHeight="1" x14ac:dyDescent="0.35">
      <c r="A246" s="539"/>
      <c r="B246" s="545" t="s">
        <v>406</v>
      </c>
      <c r="C246" s="546"/>
      <c r="D246" s="114">
        <f>SUM(D240:D245)</f>
        <v>0</v>
      </c>
      <c r="E246" s="114">
        <f>SUM(E240:E245)</f>
        <v>0</v>
      </c>
      <c r="F246" s="114">
        <f>SUM(F240:F245)</f>
        <v>0</v>
      </c>
      <c r="G246" s="114">
        <f>SUM(G240:G245)</f>
        <v>0</v>
      </c>
      <c r="H246" s="115">
        <f>SUM(H240:H245)</f>
        <v>0</v>
      </c>
    </row>
    <row r="247" spans="1:8" x14ac:dyDescent="0.35">
      <c r="A247" s="534" t="s">
        <v>102</v>
      </c>
      <c r="B247" s="541" t="s">
        <v>103</v>
      </c>
      <c r="C247" s="541"/>
      <c r="D247" s="118"/>
      <c r="E247" s="118"/>
      <c r="F247" s="118"/>
      <c r="G247" s="118"/>
      <c r="H247" s="118"/>
    </row>
    <row r="248" spans="1:8" x14ac:dyDescent="0.35">
      <c r="A248" s="535"/>
      <c r="B248" s="541" t="s">
        <v>104</v>
      </c>
      <c r="C248" s="541"/>
      <c r="D248" s="120"/>
      <c r="E248" s="120"/>
      <c r="F248" s="120"/>
      <c r="G248" s="120"/>
      <c r="H248" s="120"/>
    </row>
    <row r="249" spans="1:8" x14ac:dyDescent="0.35">
      <c r="A249" s="535"/>
      <c r="B249" s="541" t="s">
        <v>105</v>
      </c>
      <c r="C249" s="541"/>
      <c r="D249" s="122"/>
      <c r="E249" s="122"/>
      <c r="F249" s="122"/>
      <c r="G249" s="122"/>
      <c r="H249" s="122"/>
    </row>
    <row r="250" spans="1:8" x14ac:dyDescent="0.35">
      <c r="A250" s="535"/>
      <c r="B250" s="541" t="s">
        <v>260</v>
      </c>
      <c r="C250" s="286" t="s">
        <v>210</v>
      </c>
      <c r="D250" s="122"/>
      <c r="E250" s="122"/>
      <c r="F250" s="122"/>
      <c r="G250" s="122"/>
      <c r="H250" s="122"/>
    </row>
    <row r="251" spans="1:8" x14ac:dyDescent="0.35">
      <c r="A251" s="535"/>
      <c r="B251" s="541"/>
      <c r="C251" s="286" t="s">
        <v>210</v>
      </c>
      <c r="D251" s="122"/>
      <c r="E251" s="122"/>
      <c r="F251" s="122"/>
      <c r="G251" s="122"/>
      <c r="H251" s="122"/>
    </row>
    <row r="252" spans="1:8" x14ac:dyDescent="0.35">
      <c r="A252" s="535"/>
      <c r="B252" s="541"/>
      <c r="C252" s="286" t="s">
        <v>210</v>
      </c>
      <c r="D252" s="122"/>
      <c r="E252" s="122"/>
      <c r="F252" s="122"/>
      <c r="G252" s="122"/>
      <c r="H252" s="122"/>
    </row>
    <row r="253" spans="1:8" x14ac:dyDescent="0.35">
      <c r="A253" s="535"/>
      <c r="B253" s="541"/>
      <c r="C253" s="286" t="s">
        <v>210</v>
      </c>
      <c r="D253" s="122"/>
      <c r="E253" s="122"/>
      <c r="F253" s="122"/>
      <c r="G253" s="122"/>
      <c r="H253" s="122"/>
    </row>
    <row r="254" spans="1:8" ht="15" customHeight="1" x14ac:dyDescent="0.35">
      <c r="A254" s="536"/>
      <c r="B254" s="545" t="s">
        <v>407</v>
      </c>
      <c r="C254" s="547"/>
      <c r="D254" s="115">
        <f>SUM(D247:D253)</f>
        <v>0</v>
      </c>
      <c r="E254" s="115">
        <f>SUM(E247:E253)</f>
        <v>0</v>
      </c>
      <c r="F254" s="115">
        <f>SUM(F247:F253)</f>
        <v>0</v>
      </c>
      <c r="G254" s="115">
        <f>SUM(G247:G253)</f>
        <v>0</v>
      </c>
      <c r="H254" s="115">
        <f>SUM(H247:H253)</f>
        <v>0</v>
      </c>
    </row>
    <row r="255" spans="1:8" x14ac:dyDescent="0.35">
      <c r="A255" s="110"/>
      <c r="B255" s="541" t="s">
        <v>260</v>
      </c>
      <c r="C255" s="286" t="s">
        <v>210</v>
      </c>
      <c r="D255" s="122"/>
      <c r="E255" s="122"/>
      <c r="F255" s="122"/>
      <c r="G255" s="122"/>
      <c r="H255" s="122"/>
    </row>
    <row r="256" spans="1:8" x14ac:dyDescent="0.35">
      <c r="A256" s="110"/>
      <c r="B256" s="541"/>
      <c r="C256" s="286" t="s">
        <v>210</v>
      </c>
      <c r="D256" s="122"/>
      <c r="E256" s="122"/>
      <c r="F256" s="122"/>
      <c r="G256" s="122"/>
      <c r="H256" s="122"/>
    </row>
    <row r="257" spans="1:8" x14ac:dyDescent="0.35">
      <c r="A257" s="110"/>
      <c r="B257" s="541"/>
      <c r="C257" s="286" t="s">
        <v>210</v>
      </c>
      <c r="D257" s="122"/>
      <c r="E257" s="122"/>
      <c r="F257" s="122"/>
      <c r="G257" s="122"/>
      <c r="H257" s="122"/>
    </row>
    <row r="258" spans="1:8" x14ac:dyDescent="0.35">
      <c r="A258" s="56"/>
      <c r="B258" s="541"/>
      <c r="C258" s="286" t="s">
        <v>210</v>
      </c>
      <c r="D258" s="122"/>
      <c r="E258" s="122"/>
      <c r="F258" s="122"/>
      <c r="G258" s="122"/>
      <c r="H258" s="122"/>
    </row>
    <row r="259" spans="1:8" x14ac:dyDescent="0.35">
      <c r="A259" s="56"/>
      <c r="B259" s="545" t="s">
        <v>409</v>
      </c>
      <c r="C259" s="547"/>
      <c r="D259" s="115">
        <f>SUM(D239+D246+D254)+SUM(D255:D258)</f>
        <v>0</v>
      </c>
      <c r="E259" s="115">
        <f t="shared" ref="E259:H259" si="35">SUM(E239+E246+E254)+SUM(E255:E258)</f>
        <v>0</v>
      </c>
      <c r="F259" s="115">
        <f t="shared" si="35"/>
        <v>0</v>
      </c>
      <c r="G259" s="115">
        <f t="shared" si="35"/>
        <v>0</v>
      </c>
      <c r="H259" s="115">
        <f t="shared" si="35"/>
        <v>0</v>
      </c>
    </row>
  </sheetData>
  <sheetProtection password="A61D" sheet="1" objects="1" scenarios="1" formatColumns="0"/>
  <mergeCells count="158">
    <mergeCell ref="A91:A110"/>
    <mergeCell ref="B91:C91"/>
    <mergeCell ref="B92:B95"/>
    <mergeCell ref="B98:C98"/>
    <mergeCell ref="B99:B102"/>
    <mergeCell ref="B104:C104"/>
    <mergeCell ref="B105:B108"/>
    <mergeCell ref="B78:B81"/>
    <mergeCell ref="B82:C82"/>
    <mergeCell ref="B87:C87"/>
    <mergeCell ref="A111:A117"/>
    <mergeCell ref="B111:C111"/>
    <mergeCell ref="B112:C112"/>
    <mergeCell ref="B113:B116"/>
    <mergeCell ref="A161:A168"/>
    <mergeCell ref="B162:C162"/>
    <mergeCell ref="B163:C163"/>
    <mergeCell ref="B164:B167"/>
    <mergeCell ref="B168:C168"/>
    <mergeCell ref="A134:A153"/>
    <mergeCell ref="B134:C134"/>
    <mergeCell ref="B135:B138"/>
    <mergeCell ref="B141:C141"/>
    <mergeCell ref="B142:B145"/>
    <mergeCell ref="B147:C147"/>
    <mergeCell ref="B148:B151"/>
    <mergeCell ref="A154:A160"/>
    <mergeCell ref="B154:C154"/>
    <mergeCell ref="B155:C155"/>
    <mergeCell ref="B156:B159"/>
    <mergeCell ref="B153:C153"/>
    <mergeCell ref="A197:A203"/>
    <mergeCell ref="B197:C197"/>
    <mergeCell ref="B198:C198"/>
    <mergeCell ref="B199:B202"/>
    <mergeCell ref="B203:C203"/>
    <mergeCell ref="A204:A211"/>
    <mergeCell ref="B204:C204"/>
    <mergeCell ref="B205:C205"/>
    <mergeCell ref="B206:C206"/>
    <mergeCell ref="B207:B210"/>
    <mergeCell ref="B211:C211"/>
    <mergeCell ref="A177:A196"/>
    <mergeCell ref="B177:C177"/>
    <mergeCell ref="B178:B181"/>
    <mergeCell ref="B182:C182"/>
    <mergeCell ref="B183:C183"/>
    <mergeCell ref="B184:C184"/>
    <mergeCell ref="B185:B188"/>
    <mergeCell ref="B189:C189"/>
    <mergeCell ref="B190:C190"/>
    <mergeCell ref="B191:B194"/>
    <mergeCell ref="B195:C195"/>
    <mergeCell ref="B196:C196"/>
    <mergeCell ref="B255:B258"/>
    <mergeCell ref="B259:C259"/>
    <mergeCell ref="B219:C219"/>
    <mergeCell ref="B239:C239"/>
    <mergeCell ref="B246:C246"/>
    <mergeCell ref="B247:C247"/>
    <mergeCell ref="B248:C248"/>
    <mergeCell ref="B249:C249"/>
    <mergeCell ref="B250:B253"/>
    <mergeCell ref="B233:C233"/>
    <mergeCell ref="B234:B237"/>
    <mergeCell ref="B240:C240"/>
    <mergeCell ref="B241:C241"/>
    <mergeCell ref="B242:B245"/>
    <mergeCell ref="B226:C226"/>
    <mergeCell ref="B227:C227"/>
    <mergeCell ref="B228:B231"/>
    <mergeCell ref="B232:C232"/>
    <mergeCell ref="B220:C220"/>
    <mergeCell ref="B221:B224"/>
    <mergeCell ref="B76:C76"/>
    <mergeCell ref="B77:C77"/>
    <mergeCell ref="B83:B86"/>
    <mergeCell ref="B225:C225"/>
    <mergeCell ref="B238:C238"/>
    <mergeCell ref="B254:C254"/>
    <mergeCell ref="B169:B172"/>
    <mergeCell ref="B173:C173"/>
    <mergeCell ref="B133:C133"/>
    <mergeCell ref="B109:C109"/>
    <mergeCell ref="B110:C110"/>
    <mergeCell ref="B97:C97"/>
    <mergeCell ref="B33:C33"/>
    <mergeCell ref="B34:C34"/>
    <mergeCell ref="B35:B38"/>
    <mergeCell ref="B176:C176"/>
    <mergeCell ref="B212:B215"/>
    <mergeCell ref="B216:C216"/>
    <mergeCell ref="B47:C47"/>
    <mergeCell ref="B48:C48"/>
    <mergeCell ref="B49:B52"/>
    <mergeCell ref="B53:C53"/>
    <mergeCell ref="B54:C54"/>
    <mergeCell ref="B55:C55"/>
    <mergeCell ref="B56:B59"/>
    <mergeCell ref="B60:C60"/>
    <mergeCell ref="B61:C61"/>
    <mergeCell ref="B62:B65"/>
    <mergeCell ref="B66:C66"/>
    <mergeCell ref="B67:C67"/>
    <mergeCell ref="B68:C68"/>
    <mergeCell ref="B160:C160"/>
    <mergeCell ref="B161:C161"/>
    <mergeCell ref="B70:B73"/>
    <mergeCell ref="B74:C74"/>
    <mergeCell ref="B75:C75"/>
    <mergeCell ref="A220:A239"/>
    <mergeCell ref="A240:A246"/>
    <mergeCell ref="A247:A254"/>
    <mergeCell ref="B18:C18"/>
    <mergeCell ref="B19:B22"/>
    <mergeCell ref="B23:C23"/>
    <mergeCell ref="B24:C24"/>
    <mergeCell ref="B25:C25"/>
    <mergeCell ref="B26:C26"/>
    <mergeCell ref="B27:B30"/>
    <mergeCell ref="B146:C146"/>
    <mergeCell ref="B152:C152"/>
    <mergeCell ref="B139:C139"/>
    <mergeCell ref="B140:C140"/>
    <mergeCell ref="B118:C118"/>
    <mergeCell ref="B119:C119"/>
    <mergeCell ref="B120:C120"/>
    <mergeCell ref="B121:B124"/>
    <mergeCell ref="B125:C125"/>
    <mergeCell ref="B126:B129"/>
    <mergeCell ref="B130:C130"/>
    <mergeCell ref="B44:C44"/>
    <mergeCell ref="B90:C90"/>
    <mergeCell ref="B69:C69"/>
    <mergeCell ref="A1:H1"/>
    <mergeCell ref="A2:H2"/>
    <mergeCell ref="B96:C96"/>
    <mergeCell ref="A118:A125"/>
    <mergeCell ref="A48:A67"/>
    <mergeCell ref="A68:A74"/>
    <mergeCell ref="A75:A82"/>
    <mergeCell ref="A5:A24"/>
    <mergeCell ref="A25:A31"/>
    <mergeCell ref="A32:A39"/>
    <mergeCell ref="B17:C17"/>
    <mergeCell ref="B13:B16"/>
    <mergeCell ref="B4:C4"/>
    <mergeCell ref="B5:C5"/>
    <mergeCell ref="B6:B9"/>
    <mergeCell ref="B10:C10"/>
    <mergeCell ref="B11:C11"/>
    <mergeCell ref="B12:C12"/>
    <mergeCell ref="B117:C117"/>
    <mergeCell ref="B31:C31"/>
    <mergeCell ref="B32:C32"/>
    <mergeCell ref="B39:C39"/>
    <mergeCell ref="B40:B43"/>
    <mergeCell ref="B103:C103"/>
  </mergeCells>
  <printOptions horizontalCentered="1" verticalCentered="1"/>
  <pageMargins left="0.7" right="0.7" top="0.75" bottom="0.75" header="0.3" footer="0.3"/>
  <pageSetup paperSize="9" scale="52" fitToHeight="2" orientation="landscape" horizontalDpi="4294967295" verticalDpi="4294967295" r:id="rId1"/>
  <headerFooter>
    <oddHeader>&amp;C&amp;"-,Negrito"&amp;KFF0000CONFIDENCIAL</oddHeader>
    <oddFooter>&amp;C&amp;"-,Negrito"&amp;KFF0000CONFIDENCIAL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F11"/>
  <sheetViews>
    <sheetView workbookViewId="0">
      <selection activeCell="J11" sqref="J11"/>
    </sheetView>
  </sheetViews>
  <sheetFormatPr defaultColWidth="9.1796875" defaultRowHeight="14.5" x14ac:dyDescent="0.35"/>
  <cols>
    <col min="1" max="1" width="9.453125" style="257" bestFit="1" customWidth="1"/>
    <col min="2" max="2" width="14.7265625" style="19" customWidth="1"/>
    <col min="3" max="3" width="17.26953125" style="19" customWidth="1"/>
    <col min="4" max="5" width="20.1796875" style="19" customWidth="1"/>
    <col min="6" max="16384" width="9.1796875" style="19"/>
  </cols>
  <sheetData>
    <row r="1" spans="1:6" x14ac:dyDescent="0.35">
      <c r="A1" s="448" t="s">
        <v>202</v>
      </c>
      <c r="B1" s="448"/>
      <c r="C1" s="448"/>
      <c r="D1" s="448"/>
      <c r="E1" s="448"/>
    </row>
    <row r="2" spans="1:6" x14ac:dyDescent="0.35">
      <c r="A2" s="448" t="s">
        <v>203</v>
      </c>
      <c r="B2" s="448"/>
      <c r="C2" s="448"/>
      <c r="D2" s="448"/>
      <c r="E2" s="448"/>
    </row>
    <row r="4" spans="1:6" ht="36" customHeight="1" x14ac:dyDescent="0.35">
      <c r="B4" s="217" t="s">
        <v>0</v>
      </c>
      <c r="C4" s="217" t="s">
        <v>204</v>
      </c>
      <c r="D4" s="217" t="s">
        <v>364</v>
      </c>
      <c r="E4" s="217" t="s">
        <v>205</v>
      </c>
      <c r="F4" s="258"/>
    </row>
    <row r="5" spans="1:6" ht="24" customHeight="1" x14ac:dyDescent="0.35">
      <c r="A5" s="449" t="s">
        <v>206</v>
      </c>
      <c r="B5" s="217" t="s">
        <v>1</v>
      </c>
      <c r="C5" s="259"/>
      <c r="D5" s="260"/>
      <c r="E5" s="13">
        <f>SUM(C5:D5)</f>
        <v>0</v>
      </c>
      <c r="F5" s="258"/>
    </row>
    <row r="6" spans="1:6" ht="24" customHeight="1" x14ac:dyDescent="0.35">
      <c r="A6" s="450"/>
      <c r="B6" s="217" t="s">
        <v>2</v>
      </c>
      <c r="C6" s="259"/>
      <c r="D6" s="260"/>
      <c r="E6" s="13">
        <f t="shared" ref="E6:E10" si="0">SUM(C6:D6)</f>
        <v>0</v>
      </c>
      <c r="F6" s="258"/>
    </row>
    <row r="7" spans="1:6" ht="24" customHeight="1" x14ac:dyDescent="0.35">
      <c r="A7" s="450"/>
      <c r="B7" s="217" t="s">
        <v>3</v>
      </c>
      <c r="C7" s="259"/>
      <c r="D7" s="260"/>
      <c r="E7" s="13">
        <f t="shared" si="0"/>
        <v>0</v>
      </c>
      <c r="F7" s="258"/>
    </row>
    <row r="8" spans="1:6" ht="24" customHeight="1" x14ac:dyDescent="0.35">
      <c r="A8" s="450"/>
      <c r="B8" s="217" t="s">
        <v>4</v>
      </c>
      <c r="C8" s="259"/>
      <c r="D8" s="260"/>
      <c r="E8" s="13">
        <f t="shared" si="0"/>
        <v>0</v>
      </c>
      <c r="F8" s="258"/>
    </row>
    <row r="9" spans="1:6" ht="24" customHeight="1" x14ac:dyDescent="0.35">
      <c r="A9" s="451"/>
      <c r="B9" s="217" t="s">
        <v>5</v>
      </c>
      <c r="C9" s="261"/>
      <c r="D9" s="262"/>
      <c r="E9" s="16">
        <f t="shared" si="0"/>
        <v>0</v>
      </c>
      <c r="F9" s="258"/>
    </row>
    <row r="10" spans="1:6" ht="48" customHeight="1" x14ac:dyDescent="0.35">
      <c r="A10" s="263" t="s">
        <v>288</v>
      </c>
      <c r="B10" s="217" t="s">
        <v>5</v>
      </c>
      <c r="C10" s="261"/>
      <c r="D10" s="262"/>
      <c r="E10" s="16">
        <f t="shared" si="0"/>
        <v>0</v>
      </c>
      <c r="F10" s="258"/>
    </row>
    <row r="11" spans="1:6" x14ac:dyDescent="0.35">
      <c r="A11" s="257" t="s">
        <v>289</v>
      </c>
    </row>
  </sheetData>
  <sheetProtection password="A61D" sheet="1" objects="1" scenarios="1" formatColumns="0"/>
  <mergeCells count="3">
    <mergeCell ref="A1:E1"/>
    <mergeCell ref="A2:E2"/>
    <mergeCell ref="A5:A9"/>
  </mergeCells>
  <printOptions horizontalCentered="1" verticalCentered="1"/>
  <pageMargins left="0.7" right="0.7" top="0.75" bottom="0.75" header="0.3" footer="0.3"/>
  <pageSetup paperSize="9" orientation="landscape" horizontalDpi="4294967295" verticalDpi="4294967295" r:id="rId1"/>
  <headerFooter>
    <oddHeader>&amp;C&amp;"-,Negrito"&amp;KFF0000CONFIDENCIAL</oddHeader>
    <oddFooter>&amp;C&amp;"-,Negrito"&amp;KFF0000CONFIDENCIAL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AU35"/>
  <sheetViews>
    <sheetView zoomScaleNormal="100" zoomScalePageLayoutView="90" workbookViewId="0">
      <selection sqref="A1:AU2"/>
    </sheetView>
  </sheetViews>
  <sheetFormatPr defaultColWidth="12.1796875" defaultRowHeight="14.5" x14ac:dyDescent="0.35"/>
  <cols>
    <col min="1" max="3" width="12.1796875" style="267"/>
    <col min="4" max="16" width="12.1796875" style="269"/>
    <col min="17" max="19" width="12.1796875" style="269" customWidth="1"/>
    <col min="20" max="16384" width="12.1796875" style="269"/>
  </cols>
  <sheetData>
    <row r="1" spans="1:47" x14ac:dyDescent="0.35">
      <c r="A1" s="551" t="s">
        <v>384</v>
      </c>
      <c r="B1" s="551"/>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row>
    <row r="2" spans="1:47" x14ac:dyDescent="0.35">
      <c r="A2" s="551" t="s">
        <v>371</v>
      </c>
      <c r="B2" s="551"/>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row>
    <row r="4" spans="1:47" s="274" customFormat="1" x14ac:dyDescent="0.35">
      <c r="A4" s="273">
        <v>1</v>
      </c>
      <c r="B4" s="273">
        <v>2</v>
      </c>
      <c r="C4" s="273">
        <v>3</v>
      </c>
      <c r="D4" s="273" t="s">
        <v>169</v>
      </c>
      <c r="E4" s="273" t="s">
        <v>227</v>
      </c>
      <c r="F4" s="273" t="s">
        <v>228</v>
      </c>
      <c r="G4" s="273" t="s">
        <v>320</v>
      </c>
      <c r="H4" s="273" t="s">
        <v>321</v>
      </c>
      <c r="I4" s="273" t="s">
        <v>322</v>
      </c>
      <c r="J4" s="273" t="s">
        <v>385</v>
      </c>
      <c r="K4" s="273" t="s">
        <v>386</v>
      </c>
      <c r="L4" s="273" t="s">
        <v>170</v>
      </c>
      <c r="M4" s="273" t="s">
        <v>245</v>
      </c>
      <c r="N4" s="273" t="s">
        <v>246</v>
      </c>
      <c r="O4" s="273" t="s">
        <v>323</v>
      </c>
      <c r="P4" s="273" t="s">
        <v>324</v>
      </c>
      <c r="Q4" s="273" t="s">
        <v>325</v>
      </c>
      <c r="R4" s="273" t="s">
        <v>389</v>
      </c>
      <c r="S4" s="273" t="s">
        <v>390</v>
      </c>
      <c r="T4" s="273" t="s">
        <v>171</v>
      </c>
      <c r="U4" s="273" t="s">
        <v>247</v>
      </c>
      <c r="V4" s="273" t="s">
        <v>248</v>
      </c>
      <c r="W4" s="273" t="s">
        <v>329</v>
      </c>
      <c r="X4" s="273" t="s">
        <v>330</v>
      </c>
      <c r="Y4" s="273" t="s">
        <v>331</v>
      </c>
      <c r="Z4" s="273" t="s">
        <v>393</v>
      </c>
      <c r="AA4" s="273" t="s">
        <v>394</v>
      </c>
      <c r="AB4" s="273" t="s">
        <v>172</v>
      </c>
      <c r="AC4" s="273" t="s">
        <v>249</v>
      </c>
      <c r="AD4" s="273" t="s">
        <v>250</v>
      </c>
      <c r="AE4" s="273" t="s">
        <v>338</v>
      </c>
      <c r="AF4" s="273" t="s">
        <v>339</v>
      </c>
      <c r="AG4" s="273" t="s">
        <v>340</v>
      </c>
      <c r="AH4" s="273" t="s">
        <v>397</v>
      </c>
      <c r="AI4" s="273" t="s">
        <v>398</v>
      </c>
      <c r="AJ4" s="273" t="s">
        <v>173</v>
      </c>
      <c r="AK4" s="273" t="s">
        <v>174</v>
      </c>
      <c r="AL4" s="273" t="s">
        <v>175</v>
      </c>
      <c r="AM4" s="273" t="s">
        <v>251</v>
      </c>
      <c r="AN4" s="273" t="s">
        <v>252</v>
      </c>
      <c r="AO4" s="273" t="s">
        <v>341</v>
      </c>
      <c r="AP4" s="273" t="s">
        <v>342</v>
      </c>
      <c r="AQ4" s="273" t="s">
        <v>343</v>
      </c>
      <c r="AR4" s="273" t="s">
        <v>401</v>
      </c>
      <c r="AS4" s="273" t="s">
        <v>402</v>
      </c>
      <c r="AT4" s="273">
        <v>11</v>
      </c>
      <c r="AU4" s="273">
        <v>12</v>
      </c>
    </row>
    <row r="5" spans="1:47" s="266" customFormat="1" ht="42" x14ac:dyDescent="0.35">
      <c r="A5" s="265" t="s">
        <v>196</v>
      </c>
      <c r="B5" s="265" t="s">
        <v>287</v>
      </c>
      <c r="C5" s="265" t="s">
        <v>192</v>
      </c>
      <c r="D5" s="216" t="s">
        <v>229</v>
      </c>
      <c r="E5" s="216" t="s">
        <v>230</v>
      </c>
      <c r="F5" s="216" t="s">
        <v>231</v>
      </c>
      <c r="G5" s="322" t="s">
        <v>317</v>
      </c>
      <c r="H5" s="322" t="s">
        <v>318</v>
      </c>
      <c r="I5" s="322" t="s">
        <v>319</v>
      </c>
      <c r="J5" s="332" t="s">
        <v>387</v>
      </c>
      <c r="K5" s="332" t="s">
        <v>388</v>
      </c>
      <c r="L5" s="216" t="s">
        <v>232</v>
      </c>
      <c r="M5" s="216" t="s">
        <v>233</v>
      </c>
      <c r="N5" s="216" t="s">
        <v>234</v>
      </c>
      <c r="O5" s="322" t="s">
        <v>326</v>
      </c>
      <c r="P5" s="322" t="s">
        <v>327</v>
      </c>
      <c r="Q5" s="322" t="s">
        <v>328</v>
      </c>
      <c r="R5" s="332" t="s">
        <v>391</v>
      </c>
      <c r="S5" s="332" t="s">
        <v>392</v>
      </c>
      <c r="T5" s="216" t="s">
        <v>235</v>
      </c>
      <c r="U5" s="216" t="s">
        <v>236</v>
      </c>
      <c r="V5" s="216" t="s">
        <v>237</v>
      </c>
      <c r="W5" s="322" t="s">
        <v>332</v>
      </c>
      <c r="X5" s="322" t="s">
        <v>333</v>
      </c>
      <c r="Y5" s="322" t="s">
        <v>334</v>
      </c>
      <c r="Z5" s="332" t="s">
        <v>395</v>
      </c>
      <c r="AA5" s="332" t="s">
        <v>396</v>
      </c>
      <c r="AB5" s="216" t="s">
        <v>238</v>
      </c>
      <c r="AC5" s="216" t="s">
        <v>239</v>
      </c>
      <c r="AD5" s="216" t="s">
        <v>240</v>
      </c>
      <c r="AE5" s="322" t="s">
        <v>335</v>
      </c>
      <c r="AF5" s="322" t="s">
        <v>336</v>
      </c>
      <c r="AG5" s="322" t="s">
        <v>337</v>
      </c>
      <c r="AH5" s="332" t="s">
        <v>399</v>
      </c>
      <c r="AI5" s="332" t="s">
        <v>400</v>
      </c>
      <c r="AJ5" s="217" t="s">
        <v>368</v>
      </c>
      <c r="AK5" s="217" t="s">
        <v>241</v>
      </c>
      <c r="AL5" s="216" t="s">
        <v>242</v>
      </c>
      <c r="AM5" s="216" t="s">
        <v>243</v>
      </c>
      <c r="AN5" s="216" t="s">
        <v>244</v>
      </c>
      <c r="AO5" s="322" t="s">
        <v>344</v>
      </c>
      <c r="AP5" s="322" t="s">
        <v>345</v>
      </c>
      <c r="AQ5" s="322" t="s">
        <v>346</v>
      </c>
      <c r="AR5" s="332" t="s">
        <v>403</v>
      </c>
      <c r="AS5" s="332" t="s">
        <v>404</v>
      </c>
      <c r="AT5" s="328" t="s">
        <v>369</v>
      </c>
      <c r="AU5" s="217" t="s">
        <v>253</v>
      </c>
    </row>
    <row r="6" spans="1:47" s="270" customFormat="1" ht="17.25" customHeight="1" x14ac:dyDescent="0.35">
      <c r="A6" s="267"/>
      <c r="B6" s="267"/>
      <c r="C6" s="267"/>
      <c r="D6" s="268"/>
      <c r="E6" s="268"/>
      <c r="F6" s="268"/>
      <c r="G6" s="268"/>
      <c r="H6" s="268"/>
      <c r="I6" s="268"/>
      <c r="J6" s="268"/>
      <c r="K6" s="268"/>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269"/>
      <c r="AN6" s="270" t="s">
        <v>72</v>
      </c>
    </row>
    <row r="7" spans="1:47" ht="17.25" customHeight="1" x14ac:dyDescent="0.35">
      <c r="D7" s="268"/>
      <c r="E7" s="268"/>
      <c r="F7" s="268"/>
      <c r="G7" s="268"/>
      <c r="H7" s="268"/>
      <c r="I7" s="268"/>
      <c r="J7" s="268"/>
      <c r="K7" s="26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270"/>
      <c r="AN7" s="269" t="s">
        <v>72</v>
      </c>
    </row>
    <row r="8" spans="1:47" s="270" customFormat="1" ht="17.25" customHeight="1" x14ac:dyDescent="0.35">
      <c r="A8" s="267"/>
      <c r="B8" s="267"/>
      <c r="C8" s="267"/>
      <c r="D8" s="268"/>
      <c r="E8" s="268"/>
      <c r="F8" s="268"/>
      <c r="G8" s="268"/>
      <c r="H8" s="268"/>
      <c r="I8" s="268"/>
      <c r="J8" s="268"/>
      <c r="K8" s="268"/>
      <c r="L8" s="48"/>
      <c r="M8" s="48"/>
      <c r="N8" s="48"/>
      <c r="O8" s="48"/>
      <c r="P8" s="48"/>
      <c r="Q8" s="48"/>
      <c r="R8" s="48"/>
      <c r="S8" s="48"/>
      <c r="T8" s="48"/>
      <c r="U8" s="48"/>
      <c r="V8" s="48"/>
      <c r="W8" s="48"/>
      <c r="X8" s="48"/>
      <c r="Y8" s="48"/>
      <c r="Z8" s="48"/>
      <c r="AA8" s="48"/>
      <c r="AB8" s="48"/>
      <c r="AC8" s="48"/>
      <c r="AD8" s="48"/>
      <c r="AE8" s="48"/>
      <c r="AF8" s="48"/>
      <c r="AG8" s="48"/>
      <c r="AH8" s="48"/>
      <c r="AI8" s="48"/>
      <c r="AJ8" s="48"/>
      <c r="AK8" s="48"/>
      <c r="AN8" s="270" t="s">
        <v>72</v>
      </c>
    </row>
    <row r="9" spans="1:47" s="270" customFormat="1" ht="17.25" customHeight="1" x14ac:dyDescent="0.35">
      <c r="A9" s="267"/>
      <c r="B9" s="267"/>
      <c r="C9" s="267"/>
      <c r="D9" s="268"/>
      <c r="E9" s="268"/>
      <c r="F9" s="268"/>
      <c r="G9" s="268"/>
      <c r="H9" s="268"/>
      <c r="I9" s="268"/>
      <c r="J9" s="268"/>
      <c r="K9" s="268"/>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269"/>
      <c r="AN9" s="270" t="s">
        <v>72</v>
      </c>
    </row>
    <row r="10" spans="1:47" ht="17.25" customHeight="1" x14ac:dyDescent="0.35">
      <c r="C10" s="271"/>
      <c r="D10" s="268"/>
      <c r="E10" s="268"/>
      <c r="F10" s="268"/>
      <c r="G10" s="268"/>
      <c r="H10" s="268"/>
      <c r="I10" s="268"/>
      <c r="J10" s="268"/>
      <c r="K10" s="268"/>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N10" s="269" t="s">
        <v>72</v>
      </c>
    </row>
    <row r="11" spans="1:47" ht="17.25" customHeight="1" x14ac:dyDescent="0.35">
      <c r="B11" s="271"/>
      <c r="D11" s="268"/>
      <c r="E11" s="268"/>
      <c r="F11" s="268"/>
      <c r="G11" s="268"/>
      <c r="H11" s="268"/>
      <c r="I11" s="268"/>
      <c r="J11" s="268"/>
      <c r="K11" s="268"/>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N11" s="269" t="s">
        <v>72</v>
      </c>
    </row>
    <row r="12" spans="1:47" ht="17.25" customHeight="1" x14ac:dyDescent="0.35">
      <c r="B12" s="271"/>
      <c r="D12" s="268"/>
      <c r="E12" s="268"/>
      <c r="F12" s="268"/>
      <c r="G12" s="268"/>
      <c r="H12" s="268"/>
      <c r="I12" s="268"/>
      <c r="J12" s="268"/>
      <c r="K12" s="268"/>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N12" s="269" t="s">
        <v>72</v>
      </c>
    </row>
    <row r="13" spans="1:47" ht="17.25" customHeight="1" x14ac:dyDescent="0.35">
      <c r="B13" s="271"/>
      <c r="D13" s="268"/>
      <c r="E13" s="268"/>
      <c r="F13" s="268"/>
      <c r="G13" s="268"/>
      <c r="H13" s="268"/>
      <c r="I13" s="268"/>
      <c r="J13" s="268"/>
      <c r="K13" s="268"/>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N13" s="269" t="s">
        <v>72</v>
      </c>
    </row>
    <row r="14" spans="1:47" x14ac:dyDescent="0.35">
      <c r="B14" s="271"/>
    </row>
    <row r="15" spans="1:47" x14ac:dyDescent="0.35">
      <c r="B15" s="271"/>
      <c r="C15" s="271"/>
    </row>
    <row r="16" spans="1:47" x14ac:dyDescent="0.35">
      <c r="B16" s="271"/>
    </row>
    <row r="17" spans="2:3" x14ac:dyDescent="0.35">
      <c r="B17" s="271"/>
    </row>
    <row r="18" spans="2:3" x14ac:dyDescent="0.35">
      <c r="B18" s="271"/>
    </row>
    <row r="19" spans="2:3" x14ac:dyDescent="0.35">
      <c r="B19" s="271"/>
    </row>
    <row r="20" spans="2:3" x14ac:dyDescent="0.35">
      <c r="B20" s="271"/>
      <c r="C20" s="271"/>
    </row>
    <row r="25" spans="2:3" x14ac:dyDescent="0.35">
      <c r="C25" s="271"/>
    </row>
    <row r="26" spans="2:3" x14ac:dyDescent="0.35">
      <c r="B26" s="271"/>
    </row>
    <row r="27" spans="2:3" x14ac:dyDescent="0.35">
      <c r="B27" s="271"/>
    </row>
    <row r="28" spans="2:3" x14ac:dyDescent="0.35">
      <c r="B28" s="271"/>
    </row>
    <row r="29" spans="2:3" x14ac:dyDescent="0.35">
      <c r="B29" s="271"/>
    </row>
    <row r="30" spans="2:3" x14ac:dyDescent="0.35">
      <c r="B30" s="271"/>
      <c r="C30" s="271"/>
    </row>
    <row r="31" spans="2:3" x14ac:dyDescent="0.35">
      <c r="B31" s="271"/>
    </row>
    <row r="32" spans="2:3" x14ac:dyDescent="0.35">
      <c r="B32" s="271"/>
    </row>
    <row r="33" spans="2:3" x14ac:dyDescent="0.35">
      <c r="B33" s="271"/>
    </row>
    <row r="34" spans="2:3" x14ac:dyDescent="0.35">
      <c r="B34" s="271"/>
    </row>
    <row r="35" spans="2:3" x14ac:dyDescent="0.35">
      <c r="B35" s="271"/>
      <c r="C35" s="271"/>
    </row>
  </sheetData>
  <sheetProtection password="A61D" sheet="1" objects="1" scenarios="1" formatColumns="0" insertRows="0"/>
  <mergeCells count="2">
    <mergeCell ref="A1:AU1"/>
    <mergeCell ref="A2:AU2"/>
  </mergeCells>
  <printOptions horizontalCentered="1"/>
  <pageMargins left="0.7" right="0.7" top="0.75" bottom="0.75" header="0.3" footer="0.3"/>
  <pageSetup paperSize="9" scale="29" orientation="landscape" horizontalDpi="4294967295" verticalDpi="4294967295" r:id="rId1"/>
  <headerFooter>
    <oddHeader>&amp;C&amp;"-,Negrito"&amp;KFF0000CONFIDENCIAL</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pageSetUpPr fitToPage="1"/>
  </sheetPr>
  <dimension ref="A1:AU53"/>
  <sheetViews>
    <sheetView topLeftCell="X1" zoomScaleNormal="100" zoomScalePageLayoutView="70" workbookViewId="0">
      <selection activeCell="X9" sqref="X9"/>
    </sheetView>
  </sheetViews>
  <sheetFormatPr defaultColWidth="16.81640625" defaultRowHeight="14.5" x14ac:dyDescent="0.35"/>
  <cols>
    <col min="1" max="1" width="8.54296875" style="267" bestFit="1" customWidth="1"/>
    <col min="2" max="2" width="6.54296875" style="267" bestFit="1" customWidth="1"/>
    <col min="3" max="3" width="8.81640625" style="267" bestFit="1" customWidth="1"/>
    <col min="4" max="9" width="13.453125" style="269" bestFit="1" customWidth="1"/>
    <col min="10" max="11" width="13.453125" style="269" customWidth="1"/>
    <col min="12" max="17" width="15.26953125" style="269" bestFit="1" customWidth="1"/>
    <col min="18" max="19" width="15.26953125" style="269" customWidth="1"/>
    <col min="20" max="25" width="10" style="269" bestFit="1" customWidth="1"/>
    <col min="26" max="27" width="10" style="269" customWidth="1"/>
    <col min="28" max="33" width="12.7265625" style="269" bestFit="1" customWidth="1"/>
    <col min="34" max="35" width="12.7265625" style="269" customWidth="1"/>
    <col min="36" max="36" width="16.1796875" style="269" bestFit="1" customWidth="1"/>
    <col min="37" max="37" width="10.54296875" style="269" bestFit="1" customWidth="1"/>
    <col min="38" max="43" width="16.7265625" style="269" bestFit="1" customWidth="1"/>
    <col min="44" max="45" width="16.7265625" style="269" customWidth="1"/>
    <col min="46" max="46" width="13.7265625" style="269" bestFit="1" customWidth="1"/>
    <col min="47" max="47" width="14.453125" style="269" bestFit="1" customWidth="1"/>
    <col min="48" max="16384" width="16.81640625" style="269"/>
  </cols>
  <sheetData>
    <row r="1" spans="1:47" x14ac:dyDescent="0.35">
      <c r="A1" s="551" t="s">
        <v>370</v>
      </c>
      <c r="B1" s="551"/>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row>
    <row r="2" spans="1:47" x14ac:dyDescent="0.35">
      <c r="A2" s="551" t="s">
        <v>372</v>
      </c>
      <c r="B2" s="551"/>
      <c r="C2" s="551"/>
      <c r="D2" s="551"/>
      <c r="E2" s="551"/>
      <c r="F2" s="551"/>
      <c r="G2" s="551"/>
      <c r="H2" s="551"/>
      <c r="I2" s="551"/>
      <c r="J2" s="551"/>
      <c r="K2" s="551"/>
      <c r="L2" s="551"/>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row>
    <row r="4" spans="1:47" s="274" customFormat="1" x14ac:dyDescent="0.35">
      <c r="A4" s="273">
        <v>1</v>
      </c>
      <c r="B4" s="273">
        <v>2</v>
      </c>
      <c r="C4" s="273">
        <v>3</v>
      </c>
      <c r="D4" s="273" t="s">
        <v>169</v>
      </c>
      <c r="E4" s="273" t="s">
        <v>227</v>
      </c>
      <c r="F4" s="273" t="s">
        <v>228</v>
      </c>
      <c r="G4" s="273" t="s">
        <v>320</v>
      </c>
      <c r="H4" s="273" t="s">
        <v>321</v>
      </c>
      <c r="I4" s="273" t="s">
        <v>322</v>
      </c>
      <c r="J4" s="273" t="s">
        <v>385</v>
      </c>
      <c r="K4" s="273" t="s">
        <v>386</v>
      </c>
      <c r="L4" s="273" t="s">
        <v>170</v>
      </c>
      <c r="M4" s="273" t="s">
        <v>245</v>
      </c>
      <c r="N4" s="273" t="s">
        <v>246</v>
      </c>
      <c r="O4" s="273" t="s">
        <v>323</v>
      </c>
      <c r="P4" s="273" t="s">
        <v>324</v>
      </c>
      <c r="Q4" s="273" t="s">
        <v>325</v>
      </c>
      <c r="R4" s="273" t="s">
        <v>389</v>
      </c>
      <c r="S4" s="273" t="s">
        <v>390</v>
      </c>
      <c r="T4" s="273" t="s">
        <v>171</v>
      </c>
      <c r="U4" s="273" t="s">
        <v>247</v>
      </c>
      <c r="V4" s="273" t="s">
        <v>248</v>
      </c>
      <c r="W4" s="273" t="s">
        <v>329</v>
      </c>
      <c r="X4" s="273" t="s">
        <v>330</v>
      </c>
      <c r="Y4" s="273" t="s">
        <v>331</v>
      </c>
      <c r="Z4" s="273" t="s">
        <v>393</v>
      </c>
      <c r="AA4" s="273" t="s">
        <v>394</v>
      </c>
      <c r="AB4" s="273" t="s">
        <v>172</v>
      </c>
      <c r="AC4" s="273" t="s">
        <v>249</v>
      </c>
      <c r="AD4" s="273" t="s">
        <v>250</v>
      </c>
      <c r="AE4" s="273" t="s">
        <v>338</v>
      </c>
      <c r="AF4" s="273" t="s">
        <v>339</v>
      </c>
      <c r="AG4" s="273" t="s">
        <v>340</v>
      </c>
      <c r="AH4" s="273" t="s">
        <v>397</v>
      </c>
      <c r="AI4" s="273" t="s">
        <v>398</v>
      </c>
      <c r="AJ4" s="273" t="s">
        <v>173</v>
      </c>
      <c r="AK4" s="273" t="s">
        <v>174</v>
      </c>
      <c r="AL4" s="273" t="s">
        <v>175</v>
      </c>
      <c r="AM4" s="273" t="s">
        <v>251</v>
      </c>
      <c r="AN4" s="273" t="s">
        <v>252</v>
      </c>
      <c r="AO4" s="273" t="s">
        <v>341</v>
      </c>
      <c r="AP4" s="273" t="s">
        <v>342</v>
      </c>
      <c r="AQ4" s="273" t="s">
        <v>343</v>
      </c>
      <c r="AR4" s="273" t="s">
        <v>401</v>
      </c>
      <c r="AS4" s="273" t="s">
        <v>402</v>
      </c>
      <c r="AT4" s="273">
        <v>11</v>
      </c>
      <c r="AU4" s="273">
        <v>12</v>
      </c>
    </row>
    <row r="5" spans="1:47" s="266" customFormat="1" ht="42" x14ac:dyDescent="0.35">
      <c r="A5" s="265" t="s">
        <v>196</v>
      </c>
      <c r="B5" s="265" t="s">
        <v>287</v>
      </c>
      <c r="C5" s="265" t="s">
        <v>254</v>
      </c>
      <c r="D5" s="322" t="s">
        <v>229</v>
      </c>
      <c r="E5" s="322" t="s">
        <v>230</v>
      </c>
      <c r="F5" s="322" t="s">
        <v>231</v>
      </c>
      <c r="G5" s="322" t="s">
        <v>317</v>
      </c>
      <c r="H5" s="322" t="s">
        <v>318</v>
      </c>
      <c r="I5" s="322" t="s">
        <v>319</v>
      </c>
      <c r="J5" s="332" t="s">
        <v>387</v>
      </c>
      <c r="K5" s="332" t="s">
        <v>388</v>
      </c>
      <c r="L5" s="322" t="s">
        <v>232</v>
      </c>
      <c r="M5" s="322" t="s">
        <v>233</v>
      </c>
      <c r="N5" s="322" t="s">
        <v>234</v>
      </c>
      <c r="O5" s="322" t="s">
        <v>326</v>
      </c>
      <c r="P5" s="322" t="s">
        <v>327</v>
      </c>
      <c r="Q5" s="322" t="s">
        <v>328</v>
      </c>
      <c r="R5" s="332" t="s">
        <v>391</v>
      </c>
      <c r="S5" s="332" t="s">
        <v>392</v>
      </c>
      <c r="T5" s="322" t="s">
        <v>235</v>
      </c>
      <c r="U5" s="322" t="s">
        <v>236</v>
      </c>
      <c r="V5" s="322" t="s">
        <v>237</v>
      </c>
      <c r="W5" s="322" t="s">
        <v>332</v>
      </c>
      <c r="X5" s="322" t="s">
        <v>333</v>
      </c>
      <c r="Y5" s="322" t="s">
        <v>334</v>
      </c>
      <c r="Z5" s="332" t="s">
        <v>395</v>
      </c>
      <c r="AA5" s="332" t="s">
        <v>396</v>
      </c>
      <c r="AB5" s="322" t="s">
        <v>238</v>
      </c>
      <c r="AC5" s="322" t="s">
        <v>239</v>
      </c>
      <c r="AD5" s="322" t="s">
        <v>240</v>
      </c>
      <c r="AE5" s="322" t="s">
        <v>335</v>
      </c>
      <c r="AF5" s="322" t="s">
        <v>336</v>
      </c>
      <c r="AG5" s="322" t="s">
        <v>337</v>
      </c>
      <c r="AH5" s="332" t="s">
        <v>399</v>
      </c>
      <c r="AI5" s="332" t="s">
        <v>400</v>
      </c>
      <c r="AJ5" s="323" t="s">
        <v>368</v>
      </c>
      <c r="AK5" s="323" t="s">
        <v>241</v>
      </c>
      <c r="AL5" s="322" t="s">
        <v>242</v>
      </c>
      <c r="AM5" s="322" t="s">
        <v>243</v>
      </c>
      <c r="AN5" s="322" t="s">
        <v>244</v>
      </c>
      <c r="AO5" s="322" t="s">
        <v>344</v>
      </c>
      <c r="AP5" s="322" t="s">
        <v>345</v>
      </c>
      <c r="AQ5" s="322" t="s">
        <v>346</v>
      </c>
      <c r="AR5" s="332" t="s">
        <v>403</v>
      </c>
      <c r="AS5" s="332" t="s">
        <v>404</v>
      </c>
      <c r="AT5" s="328" t="s">
        <v>369</v>
      </c>
      <c r="AU5" s="323" t="s">
        <v>253</v>
      </c>
    </row>
    <row r="6" spans="1:47" s="270" customFormat="1" ht="17.25" customHeight="1" x14ac:dyDescent="0.35">
      <c r="A6" s="267"/>
      <c r="B6" s="267"/>
      <c r="C6" s="267"/>
      <c r="D6" s="268"/>
      <c r="E6" s="268"/>
      <c r="F6" s="268"/>
      <c r="G6" s="59"/>
      <c r="H6" s="59"/>
      <c r="I6" s="59"/>
      <c r="J6" s="59"/>
      <c r="K6" s="59"/>
      <c r="L6" s="59"/>
      <c r="M6" s="59"/>
      <c r="N6" s="59"/>
      <c r="O6" s="59"/>
      <c r="P6" s="59"/>
      <c r="Q6" s="59"/>
      <c r="R6" s="59"/>
      <c r="S6" s="59"/>
      <c r="T6" s="59"/>
      <c r="U6" s="59"/>
      <c r="V6" s="269"/>
      <c r="X6" s="270" t="s">
        <v>72</v>
      </c>
    </row>
    <row r="7" spans="1:47" ht="17.25" customHeight="1" x14ac:dyDescent="0.35">
      <c r="D7" s="268"/>
      <c r="E7" s="268"/>
      <c r="F7" s="268"/>
      <c r="G7" s="48"/>
      <c r="H7" s="48"/>
      <c r="I7" s="48"/>
      <c r="J7" s="48"/>
      <c r="K7" s="48"/>
      <c r="L7" s="48"/>
      <c r="M7" s="48"/>
      <c r="N7" s="48"/>
      <c r="O7" s="48"/>
      <c r="P7" s="48"/>
      <c r="Q7" s="48"/>
      <c r="R7" s="48"/>
      <c r="S7" s="48"/>
      <c r="T7" s="48"/>
      <c r="U7" s="48"/>
      <c r="V7" s="270"/>
      <c r="X7" s="269" t="s">
        <v>72</v>
      </c>
    </row>
    <row r="8" spans="1:47" s="270" customFormat="1" ht="17.25" customHeight="1" x14ac:dyDescent="0.35">
      <c r="A8" s="267"/>
      <c r="B8" s="267"/>
      <c r="C8" s="267"/>
      <c r="D8" s="268"/>
      <c r="E8" s="268"/>
      <c r="F8" s="268"/>
      <c r="G8" s="48"/>
      <c r="H8" s="48"/>
      <c r="I8" s="48"/>
      <c r="J8" s="48"/>
      <c r="K8" s="48"/>
      <c r="L8" s="48"/>
      <c r="M8" s="48"/>
      <c r="N8" s="48"/>
      <c r="O8" s="48"/>
      <c r="P8" s="48"/>
      <c r="Q8" s="48"/>
      <c r="R8" s="48"/>
      <c r="S8" s="48"/>
      <c r="T8" s="48"/>
      <c r="U8" s="48"/>
      <c r="X8" s="270" t="s">
        <v>72</v>
      </c>
    </row>
    <row r="9" spans="1:47" s="270" customFormat="1" ht="17.25" customHeight="1" x14ac:dyDescent="0.35">
      <c r="A9" s="267"/>
      <c r="B9" s="267"/>
      <c r="C9" s="267"/>
      <c r="D9" s="268"/>
      <c r="E9" s="268"/>
      <c r="F9" s="268"/>
      <c r="G9" s="59"/>
      <c r="H9" s="59"/>
      <c r="I9" s="59"/>
      <c r="J9" s="59"/>
      <c r="K9" s="59"/>
      <c r="L9" s="59"/>
      <c r="M9" s="59"/>
      <c r="N9" s="59"/>
      <c r="O9" s="59"/>
      <c r="P9" s="59"/>
      <c r="Q9" s="59"/>
      <c r="R9" s="59"/>
      <c r="S9" s="59"/>
      <c r="T9" s="59"/>
      <c r="U9" s="59"/>
      <c r="V9" s="269"/>
      <c r="X9" s="270" t="s">
        <v>72</v>
      </c>
    </row>
    <row r="10" spans="1:47" ht="17.25" customHeight="1" x14ac:dyDescent="0.35">
      <c r="C10" s="271"/>
      <c r="D10" s="268"/>
      <c r="E10" s="268"/>
      <c r="F10" s="268"/>
      <c r="G10" s="59"/>
      <c r="H10" s="59"/>
      <c r="I10" s="59"/>
      <c r="J10" s="59"/>
      <c r="K10" s="59"/>
      <c r="L10" s="59"/>
      <c r="M10" s="59"/>
      <c r="N10" s="59"/>
      <c r="O10" s="59"/>
      <c r="P10" s="59"/>
      <c r="Q10" s="59"/>
      <c r="R10" s="59"/>
      <c r="S10" s="59"/>
      <c r="T10" s="59"/>
      <c r="U10" s="59"/>
      <c r="X10" s="269" t="s">
        <v>72</v>
      </c>
    </row>
    <row r="11" spans="1:47" ht="17.25" customHeight="1" x14ac:dyDescent="0.35">
      <c r="C11" s="271"/>
      <c r="D11" s="268"/>
      <c r="E11" s="268"/>
      <c r="F11" s="268"/>
      <c r="G11" s="59"/>
      <c r="H11" s="59"/>
      <c r="I11" s="59"/>
      <c r="J11" s="59"/>
      <c r="K11" s="59"/>
      <c r="L11" s="59"/>
      <c r="M11" s="59"/>
      <c r="N11" s="59"/>
      <c r="O11" s="59"/>
      <c r="P11" s="59"/>
      <c r="Q11" s="59"/>
      <c r="R11" s="59"/>
      <c r="S11" s="59"/>
      <c r="T11" s="59"/>
      <c r="U11" s="59"/>
    </row>
    <row r="12" spans="1:47" ht="17.25" customHeight="1" x14ac:dyDescent="0.35">
      <c r="D12" s="268"/>
      <c r="E12" s="268"/>
      <c r="F12" s="268"/>
      <c r="G12" s="59"/>
      <c r="H12" s="59"/>
      <c r="I12" s="59"/>
      <c r="J12" s="59"/>
      <c r="K12" s="59"/>
      <c r="L12" s="59"/>
      <c r="M12" s="59"/>
      <c r="N12" s="59"/>
      <c r="O12" s="59"/>
      <c r="P12" s="59"/>
      <c r="Q12" s="59"/>
      <c r="R12" s="59"/>
      <c r="S12" s="59"/>
      <c r="T12" s="59"/>
      <c r="U12" s="59"/>
    </row>
    <row r="13" spans="1:47" ht="17.25" customHeight="1" x14ac:dyDescent="0.35">
      <c r="D13" s="268"/>
      <c r="E13" s="268"/>
      <c r="F13" s="268"/>
      <c r="G13" s="59"/>
      <c r="H13" s="59"/>
      <c r="I13" s="59"/>
      <c r="J13" s="59"/>
      <c r="K13" s="59"/>
      <c r="L13" s="59"/>
      <c r="M13" s="59"/>
      <c r="N13" s="59"/>
      <c r="O13" s="59"/>
      <c r="P13" s="59"/>
      <c r="Q13" s="59"/>
      <c r="R13" s="59"/>
      <c r="S13" s="59"/>
      <c r="T13" s="59"/>
      <c r="U13" s="59"/>
    </row>
    <row r="14" spans="1:47" ht="17.25" customHeight="1" x14ac:dyDescent="0.35">
      <c r="D14" s="268"/>
      <c r="E14" s="268"/>
      <c r="F14" s="268"/>
      <c r="G14" s="59"/>
      <c r="H14" s="59"/>
      <c r="I14" s="59"/>
      <c r="J14" s="59"/>
      <c r="K14" s="59"/>
      <c r="L14" s="59"/>
      <c r="M14" s="59"/>
      <c r="N14" s="59"/>
      <c r="O14" s="59"/>
      <c r="P14" s="59"/>
      <c r="Q14" s="59"/>
      <c r="R14" s="59"/>
      <c r="S14" s="59"/>
      <c r="T14" s="59"/>
      <c r="U14" s="59"/>
    </row>
    <row r="15" spans="1:47" ht="17.25" customHeight="1" x14ac:dyDescent="0.35">
      <c r="D15" s="268"/>
      <c r="E15" s="268"/>
      <c r="F15" s="268"/>
      <c r="G15" s="59"/>
      <c r="H15" s="59"/>
      <c r="I15" s="59"/>
      <c r="J15" s="59"/>
      <c r="K15" s="59"/>
      <c r="L15" s="59"/>
      <c r="M15" s="59"/>
      <c r="N15" s="59"/>
      <c r="O15" s="59"/>
      <c r="P15" s="59"/>
      <c r="Q15" s="59"/>
      <c r="R15" s="59"/>
      <c r="S15" s="59"/>
      <c r="T15" s="59"/>
      <c r="U15" s="59"/>
    </row>
    <row r="16" spans="1:47" ht="17.25" customHeight="1" x14ac:dyDescent="0.35">
      <c r="C16" s="271"/>
      <c r="D16" s="268"/>
      <c r="E16" s="268"/>
      <c r="F16" s="268"/>
      <c r="G16" s="59"/>
      <c r="H16" s="59"/>
      <c r="I16" s="59"/>
      <c r="J16" s="59"/>
      <c r="K16" s="59"/>
      <c r="L16" s="59"/>
      <c r="M16" s="59"/>
      <c r="N16" s="59"/>
      <c r="O16" s="59"/>
      <c r="P16" s="59"/>
      <c r="Q16" s="59"/>
      <c r="R16" s="59"/>
      <c r="S16" s="59"/>
      <c r="T16" s="59"/>
      <c r="U16" s="59"/>
    </row>
    <row r="17" spans="2:24" ht="17.25" customHeight="1" x14ac:dyDescent="0.35">
      <c r="C17" s="271"/>
      <c r="D17" s="268"/>
      <c r="E17" s="268"/>
      <c r="F17" s="268"/>
      <c r="G17" s="59"/>
      <c r="H17" s="59"/>
      <c r="I17" s="59"/>
      <c r="J17" s="59"/>
      <c r="K17" s="59"/>
      <c r="L17" s="59"/>
      <c r="M17" s="59"/>
      <c r="N17" s="59"/>
      <c r="O17" s="59"/>
      <c r="P17" s="59"/>
      <c r="Q17" s="59"/>
      <c r="R17" s="59"/>
      <c r="S17" s="59"/>
      <c r="T17" s="59"/>
      <c r="U17" s="59"/>
    </row>
    <row r="18" spans="2:24" ht="17.25" customHeight="1" x14ac:dyDescent="0.35">
      <c r="B18" s="271"/>
      <c r="D18" s="268"/>
      <c r="E18" s="268"/>
      <c r="F18" s="268"/>
      <c r="G18" s="59"/>
      <c r="H18" s="59"/>
      <c r="I18" s="59"/>
      <c r="J18" s="59"/>
      <c r="K18" s="59"/>
      <c r="L18" s="59"/>
      <c r="M18" s="59"/>
      <c r="N18" s="59"/>
      <c r="O18" s="59"/>
      <c r="P18" s="59"/>
      <c r="Q18" s="59"/>
      <c r="R18" s="59"/>
      <c r="S18" s="59"/>
      <c r="T18" s="59"/>
      <c r="U18" s="59"/>
      <c r="X18" s="269" t="s">
        <v>72</v>
      </c>
    </row>
    <row r="19" spans="2:24" ht="17.25" customHeight="1" x14ac:dyDescent="0.35">
      <c r="B19" s="271"/>
      <c r="D19" s="268"/>
      <c r="E19" s="268"/>
      <c r="F19" s="268"/>
      <c r="G19" s="59"/>
      <c r="H19" s="59"/>
      <c r="I19" s="59"/>
      <c r="J19" s="59"/>
      <c r="K19" s="59"/>
      <c r="L19" s="59"/>
      <c r="M19" s="59"/>
      <c r="N19" s="59"/>
      <c r="O19" s="59"/>
      <c r="P19" s="59"/>
      <c r="Q19" s="59"/>
      <c r="R19" s="59"/>
      <c r="S19" s="59"/>
      <c r="T19" s="59"/>
      <c r="U19" s="59"/>
      <c r="X19" s="269" t="s">
        <v>72</v>
      </c>
    </row>
    <row r="20" spans="2:24" ht="17.25" customHeight="1" x14ac:dyDescent="0.35">
      <c r="B20" s="271"/>
      <c r="D20" s="268"/>
      <c r="E20" s="268"/>
      <c r="F20" s="268"/>
      <c r="G20" s="272"/>
      <c r="H20" s="272"/>
      <c r="I20" s="272"/>
      <c r="J20" s="272"/>
      <c r="K20" s="272"/>
      <c r="L20" s="272"/>
      <c r="M20" s="272"/>
      <c r="N20" s="272"/>
      <c r="O20" s="272"/>
      <c r="P20" s="272"/>
      <c r="Q20" s="272"/>
      <c r="R20" s="272"/>
      <c r="S20" s="272"/>
      <c r="T20" s="272"/>
      <c r="U20" s="272"/>
      <c r="X20" s="269" t="s">
        <v>72</v>
      </c>
    </row>
    <row r="21" spans="2:24" x14ac:dyDescent="0.35">
      <c r="B21" s="271"/>
    </row>
    <row r="22" spans="2:24" x14ac:dyDescent="0.35">
      <c r="B22" s="271"/>
      <c r="C22" s="271"/>
    </row>
    <row r="23" spans="2:24" x14ac:dyDescent="0.35">
      <c r="B23" s="271"/>
      <c r="C23" s="271"/>
    </row>
    <row r="24" spans="2:24" x14ac:dyDescent="0.35">
      <c r="B24" s="271"/>
    </row>
    <row r="25" spans="2:24" x14ac:dyDescent="0.35">
      <c r="B25" s="271"/>
    </row>
    <row r="26" spans="2:24" x14ac:dyDescent="0.35">
      <c r="B26" s="271"/>
    </row>
    <row r="27" spans="2:24" x14ac:dyDescent="0.35">
      <c r="B27" s="271"/>
    </row>
    <row r="28" spans="2:24" x14ac:dyDescent="0.35">
      <c r="B28" s="271"/>
      <c r="C28" s="271"/>
    </row>
    <row r="29" spans="2:24" x14ac:dyDescent="0.35">
      <c r="B29" s="271"/>
      <c r="C29" s="271"/>
    </row>
    <row r="34" spans="2:3" x14ac:dyDescent="0.35">
      <c r="C34" s="271"/>
    </row>
    <row r="35" spans="2:3" x14ac:dyDescent="0.35">
      <c r="C35" s="271"/>
    </row>
    <row r="40" spans="2:3" x14ac:dyDescent="0.35">
      <c r="C40" s="271"/>
    </row>
    <row r="41" spans="2:3" x14ac:dyDescent="0.35">
      <c r="C41" s="271"/>
    </row>
    <row r="42" spans="2:3" x14ac:dyDescent="0.35">
      <c r="B42" s="271"/>
    </row>
    <row r="43" spans="2:3" x14ac:dyDescent="0.35">
      <c r="B43" s="271"/>
    </row>
    <row r="44" spans="2:3" x14ac:dyDescent="0.35">
      <c r="B44" s="271"/>
    </row>
    <row r="45" spans="2:3" x14ac:dyDescent="0.35">
      <c r="B45" s="271"/>
    </row>
    <row r="46" spans="2:3" x14ac:dyDescent="0.35">
      <c r="B46" s="271"/>
      <c r="C46" s="271"/>
    </row>
    <row r="47" spans="2:3" x14ac:dyDescent="0.35">
      <c r="B47" s="271"/>
      <c r="C47" s="271"/>
    </row>
    <row r="48" spans="2:3" x14ac:dyDescent="0.35">
      <c r="B48" s="271"/>
    </row>
    <row r="49" spans="2:3" x14ac:dyDescent="0.35">
      <c r="B49" s="271"/>
    </row>
    <row r="50" spans="2:3" x14ac:dyDescent="0.35">
      <c r="B50" s="271"/>
    </row>
    <row r="51" spans="2:3" x14ac:dyDescent="0.35">
      <c r="B51" s="271"/>
    </row>
    <row r="52" spans="2:3" x14ac:dyDescent="0.35">
      <c r="B52" s="271"/>
      <c r="C52" s="271"/>
    </row>
    <row r="53" spans="2:3" x14ac:dyDescent="0.35">
      <c r="B53" s="271"/>
      <c r="C53" s="271"/>
    </row>
  </sheetData>
  <sheetProtection password="A61D" sheet="1" objects="1" scenarios="1" formatColumns="0" insertRows="0"/>
  <mergeCells count="2">
    <mergeCell ref="A1:AU1"/>
    <mergeCell ref="A2:AU2"/>
  </mergeCells>
  <printOptions horizontalCentered="1"/>
  <pageMargins left="0.7" right="0.7" top="0.75" bottom="0.75" header="0.3" footer="0.3"/>
  <pageSetup paperSize="9" scale="26" orientation="landscape" horizontalDpi="4294967295" verticalDpi="4294967295" r:id="rId1"/>
  <headerFooter>
    <oddHeader>&amp;C&amp;"-,Negrito"&amp;KFF0000CONFIDENCIAL</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E64"/>
  <sheetViews>
    <sheetView zoomScaleNormal="100" zoomScaleSheetLayoutView="100" workbookViewId="0">
      <selection activeCell="C9" sqref="C9"/>
    </sheetView>
  </sheetViews>
  <sheetFormatPr defaultColWidth="9.1796875" defaultRowHeight="11.5" x14ac:dyDescent="0.25"/>
  <cols>
    <col min="1" max="2" width="9.1796875" style="312"/>
    <col min="3" max="4" width="9.1796875" style="301"/>
    <col min="5" max="16384" width="9.1796875" style="300"/>
  </cols>
  <sheetData>
    <row r="1" spans="1:5" ht="16.5" customHeight="1" x14ac:dyDescent="0.25">
      <c r="A1" s="318" t="s">
        <v>293</v>
      </c>
    </row>
    <row r="3" spans="1:5" x14ac:dyDescent="0.25">
      <c r="A3" s="313" t="s">
        <v>292</v>
      </c>
      <c r="B3" s="313" t="s">
        <v>54</v>
      </c>
      <c r="C3" s="302" t="s">
        <v>191</v>
      </c>
      <c r="D3" s="303" t="s">
        <v>0</v>
      </c>
    </row>
    <row r="4" spans="1:5" x14ac:dyDescent="0.25">
      <c r="A4" s="317">
        <v>2008</v>
      </c>
      <c r="B4" s="317">
        <v>12</v>
      </c>
      <c r="C4" s="304" t="str">
        <f>A4&amp;B4</f>
        <v>200812</v>
      </c>
      <c r="D4" s="305" t="s">
        <v>1</v>
      </c>
      <c r="E4" s="316"/>
    </row>
    <row r="5" spans="1:5" x14ac:dyDescent="0.25">
      <c r="A5" s="314">
        <f>+IF(B4=12,A4+1,A4)</f>
        <v>2009</v>
      </c>
      <c r="B5" s="314">
        <f>+IF(B4+1=13,1,B4+1)</f>
        <v>1</v>
      </c>
      <c r="C5" s="306" t="str">
        <f t="shared" ref="C5:C63" si="0">A5&amp;B5</f>
        <v>20091</v>
      </c>
      <c r="D5" s="307" t="s">
        <v>1</v>
      </c>
    </row>
    <row r="6" spans="1:5" x14ac:dyDescent="0.25">
      <c r="A6" s="314">
        <f t="shared" ref="A6:A63" si="1">+IF(B5=12,A5+1,A5)</f>
        <v>2009</v>
      </c>
      <c r="B6" s="314">
        <f t="shared" ref="B6:B63" si="2">+IF(B5+1=13,1,B5+1)</f>
        <v>2</v>
      </c>
      <c r="C6" s="306" t="str">
        <f t="shared" si="0"/>
        <v>20092</v>
      </c>
      <c r="D6" s="307" t="s">
        <v>1</v>
      </c>
    </row>
    <row r="7" spans="1:5" x14ac:dyDescent="0.25">
      <c r="A7" s="314">
        <f t="shared" si="1"/>
        <v>2009</v>
      </c>
      <c r="B7" s="314">
        <f t="shared" si="2"/>
        <v>3</v>
      </c>
      <c r="C7" s="306" t="str">
        <f t="shared" si="0"/>
        <v>20093</v>
      </c>
      <c r="D7" s="307" t="s">
        <v>1</v>
      </c>
    </row>
    <row r="8" spans="1:5" x14ac:dyDescent="0.25">
      <c r="A8" s="314">
        <f t="shared" si="1"/>
        <v>2009</v>
      </c>
      <c r="B8" s="314">
        <f t="shared" si="2"/>
        <v>4</v>
      </c>
      <c r="C8" s="306" t="str">
        <f t="shared" si="0"/>
        <v>20094</v>
      </c>
      <c r="D8" s="307" t="s">
        <v>1</v>
      </c>
    </row>
    <row r="9" spans="1:5" x14ac:dyDescent="0.25">
      <c r="A9" s="314">
        <f t="shared" si="1"/>
        <v>2009</v>
      </c>
      <c r="B9" s="314">
        <f t="shared" si="2"/>
        <v>5</v>
      </c>
      <c r="C9" s="306" t="str">
        <f t="shared" si="0"/>
        <v>20095</v>
      </c>
      <c r="D9" s="307" t="s">
        <v>1</v>
      </c>
    </row>
    <row r="10" spans="1:5" x14ac:dyDescent="0.25">
      <c r="A10" s="314">
        <f t="shared" si="1"/>
        <v>2009</v>
      </c>
      <c r="B10" s="314">
        <f t="shared" si="2"/>
        <v>6</v>
      </c>
      <c r="C10" s="306" t="str">
        <f t="shared" si="0"/>
        <v>20096</v>
      </c>
      <c r="D10" s="307" t="s">
        <v>1</v>
      </c>
    </row>
    <row r="11" spans="1:5" x14ac:dyDescent="0.25">
      <c r="A11" s="314">
        <f t="shared" si="1"/>
        <v>2009</v>
      </c>
      <c r="B11" s="314">
        <f t="shared" si="2"/>
        <v>7</v>
      </c>
      <c r="C11" s="306" t="str">
        <f t="shared" si="0"/>
        <v>20097</v>
      </c>
      <c r="D11" s="307" t="s">
        <v>1</v>
      </c>
    </row>
    <row r="12" spans="1:5" x14ac:dyDescent="0.25">
      <c r="A12" s="314">
        <f t="shared" si="1"/>
        <v>2009</v>
      </c>
      <c r="B12" s="314">
        <f t="shared" si="2"/>
        <v>8</v>
      </c>
      <c r="C12" s="306" t="str">
        <f t="shared" si="0"/>
        <v>20098</v>
      </c>
      <c r="D12" s="307" t="s">
        <v>1</v>
      </c>
    </row>
    <row r="13" spans="1:5" x14ac:dyDescent="0.25">
      <c r="A13" s="314">
        <f t="shared" si="1"/>
        <v>2009</v>
      </c>
      <c r="B13" s="314">
        <f t="shared" si="2"/>
        <v>9</v>
      </c>
      <c r="C13" s="306" t="str">
        <f t="shared" si="0"/>
        <v>20099</v>
      </c>
      <c r="D13" s="307" t="s">
        <v>1</v>
      </c>
    </row>
    <row r="14" spans="1:5" x14ac:dyDescent="0.25">
      <c r="A14" s="314">
        <f t="shared" si="1"/>
        <v>2009</v>
      </c>
      <c r="B14" s="314">
        <f t="shared" si="2"/>
        <v>10</v>
      </c>
      <c r="C14" s="306" t="str">
        <f t="shared" si="0"/>
        <v>200910</v>
      </c>
      <c r="D14" s="307" t="s">
        <v>1</v>
      </c>
    </row>
    <row r="15" spans="1:5" x14ac:dyDescent="0.25">
      <c r="A15" s="314">
        <f t="shared" si="1"/>
        <v>2009</v>
      </c>
      <c r="B15" s="314">
        <f t="shared" si="2"/>
        <v>11</v>
      </c>
      <c r="C15" s="306" t="str">
        <f t="shared" si="0"/>
        <v>200911</v>
      </c>
      <c r="D15" s="307" t="s">
        <v>1</v>
      </c>
    </row>
    <row r="16" spans="1:5" x14ac:dyDescent="0.25">
      <c r="A16" s="314">
        <f t="shared" si="1"/>
        <v>2009</v>
      </c>
      <c r="B16" s="314">
        <f t="shared" si="2"/>
        <v>12</v>
      </c>
      <c r="C16" s="306" t="str">
        <f t="shared" si="0"/>
        <v>200912</v>
      </c>
      <c r="D16" s="307" t="s">
        <v>2</v>
      </c>
    </row>
    <row r="17" spans="1:4" x14ac:dyDescent="0.25">
      <c r="A17" s="314">
        <f t="shared" si="1"/>
        <v>2010</v>
      </c>
      <c r="B17" s="314">
        <f t="shared" si="2"/>
        <v>1</v>
      </c>
      <c r="C17" s="306" t="str">
        <f t="shared" si="0"/>
        <v>20101</v>
      </c>
      <c r="D17" s="307" t="s">
        <v>2</v>
      </c>
    </row>
    <row r="18" spans="1:4" x14ac:dyDescent="0.25">
      <c r="A18" s="314">
        <f t="shared" si="1"/>
        <v>2010</v>
      </c>
      <c r="B18" s="314">
        <f t="shared" si="2"/>
        <v>2</v>
      </c>
      <c r="C18" s="306" t="str">
        <f t="shared" si="0"/>
        <v>20102</v>
      </c>
      <c r="D18" s="307" t="s">
        <v>2</v>
      </c>
    </row>
    <row r="19" spans="1:4" x14ac:dyDescent="0.25">
      <c r="A19" s="314">
        <f t="shared" si="1"/>
        <v>2010</v>
      </c>
      <c r="B19" s="314">
        <f t="shared" si="2"/>
        <v>3</v>
      </c>
      <c r="C19" s="306" t="str">
        <f t="shared" si="0"/>
        <v>20103</v>
      </c>
      <c r="D19" s="307" t="s">
        <v>2</v>
      </c>
    </row>
    <row r="20" spans="1:4" x14ac:dyDescent="0.25">
      <c r="A20" s="314">
        <f t="shared" si="1"/>
        <v>2010</v>
      </c>
      <c r="B20" s="314">
        <f t="shared" si="2"/>
        <v>4</v>
      </c>
      <c r="C20" s="306" t="str">
        <f t="shared" si="0"/>
        <v>20104</v>
      </c>
      <c r="D20" s="307" t="s">
        <v>2</v>
      </c>
    </row>
    <row r="21" spans="1:4" x14ac:dyDescent="0.25">
      <c r="A21" s="314">
        <f t="shared" si="1"/>
        <v>2010</v>
      </c>
      <c r="B21" s="314">
        <f t="shared" si="2"/>
        <v>5</v>
      </c>
      <c r="C21" s="306" t="str">
        <f t="shared" si="0"/>
        <v>20105</v>
      </c>
      <c r="D21" s="307" t="s">
        <v>2</v>
      </c>
    </row>
    <row r="22" spans="1:4" s="308" customFormat="1" x14ac:dyDescent="0.35">
      <c r="A22" s="314">
        <f t="shared" si="1"/>
        <v>2010</v>
      </c>
      <c r="B22" s="314">
        <f t="shared" si="2"/>
        <v>6</v>
      </c>
      <c r="C22" s="306" t="str">
        <f t="shared" si="0"/>
        <v>20106</v>
      </c>
      <c r="D22" s="307" t="s">
        <v>2</v>
      </c>
    </row>
    <row r="23" spans="1:4" x14ac:dyDescent="0.25">
      <c r="A23" s="314">
        <f t="shared" si="1"/>
        <v>2010</v>
      </c>
      <c r="B23" s="314">
        <f t="shared" si="2"/>
        <v>7</v>
      </c>
      <c r="C23" s="306" t="str">
        <f t="shared" si="0"/>
        <v>20107</v>
      </c>
      <c r="D23" s="307" t="s">
        <v>2</v>
      </c>
    </row>
    <row r="24" spans="1:4" x14ac:dyDescent="0.25">
      <c r="A24" s="314">
        <f t="shared" si="1"/>
        <v>2010</v>
      </c>
      <c r="B24" s="314">
        <f t="shared" si="2"/>
        <v>8</v>
      </c>
      <c r="C24" s="306" t="str">
        <f t="shared" si="0"/>
        <v>20108</v>
      </c>
      <c r="D24" s="307" t="s">
        <v>2</v>
      </c>
    </row>
    <row r="25" spans="1:4" x14ac:dyDescent="0.25">
      <c r="A25" s="314">
        <f t="shared" si="1"/>
        <v>2010</v>
      </c>
      <c r="B25" s="314">
        <f t="shared" si="2"/>
        <v>9</v>
      </c>
      <c r="C25" s="306" t="str">
        <f t="shared" si="0"/>
        <v>20109</v>
      </c>
      <c r="D25" s="307" t="s">
        <v>2</v>
      </c>
    </row>
    <row r="26" spans="1:4" x14ac:dyDescent="0.25">
      <c r="A26" s="314">
        <f t="shared" si="1"/>
        <v>2010</v>
      </c>
      <c r="B26" s="314">
        <f t="shared" si="2"/>
        <v>10</v>
      </c>
      <c r="C26" s="306" t="str">
        <f t="shared" si="0"/>
        <v>201010</v>
      </c>
      <c r="D26" s="307" t="s">
        <v>2</v>
      </c>
    </row>
    <row r="27" spans="1:4" x14ac:dyDescent="0.25">
      <c r="A27" s="314">
        <f t="shared" si="1"/>
        <v>2010</v>
      </c>
      <c r="B27" s="314">
        <f t="shared" si="2"/>
        <v>11</v>
      </c>
      <c r="C27" s="306" t="str">
        <f t="shared" si="0"/>
        <v>201011</v>
      </c>
      <c r="D27" s="307" t="s">
        <v>2</v>
      </c>
    </row>
    <row r="28" spans="1:4" x14ac:dyDescent="0.25">
      <c r="A28" s="314">
        <f t="shared" si="1"/>
        <v>2010</v>
      </c>
      <c r="B28" s="314">
        <f t="shared" si="2"/>
        <v>12</v>
      </c>
      <c r="C28" s="306" t="str">
        <f t="shared" si="0"/>
        <v>201012</v>
      </c>
      <c r="D28" s="307" t="s">
        <v>3</v>
      </c>
    </row>
    <row r="29" spans="1:4" x14ac:dyDescent="0.25">
      <c r="A29" s="314">
        <f t="shared" si="1"/>
        <v>2011</v>
      </c>
      <c r="B29" s="314">
        <f t="shared" si="2"/>
        <v>1</v>
      </c>
      <c r="C29" s="306" t="str">
        <f t="shared" si="0"/>
        <v>20111</v>
      </c>
      <c r="D29" s="307" t="s">
        <v>3</v>
      </c>
    </row>
    <row r="30" spans="1:4" x14ac:dyDescent="0.25">
      <c r="A30" s="314">
        <f t="shared" si="1"/>
        <v>2011</v>
      </c>
      <c r="B30" s="314">
        <f t="shared" si="2"/>
        <v>2</v>
      </c>
      <c r="C30" s="306" t="str">
        <f t="shared" si="0"/>
        <v>20112</v>
      </c>
      <c r="D30" s="307" t="s">
        <v>3</v>
      </c>
    </row>
    <row r="31" spans="1:4" x14ac:dyDescent="0.25">
      <c r="A31" s="314">
        <f t="shared" si="1"/>
        <v>2011</v>
      </c>
      <c r="B31" s="314">
        <f t="shared" si="2"/>
        <v>3</v>
      </c>
      <c r="C31" s="306" t="str">
        <f t="shared" si="0"/>
        <v>20113</v>
      </c>
      <c r="D31" s="307" t="s">
        <v>3</v>
      </c>
    </row>
    <row r="32" spans="1:4" x14ac:dyDescent="0.25">
      <c r="A32" s="314">
        <f t="shared" si="1"/>
        <v>2011</v>
      </c>
      <c r="B32" s="314">
        <f t="shared" si="2"/>
        <v>4</v>
      </c>
      <c r="C32" s="306" t="str">
        <f t="shared" si="0"/>
        <v>20114</v>
      </c>
      <c r="D32" s="307" t="s">
        <v>3</v>
      </c>
    </row>
    <row r="33" spans="1:4" x14ac:dyDescent="0.25">
      <c r="A33" s="314">
        <f t="shared" si="1"/>
        <v>2011</v>
      </c>
      <c r="B33" s="314">
        <f t="shared" si="2"/>
        <v>5</v>
      </c>
      <c r="C33" s="306" t="str">
        <f t="shared" si="0"/>
        <v>20115</v>
      </c>
      <c r="D33" s="307" t="s">
        <v>3</v>
      </c>
    </row>
    <row r="34" spans="1:4" x14ac:dyDescent="0.25">
      <c r="A34" s="314">
        <f t="shared" si="1"/>
        <v>2011</v>
      </c>
      <c r="B34" s="314">
        <f t="shared" si="2"/>
        <v>6</v>
      </c>
      <c r="C34" s="306" t="str">
        <f t="shared" si="0"/>
        <v>20116</v>
      </c>
      <c r="D34" s="307" t="s">
        <v>3</v>
      </c>
    </row>
    <row r="35" spans="1:4" x14ac:dyDescent="0.25">
      <c r="A35" s="314">
        <f t="shared" si="1"/>
        <v>2011</v>
      </c>
      <c r="B35" s="314">
        <f t="shared" si="2"/>
        <v>7</v>
      </c>
      <c r="C35" s="306" t="str">
        <f t="shared" si="0"/>
        <v>20117</v>
      </c>
      <c r="D35" s="307" t="s">
        <v>3</v>
      </c>
    </row>
    <row r="36" spans="1:4" x14ac:dyDescent="0.25">
      <c r="A36" s="314">
        <f t="shared" si="1"/>
        <v>2011</v>
      </c>
      <c r="B36" s="314">
        <f t="shared" si="2"/>
        <v>8</v>
      </c>
      <c r="C36" s="306" t="str">
        <f t="shared" si="0"/>
        <v>20118</v>
      </c>
      <c r="D36" s="307" t="s">
        <v>3</v>
      </c>
    </row>
    <row r="37" spans="1:4" x14ac:dyDescent="0.25">
      <c r="A37" s="314">
        <f t="shared" si="1"/>
        <v>2011</v>
      </c>
      <c r="B37" s="314">
        <f t="shared" si="2"/>
        <v>9</v>
      </c>
      <c r="C37" s="306" t="str">
        <f t="shared" si="0"/>
        <v>20119</v>
      </c>
      <c r="D37" s="307" t="s">
        <v>3</v>
      </c>
    </row>
    <row r="38" spans="1:4" x14ac:dyDescent="0.25">
      <c r="A38" s="314">
        <f t="shared" si="1"/>
        <v>2011</v>
      </c>
      <c r="B38" s="314">
        <f t="shared" si="2"/>
        <v>10</v>
      </c>
      <c r="C38" s="306" t="str">
        <f t="shared" si="0"/>
        <v>201110</v>
      </c>
      <c r="D38" s="307" t="s">
        <v>3</v>
      </c>
    </row>
    <row r="39" spans="1:4" x14ac:dyDescent="0.25">
      <c r="A39" s="314">
        <f t="shared" si="1"/>
        <v>2011</v>
      </c>
      <c r="B39" s="314">
        <f t="shared" si="2"/>
        <v>11</v>
      </c>
      <c r="C39" s="306" t="str">
        <f t="shared" si="0"/>
        <v>201111</v>
      </c>
      <c r="D39" s="307" t="s">
        <v>3</v>
      </c>
    </row>
    <row r="40" spans="1:4" x14ac:dyDescent="0.25">
      <c r="A40" s="314">
        <f t="shared" si="1"/>
        <v>2011</v>
      </c>
      <c r="B40" s="314">
        <f t="shared" si="2"/>
        <v>12</v>
      </c>
      <c r="C40" s="306" t="str">
        <f t="shared" si="0"/>
        <v>201112</v>
      </c>
      <c r="D40" s="307" t="s">
        <v>4</v>
      </c>
    </row>
    <row r="41" spans="1:4" x14ac:dyDescent="0.25">
      <c r="A41" s="314">
        <f t="shared" si="1"/>
        <v>2012</v>
      </c>
      <c r="B41" s="314">
        <f t="shared" si="2"/>
        <v>1</v>
      </c>
      <c r="C41" s="306" t="str">
        <f t="shared" si="0"/>
        <v>20121</v>
      </c>
      <c r="D41" s="307" t="s">
        <v>4</v>
      </c>
    </row>
    <row r="42" spans="1:4" x14ac:dyDescent="0.25">
      <c r="A42" s="314">
        <f t="shared" si="1"/>
        <v>2012</v>
      </c>
      <c r="B42" s="314">
        <f t="shared" si="2"/>
        <v>2</v>
      </c>
      <c r="C42" s="306" t="str">
        <f t="shared" si="0"/>
        <v>20122</v>
      </c>
      <c r="D42" s="307" t="s">
        <v>4</v>
      </c>
    </row>
    <row r="43" spans="1:4" x14ac:dyDescent="0.25">
      <c r="A43" s="314">
        <f t="shared" si="1"/>
        <v>2012</v>
      </c>
      <c r="B43" s="314">
        <f t="shared" si="2"/>
        <v>3</v>
      </c>
      <c r="C43" s="306" t="str">
        <f t="shared" si="0"/>
        <v>20123</v>
      </c>
      <c r="D43" s="307" t="s">
        <v>4</v>
      </c>
    </row>
    <row r="44" spans="1:4" x14ac:dyDescent="0.25">
      <c r="A44" s="314">
        <f t="shared" si="1"/>
        <v>2012</v>
      </c>
      <c r="B44" s="314">
        <f t="shared" si="2"/>
        <v>4</v>
      </c>
      <c r="C44" s="306" t="str">
        <f t="shared" si="0"/>
        <v>20124</v>
      </c>
      <c r="D44" s="307" t="s">
        <v>4</v>
      </c>
    </row>
    <row r="45" spans="1:4" x14ac:dyDescent="0.25">
      <c r="A45" s="314">
        <f t="shared" si="1"/>
        <v>2012</v>
      </c>
      <c r="B45" s="314">
        <f t="shared" si="2"/>
        <v>5</v>
      </c>
      <c r="C45" s="306" t="str">
        <f t="shared" si="0"/>
        <v>20125</v>
      </c>
      <c r="D45" s="307" t="s">
        <v>4</v>
      </c>
    </row>
    <row r="46" spans="1:4" x14ac:dyDescent="0.25">
      <c r="A46" s="314">
        <f t="shared" si="1"/>
        <v>2012</v>
      </c>
      <c r="B46" s="314">
        <f t="shared" si="2"/>
        <v>6</v>
      </c>
      <c r="C46" s="306" t="str">
        <f t="shared" si="0"/>
        <v>20126</v>
      </c>
      <c r="D46" s="307" t="s">
        <v>4</v>
      </c>
    </row>
    <row r="47" spans="1:4" x14ac:dyDescent="0.25">
      <c r="A47" s="314">
        <f t="shared" si="1"/>
        <v>2012</v>
      </c>
      <c r="B47" s="314">
        <f t="shared" si="2"/>
        <v>7</v>
      </c>
      <c r="C47" s="306" t="str">
        <f t="shared" si="0"/>
        <v>20127</v>
      </c>
      <c r="D47" s="307" t="s">
        <v>4</v>
      </c>
    </row>
    <row r="48" spans="1:4" x14ac:dyDescent="0.25">
      <c r="A48" s="314">
        <f t="shared" si="1"/>
        <v>2012</v>
      </c>
      <c r="B48" s="314">
        <f t="shared" si="2"/>
        <v>8</v>
      </c>
      <c r="C48" s="306" t="str">
        <f t="shared" si="0"/>
        <v>20128</v>
      </c>
      <c r="D48" s="307" t="s">
        <v>4</v>
      </c>
    </row>
    <row r="49" spans="1:4" x14ac:dyDescent="0.25">
      <c r="A49" s="314">
        <f t="shared" si="1"/>
        <v>2012</v>
      </c>
      <c r="B49" s="314">
        <f t="shared" si="2"/>
        <v>9</v>
      </c>
      <c r="C49" s="306" t="str">
        <f t="shared" si="0"/>
        <v>20129</v>
      </c>
      <c r="D49" s="307" t="s">
        <v>4</v>
      </c>
    </row>
    <row r="50" spans="1:4" x14ac:dyDescent="0.25">
      <c r="A50" s="314">
        <f t="shared" si="1"/>
        <v>2012</v>
      </c>
      <c r="B50" s="314">
        <f t="shared" si="2"/>
        <v>10</v>
      </c>
      <c r="C50" s="306" t="str">
        <f t="shared" si="0"/>
        <v>201210</v>
      </c>
      <c r="D50" s="307" t="s">
        <v>4</v>
      </c>
    </row>
    <row r="51" spans="1:4" x14ac:dyDescent="0.25">
      <c r="A51" s="314">
        <f t="shared" si="1"/>
        <v>2012</v>
      </c>
      <c r="B51" s="314">
        <f t="shared" si="2"/>
        <v>11</v>
      </c>
      <c r="C51" s="306" t="str">
        <f t="shared" si="0"/>
        <v>201211</v>
      </c>
      <c r="D51" s="307" t="s">
        <v>4</v>
      </c>
    </row>
    <row r="52" spans="1:4" x14ac:dyDescent="0.25">
      <c r="A52" s="314">
        <f t="shared" si="1"/>
        <v>2012</v>
      </c>
      <c r="B52" s="314">
        <f t="shared" si="2"/>
        <v>12</v>
      </c>
      <c r="C52" s="306" t="str">
        <f t="shared" si="0"/>
        <v>201212</v>
      </c>
      <c r="D52" s="307" t="s">
        <v>5</v>
      </c>
    </row>
    <row r="53" spans="1:4" x14ac:dyDescent="0.25">
      <c r="A53" s="314">
        <f t="shared" si="1"/>
        <v>2013</v>
      </c>
      <c r="B53" s="314">
        <f t="shared" si="2"/>
        <v>1</v>
      </c>
      <c r="C53" s="306" t="str">
        <f t="shared" si="0"/>
        <v>20131</v>
      </c>
      <c r="D53" s="307" t="s">
        <v>5</v>
      </c>
    </row>
    <row r="54" spans="1:4" x14ac:dyDescent="0.25">
      <c r="A54" s="314">
        <f t="shared" si="1"/>
        <v>2013</v>
      </c>
      <c r="B54" s="314">
        <f t="shared" si="2"/>
        <v>2</v>
      </c>
      <c r="C54" s="306" t="str">
        <f t="shared" si="0"/>
        <v>20132</v>
      </c>
      <c r="D54" s="307" t="s">
        <v>5</v>
      </c>
    </row>
    <row r="55" spans="1:4" x14ac:dyDescent="0.25">
      <c r="A55" s="314">
        <f t="shared" si="1"/>
        <v>2013</v>
      </c>
      <c r="B55" s="314">
        <f t="shared" si="2"/>
        <v>3</v>
      </c>
      <c r="C55" s="306" t="str">
        <f t="shared" si="0"/>
        <v>20133</v>
      </c>
      <c r="D55" s="307" t="s">
        <v>5</v>
      </c>
    </row>
    <row r="56" spans="1:4" x14ac:dyDescent="0.25">
      <c r="A56" s="314">
        <f t="shared" si="1"/>
        <v>2013</v>
      </c>
      <c r="B56" s="314">
        <f t="shared" si="2"/>
        <v>4</v>
      </c>
      <c r="C56" s="306" t="str">
        <f t="shared" si="0"/>
        <v>20134</v>
      </c>
      <c r="D56" s="307" t="s">
        <v>5</v>
      </c>
    </row>
    <row r="57" spans="1:4" x14ac:dyDescent="0.25">
      <c r="A57" s="314">
        <f t="shared" si="1"/>
        <v>2013</v>
      </c>
      <c r="B57" s="314">
        <f t="shared" si="2"/>
        <v>5</v>
      </c>
      <c r="C57" s="306" t="str">
        <f t="shared" si="0"/>
        <v>20135</v>
      </c>
      <c r="D57" s="307" t="s">
        <v>5</v>
      </c>
    </row>
    <row r="58" spans="1:4" x14ac:dyDescent="0.25">
      <c r="A58" s="314">
        <f t="shared" si="1"/>
        <v>2013</v>
      </c>
      <c r="B58" s="314">
        <f t="shared" si="2"/>
        <v>6</v>
      </c>
      <c r="C58" s="306" t="str">
        <f t="shared" si="0"/>
        <v>20136</v>
      </c>
      <c r="D58" s="307" t="s">
        <v>5</v>
      </c>
    </row>
    <row r="59" spans="1:4" x14ac:dyDescent="0.25">
      <c r="A59" s="314">
        <f t="shared" si="1"/>
        <v>2013</v>
      </c>
      <c r="B59" s="314">
        <f t="shared" si="2"/>
        <v>7</v>
      </c>
      <c r="C59" s="306" t="str">
        <f t="shared" si="0"/>
        <v>20137</v>
      </c>
      <c r="D59" s="307" t="s">
        <v>5</v>
      </c>
    </row>
    <row r="60" spans="1:4" x14ac:dyDescent="0.25">
      <c r="A60" s="314">
        <f t="shared" si="1"/>
        <v>2013</v>
      </c>
      <c r="B60" s="314">
        <f t="shared" si="2"/>
        <v>8</v>
      </c>
      <c r="C60" s="306" t="str">
        <f t="shared" si="0"/>
        <v>20138</v>
      </c>
      <c r="D60" s="307" t="s">
        <v>5</v>
      </c>
    </row>
    <row r="61" spans="1:4" x14ac:dyDescent="0.25">
      <c r="A61" s="314">
        <f t="shared" si="1"/>
        <v>2013</v>
      </c>
      <c r="B61" s="314">
        <f t="shared" si="2"/>
        <v>9</v>
      </c>
      <c r="C61" s="306" t="str">
        <f t="shared" si="0"/>
        <v>20139</v>
      </c>
      <c r="D61" s="307" t="s">
        <v>5</v>
      </c>
    </row>
    <row r="62" spans="1:4" x14ac:dyDescent="0.25">
      <c r="A62" s="314">
        <f t="shared" si="1"/>
        <v>2013</v>
      </c>
      <c r="B62" s="314">
        <f t="shared" si="2"/>
        <v>10</v>
      </c>
      <c r="C62" s="306" t="str">
        <f t="shared" si="0"/>
        <v>201310</v>
      </c>
      <c r="D62" s="307" t="s">
        <v>5</v>
      </c>
    </row>
    <row r="63" spans="1:4" x14ac:dyDescent="0.25">
      <c r="A63" s="315">
        <f t="shared" si="1"/>
        <v>2013</v>
      </c>
      <c r="B63" s="315">
        <f t="shared" si="2"/>
        <v>11</v>
      </c>
      <c r="C63" s="309" t="str">
        <f t="shared" si="0"/>
        <v>201311</v>
      </c>
      <c r="D63" s="310" t="s">
        <v>5</v>
      </c>
    </row>
    <row r="64" spans="1:4" x14ac:dyDescent="0.25">
      <c r="C64" s="311"/>
    </row>
  </sheetData>
  <sheetProtection password="8316" sheet="1" objects="1" scenarios="1"/>
  <pageMargins left="0" right="0" top="0" bottom="0" header="0.51181102362204722" footer="0.51181102362204722"/>
  <pageSetup paperSize="9" scale="78" orientation="landscape" horizontalDpi="4294967292" verticalDpi="12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30"/>
  <sheetViews>
    <sheetView workbookViewId="0">
      <selection activeCell="C7" sqref="C7"/>
    </sheetView>
  </sheetViews>
  <sheetFormatPr defaultColWidth="9.1796875" defaultRowHeight="14.5" x14ac:dyDescent="0.35"/>
  <cols>
    <col min="1" max="1" width="31.453125" style="246" bestFit="1" customWidth="1"/>
    <col min="2" max="6" width="13.26953125" style="206" customWidth="1"/>
    <col min="7" max="7" width="4.26953125" style="206" customWidth="1"/>
    <col min="8" max="12" width="13.26953125" style="206" customWidth="1"/>
    <col min="13" max="13" width="5.453125" style="204" customWidth="1"/>
    <col min="14" max="18" width="11.7265625" style="206" customWidth="1"/>
    <col min="19" max="16384" width="9.1796875" style="204"/>
  </cols>
  <sheetData>
    <row r="1" spans="1:18" s="246" customFormat="1" x14ac:dyDescent="0.35">
      <c r="B1" s="519" t="s">
        <v>190</v>
      </c>
      <c r="C1" s="519"/>
      <c r="D1" s="519"/>
      <c r="E1" s="519"/>
      <c r="F1" s="519"/>
      <c r="G1" s="247"/>
      <c r="H1" s="519" t="s">
        <v>255</v>
      </c>
      <c r="I1" s="519"/>
      <c r="J1" s="519"/>
      <c r="K1" s="519"/>
      <c r="L1" s="519"/>
      <c r="M1" s="248"/>
      <c r="N1" s="519" t="s">
        <v>162</v>
      </c>
      <c r="O1" s="519"/>
      <c r="P1" s="519"/>
      <c r="Q1" s="519"/>
      <c r="R1" s="519"/>
    </row>
    <row r="2" spans="1:18" s="246" customFormat="1" x14ac:dyDescent="0.35">
      <c r="B2" s="249" t="s">
        <v>1</v>
      </c>
      <c r="C2" s="213" t="s">
        <v>2</v>
      </c>
      <c r="D2" s="250" t="s">
        <v>3</v>
      </c>
      <c r="E2" s="213" t="s">
        <v>4</v>
      </c>
      <c r="F2" s="251" t="s">
        <v>5</v>
      </c>
      <c r="G2" s="247"/>
      <c r="H2" s="249" t="s">
        <v>1</v>
      </c>
      <c r="I2" s="213" t="s">
        <v>2</v>
      </c>
      <c r="J2" s="250" t="s">
        <v>3</v>
      </c>
      <c r="K2" s="213" t="s">
        <v>4</v>
      </c>
      <c r="L2" s="251" t="s">
        <v>5</v>
      </c>
      <c r="M2" s="248"/>
      <c r="N2" s="213" t="s">
        <v>1</v>
      </c>
      <c r="O2" s="213" t="s">
        <v>2</v>
      </c>
      <c r="P2" s="213" t="s">
        <v>3</v>
      </c>
      <c r="Q2" s="213" t="s">
        <v>4</v>
      </c>
      <c r="R2" s="213" t="s">
        <v>5</v>
      </c>
    </row>
    <row r="3" spans="1:18" x14ac:dyDescent="0.35">
      <c r="A3" s="253" t="s">
        <v>163</v>
      </c>
      <c r="B3" s="226">
        <f>V!E8</f>
        <v>0</v>
      </c>
      <c r="C3" s="227">
        <f>V!E23</f>
        <v>0</v>
      </c>
      <c r="D3" s="228">
        <f>V!E38</f>
        <v>0</v>
      </c>
      <c r="E3" s="227">
        <f>V!E53</f>
        <v>0</v>
      </c>
      <c r="F3" s="229">
        <f>V!E68</f>
        <v>0</v>
      </c>
      <c r="H3" s="226">
        <f>XI!B5</f>
        <v>0</v>
      </c>
      <c r="I3" s="227">
        <f>XI!C5</f>
        <v>0</v>
      </c>
      <c r="J3" s="228">
        <f>XI!D5</f>
        <v>0</v>
      </c>
      <c r="K3" s="227">
        <f>XI!E5</f>
        <v>0</v>
      </c>
      <c r="L3" s="229">
        <f>XI!F5</f>
        <v>0</v>
      </c>
      <c r="N3" s="230">
        <f>+B3-H3</f>
        <v>0</v>
      </c>
      <c r="O3" s="239">
        <f t="shared" ref="O3:O9" si="0">+C3-I3</f>
        <v>0</v>
      </c>
      <c r="P3" s="231">
        <f t="shared" ref="P3:P9" si="1">+D3-J3</f>
        <v>0</v>
      </c>
      <c r="Q3" s="239">
        <f t="shared" ref="Q3:Q9" si="2">+E3-K3</f>
        <v>0</v>
      </c>
      <c r="R3" s="232">
        <f t="shared" ref="R3:R9" si="3">+F3-L3</f>
        <v>0</v>
      </c>
    </row>
    <row r="4" spans="1:18" x14ac:dyDescent="0.35">
      <c r="A4" s="254" t="s">
        <v>136</v>
      </c>
      <c r="B4" s="226">
        <f>V!F8</f>
        <v>0</v>
      </c>
      <c r="C4" s="227">
        <f>V!F23</f>
        <v>0</v>
      </c>
      <c r="D4" s="228">
        <f>V!F38</f>
        <v>0</v>
      </c>
      <c r="E4" s="227">
        <f>V!F53</f>
        <v>0</v>
      </c>
      <c r="F4" s="229">
        <f>V!F68</f>
        <v>0</v>
      </c>
      <c r="H4" s="226">
        <f>XI!B6</f>
        <v>0</v>
      </c>
      <c r="I4" s="227">
        <f>XI!C6</f>
        <v>0</v>
      </c>
      <c r="J4" s="228">
        <f>XI!D6</f>
        <v>0</v>
      </c>
      <c r="K4" s="227">
        <f>XI!E6</f>
        <v>0</v>
      </c>
      <c r="L4" s="229">
        <f>XI!F6</f>
        <v>0</v>
      </c>
      <c r="N4" s="233">
        <f t="shared" ref="N4:N9" si="4">+B4-H4</f>
        <v>0</v>
      </c>
      <c r="O4" s="240">
        <f t="shared" si="0"/>
        <v>0</v>
      </c>
      <c r="P4" s="234">
        <f t="shared" si="1"/>
        <v>0</v>
      </c>
      <c r="Q4" s="240">
        <f t="shared" si="2"/>
        <v>0</v>
      </c>
      <c r="R4" s="235">
        <f t="shared" si="3"/>
        <v>0</v>
      </c>
    </row>
    <row r="5" spans="1:18" x14ac:dyDescent="0.35">
      <c r="A5" s="254" t="s">
        <v>137</v>
      </c>
      <c r="B5" s="226">
        <f>V!G8</f>
        <v>0</v>
      </c>
      <c r="C5" s="227">
        <f>V!G23</f>
        <v>0</v>
      </c>
      <c r="D5" s="228">
        <f>V!G38</f>
        <v>0</v>
      </c>
      <c r="E5" s="227">
        <f>V!G53</f>
        <v>0</v>
      </c>
      <c r="F5" s="229">
        <f>V!G68</f>
        <v>0</v>
      </c>
      <c r="H5" s="226">
        <f>XI!B10</f>
        <v>0</v>
      </c>
      <c r="I5" s="227">
        <f>XI!C10</f>
        <v>0</v>
      </c>
      <c r="J5" s="228">
        <f>XI!D10</f>
        <v>0</v>
      </c>
      <c r="K5" s="227">
        <f>XI!E10</f>
        <v>0</v>
      </c>
      <c r="L5" s="229">
        <f>XI!F10</f>
        <v>0</v>
      </c>
      <c r="N5" s="233">
        <f t="shared" si="4"/>
        <v>0</v>
      </c>
      <c r="O5" s="240">
        <f t="shared" si="0"/>
        <v>0</v>
      </c>
      <c r="P5" s="234">
        <f t="shared" si="1"/>
        <v>0</v>
      </c>
      <c r="Q5" s="240">
        <f t="shared" si="2"/>
        <v>0</v>
      </c>
      <c r="R5" s="235">
        <f t="shared" si="3"/>
        <v>0</v>
      </c>
    </row>
    <row r="6" spans="1:18" x14ac:dyDescent="0.35">
      <c r="A6" s="254" t="s">
        <v>164</v>
      </c>
      <c r="B6" s="226">
        <f>V!H8</f>
        <v>0</v>
      </c>
      <c r="C6" s="227">
        <f>V!H23</f>
        <v>0</v>
      </c>
      <c r="D6" s="228">
        <f>V!H38</f>
        <v>0</v>
      </c>
      <c r="E6" s="227">
        <f>V!H53</f>
        <v>0</v>
      </c>
      <c r="F6" s="229">
        <f>V!H68</f>
        <v>0</v>
      </c>
      <c r="H6" s="226">
        <f>XI!B11</f>
        <v>0</v>
      </c>
      <c r="I6" s="227">
        <f>XI!C11</f>
        <v>0</v>
      </c>
      <c r="J6" s="228">
        <f>XI!D11</f>
        <v>0</v>
      </c>
      <c r="K6" s="227">
        <f>XI!E11</f>
        <v>0</v>
      </c>
      <c r="L6" s="229">
        <f>XI!F11</f>
        <v>0</v>
      </c>
      <c r="N6" s="233">
        <f t="shared" si="4"/>
        <v>0</v>
      </c>
      <c r="O6" s="240">
        <f t="shared" si="0"/>
        <v>0</v>
      </c>
      <c r="P6" s="234">
        <f t="shared" si="1"/>
        <v>0</v>
      </c>
      <c r="Q6" s="240">
        <f t="shared" si="2"/>
        <v>0</v>
      </c>
      <c r="R6" s="235">
        <f t="shared" si="3"/>
        <v>0</v>
      </c>
    </row>
    <row r="7" spans="1:18" x14ac:dyDescent="0.35">
      <c r="A7" s="254" t="s">
        <v>139</v>
      </c>
      <c r="B7" s="226">
        <f>V!I8</f>
        <v>0</v>
      </c>
      <c r="C7" s="227">
        <f>V!I23</f>
        <v>0</v>
      </c>
      <c r="D7" s="228">
        <f>V!I38</f>
        <v>0</v>
      </c>
      <c r="E7" s="227">
        <f>V!I53</f>
        <v>0</v>
      </c>
      <c r="F7" s="229">
        <f>V!I68</f>
        <v>0</v>
      </c>
      <c r="H7" s="226">
        <f>XI!B12</f>
        <v>0</v>
      </c>
      <c r="I7" s="227">
        <f>XI!C12</f>
        <v>0</v>
      </c>
      <c r="J7" s="228">
        <f>XI!D12</f>
        <v>0</v>
      </c>
      <c r="K7" s="227">
        <f>XI!E12</f>
        <v>0</v>
      </c>
      <c r="L7" s="229">
        <f>XI!F12</f>
        <v>0</v>
      </c>
      <c r="N7" s="233">
        <f t="shared" si="4"/>
        <v>0</v>
      </c>
      <c r="O7" s="240">
        <f t="shared" si="0"/>
        <v>0</v>
      </c>
      <c r="P7" s="234">
        <f t="shared" si="1"/>
        <v>0</v>
      </c>
      <c r="Q7" s="240">
        <f t="shared" si="2"/>
        <v>0</v>
      </c>
      <c r="R7" s="235">
        <f t="shared" si="3"/>
        <v>0</v>
      </c>
    </row>
    <row r="8" spans="1:18" x14ac:dyDescent="0.35">
      <c r="A8" s="254" t="s">
        <v>347</v>
      </c>
      <c r="B8" s="226">
        <f>V!L8+V!K8</f>
        <v>0</v>
      </c>
      <c r="C8" s="227">
        <f>V!L23+V!K23</f>
        <v>0</v>
      </c>
      <c r="D8" s="228">
        <f>V!L38+V!K38</f>
        <v>0</v>
      </c>
      <c r="E8" s="227">
        <f>V!L53+V!K53</f>
        <v>0</v>
      </c>
      <c r="F8" s="229">
        <f>V!L68+V!K68</f>
        <v>0</v>
      </c>
      <c r="H8" s="226">
        <f>XI!B13</f>
        <v>0</v>
      </c>
      <c r="I8" s="227">
        <f>XI!C13</f>
        <v>0</v>
      </c>
      <c r="J8" s="228">
        <f>XI!D13</f>
        <v>0</v>
      </c>
      <c r="K8" s="227">
        <f>XI!E13</f>
        <v>0</v>
      </c>
      <c r="L8" s="229">
        <f>XI!F13</f>
        <v>0</v>
      </c>
      <c r="N8" s="233">
        <f t="shared" si="4"/>
        <v>0</v>
      </c>
      <c r="O8" s="240">
        <f t="shared" si="0"/>
        <v>0</v>
      </c>
      <c r="P8" s="234">
        <f t="shared" si="1"/>
        <v>0</v>
      </c>
      <c r="Q8" s="240">
        <f t="shared" si="2"/>
        <v>0</v>
      </c>
      <c r="R8" s="235">
        <f t="shared" si="3"/>
        <v>0</v>
      </c>
    </row>
    <row r="9" spans="1:18" x14ac:dyDescent="0.35">
      <c r="A9" s="255" t="s">
        <v>165</v>
      </c>
      <c r="B9" s="218">
        <f>V!O8</f>
        <v>0</v>
      </c>
      <c r="C9" s="221">
        <f>V!O23</f>
        <v>0</v>
      </c>
      <c r="D9" s="219">
        <f>V!O38</f>
        <v>0</v>
      </c>
      <c r="E9" s="221">
        <f>V!O53</f>
        <v>0</v>
      </c>
      <c r="F9" s="220">
        <f>V!O68</f>
        <v>0</v>
      </c>
      <c r="H9" s="218">
        <f>XI!B14</f>
        <v>0</v>
      </c>
      <c r="I9" s="221">
        <f>XI!C14</f>
        <v>0</v>
      </c>
      <c r="J9" s="219">
        <f>XI!D14</f>
        <v>0</v>
      </c>
      <c r="K9" s="221">
        <f>XI!E14</f>
        <v>0</v>
      </c>
      <c r="L9" s="220">
        <f>XI!F14</f>
        <v>0</v>
      </c>
      <c r="N9" s="236">
        <f t="shared" si="4"/>
        <v>0</v>
      </c>
      <c r="O9" s="241">
        <f t="shared" si="0"/>
        <v>0</v>
      </c>
      <c r="P9" s="237">
        <f t="shared" si="1"/>
        <v>0</v>
      </c>
      <c r="Q9" s="241">
        <f t="shared" si="2"/>
        <v>0</v>
      </c>
      <c r="R9" s="238">
        <f t="shared" si="3"/>
        <v>0</v>
      </c>
    </row>
    <row r="11" spans="1:18" s="246" customFormat="1" x14ac:dyDescent="0.35">
      <c r="B11" s="519" t="s">
        <v>161</v>
      </c>
      <c r="C11" s="519"/>
      <c r="D11" s="519"/>
      <c r="E11" s="519"/>
      <c r="F11" s="519"/>
      <c r="G11" s="247"/>
      <c r="H11" s="519" t="s">
        <v>256</v>
      </c>
      <c r="I11" s="519"/>
      <c r="J11" s="519"/>
      <c r="K11" s="519"/>
      <c r="L11" s="519"/>
      <c r="M11" s="248"/>
      <c r="N11" s="519" t="s">
        <v>162</v>
      </c>
      <c r="O11" s="519"/>
      <c r="P11" s="519"/>
      <c r="Q11" s="519"/>
      <c r="R11" s="519"/>
    </row>
    <row r="12" spans="1:18" s="246" customFormat="1" x14ac:dyDescent="0.35">
      <c r="B12" s="214" t="s">
        <v>1</v>
      </c>
      <c r="C12" s="214" t="s">
        <v>2</v>
      </c>
      <c r="D12" s="214" t="s">
        <v>3</v>
      </c>
      <c r="E12" s="214" t="s">
        <v>4</v>
      </c>
      <c r="F12" s="214" t="s">
        <v>5</v>
      </c>
      <c r="G12" s="247"/>
      <c r="H12" s="213" t="s">
        <v>1</v>
      </c>
      <c r="I12" s="213" t="s">
        <v>2</v>
      </c>
      <c r="J12" s="213" t="s">
        <v>3</v>
      </c>
      <c r="K12" s="213" t="s">
        <v>4</v>
      </c>
      <c r="L12" s="213" t="s">
        <v>5</v>
      </c>
      <c r="M12" s="248"/>
      <c r="N12" s="213" t="s">
        <v>1</v>
      </c>
      <c r="O12" s="213" t="s">
        <v>2</v>
      </c>
      <c r="P12" s="213" t="s">
        <v>3</v>
      </c>
      <c r="Q12" s="213" t="s">
        <v>4</v>
      </c>
      <c r="R12" s="213" t="s">
        <v>5</v>
      </c>
    </row>
    <row r="13" spans="1:18" x14ac:dyDescent="0.35">
      <c r="A13" s="256" t="s">
        <v>34</v>
      </c>
      <c r="B13" s="242">
        <f>VIII!AX6</f>
        <v>0</v>
      </c>
      <c r="C13" s="244">
        <f>VIII!AX7</f>
        <v>0</v>
      </c>
      <c r="D13" s="242">
        <f>VIII!AX8</f>
        <v>0</v>
      </c>
      <c r="E13" s="244">
        <f>VIII!AX9</f>
        <v>0</v>
      </c>
      <c r="F13" s="243">
        <f>VIII!AX10</f>
        <v>0</v>
      </c>
      <c r="H13" s="245">
        <f>IX!T6</f>
        <v>0</v>
      </c>
      <c r="I13" s="244">
        <f>IX!T7</f>
        <v>0</v>
      </c>
      <c r="J13" s="242">
        <f>IX!T8</f>
        <v>0</v>
      </c>
      <c r="K13" s="244">
        <f>IX!T9</f>
        <v>0</v>
      </c>
      <c r="L13" s="243">
        <f>IX!T10</f>
        <v>0</v>
      </c>
      <c r="N13" s="222">
        <f t="shared" ref="N13:R13" si="5">+B13-H13</f>
        <v>0</v>
      </c>
      <c r="O13" s="223">
        <f t="shared" si="5"/>
        <v>0</v>
      </c>
      <c r="P13" s="224">
        <f t="shared" si="5"/>
        <v>0</v>
      </c>
      <c r="Q13" s="223">
        <f t="shared" si="5"/>
        <v>0</v>
      </c>
      <c r="R13" s="225">
        <f t="shared" si="5"/>
        <v>0</v>
      </c>
    </row>
    <row r="15" spans="1:18" s="246" customFormat="1" x14ac:dyDescent="0.35">
      <c r="B15" s="519" t="str">
        <f>H1</f>
        <v>Apêndice XI</v>
      </c>
      <c r="C15" s="519"/>
      <c r="D15" s="519"/>
      <c r="E15" s="519"/>
      <c r="F15" s="519"/>
      <c r="G15" s="252"/>
      <c r="H15" s="519" t="s">
        <v>257</v>
      </c>
      <c r="I15" s="519"/>
      <c r="J15" s="519"/>
      <c r="K15" s="519"/>
      <c r="L15" s="519"/>
      <c r="N15" s="519" t="s">
        <v>162</v>
      </c>
      <c r="O15" s="519"/>
      <c r="P15" s="519"/>
      <c r="Q15" s="519"/>
      <c r="R15" s="519"/>
    </row>
    <row r="16" spans="1:18" s="246" customFormat="1" x14ac:dyDescent="0.35">
      <c r="B16" s="249" t="s">
        <v>1</v>
      </c>
      <c r="C16" s="213" t="s">
        <v>2</v>
      </c>
      <c r="D16" s="250" t="s">
        <v>3</v>
      </c>
      <c r="E16" s="213" t="s">
        <v>4</v>
      </c>
      <c r="F16" s="251" t="s">
        <v>5</v>
      </c>
      <c r="G16" s="252"/>
      <c r="H16" s="249" t="s">
        <v>1</v>
      </c>
      <c r="I16" s="213" t="s">
        <v>2</v>
      </c>
      <c r="J16" s="250" t="s">
        <v>3</v>
      </c>
      <c r="K16" s="213" t="s">
        <v>4</v>
      </c>
      <c r="L16" s="251" t="s">
        <v>5</v>
      </c>
      <c r="N16" s="213" t="s">
        <v>1</v>
      </c>
      <c r="O16" s="213" t="s">
        <v>2</v>
      </c>
      <c r="P16" s="213" t="s">
        <v>3</v>
      </c>
      <c r="Q16" s="213" t="s">
        <v>4</v>
      </c>
      <c r="R16" s="213" t="s">
        <v>5</v>
      </c>
    </row>
    <row r="17" spans="1:18" x14ac:dyDescent="0.35">
      <c r="A17" s="253" t="s">
        <v>163</v>
      </c>
      <c r="B17" s="290">
        <f>H3</f>
        <v>0</v>
      </c>
      <c r="C17" s="291">
        <f t="shared" ref="C17:F17" si="6">I3</f>
        <v>0</v>
      </c>
      <c r="D17" s="292">
        <f t="shared" si="6"/>
        <v>0</v>
      </c>
      <c r="E17" s="291">
        <f t="shared" si="6"/>
        <v>0</v>
      </c>
      <c r="F17" s="293">
        <f t="shared" si="6"/>
        <v>0</v>
      </c>
      <c r="H17" s="290" t="e">
        <f t="array" ref="H17">SUM(IF(VII!#REF!=Controle!H$16,VII!$N$6:$N$6*VII!$M$6:$M$6))+H18</f>
        <v>#REF!</v>
      </c>
      <c r="I17" s="291" t="e">
        <f t="array" ref="I17">SUM(IF(VII!#REF!=Controle!I$16,VII!$N$6:$N$6*VII!$M$6:$M$6))+I18</f>
        <v>#REF!</v>
      </c>
      <c r="J17" s="292" t="e">
        <f t="array" ref="J17">SUM(IF(VII!#REF!=Controle!J$16,VII!$N$6:$N$6*VII!$M$6:$M$6))+J18</f>
        <v>#REF!</v>
      </c>
      <c r="K17" s="291" t="e">
        <f t="array" ref="K17">SUM(IF(VII!#REF!=Controle!K$16,VII!$N$6:$N$6*VII!$M$6:$M$6))+K18</f>
        <v>#REF!</v>
      </c>
      <c r="L17" s="293" t="e">
        <f t="array" ref="L17">SUM(IF(VII!#REF!=Controle!L$16,VII!$N$6:$N$6*VII!$M$6:$M$6))+L18</f>
        <v>#REF!</v>
      </c>
      <c r="N17" s="230" t="e">
        <f t="shared" ref="N17:N21" si="7">+B17-H17</f>
        <v>#REF!</v>
      </c>
      <c r="O17" s="239" t="e">
        <f t="shared" ref="O17:O21" si="8">+C17-I17</f>
        <v>#REF!</v>
      </c>
      <c r="P17" s="231" t="e">
        <f t="shared" ref="P17:P21" si="9">+D17-J17</f>
        <v>#REF!</v>
      </c>
      <c r="Q17" s="239" t="e">
        <f t="shared" ref="Q17:Q21" si="10">+E17-K17</f>
        <v>#REF!</v>
      </c>
      <c r="R17" s="232" t="e">
        <f t="shared" ref="R17:R21" si="11">+F17-L17</f>
        <v>#REF!</v>
      </c>
    </row>
    <row r="18" spans="1:18" x14ac:dyDescent="0.35">
      <c r="A18" s="254" t="s">
        <v>136</v>
      </c>
      <c r="B18" s="226">
        <f t="shared" ref="B18:B21" si="12">H4</f>
        <v>0</v>
      </c>
      <c r="C18" s="227">
        <f t="shared" ref="C18:C21" si="13">I4</f>
        <v>0</v>
      </c>
      <c r="D18" s="228">
        <f t="shared" ref="D18:D21" si="14">J4</f>
        <v>0</v>
      </c>
      <c r="E18" s="227">
        <f t="shared" ref="E18:E21" si="15">K4</f>
        <v>0</v>
      </c>
      <c r="F18" s="229">
        <f t="shared" ref="F18:F21" si="16">L4</f>
        <v>0</v>
      </c>
      <c r="H18" s="226" t="e">
        <f t="array" ref="H18">SUM(IF(VII!#REF!=Controle!H$16,VII!$Y$6:$Y$6*VII!$M$6:$M$6))</f>
        <v>#REF!</v>
      </c>
      <c r="I18" s="227" t="e">
        <f t="array" ref="I18">SUM(IF(VII!#REF!=Controle!I$16,VII!$Y$6:$Y$6*VII!$M$6:$M$6))</f>
        <v>#REF!</v>
      </c>
      <c r="J18" s="228" t="e">
        <f t="array" ref="J18">SUM(IF(VII!#REF!=Controle!J$16,VII!$Y$6:$Y$6*VII!$M$6:$M$6))</f>
        <v>#REF!</v>
      </c>
      <c r="K18" s="227" t="e">
        <f t="array" ref="K18">SUM(IF(VII!#REF!=Controle!K$16,VII!$Y$6:$Y$6*VII!$M$6:$M$6))</f>
        <v>#REF!</v>
      </c>
      <c r="L18" s="229" t="e">
        <f t="array" ref="L18">SUM(IF(VII!#REF!=Controle!L$16,VII!$Y$6:$Y$6*VII!$M$6:$M$6))</f>
        <v>#REF!</v>
      </c>
      <c r="N18" s="233" t="e">
        <f t="shared" si="7"/>
        <v>#REF!</v>
      </c>
      <c r="O18" s="240" t="e">
        <f t="shared" si="8"/>
        <v>#REF!</v>
      </c>
      <c r="P18" s="234" t="e">
        <f t="shared" si="9"/>
        <v>#REF!</v>
      </c>
      <c r="Q18" s="240" t="e">
        <f t="shared" si="10"/>
        <v>#REF!</v>
      </c>
      <c r="R18" s="235" t="e">
        <f t="shared" si="11"/>
        <v>#REF!</v>
      </c>
    </row>
    <row r="19" spans="1:18" x14ac:dyDescent="0.35">
      <c r="A19" s="254" t="s">
        <v>137</v>
      </c>
      <c r="B19" s="226">
        <f t="shared" si="12"/>
        <v>0</v>
      </c>
      <c r="C19" s="227">
        <f t="shared" si="13"/>
        <v>0</v>
      </c>
      <c r="D19" s="228">
        <f t="shared" si="14"/>
        <v>0</v>
      </c>
      <c r="E19" s="227">
        <f t="shared" si="15"/>
        <v>0</v>
      </c>
      <c r="F19" s="229">
        <f t="shared" si="16"/>
        <v>0</v>
      </c>
      <c r="H19" s="226" t="e">
        <f t="array" ref="H19">SUM(IF(VII!#REF!=Controle!H$16,VII!$X$6:$X$6*VII!$M$6:$M$6))</f>
        <v>#REF!</v>
      </c>
      <c r="I19" s="227" t="e">
        <f t="array" ref="I19">SUM(IF(VII!#REF!=Controle!I$16,VII!$X$6:$X$6*VII!$M$6:$M$6))</f>
        <v>#REF!</v>
      </c>
      <c r="J19" s="228" t="e">
        <f t="array" ref="J19">SUM(IF(VII!#REF!=Controle!J$16,VII!$X$6:$X$6*VII!$M$6:$M$6))</f>
        <v>#REF!</v>
      </c>
      <c r="K19" s="227" t="e">
        <f t="array" ref="K19">SUM(IF(VII!#REF!=Controle!K$16,VII!$X$6:$X$6*VII!$M$6:$M$6))</f>
        <v>#REF!</v>
      </c>
      <c r="L19" s="229" t="e">
        <f t="array" ref="L19">SUM(IF(VII!#REF!=Controle!L$16,VII!$X$6:$X$6*VII!$M$6:$M$6))</f>
        <v>#REF!</v>
      </c>
      <c r="N19" s="233" t="e">
        <f t="shared" si="7"/>
        <v>#REF!</v>
      </c>
      <c r="O19" s="240" t="e">
        <f t="shared" si="8"/>
        <v>#REF!</v>
      </c>
      <c r="P19" s="234" t="e">
        <f t="shared" si="9"/>
        <v>#REF!</v>
      </c>
      <c r="Q19" s="240" t="e">
        <f t="shared" si="10"/>
        <v>#REF!</v>
      </c>
      <c r="R19" s="235" t="e">
        <f t="shared" si="11"/>
        <v>#REF!</v>
      </c>
    </row>
    <row r="20" spans="1:18" x14ac:dyDescent="0.35">
      <c r="A20" s="254" t="s">
        <v>164</v>
      </c>
      <c r="B20" s="226">
        <f t="shared" si="12"/>
        <v>0</v>
      </c>
      <c r="C20" s="227">
        <f t="shared" si="13"/>
        <v>0</v>
      </c>
      <c r="D20" s="228">
        <f t="shared" si="14"/>
        <v>0</v>
      </c>
      <c r="E20" s="227">
        <f t="shared" si="15"/>
        <v>0</v>
      </c>
      <c r="F20" s="229">
        <f t="shared" si="16"/>
        <v>0</v>
      </c>
      <c r="H20" s="226" t="e">
        <f t="array" ref="H20">SUM(IF(VII!#REF!=Controle!H$16,VII!$Z$6:$Z$6*VII!$M$6:$M$6))</f>
        <v>#REF!</v>
      </c>
      <c r="I20" s="227" t="e">
        <f t="array" ref="I20">SUM(IF(VII!#REF!=Controle!I$16,VII!$Z$6:$Z$6*VII!$M$6:$M$6))</f>
        <v>#REF!</v>
      </c>
      <c r="J20" s="228" t="e">
        <f t="array" ref="J20">SUM(IF(VII!#REF!=Controle!J$16,VII!$Z$6:$Z$6*VII!$M$6:$M$6))</f>
        <v>#REF!</v>
      </c>
      <c r="K20" s="227" t="e">
        <f t="array" ref="K20">SUM(IF(VII!#REF!=Controle!K$16,VII!$Z$6:$Z$6*VII!$M$6:$M$6))</f>
        <v>#REF!</v>
      </c>
      <c r="L20" s="229" t="e">
        <f t="array" ref="L20">SUM(IF(VII!#REF!=Controle!L$16,VII!$Z$6:$Z$6*VII!$M$6:$M$6))</f>
        <v>#REF!</v>
      </c>
      <c r="N20" s="233" t="e">
        <f t="shared" si="7"/>
        <v>#REF!</v>
      </c>
      <c r="O20" s="240" t="e">
        <f t="shared" si="8"/>
        <v>#REF!</v>
      </c>
      <c r="P20" s="234" t="e">
        <f t="shared" si="9"/>
        <v>#REF!</v>
      </c>
      <c r="Q20" s="240" t="e">
        <f t="shared" si="10"/>
        <v>#REF!</v>
      </c>
      <c r="R20" s="235" t="e">
        <f t="shared" si="11"/>
        <v>#REF!</v>
      </c>
    </row>
    <row r="21" spans="1:18" x14ac:dyDescent="0.35">
      <c r="A21" s="255" t="s">
        <v>139</v>
      </c>
      <c r="B21" s="218">
        <f t="shared" si="12"/>
        <v>0</v>
      </c>
      <c r="C21" s="221">
        <f t="shared" si="13"/>
        <v>0</v>
      </c>
      <c r="D21" s="219">
        <f t="shared" si="14"/>
        <v>0</v>
      </c>
      <c r="E21" s="221">
        <f t="shared" si="15"/>
        <v>0</v>
      </c>
      <c r="F21" s="220">
        <f t="shared" si="16"/>
        <v>0</v>
      </c>
      <c r="H21" s="218" t="e">
        <f t="array" ref="H21">SUM(IF(VII!#REF!=Controle!H$16,VII!$AA$6:$AA$6*VII!$M$6:$M$6))</f>
        <v>#REF!</v>
      </c>
      <c r="I21" s="221" t="e">
        <f t="array" ref="I21">SUM(IF(VII!#REF!=Controle!I$16,VII!$AA$6:$AA$6*VII!$M$6:$M$6))</f>
        <v>#REF!</v>
      </c>
      <c r="J21" s="219" t="e">
        <f t="array" ref="J21">SUM(IF(VII!#REF!=Controle!J$16,VII!$AA$6:$AA$6*VII!$M$6:$M$6))</f>
        <v>#REF!</v>
      </c>
      <c r="K21" s="221" t="e">
        <f t="array" ref="K21">SUM(IF(VII!#REF!=Controle!K$16,VII!$AA$6:$AA$6*VII!$M$6:$M$6))</f>
        <v>#REF!</v>
      </c>
      <c r="L21" s="220" t="e">
        <f t="array" ref="L21">SUM(IF(VII!#REF!=Controle!L$16,VII!$AA$6:$AA$6*VII!$M$6:$M$6))</f>
        <v>#REF!</v>
      </c>
      <c r="N21" s="236" t="e">
        <f t="shared" si="7"/>
        <v>#REF!</v>
      </c>
      <c r="O21" s="241" t="e">
        <f t="shared" si="8"/>
        <v>#REF!</v>
      </c>
      <c r="P21" s="237" t="e">
        <f t="shared" si="9"/>
        <v>#REF!</v>
      </c>
      <c r="Q21" s="241" t="e">
        <f t="shared" si="10"/>
        <v>#REF!</v>
      </c>
      <c r="R21" s="238" t="e">
        <f t="shared" si="11"/>
        <v>#REF!</v>
      </c>
    </row>
    <row r="23" spans="1:18" s="246" customFormat="1" x14ac:dyDescent="0.35">
      <c r="B23" s="552" t="str">
        <f>B1</f>
        <v>Apêndice VI</v>
      </c>
      <c r="C23" s="553"/>
      <c r="D23" s="553"/>
      <c r="E23" s="553"/>
      <c r="F23" s="554"/>
      <c r="G23" s="252"/>
      <c r="H23" s="552" t="str">
        <f>H15</f>
        <v>Apêndice XVIII</v>
      </c>
      <c r="I23" s="553"/>
      <c r="J23" s="553"/>
      <c r="K23" s="553"/>
      <c r="L23" s="554"/>
      <c r="N23" s="519" t="s">
        <v>162</v>
      </c>
      <c r="O23" s="519"/>
      <c r="P23" s="519"/>
      <c r="Q23" s="519"/>
      <c r="R23" s="519"/>
    </row>
    <row r="24" spans="1:18" s="246" customFormat="1" x14ac:dyDescent="0.35">
      <c r="B24" s="249" t="s">
        <v>1</v>
      </c>
      <c r="C24" s="213" t="s">
        <v>2</v>
      </c>
      <c r="D24" s="250" t="s">
        <v>3</v>
      </c>
      <c r="E24" s="213" t="s">
        <v>4</v>
      </c>
      <c r="F24" s="251" t="s">
        <v>5</v>
      </c>
      <c r="G24" s="252"/>
      <c r="H24" s="249" t="s">
        <v>1</v>
      </c>
      <c r="I24" s="213" t="s">
        <v>2</v>
      </c>
      <c r="J24" s="250" t="s">
        <v>3</v>
      </c>
      <c r="K24" s="213" t="s">
        <v>4</v>
      </c>
      <c r="L24" s="251" t="s">
        <v>5</v>
      </c>
      <c r="N24" s="213" t="s">
        <v>1</v>
      </c>
      <c r="O24" s="213" t="s">
        <v>2</v>
      </c>
      <c r="P24" s="213" t="s">
        <v>3</v>
      </c>
      <c r="Q24" s="213" t="s">
        <v>4</v>
      </c>
      <c r="R24" s="213" t="s">
        <v>5</v>
      </c>
    </row>
    <row r="25" spans="1:18" x14ac:dyDescent="0.35">
      <c r="A25" s="253" t="s">
        <v>163</v>
      </c>
      <c r="B25" s="226">
        <f t="shared" ref="B25:F29" si="17">B3</f>
        <v>0</v>
      </c>
      <c r="C25" s="227">
        <f t="shared" si="17"/>
        <v>0</v>
      </c>
      <c r="D25" s="228">
        <f t="shared" si="17"/>
        <v>0</v>
      </c>
      <c r="E25" s="227">
        <f t="shared" si="17"/>
        <v>0</v>
      </c>
      <c r="F25" s="229">
        <f t="shared" si="17"/>
        <v>0</v>
      </c>
      <c r="H25" s="226" t="e">
        <f t="shared" ref="H25:L29" si="18">H17</f>
        <v>#REF!</v>
      </c>
      <c r="I25" s="227" t="e">
        <f t="shared" si="18"/>
        <v>#REF!</v>
      </c>
      <c r="J25" s="228" t="e">
        <f t="shared" si="18"/>
        <v>#REF!</v>
      </c>
      <c r="K25" s="227" t="e">
        <f t="shared" si="18"/>
        <v>#REF!</v>
      </c>
      <c r="L25" s="229" t="e">
        <f t="shared" si="18"/>
        <v>#REF!</v>
      </c>
      <c r="N25" s="230" t="e">
        <f t="shared" ref="N25:N30" si="19">+B25-H25</f>
        <v>#REF!</v>
      </c>
      <c r="O25" s="239" t="e">
        <f t="shared" ref="O25:O30" si="20">+C25-I25</f>
        <v>#REF!</v>
      </c>
      <c r="P25" s="231" t="e">
        <f t="shared" ref="P25:P30" si="21">+D25-J25</f>
        <v>#REF!</v>
      </c>
      <c r="Q25" s="239" t="e">
        <f t="shared" ref="Q25:Q30" si="22">+E25-K25</f>
        <v>#REF!</v>
      </c>
      <c r="R25" s="232" t="e">
        <f t="shared" ref="R25:R30" si="23">+F25-L25</f>
        <v>#REF!</v>
      </c>
    </row>
    <row r="26" spans="1:18" x14ac:dyDescent="0.35">
      <c r="A26" s="254" t="s">
        <v>136</v>
      </c>
      <c r="B26" s="226">
        <f t="shared" si="17"/>
        <v>0</v>
      </c>
      <c r="C26" s="227">
        <f t="shared" si="17"/>
        <v>0</v>
      </c>
      <c r="D26" s="228">
        <f t="shared" si="17"/>
        <v>0</v>
      </c>
      <c r="E26" s="227">
        <f t="shared" si="17"/>
        <v>0</v>
      </c>
      <c r="F26" s="229">
        <f t="shared" si="17"/>
        <v>0</v>
      </c>
      <c r="H26" s="226" t="e">
        <f t="shared" si="18"/>
        <v>#REF!</v>
      </c>
      <c r="I26" s="227" t="e">
        <f t="shared" si="18"/>
        <v>#REF!</v>
      </c>
      <c r="J26" s="228" t="e">
        <f t="shared" si="18"/>
        <v>#REF!</v>
      </c>
      <c r="K26" s="227" t="e">
        <f t="shared" si="18"/>
        <v>#REF!</v>
      </c>
      <c r="L26" s="229" t="e">
        <f t="shared" si="18"/>
        <v>#REF!</v>
      </c>
      <c r="N26" s="233" t="e">
        <f t="shared" si="19"/>
        <v>#REF!</v>
      </c>
      <c r="O26" s="240" t="e">
        <f t="shared" si="20"/>
        <v>#REF!</v>
      </c>
      <c r="P26" s="234" t="e">
        <f t="shared" si="21"/>
        <v>#REF!</v>
      </c>
      <c r="Q26" s="240" t="e">
        <f t="shared" si="22"/>
        <v>#REF!</v>
      </c>
      <c r="R26" s="235" t="e">
        <f t="shared" si="23"/>
        <v>#REF!</v>
      </c>
    </row>
    <row r="27" spans="1:18" x14ac:dyDescent="0.35">
      <c r="A27" s="254" t="s">
        <v>137</v>
      </c>
      <c r="B27" s="226">
        <f t="shared" si="17"/>
        <v>0</v>
      </c>
      <c r="C27" s="227">
        <f t="shared" si="17"/>
        <v>0</v>
      </c>
      <c r="D27" s="228">
        <f t="shared" si="17"/>
        <v>0</v>
      </c>
      <c r="E27" s="227">
        <f t="shared" si="17"/>
        <v>0</v>
      </c>
      <c r="F27" s="229">
        <f t="shared" si="17"/>
        <v>0</v>
      </c>
      <c r="H27" s="226" t="e">
        <f t="shared" si="18"/>
        <v>#REF!</v>
      </c>
      <c r="I27" s="227" t="e">
        <f t="shared" si="18"/>
        <v>#REF!</v>
      </c>
      <c r="J27" s="228" t="e">
        <f t="shared" si="18"/>
        <v>#REF!</v>
      </c>
      <c r="K27" s="227" t="e">
        <f t="shared" si="18"/>
        <v>#REF!</v>
      </c>
      <c r="L27" s="229" t="e">
        <f t="shared" si="18"/>
        <v>#REF!</v>
      </c>
      <c r="N27" s="233" t="e">
        <f t="shared" si="19"/>
        <v>#REF!</v>
      </c>
      <c r="O27" s="240" t="e">
        <f t="shared" si="20"/>
        <v>#REF!</v>
      </c>
      <c r="P27" s="234" t="e">
        <f t="shared" si="21"/>
        <v>#REF!</v>
      </c>
      <c r="Q27" s="240" t="e">
        <f t="shared" si="22"/>
        <v>#REF!</v>
      </c>
      <c r="R27" s="235" t="e">
        <f t="shared" si="23"/>
        <v>#REF!</v>
      </c>
    </row>
    <row r="28" spans="1:18" x14ac:dyDescent="0.35">
      <c r="A28" s="254" t="s">
        <v>164</v>
      </c>
      <c r="B28" s="226">
        <f t="shared" si="17"/>
        <v>0</v>
      </c>
      <c r="C28" s="227">
        <f t="shared" si="17"/>
        <v>0</v>
      </c>
      <c r="D28" s="228">
        <f t="shared" si="17"/>
        <v>0</v>
      </c>
      <c r="E28" s="227">
        <f t="shared" si="17"/>
        <v>0</v>
      </c>
      <c r="F28" s="229">
        <f t="shared" si="17"/>
        <v>0</v>
      </c>
      <c r="H28" s="226" t="e">
        <f t="shared" si="18"/>
        <v>#REF!</v>
      </c>
      <c r="I28" s="227" t="e">
        <f t="shared" si="18"/>
        <v>#REF!</v>
      </c>
      <c r="J28" s="228" t="e">
        <f t="shared" si="18"/>
        <v>#REF!</v>
      </c>
      <c r="K28" s="227" t="e">
        <f t="shared" si="18"/>
        <v>#REF!</v>
      </c>
      <c r="L28" s="229" t="e">
        <f t="shared" si="18"/>
        <v>#REF!</v>
      </c>
      <c r="M28" s="205"/>
      <c r="N28" s="233" t="e">
        <f t="shared" si="19"/>
        <v>#REF!</v>
      </c>
      <c r="O28" s="240" t="e">
        <f t="shared" si="20"/>
        <v>#REF!</v>
      </c>
      <c r="P28" s="234" t="e">
        <f t="shared" si="21"/>
        <v>#REF!</v>
      </c>
      <c r="Q28" s="240" t="e">
        <f t="shared" si="22"/>
        <v>#REF!</v>
      </c>
      <c r="R28" s="235" t="e">
        <f t="shared" si="23"/>
        <v>#REF!</v>
      </c>
    </row>
    <row r="29" spans="1:18" x14ac:dyDescent="0.35">
      <c r="A29" s="254" t="s">
        <v>139</v>
      </c>
      <c r="B29" s="226">
        <f t="shared" si="17"/>
        <v>0</v>
      </c>
      <c r="C29" s="227">
        <f t="shared" si="17"/>
        <v>0</v>
      </c>
      <c r="D29" s="228">
        <f t="shared" si="17"/>
        <v>0</v>
      </c>
      <c r="E29" s="227">
        <f t="shared" si="17"/>
        <v>0</v>
      </c>
      <c r="F29" s="229">
        <f t="shared" si="17"/>
        <v>0</v>
      </c>
      <c r="H29" s="226" t="e">
        <f t="shared" si="18"/>
        <v>#REF!</v>
      </c>
      <c r="I29" s="227" t="e">
        <f t="shared" si="18"/>
        <v>#REF!</v>
      </c>
      <c r="J29" s="228" t="e">
        <f t="shared" si="18"/>
        <v>#REF!</v>
      </c>
      <c r="K29" s="227" t="e">
        <f t="shared" si="18"/>
        <v>#REF!</v>
      </c>
      <c r="L29" s="229" t="e">
        <f t="shared" si="18"/>
        <v>#REF!</v>
      </c>
      <c r="M29" s="205"/>
      <c r="N29" s="233" t="e">
        <f t="shared" si="19"/>
        <v>#REF!</v>
      </c>
      <c r="O29" s="240" t="e">
        <f t="shared" si="20"/>
        <v>#REF!</v>
      </c>
      <c r="P29" s="234" t="e">
        <f t="shared" si="21"/>
        <v>#REF!</v>
      </c>
      <c r="Q29" s="240" t="e">
        <f t="shared" si="22"/>
        <v>#REF!</v>
      </c>
      <c r="R29" s="235" t="e">
        <f t="shared" si="23"/>
        <v>#REF!</v>
      </c>
    </row>
    <row r="30" spans="1:18" x14ac:dyDescent="0.35">
      <c r="A30" s="255" t="s">
        <v>201</v>
      </c>
      <c r="B30" s="218">
        <f>V!D7-V!N7</f>
        <v>0</v>
      </c>
      <c r="C30" s="221">
        <f>V!D22-V!N22</f>
        <v>0</v>
      </c>
      <c r="D30" s="219">
        <f>V!D37-V!N37</f>
        <v>0</v>
      </c>
      <c r="E30" s="221">
        <f>V!D52-V!N52</f>
        <v>0</v>
      </c>
      <c r="F30" s="220">
        <f>V!D67-V!N67</f>
        <v>0</v>
      </c>
      <c r="H30" s="218" t="e">
        <f t="array" ref="H30">SUM(IF(VII!#REF!=Controle!H$16,VII!$M$6:$M$6))</f>
        <v>#REF!</v>
      </c>
      <c r="I30" s="221" t="e">
        <f t="array" ref="I30">SUM(IF(VII!#REF!=Controle!I$16,VII!$M$6:$M$6))</f>
        <v>#REF!</v>
      </c>
      <c r="J30" s="219" t="e">
        <f t="array" ref="J30">SUM(IF(VII!#REF!=Controle!J$16,VII!$M$6:$M$6))</f>
        <v>#REF!</v>
      </c>
      <c r="K30" s="221" t="e">
        <f t="array" ref="K30">SUM(IF(VII!#REF!=Controle!K$16,VII!$M$6:$M$6))</f>
        <v>#REF!</v>
      </c>
      <c r="L30" s="220" t="e">
        <f t="array" ref="L30">SUM(IF(VII!#REF!=Controle!L$16,VII!$M$6:$M$6))</f>
        <v>#REF!</v>
      </c>
      <c r="M30" s="205"/>
      <c r="N30" s="236" t="e">
        <f t="shared" si="19"/>
        <v>#REF!</v>
      </c>
      <c r="O30" s="241" t="e">
        <f t="shared" si="20"/>
        <v>#REF!</v>
      </c>
      <c r="P30" s="237" t="e">
        <f t="shared" si="21"/>
        <v>#REF!</v>
      </c>
      <c r="Q30" s="241" t="e">
        <f t="shared" si="22"/>
        <v>#REF!</v>
      </c>
      <c r="R30" s="238" t="e">
        <f t="shared" si="23"/>
        <v>#REF!</v>
      </c>
    </row>
  </sheetData>
  <sheetProtection password="8316" sheet="1" objects="1" scenarios="1"/>
  <mergeCells count="12">
    <mergeCell ref="N23:R23"/>
    <mergeCell ref="B1:F1"/>
    <mergeCell ref="H1:L1"/>
    <mergeCell ref="N1:R1"/>
    <mergeCell ref="B11:F11"/>
    <mergeCell ref="H11:L11"/>
    <mergeCell ref="N11:R11"/>
    <mergeCell ref="B23:F23"/>
    <mergeCell ref="H23:L23"/>
    <mergeCell ref="B15:F15"/>
    <mergeCell ref="H15:L15"/>
    <mergeCell ref="N15:R15"/>
  </mergeCells>
  <pageMargins left="0.51181102362204722" right="0.51181102362204722" top="0.78740157480314965" bottom="0.78740157480314965" header="0.31496062992125984" footer="0.31496062992125984"/>
  <pageSetup paperSize="9" scale="58" orientation="landscape" horizontalDpi="4294967295" verticalDpi="4294967295"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FD3A7-C979-4567-955C-391520F66B0C}">
  <sheetPr>
    <tabColor rgb="FF92D050"/>
  </sheetPr>
  <dimension ref="A1:K9"/>
  <sheetViews>
    <sheetView zoomScaleNormal="100" zoomScalePageLayoutView="60" workbookViewId="0">
      <selection sqref="A1:K1"/>
    </sheetView>
  </sheetViews>
  <sheetFormatPr defaultColWidth="17.08984375" defaultRowHeight="14.5" x14ac:dyDescent="0.35"/>
  <cols>
    <col min="1" max="16384" width="17.08984375" style="398"/>
  </cols>
  <sheetData>
    <row r="1" spans="1:11" x14ac:dyDescent="0.35">
      <c r="A1" s="557" t="s">
        <v>494</v>
      </c>
      <c r="B1" s="557"/>
      <c r="C1" s="557"/>
      <c r="D1" s="557"/>
      <c r="E1" s="557"/>
      <c r="F1" s="557"/>
      <c r="G1" s="557"/>
      <c r="H1" s="557"/>
      <c r="I1" s="557"/>
      <c r="J1" s="557"/>
      <c r="K1" s="557"/>
    </row>
    <row r="2" spans="1:11" x14ac:dyDescent="0.35">
      <c r="A2" s="557" t="s">
        <v>495</v>
      </c>
      <c r="B2" s="557"/>
      <c r="C2" s="557"/>
      <c r="D2" s="557"/>
      <c r="E2" s="557"/>
      <c r="F2" s="557"/>
      <c r="G2" s="557"/>
      <c r="H2" s="557"/>
      <c r="I2" s="557"/>
      <c r="J2" s="557"/>
      <c r="K2" s="557"/>
    </row>
    <row r="3" spans="1:11" ht="15" thickBot="1" x14ac:dyDescent="0.4"/>
    <row r="4" spans="1:11" ht="15" thickBot="1" x14ac:dyDescent="0.4">
      <c r="A4" s="204"/>
      <c r="B4" s="558" t="s">
        <v>1</v>
      </c>
      <c r="C4" s="559"/>
      <c r="D4" s="558" t="s">
        <v>2</v>
      </c>
      <c r="E4" s="559"/>
      <c r="F4" s="558" t="s">
        <v>3</v>
      </c>
      <c r="G4" s="559"/>
      <c r="H4" s="558" t="s">
        <v>4</v>
      </c>
      <c r="I4" s="559"/>
      <c r="J4" s="558" t="s">
        <v>5</v>
      </c>
      <c r="K4" s="560"/>
    </row>
    <row r="5" spans="1:11" s="373" customFormat="1" ht="26.5" thickBot="1" x14ac:dyDescent="0.4">
      <c r="A5" s="555" t="s">
        <v>496</v>
      </c>
      <c r="B5" s="411" t="s">
        <v>497</v>
      </c>
      <c r="C5" s="411" t="s">
        <v>498</v>
      </c>
      <c r="D5" s="411" t="s">
        <v>499</v>
      </c>
      <c r="E5" s="411" t="s">
        <v>498</v>
      </c>
      <c r="F5" s="411" t="s">
        <v>499</v>
      </c>
      <c r="G5" s="411" t="s">
        <v>498</v>
      </c>
      <c r="H5" s="411" t="s">
        <v>499</v>
      </c>
      <c r="I5" s="411" t="s">
        <v>498</v>
      </c>
      <c r="J5" s="411" t="s">
        <v>500</v>
      </c>
      <c r="K5" s="411" t="s">
        <v>498</v>
      </c>
    </row>
    <row r="6" spans="1:11" s="372" customFormat="1" ht="26.5" thickBot="1" x14ac:dyDescent="0.4">
      <c r="A6" s="556"/>
      <c r="B6" s="412" t="s">
        <v>501</v>
      </c>
      <c r="C6" s="412" t="s">
        <v>502</v>
      </c>
      <c r="D6" s="412" t="s">
        <v>501</v>
      </c>
      <c r="E6" s="412" t="s">
        <v>502</v>
      </c>
      <c r="F6" s="412" t="s">
        <v>501</v>
      </c>
      <c r="G6" s="412" t="s">
        <v>502</v>
      </c>
      <c r="H6" s="412" t="s">
        <v>501</v>
      </c>
      <c r="I6" s="412" t="s">
        <v>502</v>
      </c>
      <c r="J6" s="412" t="s">
        <v>501</v>
      </c>
      <c r="K6" s="412" t="s">
        <v>502</v>
      </c>
    </row>
    <row r="7" spans="1:11" ht="15" thickBot="1" x14ac:dyDescent="0.4">
      <c r="A7" s="413"/>
      <c r="B7" s="414"/>
      <c r="C7" s="414"/>
      <c r="D7" s="414"/>
      <c r="E7" s="414"/>
      <c r="F7" s="414"/>
      <c r="G7" s="414"/>
      <c r="H7" s="414"/>
      <c r="I7" s="414"/>
      <c r="J7" s="414"/>
      <c r="K7" s="414"/>
    </row>
    <row r="8" spans="1:11" x14ac:dyDescent="0.35">
      <c r="A8" s="403"/>
      <c r="B8" s="403"/>
      <c r="C8" s="403"/>
      <c r="D8" s="403"/>
      <c r="E8" s="403"/>
      <c r="F8" s="403"/>
      <c r="G8" s="403"/>
      <c r="H8" s="403"/>
      <c r="I8" s="403"/>
      <c r="J8" s="403"/>
      <c r="K8" s="403"/>
    </row>
    <row r="9" spans="1:11" x14ac:dyDescent="0.35">
      <c r="A9" s="403"/>
      <c r="B9" s="403"/>
      <c r="C9" s="403"/>
      <c r="D9" s="403"/>
      <c r="E9" s="403"/>
      <c r="F9" s="403"/>
      <c r="G9" s="403"/>
      <c r="H9" s="403"/>
      <c r="I9" s="403"/>
      <c r="J9" s="403"/>
      <c r="K9" s="403"/>
    </row>
  </sheetData>
  <sheetProtection formatColumns="0" insertRows="0"/>
  <autoFilter ref="A6:K7" xr:uid="{00000000-0009-0000-0000-000007000000}"/>
  <mergeCells count="8">
    <mergeCell ref="A5:A6"/>
    <mergeCell ref="A1:K1"/>
    <mergeCell ref="A2:K2"/>
    <mergeCell ref="B4:C4"/>
    <mergeCell ref="D4:E4"/>
    <mergeCell ref="F4:G4"/>
    <mergeCell ref="H4:I4"/>
    <mergeCell ref="J4:K4"/>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D6CD7-AFAC-444F-9E28-D79CB46D9C8A}">
  <sheetPr>
    <tabColor rgb="FF92D050"/>
  </sheetPr>
  <dimension ref="A1:AN7"/>
  <sheetViews>
    <sheetView zoomScaleNormal="100" zoomScalePageLayoutView="60" workbookViewId="0">
      <selection activeCell="A6" sqref="A6"/>
    </sheetView>
  </sheetViews>
  <sheetFormatPr defaultColWidth="17.08984375" defaultRowHeight="14.5" x14ac:dyDescent="0.35"/>
  <cols>
    <col min="1" max="16384" width="17.08984375" style="398"/>
  </cols>
  <sheetData>
    <row r="1" spans="1:40" x14ac:dyDescent="0.35">
      <c r="A1" s="557" t="s">
        <v>503</v>
      </c>
      <c r="B1" s="557"/>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row>
    <row r="2" spans="1:40" x14ac:dyDescent="0.35">
      <c r="A2" s="557" t="s">
        <v>504</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row>
    <row r="4" spans="1:40" s="373" customFormat="1" ht="15.5" x14ac:dyDescent="0.35">
      <c r="A4" s="423">
        <v>1</v>
      </c>
      <c r="B4" s="423">
        <v>2</v>
      </c>
      <c r="C4" s="423">
        <v>3</v>
      </c>
      <c r="D4" s="423">
        <v>4</v>
      </c>
      <c r="E4" s="423">
        <v>5</v>
      </c>
      <c r="F4" s="423">
        <v>6</v>
      </c>
      <c r="G4" s="423">
        <v>7</v>
      </c>
      <c r="H4" s="423">
        <v>8</v>
      </c>
      <c r="I4" s="423">
        <v>9</v>
      </c>
      <c r="J4" s="423">
        <v>10</v>
      </c>
      <c r="K4" s="423">
        <v>11</v>
      </c>
      <c r="L4" s="423">
        <v>12</v>
      </c>
      <c r="M4" s="423">
        <v>13</v>
      </c>
      <c r="N4" s="423">
        <v>14</v>
      </c>
      <c r="O4" s="423">
        <v>15</v>
      </c>
      <c r="P4" s="423">
        <v>16</v>
      </c>
      <c r="Q4" s="423">
        <v>17</v>
      </c>
      <c r="R4" s="423">
        <v>18</v>
      </c>
      <c r="S4" s="423">
        <v>19</v>
      </c>
      <c r="T4" s="423">
        <v>20</v>
      </c>
      <c r="U4" s="423">
        <v>21</v>
      </c>
      <c r="V4" s="423">
        <v>22</v>
      </c>
      <c r="W4" s="423">
        <v>23</v>
      </c>
      <c r="X4" s="423">
        <v>24</v>
      </c>
      <c r="Y4" s="423">
        <v>25</v>
      </c>
      <c r="Z4" s="423">
        <v>26</v>
      </c>
      <c r="AA4" s="423">
        <v>27</v>
      </c>
      <c r="AB4" s="423">
        <v>28</v>
      </c>
      <c r="AC4" s="423">
        <v>29</v>
      </c>
      <c r="AD4" s="423">
        <v>30</v>
      </c>
      <c r="AE4" s="424">
        <v>31</v>
      </c>
      <c r="AF4" s="424">
        <v>32</v>
      </c>
      <c r="AG4" s="421">
        <v>33</v>
      </c>
      <c r="AH4" s="424">
        <v>33</v>
      </c>
      <c r="AI4" s="424">
        <v>34</v>
      </c>
      <c r="AJ4" s="424">
        <v>35</v>
      </c>
      <c r="AK4" s="424">
        <v>36</v>
      </c>
      <c r="AL4" s="424">
        <v>37</v>
      </c>
      <c r="AM4" s="424">
        <v>38</v>
      </c>
      <c r="AN4" s="425">
        <v>39</v>
      </c>
    </row>
    <row r="5" spans="1:40" s="372" customFormat="1" ht="58" x14ac:dyDescent="0.35">
      <c r="A5" s="421" t="s">
        <v>505</v>
      </c>
      <c r="B5" s="421" t="s">
        <v>506</v>
      </c>
      <c r="C5" s="421" t="s">
        <v>507</v>
      </c>
      <c r="D5" s="421" t="s">
        <v>543</v>
      </c>
      <c r="E5" s="421" t="s">
        <v>508</v>
      </c>
      <c r="F5" s="421" t="s">
        <v>509</v>
      </c>
      <c r="G5" s="421" t="s">
        <v>510</v>
      </c>
      <c r="H5" s="421" t="s">
        <v>511</v>
      </c>
      <c r="I5" s="421" t="s">
        <v>512</v>
      </c>
      <c r="J5" s="421" t="s">
        <v>513</v>
      </c>
      <c r="K5" s="421" t="s">
        <v>514</v>
      </c>
      <c r="L5" s="421" t="s">
        <v>515</v>
      </c>
      <c r="M5" s="421" t="s">
        <v>516</v>
      </c>
      <c r="N5" s="421" t="s">
        <v>517</v>
      </c>
      <c r="O5" s="421" t="s">
        <v>518</v>
      </c>
      <c r="P5" s="421" t="s">
        <v>519</v>
      </c>
      <c r="Q5" s="421" t="s">
        <v>520</v>
      </c>
      <c r="R5" s="421" t="s">
        <v>521</v>
      </c>
      <c r="S5" s="421" t="s">
        <v>522</v>
      </c>
      <c r="T5" s="421" t="s">
        <v>523</v>
      </c>
      <c r="U5" s="421" t="s">
        <v>524</v>
      </c>
      <c r="V5" s="421" t="s">
        <v>525</v>
      </c>
      <c r="W5" s="421" t="s">
        <v>526</v>
      </c>
      <c r="X5" s="421" t="s">
        <v>527</v>
      </c>
      <c r="Y5" s="421" t="s">
        <v>528</v>
      </c>
      <c r="Z5" s="421" t="s">
        <v>529</v>
      </c>
      <c r="AA5" s="421" t="s">
        <v>530</v>
      </c>
      <c r="AB5" s="421" t="s">
        <v>531</v>
      </c>
      <c r="AC5" s="421" t="s">
        <v>532</v>
      </c>
      <c r="AD5" s="421" t="s">
        <v>533</v>
      </c>
      <c r="AE5" s="421" t="s">
        <v>534</v>
      </c>
      <c r="AF5" s="421" t="s">
        <v>535</v>
      </c>
      <c r="AG5" s="421" t="s">
        <v>536</v>
      </c>
      <c r="AH5" s="421" t="s">
        <v>537</v>
      </c>
      <c r="AI5" s="421" t="s">
        <v>538</v>
      </c>
      <c r="AJ5" s="421" t="s">
        <v>539</v>
      </c>
      <c r="AK5" s="421" t="s">
        <v>540</v>
      </c>
      <c r="AL5" s="421" t="s">
        <v>541</v>
      </c>
      <c r="AM5" s="421" t="s">
        <v>542</v>
      </c>
      <c r="AN5" s="422" t="s">
        <v>262</v>
      </c>
    </row>
    <row r="6" spans="1:40" x14ac:dyDescent="0.3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03"/>
      <c r="AB6" s="403"/>
      <c r="AC6" s="403"/>
      <c r="AD6" s="403"/>
      <c r="AE6" s="403"/>
      <c r="AF6" s="403"/>
      <c r="AG6" s="403"/>
      <c r="AH6" s="403"/>
      <c r="AI6" s="403"/>
      <c r="AJ6" s="403"/>
      <c r="AK6" s="403"/>
      <c r="AL6" s="403"/>
      <c r="AM6" s="403"/>
      <c r="AN6" s="403"/>
    </row>
    <row r="7" spans="1:40" x14ac:dyDescent="0.35">
      <c r="A7" s="403"/>
      <c r="B7" s="403"/>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3"/>
      <c r="AI7" s="403"/>
      <c r="AJ7" s="403"/>
      <c r="AK7" s="403"/>
      <c r="AL7" s="403"/>
      <c r="AM7" s="403"/>
      <c r="AN7" s="403"/>
    </row>
  </sheetData>
  <sheetProtection formatColumns="0" insertRows="0"/>
  <autoFilter ref="A5:AC5" xr:uid="{00000000-0009-0000-0000-000007000000}"/>
  <mergeCells count="2">
    <mergeCell ref="A1:AC1"/>
    <mergeCell ref="A2:AC2"/>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3281E-68F5-44FB-A4C2-E59E8E7E9439}">
  <sheetPr>
    <tabColor rgb="FF92D050"/>
  </sheetPr>
  <dimension ref="A1:F7"/>
  <sheetViews>
    <sheetView zoomScaleNormal="100" zoomScalePageLayoutView="60" workbookViewId="0">
      <selection activeCell="H24" sqref="H24"/>
    </sheetView>
  </sheetViews>
  <sheetFormatPr defaultColWidth="17.08984375" defaultRowHeight="14.5" x14ac:dyDescent="0.35"/>
  <cols>
    <col min="1" max="16384" width="17.08984375" style="398"/>
  </cols>
  <sheetData>
    <row r="1" spans="1:6" x14ac:dyDescent="0.35">
      <c r="A1" s="557" t="s">
        <v>544</v>
      </c>
      <c r="B1" s="557"/>
      <c r="C1" s="557"/>
      <c r="D1" s="557"/>
      <c r="E1" s="557"/>
      <c r="F1" s="557"/>
    </row>
    <row r="2" spans="1:6" x14ac:dyDescent="0.35">
      <c r="A2" s="557" t="s">
        <v>545</v>
      </c>
      <c r="B2" s="557"/>
      <c r="C2" s="557"/>
      <c r="D2" s="557"/>
      <c r="E2" s="557"/>
      <c r="F2" s="557"/>
    </row>
    <row r="4" spans="1:6" ht="15.5" x14ac:dyDescent="0.35">
      <c r="A4" s="423">
        <v>1</v>
      </c>
      <c r="B4" s="423">
        <v>2</v>
      </c>
      <c r="C4" s="423">
        <v>3</v>
      </c>
      <c r="D4" s="423">
        <v>4</v>
      </c>
      <c r="E4" s="423">
        <v>5</v>
      </c>
      <c r="F4" s="430">
        <v>6</v>
      </c>
    </row>
    <row r="5" spans="1:6" s="373" customFormat="1" ht="46.5" x14ac:dyDescent="0.35">
      <c r="A5" s="431" t="s">
        <v>505</v>
      </c>
      <c r="B5" s="431" t="s">
        <v>547</v>
      </c>
      <c r="C5" s="431" t="s">
        <v>512</v>
      </c>
      <c r="D5" s="431" t="s">
        <v>546</v>
      </c>
      <c r="E5" s="431" t="s">
        <v>514</v>
      </c>
      <c r="F5" s="432" t="s">
        <v>262</v>
      </c>
    </row>
    <row r="6" spans="1:6" x14ac:dyDescent="0.35">
      <c r="A6" s="403"/>
      <c r="B6" s="403"/>
      <c r="C6" s="403"/>
      <c r="D6" s="403"/>
      <c r="E6" s="403"/>
      <c r="F6" s="403"/>
    </row>
    <row r="7" spans="1:6" x14ac:dyDescent="0.35">
      <c r="A7" s="403"/>
      <c r="B7" s="403"/>
      <c r="C7" s="403"/>
      <c r="D7" s="403"/>
      <c r="E7" s="403"/>
      <c r="F7" s="403"/>
    </row>
  </sheetData>
  <sheetProtection formatColumns="0" insertRows="0"/>
  <mergeCells count="2">
    <mergeCell ref="A1:F1"/>
    <mergeCell ref="A2:F2"/>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6D36E-D3A0-400F-B638-F1F31C1664ED}">
  <sheetPr>
    <tabColor rgb="FF92D050"/>
  </sheetPr>
  <dimension ref="A1:I7"/>
  <sheetViews>
    <sheetView zoomScaleNormal="100" zoomScalePageLayoutView="60" workbookViewId="0">
      <selection activeCell="F19" sqref="F19"/>
    </sheetView>
  </sheetViews>
  <sheetFormatPr defaultColWidth="17.08984375" defaultRowHeight="14.5" x14ac:dyDescent="0.35"/>
  <cols>
    <col min="1" max="16384" width="17.08984375" style="398"/>
  </cols>
  <sheetData>
    <row r="1" spans="1:9" x14ac:dyDescent="0.35">
      <c r="A1" s="557" t="s">
        <v>548</v>
      </c>
      <c r="B1" s="557"/>
      <c r="C1" s="557"/>
      <c r="D1" s="557"/>
      <c r="E1" s="557"/>
      <c r="F1" s="557"/>
    </row>
    <row r="2" spans="1:9" x14ac:dyDescent="0.35">
      <c r="A2" s="557" t="s">
        <v>549</v>
      </c>
      <c r="B2" s="557"/>
      <c r="C2" s="557"/>
      <c r="D2" s="557"/>
      <c r="E2" s="557"/>
      <c r="F2" s="557"/>
    </row>
    <row r="3" spans="1:9" ht="15" thickBot="1" x14ac:dyDescent="0.4"/>
    <row r="4" spans="1:9" ht="15" thickBot="1" x14ac:dyDescent="0.4">
      <c r="A4" s="417">
        <v>1</v>
      </c>
      <c r="B4" s="418">
        <v>2</v>
      </c>
      <c r="C4" s="418" t="s">
        <v>550</v>
      </c>
      <c r="D4" s="419" t="s">
        <v>551</v>
      </c>
      <c r="E4" s="418">
        <v>4</v>
      </c>
      <c r="F4" s="418">
        <v>5</v>
      </c>
      <c r="G4" s="418">
        <v>6</v>
      </c>
      <c r="H4" s="418">
        <v>7</v>
      </c>
      <c r="I4" s="418" t="s">
        <v>552</v>
      </c>
    </row>
    <row r="5" spans="1:9" s="373" customFormat="1" ht="43.5" x14ac:dyDescent="0.35">
      <c r="A5" s="415" t="s">
        <v>553</v>
      </c>
      <c r="B5" s="416" t="s">
        <v>554</v>
      </c>
      <c r="C5" s="416" t="s">
        <v>555</v>
      </c>
      <c r="D5" s="433" t="s">
        <v>262</v>
      </c>
      <c r="E5" s="416" t="s">
        <v>556</v>
      </c>
      <c r="F5" s="416" t="s">
        <v>557</v>
      </c>
      <c r="G5" s="416" t="s">
        <v>558</v>
      </c>
      <c r="H5" s="416" t="s">
        <v>559</v>
      </c>
      <c r="I5" s="416" t="s">
        <v>560</v>
      </c>
    </row>
    <row r="6" spans="1:9" x14ac:dyDescent="0.35">
      <c r="A6" s="434"/>
      <c r="B6" s="434"/>
      <c r="C6" s="434"/>
      <c r="D6" s="435"/>
      <c r="E6" s="434"/>
      <c r="F6" s="434"/>
      <c r="G6" s="434"/>
      <c r="H6" s="434"/>
      <c r="I6" s="434"/>
    </row>
    <row r="7" spans="1:9" x14ac:dyDescent="0.35">
      <c r="A7" s="403"/>
      <c r="B7" s="403"/>
      <c r="C7" s="403"/>
      <c r="D7" s="403"/>
      <c r="E7" s="403"/>
      <c r="F7" s="403"/>
      <c r="G7" s="403"/>
      <c r="H7" s="403"/>
      <c r="I7" s="403"/>
    </row>
  </sheetData>
  <sheetProtection formatColumns="0" insertRows="0"/>
  <mergeCells count="2">
    <mergeCell ref="A1:F1"/>
    <mergeCell ref="A2:F2"/>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930DA-CA00-4466-94BC-13F93436CA02}">
  <sheetPr>
    <tabColor rgb="FF92D050"/>
  </sheetPr>
  <dimension ref="A1:P8"/>
  <sheetViews>
    <sheetView zoomScaleNormal="100" zoomScalePageLayoutView="60" workbookViewId="0">
      <selection activeCell="C13" sqref="C13"/>
    </sheetView>
  </sheetViews>
  <sheetFormatPr defaultColWidth="17.08984375" defaultRowHeight="14.5" x14ac:dyDescent="0.35"/>
  <cols>
    <col min="1" max="16384" width="17.08984375" style="398"/>
  </cols>
  <sheetData>
    <row r="1" spans="1:16" x14ac:dyDescent="0.35">
      <c r="A1" s="557" t="s">
        <v>561</v>
      </c>
      <c r="B1" s="557"/>
      <c r="C1" s="557"/>
      <c r="D1" s="557"/>
      <c r="E1" s="557"/>
      <c r="F1" s="557"/>
    </row>
    <row r="2" spans="1:16" x14ac:dyDescent="0.35">
      <c r="A2" s="557" t="s">
        <v>562</v>
      </c>
      <c r="B2" s="557"/>
      <c r="C2" s="557"/>
      <c r="D2" s="557"/>
      <c r="E2" s="557"/>
      <c r="F2" s="557"/>
    </row>
    <row r="3" spans="1:16" ht="15" thickBot="1" x14ac:dyDescent="0.4"/>
    <row r="4" spans="1:16" ht="16" thickBot="1" x14ac:dyDescent="0.4">
      <c r="A4" s="436">
        <v>1</v>
      </c>
      <c r="B4" s="437">
        <v>2</v>
      </c>
      <c r="C4" s="437">
        <v>3</v>
      </c>
      <c r="D4" s="437">
        <v>4</v>
      </c>
      <c r="E4" s="437">
        <v>5</v>
      </c>
      <c r="F4" s="437">
        <v>6</v>
      </c>
      <c r="G4" s="436">
        <v>7</v>
      </c>
      <c r="H4" s="437">
        <v>8</v>
      </c>
      <c r="I4" s="437">
        <v>9</v>
      </c>
      <c r="J4" s="437">
        <v>10</v>
      </c>
      <c r="K4" s="437">
        <v>11</v>
      </c>
      <c r="L4" s="437">
        <v>12</v>
      </c>
      <c r="M4" s="436">
        <v>13</v>
      </c>
      <c r="N4" s="437">
        <v>14</v>
      </c>
      <c r="O4" s="437">
        <v>15</v>
      </c>
      <c r="P4" s="437">
        <v>16</v>
      </c>
    </row>
    <row r="5" spans="1:16" s="373" customFormat="1" ht="62" x14ac:dyDescent="0.35">
      <c r="A5" s="429" t="s">
        <v>505</v>
      </c>
      <c r="B5" s="429" t="s">
        <v>506</v>
      </c>
      <c r="C5" s="429" t="s">
        <v>507</v>
      </c>
      <c r="D5" s="427" t="s">
        <v>547</v>
      </c>
      <c r="E5" s="429" t="s">
        <v>563</v>
      </c>
      <c r="F5" s="429" t="s">
        <v>564</v>
      </c>
      <c r="G5" s="426" t="s">
        <v>509</v>
      </c>
      <c r="H5" s="427" t="s">
        <v>510</v>
      </c>
      <c r="I5" s="427" t="s">
        <v>511</v>
      </c>
      <c r="J5" s="427" t="s">
        <v>512</v>
      </c>
      <c r="K5" s="427" t="s">
        <v>565</v>
      </c>
      <c r="L5" s="427" t="s">
        <v>566</v>
      </c>
      <c r="M5" s="429" t="s">
        <v>567</v>
      </c>
      <c r="N5" s="429" t="s">
        <v>516</v>
      </c>
      <c r="O5" s="429" t="s">
        <v>517</v>
      </c>
      <c r="P5" s="427" t="s">
        <v>568</v>
      </c>
    </row>
    <row r="6" spans="1:16" x14ac:dyDescent="0.35">
      <c r="A6" s="403"/>
      <c r="B6" s="403"/>
      <c r="C6" s="403"/>
      <c r="D6" s="403"/>
      <c r="E6" s="403"/>
      <c r="F6" s="403"/>
      <c r="G6" s="403"/>
      <c r="H6" s="403"/>
      <c r="I6" s="403"/>
      <c r="J6" s="403"/>
      <c r="K6" s="403"/>
      <c r="L6" s="403"/>
      <c r="M6" s="403"/>
      <c r="N6" s="403"/>
      <c r="O6" s="403"/>
      <c r="P6" s="403"/>
    </row>
    <row r="7" spans="1:16" x14ac:dyDescent="0.35">
      <c r="A7" s="403"/>
      <c r="B7" s="403"/>
      <c r="C7" s="403"/>
      <c r="D7" s="403"/>
      <c r="E7" s="403"/>
      <c r="F7" s="403"/>
      <c r="G7" s="403"/>
      <c r="H7" s="403"/>
      <c r="I7" s="403"/>
      <c r="J7" s="403"/>
      <c r="K7" s="403"/>
      <c r="L7" s="403"/>
      <c r="M7" s="403"/>
      <c r="N7" s="403"/>
      <c r="O7" s="403"/>
      <c r="P7" s="403"/>
    </row>
    <row r="8" spans="1:16" x14ac:dyDescent="0.35">
      <c r="A8" s="403"/>
      <c r="B8" s="403"/>
      <c r="C8" s="403"/>
      <c r="D8" s="403"/>
      <c r="E8" s="403"/>
      <c r="F8" s="403"/>
      <c r="G8" s="403"/>
      <c r="H8" s="403"/>
      <c r="I8" s="403"/>
      <c r="J8" s="403"/>
      <c r="K8" s="403"/>
      <c r="L8" s="403"/>
      <c r="M8" s="403"/>
      <c r="N8" s="403"/>
      <c r="O8" s="403"/>
      <c r="P8" s="403"/>
    </row>
  </sheetData>
  <sheetProtection formatColumns="0" insertRows="0"/>
  <mergeCells count="2">
    <mergeCell ref="A1:F1"/>
    <mergeCell ref="A2:F2"/>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D43"/>
  <sheetViews>
    <sheetView zoomScaleNormal="100" workbookViewId="0">
      <selection activeCell="A6" sqref="A6:B6"/>
    </sheetView>
  </sheetViews>
  <sheetFormatPr defaultColWidth="9.1796875" defaultRowHeight="14.5" x14ac:dyDescent="0.35"/>
  <cols>
    <col min="1" max="1" width="35.81640625" style="21" customWidth="1"/>
    <col min="2" max="2" width="14.7265625" style="19" customWidth="1"/>
    <col min="3" max="3" width="17.26953125" style="19" customWidth="1"/>
    <col min="4" max="16384" width="9.1796875" style="19"/>
  </cols>
  <sheetData>
    <row r="1" spans="1:4" x14ac:dyDescent="0.35">
      <c r="A1" s="448" t="s">
        <v>569</v>
      </c>
      <c r="B1" s="448"/>
      <c r="C1" s="448"/>
    </row>
    <row r="2" spans="1:4" x14ac:dyDescent="0.35">
      <c r="A2" s="448" t="s">
        <v>570</v>
      </c>
      <c r="B2" s="448"/>
      <c r="C2" s="448"/>
    </row>
    <row r="4" spans="1:4" x14ac:dyDescent="0.35">
      <c r="A4" s="478" t="s">
        <v>208</v>
      </c>
      <c r="B4" s="564"/>
      <c r="C4" s="217" t="s">
        <v>294</v>
      </c>
      <c r="D4" s="258"/>
    </row>
    <row r="5" spans="1:4" ht="21" x14ac:dyDescent="0.35">
      <c r="A5" s="565"/>
      <c r="B5" s="566"/>
      <c r="C5" s="216" t="s">
        <v>209</v>
      </c>
      <c r="D5" s="258"/>
    </row>
    <row r="6" spans="1:4" ht="23" customHeight="1" x14ac:dyDescent="0.35">
      <c r="A6" s="544" t="s">
        <v>214</v>
      </c>
      <c r="B6" s="561"/>
      <c r="C6" s="276"/>
      <c r="D6" s="258"/>
    </row>
    <row r="7" spans="1:4" x14ac:dyDescent="0.35">
      <c r="A7" s="42" t="s">
        <v>218</v>
      </c>
      <c r="B7" s="216" t="s">
        <v>210</v>
      </c>
      <c r="C7" s="276"/>
      <c r="D7" s="258"/>
    </row>
    <row r="8" spans="1:4" x14ac:dyDescent="0.35">
      <c r="A8" s="42" t="s">
        <v>219</v>
      </c>
      <c r="B8" s="216" t="s">
        <v>210</v>
      </c>
      <c r="C8" s="276"/>
      <c r="D8" s="258"/>
    </row>
    <row r="9" spans="1:4" x14ac:dyDescent="0.35">
      <c r="A9" s="321" t="s">
        <v>220</v>
      </c>
      <c r="B9" s="322" t="s">
        <v>210</v>
      </c>
      <c r="C9" s="276"/>
      <c r="D9" s="258"/>
    </row>
    <row r="10" spans="1:4" x14ac:dyDescent="0.35">
      <c r="A10" s="321" t="s">
        <v>352</v>
      </c>
      <c r="B10" s="322" t="s">
        <v>210</v>
      </c>
      <c r="C10" s="276"/>
      <c r="D10" s="258"/>
    </row>
    <row r="11" spans="1:4" x14ac:dyDescent="0.35">
      <c r="A11" s="321" t="s">
        <v>353</v>
      </c>
      <c r="B11" s="322" t="s">
        <v>210</v>
      </c>
      <c r="C11" s="276"/>
      <c r="D11" s="258"/>
    </row>
    <row r="12" spans="1:4" x14ac:dyDescent="0.35">
      <c r="A12" s="330" t="s">
        <v>373</v>
      </c>
      <c r="B12" s="331" t="s">
        <v>210</v>
      </c>
      <c r="C12" s="276"/>
      <c r="D12" s="258"/>
    </row>
    <row r="13" spans="1:4" x14ac:dyDescent="0.35">
      <c r="A13" s="330" t="s">
        <v>374</v>
      </c>
      <c r="B13" s="331" t="s">
        <v>210</v>
      </c>
      <c r="C13" s="276"/>
      <c r="D13" s="258"/>
    </row>
    <row r="14" spans="1:4" x14ac:dyDescent="0.35">
      <c r="A14" s="330" t="s">
        <v>375</v>
      </c>
      <c r="B14" s="331" t="s">
        <v>210</v>
      </c>
      <c r="C14" s="276"/>
      <c r="D14" s="258"/>
    </row>
    <row r="15" spans="1:4" x14ac:dyDescent="0.35">
      <c r="A15" s="544" t="s">
        <v>215</v>
      </c>
      <c r="B15" s="561"/>
      <c r="C15" s="276"/>
      <c r="D15" s="258"/>
    </row>
    <row r="16" spans="1:4" x14ac:dyDescent="0.35">
      <c r="A16" s="42" t="s">
        <v>221</v>
      </c>
      <c r="B16" s="216" t="s">
        <v>210</v>
      </c>
      <c r="C16" s="276"/>
      <c r="D16" s="258"/>
    </row>
    <row r="17" spans="1:4" x14ac:dyDescent="0.35">
      <c r="A17" s="321" t="s">
        <v>222</v>
      </c>
      <c r="B17" s="322" t="s">
        <v>210</v>
      </c>
      <c r="C17" s="276"/>
      <c r="D17" s="258"/>
    </row>
    <row r="18" spans="1:4" x14ac:dyDescent="0.35">
      <c r="A18" s="321" t="s">
        <v>223</v>
      </c>
      <c r="B18" s="322" t="s">
        <v>210</v>
      </c>
      <c r="C18" s="276"/>
      <c r="D18" s="258"/>
    </row>
    <row r="19" spans="1:4" x14ac:dyDescent="0.35">
      <c r="A19" s="321" t="s">
        <v>350</v>
      </c>
      <c r="B19" s="322" t="s">
        <v>210</v>
      </c>
      <c r="C19" s="276"/>
      <c r="D19" s="258"/>
    </row>
    <row r="20" spans="1:4" x14ac:dyDescent="0.35">
      <c r="A20" s="321" t="s">
        <v>351</v>
      </c>
      <c r="B20" s="322" t="s">
        <v>210</v>
      </c>
      <c r="C20" s="276"/>
      <c r="D20" s="258"/>
    </row>
    <row r="21" spans="1:4" x14ac:dyDescent="0.35">
      <c r="A21" s="330" t="s">
        <v>376</v>
      </c>
      <c r="B21" s="331" t="s">
        <v>210</v>
      </c>
      <c r="C21" s="276"/>
      <c r="D21" s="258"/>
    </row>
    <row r="22" spans="1:4" x14ac:dyDescent="0.35">
      <c r="A22" s="330" t="s">
        <v>377</v>
      </c>
      <c r="B22" s="331" t="s">
        <v>210</v>
      </c>
      <c r="C22" s="276"/>
      <c r="D22" s="258"/>
    </row>
    <row r="23" spans="1:4" x14ac:dyDescent="0.35">
      <c r="A23" s="330" t="s">
        <v>378</v>
      </c>
      <c r="B23" s="331" t="s">
        <v>210</v>
      </c>
      <c r="C23" s="276"/>
      <c r="D23" s="258"/>
    </row>
    <row r="24" spans="1:4" ht="23" customHeight="1" x14ac:dyDescent="0.35">
      <c r="A24" s="541" t="s">
        <v>571</v>
      </c>
      <c r="B24" s="541"/>
      <c r="C24" s="275">
        <f>C6-C7-C8-C9-C10-C11-C12-C13-C14-C15-C16-C17-C18-C19-C20-C21-C22-C23</f>
        <v>0</v>
      </c>
      <c r="D24" s="258"/>
    </row>
    <row r="25" spans="1:4" x14ac:dyDescent="0.35">
      <c r="A25" s="541" t="s">
        <v>216</v>
      </c>
      <c r="B25" s="541"/>
      <c r="C25" s="276"/>
      <c r="D25" s="258"/>
    </row>
    <row r="26" spans="1:4" x14ac:dyDescent="0.35">
      <c r="A26" s="42" t="s">
        <v>224</v>
      </c>
      <c r="B26" s="216" t="s">
        <v>210</v>
      </c>
      <c r="C26" s="276"/>
    </row>
    <row r="27" spans="1:4" x14ac:dyDescent="0.35">
      <c r="A27" s="321" t="s">
        <v>225</v>
      </c>
      <c r="B27" s="322" t="s">
        <v>210</v>
      </c>
      <c r="C27" s="276"/>
    </row>
    <row r="28" spans="1:4" x14ac:dyDescent="0.35">
      <c r="A28" s="321" t="s">
        <v>226</v>
      </c>
      <c r="B28" s="322" t="s">
        <v>210</v>
      </c>
      <c r="C28" s="276"/>
    </row>
    <row r="29" spans="1:4" x14ac:dyDescent="0.35">
      <c r="A29" s="321" t="s">
        <v>348</v>
      </c>
      <c r="B29" s="322" t="s">
        <v>210</v>
      </c>
      <c r="C29" s="277"/>
    </row>
    <row r="30" spans="1:4" x14ac:dyDescent="0.35">
      <c r="A30" s="321" t="s">
        <v>349</v>
      </c>
      <c r="B30" s="322" t="s">
        <v>210</v>
      </c>
      <c r="C30" s="276"/>
    </row>
    <row r="31" spans="1:4" x14ac:dyDescent="0.35">
      <c r="A31" s="330" t="s">
        <v>379</v>
      </c>
      <c r="B31" s="331" t="s">
        <v>210</v>
      </c>
      <c r="C31" s="276"/>
    </row>
    <row r="32" spans="1:4" x14ac:dyDescent="0.35">
      <c r="A32" s="330" t="s">
        <v>380</v>
      </c>
      <c r="B32" s="331" t="s">
        <v>210</v>
      </c>
      <c r="C32" s="276"/>
    </row>
    <row r="33" spans="1:3" x14ac:dyDescent="0.35">
      <c r="A33" s="330" t="s">
        <v>381</v>
      </c>
      <c r="B33" s="331" t="s">
        <v>210</v>
      </c>
      <c r="C33" s="276"/>
    </row>
    <row r="34" spans="1:3" x14ac:dyDescent="0.35">
      <c r="A34" s="544" t="s">
        <v>365</v>
      </c>
      <c r="B34" s="561"/>
      <c r="C34" s="275">
        <f>+C38*0.25</f>
        <v>0</v>
      </c>
    </row>
    <row r="35" spans="1:3" x14ac:dyDescent="0.35">
      <c r="A35" s="544" t="s">
        <v>217</v>
      </c>
      <c r="B35" s="561"/>
      <c r="C35" s="277"/>
    </row>
    <row r="36" spans="1:3" x14ac:dyDescent="0.35">
      <c r="A36" s="359" t="s">
        <v>572</v>
      </c>
      <c r="B36" s="360"/>
      <c r="C36" s="277"/>
    </row>
    <row r="37" spans="1:3" ht="15" thickBot="1" x14ac:dyDescent="0.4">
      <c r="A37" s="544" t="s">
        <v>573</v>
      </c>
      <c r="B37" s="561"/>
      <c r="C37" s="275">
        <f>C24-C25-C26-C27-C28-C29-C30-C31-C32-C33-C34-C35</f>
        <v>0</v>
      </c>
    </row>
    <row r="38" spans="1:3" ht="15" thickBot="1" x14ac:dyDescent="0.4">
      <c r="A38" s="562" t="s">
        <v>574</v>
      </c>
      <c r="B38" s="563"/>
      <c r="C38" s="438"/>
    </row>
    <row r="39" spans="1:3" ht="15" thickBot="1" x14ac:dyDescent="0.4">
      <c r="A39" s="562" t="s">
        <v>575</v>
      </c>
      <c r="B39" s="563"/>
      <c r="C39" s="438"/>
    </row>
    <row r="40" spans="1:3" ht="15" thickBot="1" x14ac:dyDescent="0.4">
      <c r="A40" s="562" t="s">
        <v>579</v>
      </c>
      <c r="B40" s="563"/>
      <c r="C40" s="438"/>
    </row>
    <row r="41" spans="1:3" ht="21.5" thickBot="1" x14ac:dyDescent="0.4">
      <c r="A41" s="439" t="s">
        <v>576</v>
      </c>
      <c r="B41" s="440" t="s">
        <v>210</v>
      </c>
      <c r="C41" s="438"/>
    </row>
    <row r="42" spans="1:3" ht="21.5" thickBot="1" x14ac:dyDescent="0.4">
      <c r="A42" s="439" t="s">
        <v>577</v>
      </c>
      <c r="B42" s="440" t="s">
        <v>210</v>
      </c>
      <c r="C42" s="438"/>
    </row>
    <row r="43" spans="1:3" ht="15" thickBot="1" x14ac:dyDescent="0.4">
      <c r="A43" s="562" t="s">
        <v>578</v>
      </c>
      <c r="B43" s="563"/>
      <c r="C43" s="438"/>
    </row>
  </sheetData>
  <sheetProtection formatColumns="0"/>
  <mergeCells count="14">
    <mergeCell ref="A35:B35"/>
    <mergeCell ref="A6:B6"/>
    <mergeCell ref="A15:B15"/>
    <mergeCell ref="A1:C1"/>
    <mergeCell ref="A2:C2"/>
    <mergeCell ref="A4:B5"/>
    <mergeCell ref="A24:B24"/>
    <mergeCell ref="A25:B25"/>
    <mergeCell ref="A34:B34"/>
    <mergeCell ref="A37:B37"/>
    <mergeCell ref="A38:B38"/>
    <mergeCell ref="A39:B39"/>
    <mergeCell ref="A40:B40"/>
    <mergeCell ref="A43:B43"/>
  </mergeCells>
  <printOptions horizontalCentered="1" verticalCentered="1"/>
  <pageMargins left="0.7" right="0.7" top="0.75" bottom="0.75" header="0.3" footer="0.3"/>
  <pageSetup paperSize="9" scale="60" orientation="portrait" horizontalDpi="4294967295" verticalDpi="4294967295" r:id="rId1"/>
  <headerFooter>
    <oddHeader>&amp;C&amp;"-,Negrito"&amp;KFF0000CONFIDENCIAL</oddHeader>
    <oddFooter>&amp;C&amp;"-,Negrito"&amp;KFF0000CONFIDENCIAL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22B69-A8B1-4919-A96C-87D15EC89DB6}">
  <sheetPr>
    <tabColor rgb="FF92D050"/>
    <pageSetUpPr fitToPage="1"/>
  </sheetPr>
  <dimension ref="A1:F8"/>
  <sheetViews>
    <sheetView workbookViewId="0">
      <selection activeCell="D4" sqref="D4"/>
    </sheetView>
  </sheetViews>
  <sheetFormatPr defaultColWidth="9.1796875" defaultRowHeight="14.5" x14ac:dyDescent="0.35"/>
  <cols>
    <col min="1" max="1" width="9.453125" style="257" bestFit="1" customWidth="1"/>
    <col min="2" max="2" width="14.7265625" style="19" customWidth="1"/>
    <col min="3" max="3" width="17.26953125" style="19" customWidth="1"/>
    <col min="4" max="5" width="20.1796875" style="19" customWidth="1"/>
    <col min="6" max="16384" width="9.1796875" style="19"/>
  </cols>
  <sheetData>
    <row r="1" spans="1:6" x14ac:dyDescent="0.35">
      <c r="A1" s="448" t="s">
        <v>207</v>
      </c>
      <c r="B1" s="448"/>
      <c r="C1" s="448"/>
      <c r="D1" s="448"/>
      <c r="E1" s="448"/>
    </row>
    <row r="2" spans="1:6" x14ac:dyDescent="0.35">
      <c r="A2" s="448" t="s">
        <v>428</v>
      </c>
      <c r="B2" s="448"/>
      <c r="C2" s="448"/>
      <c r="D2" s="448"/>
      <c r="E2" s="448"/>
    </row>
    <row r="4" spans="1:6" ht="36" customHeight="1" x14ac:dyDescent="0.35">
      <c r="B4" s="363" t="s">
        <v>0</v>
      </c>
      <c r="C4" s="363" t="s">
        <v>204</v>
      </c>
      <c r="D4" s="363" t="s">
        <v>364</v>
      </c>
      <c r="E4" s="363" t="s">
        <v>205</v>
      </c>
      <c r="F4" s="258"/>
    </row>
    <row r="5" spans="1:6" ht="66.5" customHeight="1" x14ac:dyDescent="0.35">
      <c r="A5" s="366" t="s">
        <v>425</v>
      </c>
      <c r="B5" s="363" t="s">
        <v>426</v>
      </c>
      <c r="C5" s="259"/>
      <c r="D5" s="260"/>
      <c r="E5" s="13">
        <f>SUM(C5:D5)</f>
        <v>0</v>
      </c>
      <c r="F5" s="258"/>
    </row>
    <row r="6" spans="1:6" ht="48" customHeight="1" x14ac:dyDescent="0.35">
      <c r="A6" s="263" t="s">
        <v>288</v>
      </c>
      <c r="B6" s="363" t="s">
        <v>426</v>
      </c>
      <c r="C6" s="261"/>
      <c r="D6" s="262"/>
      <c r="E6" s="16">
        <f t="shared" ref="E6" si="0">SUM(C6:D6)</f>
        <v>0</v>
      </c>
      <c r="F6" s="258"/>
    </row>
    <row r="7" spans="1:6" x14ac:dyDescent="0.35">
      <c r="A7" s="257" t="s">
        <v>289</v>
      </c>
    </row>
    <row r="8" spans="1:6" ht="15.5" x14ac:dyDescent="0.35">
      <c r="A8" s="367" t="s">
        <v>427</v>
      </c>
    </row>
  </sheetData>
  <sheetProtection formatColumns="0"/>
  <mergeCells count="2">
    <mergeCell ref="A1:E1"/>
    <mergeCell ref="A2:E2"/>
  </mergeCells>
  <printOptions horizontalCentered="1" verticalCentered="1"/>
  <pageMargins left="0.7" right="0.7" top="0.75" bottom="0.75" header="0.3" footer="0.3"/>
  <pageSetup paperSize="9" orientation="landscape" horizontalDpi="4294967295" verticalDpi="4294967295" r:id="rId1"/>
  <headerFooter>
    <oddHeader>&amp;C&amp;"-,Negrito"&amp;KFF0000CONFIDENCIAL</oddHeader>
    <oddFooter>&amp;C&amp;"-,Negrito"&amp;KFF0000CONFIDENCIAL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93AE6-1ADC-4AB1-9DF1-32D5E0773BA7}">
  <sheetPr>
    <tabColor rgb="FF92D050"/>
    <pageSetUpPr fitToPage="1"/>
  </sheetPr>
  <dimension ref="A1:D6"/>
  <sheetViews>
    <sheetView zoomScaleNormal="100" workbookViewId="0">
      <selection activeCell="A7" sqref="A7"/>
    </sheetView>
  </sheetViews>
  <sheetFormatPr defaultColWidth="9.1796875" defaultRowHeight="26.25" customHeight="1" x14ac:dyDescent="0.35"/>
  <cols>
    <col min="1" max="1" width="35.81640625" style="21" customWidth="1"/>
    <col min="2" max="2" width="14.7265625" style="19" customWidth="1"/>
    <col min="3" max="3" width="17.26953125" style="19" customWidth="1"/>
    <col min="4" max="16384" width="9.1796875" style="19"/>
  </cols>
  <sheetData>
    <row r="1" spans="1:4" ht="14.5" x14ac:dyDescent="0.35">
      <c r="A1" s="567" t="s">
        <v>569</v>
      </c>
      <c r="B1" s="567"/>
      <c r="C1" s="567"/>
    </row>
    <row r="2" spans="1:4" ht="14.5" x14ac:dyDescent="0.35">
      <c r="A2" s="567" t="s">
        <v>580</v>
      </c>
      <c r="B2" s="567"/>
      <c r="C2" s="567"/>
    </row>
    <row r="4" spans="1:4" ht="26.25" customHeight="1" x14ac:dyDescent="0.35">
      <c r="A4" s="478" t="s">
        <v>208</v>
      </c>
      <c r="B4" s="564"/>
      <c r="C4" s="363" t="s">
        <v>294</v>
      </c>
      <c r="D4" s="258"/>
    </row>
    <row r="5" spans="1:4" ht="21" x14ac:dyDescent="0.35">
      <c r="A5" s="565"/>
      <c r="B5" s="566"/>
      <c r="C5" s="362" t="s">
        <v>209</v>
      </c>
      <c r="D5" s="258"/>
    </row>
    <row r="6" spans="1:4" ht="26.25" customHeight="1" x14ac:dyDescent="0.35">
      <c r="A6" s="544" t="s">
        <v>581</v>
      </c>
      <c r="B6" s="561"/>
      <c r="C6" s="276"/>
      <c r="D6" s="258"/>
    </row>
  </sheetData>
  <sheetProtection formatColumns="0"/>
  <mergeCells count="4">
    <mergeCell ref="A1:C1"/>
    <mergeCell ref="A2:C2"/>
    <mergeCell ref="A4:B5"/>
    <mergeCell ref="A6:B6"/>
  </mergeCells>
  <printOptions horizontalCentered="1" verticalCentered="1"/>
  <pageMargins left="0.7" right="0.7" top="0.75" bottom="0.75" header="0.3" footer="0.3"/>
  <pageSetup paperSize="9" scale="60" orientation="portrait" horizontalDpi="4294967295" verticalDpi="4294967295" r:id="rId1"/>
  <headerFooter>
    <oddHeader>&amp;C&amp;"-,Negrito"&amp;KFF0000CONFIDENCIAL</oddHeader>
    <oddFooter>&amp;C&amp;"-,Negrito"&amp;KFF0000CONFIDENCIAL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CF7E2-63D2-434D-AA48-2B7DBEF8EA28}">
  <sheetPr>
    <tabColor rgb="FF92D050"/>
  </sheetPr>
  <dimension ref="A1:AC12"/>
  <sheetViews>
    <sheetView zoomScaleNormal="100" zoomScalePageLayoutView="60" workbookViewId="0">
      <selection activeCell="D18" sqref="D18"/>
    </sheetView>
  </sheetViews>
  <sheetFormatPr defaultColWidth="17.08984375" defaultRowHeight="14.5" x14ac:dyDescent="0.35"/>
  <cols>
    <col min="1" max="1" width="30.08984375" style="398" bestFit="1" customWidth="1"/>
    <col min="2" max="16384" width="17.08984375" style="398"/>
  </cols>
  <sheetData>
    <row r="1" spans="1:29" x14ac:dyDescent="0.35">
      <c r="A1" s="557" t="s">
        <v>583</v>
      </c>
      <c r="B1" s="557"/>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row>
    <row r="2" spans="1:29" x14ac:dyDescent="0.35">
      <c r="A2" s="557" t="s">
        <v>582</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row>
    <row r="3" spans="1:29" ht="15" thickBot="1" x14ac:dyDescent="0.4"/>
    <row r="4" spans="1:29" ht="15" thickBot="1" x14ac:dyDescent="0.4">
      <c r="A4" s="442"/>
      <c r="B4" s="568" t="s">
        <v>584</v>
      </c>
      <c r="C4" s="569"/>
    </row>
    <row r="5" spans="1:29" ht="15" thickBot="1" x14ac:dyDescent="0.4">
      <c r="A5" s="443" t="s">
        <v>585</v>
      </c>
      <c r="B5" s="444" t="s">
        <v>1</v>
      </c>
      <c r="C5" s="445" t="s">
        <v>586</v>
      </c>
    </row>
    <row r="6" spans="1:29" ht="15" thickBot="1" x14ac:dyDescent="0.4">
      <c r="A6" s="443" t="s">
        <v>587</v>
      </c>
      <c r="B6" s="444" t="s">
        <v>588</v>
      </c>
      <c r="C6" s="444" t="s">
        <v>588</v>
      </c>
    </row>
    <row r="7" spans="1:29" ht="15" thickBot="1" x14ac:dyDescent="0.4">
      <c r="A7" s="443" t="s">
        <v>589</v>
      </c>
      <c r="B7" s="444" t="s">
        <v>588</v>
      </c>
      <c r="C7" s="444" t="s">
        <v>588</v>
      </c>
    </row>
    <row r="8" spans="1:29" ht="15" thickBot="1" x14ac:dyDescent="0.4">
      <c r="A8" s="443" t="s">
        <v>590</v>
      </c>
      <c r="B8" s="444" t="s">
        <v>588</v>
      </c>
      <c r="C8" s="444" t="s">
        <v>588</v>
      </c>
    </row>
    <row r="9" spans="1:29" ht="15" thickBot="1" x14ac:dyDescent="0.4">
      <c r="A9" s="443" t="s">
        <v>591</v>
      </c>
      <c r="B9" s="444" t="s">
        <v>588</v>
      </c>
      <c r="C9" s="444" t="s">
        <v>588</v>
      </c>
    </row>
    <row r="10" spans="1:29" ht="15" thickBot="1" x14ac:dyDescent="0.4">
      <c r="A10" s="443" t="s">
        <v>592</v>
      </c>
      <c r="B10" s="444" t="s">
        <v>588</v>
      </c>
      <c r="C10" s="444" t="s">
        <v>588</v>
      </c>
    </row>
    <row r="11" spans="1:29" ht="15" thickBot="1" x14ac:dyDescent="0.4">
      <c r="A11" s="443" t="s">
        <v>593</v>
      </c>
      <c r="B11" s="444" t="s">
        <v>588</v>
      </c>
      <c r="C11" s="444" t="s">
        <v>588</v>
      </c>
    </row>
    <row r="12" spans="1:29" ht="15" thickBot="1" x14ac:dyDescent="0.4">
      <c r="A12" s="443" t="s">
        <v>594</v>
      </c>
      <c r="B12" s="444" t="s">
        <v>588</v>
      </c>
      <c r="C12" s="444" t="s">
        <v>588</v>
      </c>
    </row>
  </sheetData>
  <sheetProtection formatColumns="0" insertRows="0"/>
  <mergeCells count="3">
    <mergeCell ref="A1:AC1"/>
    <mergeCell ref="A2:AC2"/>
    <mergeCell ref="B4:C4"/>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828BA-9BA8-46CF-93AE-1442D62FC755}">
  <sheetPr>
    <tabColor rgb="FF92D050"/>
  </sheetPr>
  <dimension ref="A1:AC10"/>
  <sheetViews>
    <sheetView zoomScaleNormal="100" zoomScalePageLayoutView="60" workbookViewId="0">
      <selection activeCell="A2" sqref="A2:AC2"/>
    </sheetView>
  </sheetViews>
  <sheetFormatPr defaultColWidth="17.08984375" defaultRowHeight="14.5" x14ac:dyDescent="0.35"/>
  <cols>
    <col min="1" max="1" width="30.08984375" style="398" bestFit="1" customWidth="1"/>
    <col min="2" max="16384" width="17.08984375" style="398"/>
  </cols>
  <sheetData>
    <row r="1" spans="1:29" x14ac:dyDescent="0.35">
      <c r="A1" s="557" t="s">
        <v>603</v>
      </c>
      <c r="B1" s="557"/>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row>
    <row r="2" spans="1:29" x14ac:dyDescent="0.35">
      <c r="A2" s="557" t="s">
        <v>595</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row>
    <row r="3" spans="1:29" ht="15" thickBot="1" x14ac:dyDescent="0.4"/>
    <row r="4" spans="1:29" ht="16" thickBot="1" x14ac:dyDescent="0.4">
      <c r="A4" s="371"/>
      <c r="B4" s="570" t="s">
        <v>5</v>
      </c>
      <c r="C4" s="571"/>
      <c r="D4" s="572" t="s">
        <v>586</v>
      </c>
      <c r="E4" s="573"/>
    </row>
    <row r="5" spans="1:29" ht="16" thickBot="1" x14ac:dyDescent="0.4">
      <c r="A5" s="446" t="s">
        <v>596</v>
      </c>
      <c r="B5" s="396" t="s">
        <v>597</v>
      </c>
      <c r="C5" s="437" t="s">
        <v>598</v>
      </c>
      <c r="D5" s="396" t="s">
        <v>597</v>
      </c>
      <c r="E5" s="428" t="s">
        <v>598</v>
      </c>
    </row>
    <row r="6" spans="1:29" ht="16" thickBot="1" x14ac:dyDescent="0.4">
      <c r="A6" s="441" t="s">
        <v>599</v>
      </c>
      <c r="B6" s="396" t="s">
        <v>588</v>
      </c>
      <c r="C6" s="396" t="s">
        <v>588</v>
      </c>
      <c r="D6" s="396" t="s">
        <v>588</v>
      </c>
      <c r="E6" s="396" t="s">
        <v>588</v>
      </c>
    </row>
    <row r="7" spans="1:29" ht="16" thickBot="1" x14ac:dyDescent="0.4">
      <c r="A7" s="441" t="s">
        <v>600</v>
      </c>
      <c r="B7" s="396" t="s">
        <v>588</v>
      </c>
      <c r="C7" s="396" t="s">
        <v>588</v>
      </c>
      <c r="D7" s="396" t="s">
        <v>588</v>
      </c>
      <c r="E7" s="396" t="s">
        <v>588</v>
      </c>
    </row>
    <row r="8" spans="1:29" ht="16" thickBot="1" x14ac:dyDescent="0.4">
      <c r="A8" s="441" t="s">
        <v>601</v>
      </c>
      <c r="B8" s="396" t="s">
        <v>588</v>
      </c>
      <c r="C8" s="396" t="s">
        <v>588</v>
      </c>
      <c r="D8" s="396" t="s">
        <v>588</v>
      </c>
      <c r="E8" s="396" t="s">
        <v>588</v>
      </c>
    </row>
    <row r="9" spans="1:29" ht="62" x14ac:dyDescent="0.35">
      <c r="A9" s="410" t="s">
        <v>602</v>
      </c>
    </row>
    <row r="10" spans="1:29" x14ac:dyDescent="0.35">
      <c r="A10" s="447"/>
    </row>
  </sheetData>
  <sheetProtection formatColumns="0" insertRows="0"/>
  <mergeCells count="4">
    <mergeCell ref="A1:AC1"/>
    <mergeCell ref="A2:AC2"/>
    <mergeCell ref="B4:C4"/>
    <mergeCell ref="D4:E4"/>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7"/>
  <sheetViews>
    <sheetView workbookViewId="0">
      <selection activeCell="H21" sqref="H21"/>
    </sheetView>
  </sheetViews>
  <sheetFormatPr defaultColWidth="9.1796875" defaultRowHeight="14.5" x14ac:dyDescent="0.35"/>
  <cols>
    <col min="1" max="1" width="79.1796875" style="211" bestFit="1" customWidth="1"/>
    <col min="2" max="16384" width="9.1796875" style="211"/>
  </cols>
  <sheetData>
    <row r="1" spans="1:1" x14ac:dyDescent="0.35">
      <c r="A1" s="19" t="s">
        <v>357</v>
      </c>
    </row>
    <row r="2" spans="1:1" x14ac:dyDescent="0.35">
      <c r="A2" s="19"/>
    </row>
    <row r="3" spans="1:1" x14ac:dyDescent="0.35">
      <c r="A3" s="329" t="s">
        <v>359</v>
      </c>
    </row>
    <row r="4" spans="1:1" x14ac:dyDescent="0.35">
      <c r="A4" s="329" t="s">
        <v>360</v>
      </c>
    </row>
    <row r="5" spans="1:1" x14ac:dyDescent="0.35">
      <c r="A5" s="329" t="s">
        <v>361</v>
      </c>
    </row>
    <row r="6" spans="1:1" x14ac:dyDescent="0.35">
      <c r="A6" s="329" t="s">
        <v>362</v>
      </c>
    </row>
    <row r="7" spans="1:1" x14ac:dyDescent="0.35">
      <c r="A7" s="329" t="s">
        <v>358</v>
      </c>
    </row>
  </sheetData>
  <sheetProtection password="A61D" sheet="1" objects="1" scenarios="1"/>
  <pageMargins left="0.511811024" right="0.511811024" top="0.78740157499999996" bottom="0.78740157499999996" header="0.31496062000000002" footer="0.31496062000000002"/>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C8D5D-7880-4A75-933F-0E4F3CEA476A}">
  <sheetPr>
    <tabColor rgb="FF92D050"/>
  </sheetPr>
  <dimension ref="A1:O10"/>
  <sheetViews>
    <sheetView zoomScale="90" zoomScaleNormal="90" zoomScalePageLayoutView="60" workbookViewId="0">
      <selection activeCell="B14" sqref="B14"/>
    </sheetView>
  </sheetViews>
  <sheetFormatPr defaultColWidth="28.36328125" defaultRowHeight="14.5" x14ac:dyDescent="0.35"/>
  <cols>
    <col min="1" max="1" width="18.81640625" style="211" bestFit="1" customWidth="1"/>
    <col min="2" max="2" width="32" style="211" bestFit="1" customWidth="1"/>
    <col min="3" max="3" width="26.7265625" style="211" bestFit="1" customWidth="1"/>
    <col min="4" max="4" width="21.81640625" style="211" bestFit="1" customWidth="1"/>
    <col min="5" max="5" width="31.453125" style="211" bestFit="1" customWidth="1"/>
    <col min="6" max="6" width="24.90625" style="211" bestFit="1" customWidth="1"/>
    <col min="7" max="7" width="27.81640625" style="211" bestFit="1" customWidth="1"/>
    <col min="8" max="8" width="17.08984375" style="211" bestFit="1" customWidth="1"/>
    <col min="9" max="9" width="30.90625" style="211" bestFit="1" customWidth="1"/>
    <col min="10" max="10" width="29.54296875" style="211" bestFit="1" customWidth="1"/>
    <col min="11" max="11" width="27.1796875" style="211" bestFit="1" customWidth="1"/>
    <col min="12" max="12" width="14.81640625" style="211" bestFit="1" customWidth="1"/>
    <col min="13" max="13" width="32.453125" style="211" bestFit="1" customWidth="1"/>
    <col min="14" max="14" width="26.7265625" style="211" bestFit="1" customWidth="1"/>
    <col min="15" max="15" width="22.1796875" style="211" bestFit="1" customWidth="1"/>
    <col min="16" max="16384" width="28.36328125" style="211"/>
  </cols>
  <sheetData>
    <row r="1" spans="1:15" x14ac:dyDescent="0.35">
      <c r="A1" s="461" t="s">
        <v>452</v>
      </c>
      <c r="B1" s="461"/>
      <c r="C1" s="461"/>
      <c r="D1" s="461"/>
      <c r="E1" s="461"/>
      <c r="F1" s="461"/>
      <c r="G1" s="461"/>
      <c r="H1" s="461"/>
      <c r="I1" s="461"/>
      <c r="J1" s="461"/>
      <c r="K1" s="461"/>
      <c r="L1" s="461"/>
      <c r="M1" s="461"/>
      <c r="N1" s="461"/>
      <c r="O1" s="461"/>
    </row>
    <row r="2" spans="1:15" x14ac:dyDescent="0.35">
      <c r="A2" s="461" t="s">
        <v>429</v>
      </c>
      <c r="B2" s="461"/>
      <c r="C2" s="461"/>
      <c r="D2" s="461"/>
      <c r="E2" s="461"/>
      <c r="F2" s="461"/>
      <c r="G2" s="461"/>
      <c r="H2" s="461"/>
      <c r="I2" s="461"/>
      <c r="J2" s="461"/>
      <c r="K2" s="461"/>
      <c r="L2" s="461"/>
      <c r="M2" s="461"/>
      <c r="N2" s="461"/>
      <c r="O2" s="461"/>
    </row>
    <row r="3" spans="1:15" x14ac:dyDescent="0.35">
      <c r="A3" s="385"/>
      <c r="B3" s="385"/>
      <c r="C3" s="385"/>
      <c r="D3" s="385"/>
      <c r="E3" s="385"/>
      <c r="F3" s="385"/>
      <c r="G3" s="385"/>
      <c r="H3" s="385"/>
      <c r="I3" s="385"/>
      <c r="J3" s="385"/>
      <c r="K3" s="385"/>
      <c r="L3" s="385"/>
      <c r="M3" s="385"/>
      <c r="N3" s="385"/>
      <c r="O3" s="385"/>
    </row>
    <row r="4" spans="1:15" ht="15.5" x14ac:dyDescent="0.35">
      <c r="A4" s="452" t="s">
        <v>430</v>
      </c>
      <c r="B4" s="453"/>
      <c r="C4" s="454"/>
      <c r="D4" s="462" t="s">
        <v>433</v>
      </c>
      <c r="E4" s="462"/>
      <c r="F4" s="462"/>
      <c r="G4" s="462"/>
      <c r="H4" s="462"/>
      <c r="I4" s="462"/>
      <c r="J4" s="462"/>
      <c r="K4" s="462"/>
      <c r="L4" s="462"/>
      <c r="M4" s="462"/>
      <c r="N4" s="462"/>
      <c r="O4" s="462"/>
    </row>
    <row r="5" spans="1:15" ht="15.5" x14ac:dyDescent="0.35">
      <c r="A5" s="455"/>
      <c r="B5" s="456"/>
      <c r="C5" s="457"/>
      <c r="D5" s="463" t="s">
        <v>434</v>
      </c>
      <c r="E5" s="463"/>
      <c r="F5" s="463"/>
      <c r="G5" s="463"/>
      <c r="H5" s="463"/>
      <c r="I5" s="463"/>
      <c r="J5" s="458" t="s">
        <v>435</v>
      </c>
      <c r="K5" s="459"/>
      <c r="L5" s="459"/>
      <c r="M5" s="459"/>
      <c r="N5" s="459"/>
      <c r="O5" s="460"/>
    </row>
    <row r="6" spans="1:15" s="212" customFormat="1" ht="15.5" x14ac:dyDescent="0.35">
      <c r="A6" s="374" t="s">
        <v>166</v>
      </c>
      <c r="B6" s="374" t="s">
        <v>167</v>
      </c>
      <c r="C6" s="375" t="s">
        <v>168</v>
      </c>
      <c r="D6" s="379" t="s">
        <v>169</v>
      </c>
      <c r="E6" s="379" t="s">
        <v>170</v>
      </c>
      <c r="F6" s="379" t="s">
        <v>171</v>
      </c>
      <c r="G6" s="379" t="s">
        <v>172</v>
      </c>
      <c r="H6" s="379" t="s">
        <v>173</v>
      </c>
      <c r="I6" s="379" t="s">
        <v>174</v>
      </c>
      <c r="J6" s="381" t="s">
        <v>175</v>
      </c>
      <c r="K6" s="381" t="s">
        <v>176</v>
      </c>
      <c r="L6" s="381" t="s">
        <v>436</v>
      </c>
      <c r="M6" s="382" t="s">
        <v>177</v>
      </c>
      <c r="N6" s="383" t="s">
        <v>447</v>
      </c>
      <c r="O6" s="383" t="s">
        <v>448</v>
      </c>
    </row>
    <row r="7" spans="1:15" s="373" customFormat="1" ht="29" x14ac:dyDescent="0.35">
      <c r="A7" s="376" t="s">
        <v>451</v>
      </c>
      <c r="B7" s="377" t="s">
        <v>431</v>
      </c>
      <c r="C7" s="378" t="s">
        <v>432</v>
      </c>
      <c r="D7" s="380" t="s">
        <v>437</v>
      </c>
      <c r="E7" s="380" t="s">
        <v>438</v>
      </c>
      <c r="F7" s="380" t="s">
        <v>439</v>
      </c>
      <c r="G7" s="380" t="s">
        <v>440</v>
      </c>
      <c r="H7" s="380" t="s">
        <v>441</v>
      </c>
      <c r="I7" s="380" t="s">
        <v>442</v>
      </c>
      <c r="J7" s="384" t="s">
        <v>443</v>
      </c>
      <c r="K7" s="384" t="s">
        <v>444</v>
      </c>
      <c r="L7" s="384" t="s">
        <v>445</v>
      </c>
      <c r="M7" s="384" t="s">
        <v>446</v>
      </c>
      <c r="N7" s="384" t="s">
        <v>450</v>
      </c>
      <c r="O7" s="384" t="s">
        <v>449</v>
      </c>
    </row>
    <row r="8" spans="1:15" x14ac:dyDescent="0.35">
      <c r="A8" s="207"/>
      <c r="B8" s="207"/>
      <c r="C8" s="208"/>
      <c r="D8" s="208"/>
      <c r="E8" s="209"/>
      <c r="F8" s="208"/>
      <c r="G8" s="208"/>
      <c r="H8" s="208"/>
      <c r="I8" s="208"/>
      <c r="J8" s="210"/>
      <c r="K8" s="210"/>
      <c r="L8" s="210"/>
      <c r="M8" s="210"/>
      <c r="N8" s="210"/>
      <c r="O8" s="210"/>
    </row>
    <row r="9" spans="1:15" x14ac:dyDescent="0.35">
      <c r="A9" s="368"/>
      <c r="B9" s="368"/>
      <c r="C9" s="368"/>
      <c r="D9" s="368"/>
      <c r="E9" s="368"/>
      <c r="F9" s="368"/>
      <c r="G9" s="368"/>
      <c r="H9" s="368"/>
      <c r="I9" s="368"/>
      <c r="J9" s="368"/>
      <c r="K9" s="368"/>
      <c r="L9" s="368"/>
      <c r="M9" s="368"/>
      <c r="N9" s="368"/>
      <c r="O9" s="368"/>
    </row>
    <row r="10" spans="1:15" x14ac:dyDescent="0.35">
      <c r="A10" s="368"/>
      <c r="B10" s="368"/>
      <c r="C10" s="368"/>
      <c r="D10" s="368"/>
      <c r="E10" s="368"/>
      <c r="F10" s="368"/>
      <c r="G10" s="368"/>
      <c r="H10" s="368"/>
      <c r="I10" s="368"/>
      <c r="J10" s="368"/>
      <c r="K10" s="368"/>
      <c r="L10" s="368"/>
      <c r="M10" s="368"/>
      <c r="N10" s="368"/>
      <c r="O10" s="368"/>
    </row>
  </sheetData>
  <sheetProtection formatColumns="0" insertRows="0"/>
  <mergeCells count="6">
    <mergeCell ref="A4:C5"/>
    <mergeCell ref="J5:O5"/>
    <mergeCell ref="A1:O1"/>
    <mergeCell ref="A2:O2"/>
    <mergeCell ref="D4:O4"/>
    <mergeCell ref="D5:I5"/>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5C10E-86C1-431D-89D4-88CF90043DF4}">
  <sheetPr>
    <tabColor rgb="FF92D050"/>
  </sheetPr>
  <dimension ref="A1:B49"/>
  <sheetViews>
    <sheetView topLeftCell="A25" workbookViewId="0">
      <selection activeCell="A49" sqref="A49:B49"/>
    </sheetView>
  </sheetViews>
  <sheetFormatPr defaultRowHeight="14.5" x14ac:dyDescent="0.35"/>
  <cols>
    <col min="2" max="2" width="179.7265625" style="325" customWidth="1"/>
  </cols>
  <sheetData>
    <row r="1" spans="1:2" ht="15" thickBot="1" x14ac:dyDescent="0.4"/>
    <row r="2" spans="1:2" x14ac:dyDescent="0.35">
      <c r="A2" s="472"/>
      <c r="B2" s="473"/>
    </row>
    <row r="3" spans="1:2" ht="15.5" x14ac:dyDescent="0.35">
      <c r="A3" s="470" t="s">
        <v>453</v>
      </c>
      <c r="B3" s="471"/>
    </row>
    <row r="4" spans="1:2" ht="15.5" x14ac:dyDescent="0.35">
      <c r="A4" s="468"/>
      <c r="B4" s="469"/>
    </row>
    <row r="5" spans="1:2" ht="15.5" x14ac:dyDescent="0.35">
      <c r="A5" s="468" t="s">
        <v>454</v>
      </c>
      <c r="B5" s="469"/>
    </row>
    <row r="6" spans="1:2" ht="15.5" x14ac:dyDescent="0.35">
      <c r="A6" s="464" t="s">
        <v>455</v>
      </c>
      <c r="B6" s="465"/>
    </row>
    <row r="7" spans="1:2" ht="15.5" x14ac:dyDescent="0.35">
      <c r="A7" s="464"/>
      <c r="B7" s="465"/>
    </row>
    <row r="8" spans="1:2" ht="31.5" customHeight="1" x14ac:dyDescent="0.35">
      <c r="A8" s="464" t="s">
        <v>456</v>
      </c>
      <c r="B8" s="465"/>
    </row>
    <row r="9" spans="1:2" ht="15.5" x14ac:dyDescent="0.35">
      <c r="A9" s="464"/>
      <c r="B9" s="465"/>
    </row>
    <row r="10" spans="1:2" ht="15.5" x14ac:dyDescent="0.35">
      <c r="A10" s="464" t="s">
        <v>457</v>
      </c>
      <c r="B10" s="465"/>
    </row>
    <row r="11" spans="1:2" ht="15.5" x14ac:dyDescent="0.35">
      <c r="A11" s="464" t="s">
        <v>458</v>
      </c>
      <c r="B11" s="465"/>
    </row>
    <row r="12" spans="1:2" ht="35" customHeight="1" x14ac:dyDescent="0.35">
      <c r="A12" s="464" t="s">
        <v>459</v>
      </c>
      <c r="B12" s="465"/>
    </row>
    <row r="13" spans="1:2" ht="15.5" x14ac:dyDescent="0.35">
      <c r="A13" s="464"/>
      <c r="B13" s="465"/>
    </row>
    <row r="14" spans="1:2" ht="15.5" x14ac:dyDescent="0.35">
      <c r="A14" s="464" t="s">
        <v>460</v>
      </c>
      <c r="B14" s="465"/>
    </row>
    <row r="15" spans="1:2" ht="15.5" x14ac:dyDescent="0.35">
      <c r="A15" s="464"/>
      <c r="B15" s="465"/>
    </row>
    <row r="16" spans="1:2" ht="37.5" customHeight="1" x14ac:dyDescent="0.35">
      <c r="A16" s="464" t="s">
        <v>461</v>
      </c>
      <c r="B16" s="465"/>
    </row>
    <row r="17" spans="1:2" ht="16" thickBot="1" x14ac:dyDescent="0.4">
      <c r="A17" s="470"/>
      <c r="B17" s="471"/>
    </row>
    <row r="18" spans="1:2" ht="16" thickBot="1" x14ac:dyDescent="0.4">
      <c r="A18" s="391" t="s">
        <v>462</v>
      </c>
      <c r="B18" s="392" t="s">
        <v>463</v>
      </c>
    </row>
    <row r="19" spans="1:2" ht="16" thickBot="1" x14ac:dyDescent="0.4">
      <c r="A19" s="386" t="s">
        <v>14</v>
      </c>
      <c r="B19" s="389" t="s">
        <v>464</v>
      </c>
    </row>
    <row r="20" spans="1:2" ht="16" thickBot="1" x14ac:dyDescent="0.4">
      <c r="A20" s="386" t="s">
        <v>15</v>
      </c>
      <c r="B20" s="389" t="s">
        <v>465</v>
      </c>
    </row>
    <row r="21" spans="1:2" ht="16" thickBot="1" x14ac:dyDescent="0.4">
      <c r="A21" s="386" t="s">
        <v>16</v>
      </c>
      <c r="B21" s="389" t="s">
        <v>466</v>
      </c>
    </row>
    <row r="22" spans="1:2" s="325" customFormat="1" ht="31.5" thickBot="1" x14ac:dyDescent="0.4">
      <c r="A22" s="388" t="s">
        <v>17</v>
      </c>
      <c r="B22" s="389" t="s">
        <v>467</v>
      </c>
    </row>
    <row r="23" spans="1:2" ht="16" thickBot="1" x14ac:dyDescent="0.4">
      <c r="A23" s="388" t="s">
        <v>18</v>
      </c>
      <c r="B23" s="389" t="s">
        <v>468</v>
      </c>
    </row>
    <row r="24" spans="1:2" ht="15.5" x14ac:dyDescent="0.35">
      <c r="A24" s="387"/>
      <c r="B24" s="390"/>
    </row>
    <row r="25" spans="1:2" ht="34" customHeight="1" x14ac:dyDescent="0.35">
      <c r="A25" s="464" t="s">
        <v>469</v>
      </c>
      <c r="B25" s="465"/>
    </row>
    <row r="26" spans="1:2" ht="15.5" x14ac:dyDescent="0.35">
      <c r="A26" s="464"/>
      <c r="B26" s="465"/>
    </row>
    <row r="27" spans="1:2" ht="15.5" x14ac:dyDescent="0.35">
      <c r="A27" s="464" t="s">
        <v>470</v>
      </c>
      <c r="B27" s="465"/>
    </row>
    <row r="28" spans="1:2" ht="15.5" x14ac:dyDescent="0.35">
      <c r="A28" s="470" t="s">
        <v>471</v>
      </c>
      <c r="B28" s="471"/>
    </row>
    <row r="29" spans="1:2" ht="15.5" x14ac:dyDescent="0.35">
      <c r="A29" s="470" t="s">
        <v>472</v>
      </c>
      <c r="B29" s="471"/>
    </row>
    <row r="30" spans="1:2" ht="15.5" x14ac:dyDescent="0.35">
      <c r="A30" s="470" t="s">
        <v>473</v>
      </c>
      <c r="B30" s="471"/>
    </row>
    <row r="31" spans="1:2" ht="15.5" x14ac:dyDescent="0.35">
      <c r="A31" s="470" t="s">
        <v>474</v>
      </c>
      <c r="B31" s="471"/>
    </row>
    <row r="32" spans="1:2" ht="15.5" x14ac:dyDescent="0.35">
      <c r="A32" s="464"/>
      <c r="B32" s="465"/>
    </row>
    <row r="33" spans="1:2" ht="15.5" x14ac:dyDescent="0.35">
      <c r="A33" s="464" t="s">
        <v>475</v>
      </c>
      <c r="B33" s="465"/>
    </row>
    <row r="34" spans="1:2" ht="40.5" customHeight="1" x14ac:dyDescent="0.35">
      <c r="A34" s="464" t="s">
        <v>476</v>
      </c>
      <c r="B34" s="465"/>
    </row>
    <row r="35" spans="1:2" ht="15.5" x14ac:dyDescent="0.35">
      <c r="A35" s="468"/>
      <c r="B35" s="469"/>
    </row>
    <row r="36" spans="1:2" ht="16" thickBot="1" x14ac:dyDescent="0.4">
      <c r="A36" s="468" t="s">
        <v>477</v>
      </c>
      <c r="B36" s="469"/>
    </row>
    <row r="37" spans="1:2" ht="15.5" x14ac:dyDescent="0.35">
      <c r="A37" s="464"/>
      <c r="B37" s="465"/>
    </row>
    <row r="38" spans="1:2" ht="15.5" x14ac:dyDescent="0.35">
      <c r="A38" s="464" t="s">
        <v>478</v>
      </c>
      <c r="B38" s="465"/>
    </row>
    <row r="39" spans="1:2" ht="15.5" x14ac:dyDescent="0.35">
      <c r="A39" s="464"/>
      <c r="B39" s="465"/>
    </row>
    <row r="40" spans="1:2" ht="15.5" x14ac:dyDescent="0.35">
      <c r="A40" s="464" t="s">
        <v>479</v>
      </c>
      <c r="B40" s="465"/>
    </row>
    <row r="41" spans="1:2" ht="15.5" x14ac:dyDescent="0.35">
      <c r="A41" s="464"/>
      <c r="B41" s="465"/>
    </row>
    <row r="42" spans="1:2" ht="15.5" x14ac:dyDescent="0.35">
      <c r="A42" s="464" t="s">
        <v>480</v>
      </c>
      <c r="B42" s="465"/>
    </row>
    <row r="43" spans="1:2" ht="15.5" x14ac:dyDescent="0.35">
      <c r="A43" s="464"/>
      <c r="B43" s="465"/>
    </row>
    <row r="44" spans="1:2" ht="33.5" customHeight="1" x14ac:dyDescent="0.35">
      <c r="A44" s="464" t="s">
        <v>481</v>
      </c>
      <c r="B44" s="465"/>
    </row>
    <row r="45" spans="1:2" ht="15.5" x14ac:dyDescent="0.35">
      <c r="A45" s="464"/>
      <c r="B45" s="465"/>
    </row>
    <row r="46" spans="1:2" ht="15.5" x14ac:dyDescent="0.35">
      <c r="A46" s="464" t="s">
        <v>482</v>
      </c>
      <c r="B46" s="465"/>
    </row>
    <row r="47" spans="1:2" ht="15.5" x14ac:dyDescent="0.35">
      <c r="A47" s="464"/>
      <c r="B47" s="465"/>
    </row>
    <row r="48" spans="1:2" ht="30" customHeight="1" x14ac:dyDescent="0.35">
      <c r="A48" s="464" t="s">
        <v>483</v>
      </c>
      <c r="B48" s="465"/>
    </row>
    <row r="49" spans="1:2" ht="16" thickBot="1" x14ac:dyDescent="0.4">
      <c r="A49" s="466"/>
      <c r="B49" s="467"/>
    </row>
  </sheetData>
  <mergeCells count="41">
    <mergeCell ref="A13:B13"/>
    <mergeCell ref="A2:B2"/>
    <mergeCell ref="A3:B3"/>
    <mergeCell ref="A4:B4"/>
    <mergeCell ref="A5:B5"/>
    <mergeCell ref="A6:B6"/>
    <mergeCell ref="A7:B7"/>
    <mergeCell ref="A8:B8"/>
    <mergeCell ref="A9:B9"/>
    <mergeCell ref="A10:B10"/>
    <mergeCell ref="A11:B11"/>
    <mergeCell ref="A12:B12"/>
    <mergeCell ref="A14:B14"/>
    <mergeCell ref="A15:B15"/>
    <mergeCell ref="A16:B16"/>
    <mergeCell ref="A17:B17"/>
    <mergeCell ref="A25:B25"/>
    <mergeCell ref="A37:B37"/>
    <mergeCell ref="A26:B26"/>
    <mergeCell ref="A27:B27"/>
    <mergeCell ref="A28:B28"/>
    <mergeCell ref="A29:B29"/>
    <mergeCell ref="A30:B30"/>
    <mergeCell ref="A31:B31"/>
    <mergeCell ref="A32:B32"/>
    <mergeCell ref="A33:B33"/>
    <mergeCell ref="A34:B34"/>
    <mergeCell ref="A35:B35"/>
    <mergeCell ref="A36:B36"/>
    <mergeCell ref="A49:B49"/>
    <mergeCell ref="A38:B38"/>
    <mergeCell ref="A39:B39"/>
    <mergeCell ref="A40:B40"/>
    <mergeCell ref="A41:B41"/>
    <mergeCell ref="A42:B42"/>
    <mergeCell ref="A43:B43"/>
    <mergeCell ref="A44:B44"/>
    <mergeCell ref="A45:B45"/>
    <mergeCell ref="A46:B46"/>
    <mergeCell ref="A47:B47"/>
    <mergeCell ref="A48:B48"/>
  </mergeCell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D12"/>
  <sheetViews>
    <sheetView zoomScaleNormal="100" workbookViewId="0">
      <selection activeCell="E12" sqref="E12"/>
    </sheetView>
  </sheetViews>
  <sheetFormatPr defaultColWidth="9.1796875" defaultRowHeight="14.5" x14ac:dyDescent="0.35"/>
  <cols>
    <col min="1" max="1" width="36.453125" style="21" customWidth="1"/>
    <col min="2" max="2" width="14.7265625" style="19" customWidth="1"/>
    <col min="3" max="3" width="17.26953125" style="19" customWidth="1"/>
    <col min="4" max="16384" width="9.1796875" style="19"/>
  </cols>
  <sheetData>
    <row r="1" spans="1:4" x14ac:dyDescent="0.35">
      <c r="A1" s="448" t="s">
        <v>107</v>
      </c>
      <c r="B1" s="448"/>
      <c r="C1" s="448"/>
    </row>
    <row r="2" spans="1:4" x14ac:dyDescent="0.35">
      <c r="A2" s="448" t="s">
        <v>212</v>
      </c>
      <c r="B2" s="448"/>
      <c r="C2" s="448"/>
    </row>
    <row r="4" spans="1:4" ht="36" customHeight="1" x14ac:dyDescent="0.35">
      <c r="A4" s="478" t="s">
        <v>208</v>
      </c>
      <c r="B4" s="479"/>
      <c r="C4" s="363" t="s">
        <v>213</v>
      </c>
      <c r="D4" s="258"/>
    </row>
    <row r="5" spans="1:4" ht="24" customHeight="1" thickBot="1" x14ac:dyDescent="0.4">
      <c r="A5" s="480"/>
      <c r="B5" s="481"/>
      <c r="C5" s="362" t="s">
        <v>209</v>
      </c>
      <c r="D5" s="258"/>
    </row>
    <row r="6" spans="1:4" ht="29.25" customHeight="1" thickBot="1" x14ac:dyDescent="0.4">
      <c r="A6" s="476" t="s">
        <v>484</v>
      </c>
      <c r="B6" s="477"/>
      <c r="C6" s="393"/>
      <c r="D6" s="258"/>
    </row>
    <row r="7" spans="1:4" ht="29.25" customHeight="1" thickBot="1" x14ac:dyDescent="0.4">
      <c r="A7" s="476" t="s">
        <v>485</v>
      </c>
      <c r="B7" s="482"/>
      <c r="C7" s="393"/>
      <c r="D7" s="258"/>
    </row>
    <row r="8" spans="1:4" ht="29.25" customHeight="1" thickBot="1" x14ac:dyDescent="0.4">
      <c r="A8" s="476" t="s">
        <v>486</v>
      </c>
      <c r="B8" s="482"/>
      <c r="C8" s="393"/>
      <c r="D8" s="258"/>
    </row>
    <row r="9" spans="1:4" ht="29.25" customHeight="1" thickBot="1" x14ac:dyDescent="0.4">
      <c r="A9" s="476" t="s">
        <v>489</v>
      </c>
      <c r="B9" s="482"/>
      <c r="C9" s="393"/>
    </row>
    <row r="10" spans="1:4" ht="29.25" customHeight="1" thickBot="1" x14ac:dyDescent="0.4">
      <c r="A10" s="394" t="s">
        <v>487</v>
      </c>
      <c r="B10" s="395" t="s">
        <v>210</v>
      </c>
      <c r="C10" s="393"/>
    </row>
    <row r="11" spans="1:4" ht="29.25" customHeight="1" thickBot="1" x14ac:dyDescent="0.4">
      <c r="A11" s="394" t="s">
        <v>488</v>
      </c>
      <c r="B11" s="395" t="s">
        <v>210</v>
      </c>
      <c r="C11" s="393"/>
    </row>
    <row r="12" spans="1:4" ht="54.5" customHeight="1" thickBot="1" x14ac:dyDescent="0.4">
      <c r="A12" s="474" t="s">
        <v>490</v>
      </c>
      <c r="B12" s="475"/>
      <c r="C12" s="397"/>
    </row>
  </sheetData>
  <sheetProtection formatColumns="0"/>
  <mergeCells count="8">
    <mergeCell ref="A12:B12"/>
    <mergeCell ref="A6:B6"/>
    <mergeCell ref="A1:C1"/>
    <mergeCell ref="A2:C2"/>
    <mergeCell ref="A4:B5"/>
    <mergeCell ref="A7:B7"/>
    <mergeCell ref="A8:B8"/>
    <mergeCell ref="A9:B9"/>
  </mergeCells>
  <printOptions horizontalCentered="1" verticalCentered="1"/>
  <pageMargins left="0.7" right="0.7" top="0.75" bottom="0.75" header="0.3" footer="0.3"/>
  <pageSetup paperSize="9" orientation="landscape" horizontalDpi="4294967295" verticalDpi="4294967295" r:id="rId1"/>
  <headerFooter>
    <oddHeader>&amp;C&amp;"-,Negrito"&amp;KFF0000CONFIDENCIAL</oddHeader>
    <oddFooter>&amp;C&amp;"-,Negrito"&amp;KFF0000CONFIDENCIAL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AM462"/>
  <sheetViews>
    <sheetView zoomScale="55" zoomScaleNormal="55" zoomScaleSheetLayoutView="85" workbookViewId="0">
      <selection activeCell="G23" sqref="G23"/>
    </sheetView>
  </sheetViews>
  <sheetFormatPr defaultColWidth="9.1796875" defaultRowHeight="14" x14ac:dyDescent="0.3"/>
  <cols>
    <col min="1" max="1" width="9.1796875" style="125"/>
    <col min="2" max="2" width="68.7265625" style="125" bestFit="1" customWidth="1"/>
    <col min="3" max="3" width="25.81640625" style="166" bestFit="1" customWidth="1"/>
    <col min="4" max="4" width="27.81640625" style="166" customWidth="1"/>
    <col min="5" max="5" width="26" style="166" customWidth="1"/>
    <col min="6" max="7" width="20.54296875" style="166" bestFit="1" customWidth="1"/>
    <col min="8" max="8" width="19.1796875" style="166" bestFit="1" customWidth="1"/>
    <col min="9" max="9" width="20.54296875" style="166" bestFit="1" customWidth="1"/>
    <col min="10" max="10" width="23.7265625" style="166" customWidth="1"/>
    <col min="11" max="11" width="19.54296875" style="166" customWidth="1"/>
    <col min="12" max="12" width="17.26953125" style="166" customWidth="1"/>
    <col min="13" max="14" width="21" style="166" customWidth="1"/>
    <col min="15" max="15" width="27.453125" style="166" bestFit="1" customWidth="1"/>
    <col min="16" max="16" width="20.54296875" style="166" customWidth="1"/>
    <col min="17" max="17" width="28.7265625" style="166" customWidth="1"/>
    <col min="18" max="18" width="9.1796875" style="125"/>
    <col min="19" max="19" width="0" style="125" hidden="1" customWidth="1"/>
    <col min="20" max="20" width="68.7265625" style="125" hidden="1" customWidth="1"/>
    <col min="21" max="21" width="19" style="166" hidden="1" customWidth="1"/>
    <col min="22" max="22" width="27.81640625" style="166" hidden="1" customWidth="1"/>
    <col min="23" max="23" width="26" style="166" hidden="1" customWidth="1"/>
    <col min="24" max="24" width="22" style="166" hidden="1" customWidth="1"/>
    <col min="25" max="25" width="22.453125" style="166" hidden="1" customWidth="1"/>
    <col min="26" max="26" width="19.1796875" style="166" hidden="1" customWidth="1"/>
    <col min="27" max="30" width="20.54296875" style="166" hidden="1" customWidth="1"/>
    <col min="31" max="31" width="23.7265625" style="166" hidden="1" customWidth="1"/>
    <col min="32" max="32" width="19.54296875" style="166" hidden="1" customWidth="1"/>
    <col min="33" max="33" width="27.453125" style="166" hidden="1" customWidth="1"/>
    <col min="34" max="34" width="15.81640625" style="166" hidden="1" customWidth="1"/>
    <col min="35" max="35" width="18.7265625" style="166" hidden="1" customWidth="1"/>
    <col min="36" max="36" width="27.453125" style="166" hidden="1" customWidth="1"/>
    <col min="37" max="37" width="20.54296875" style="166" hidden="1" customWidth="1"/>
    <col min="38" max="38" width="28.7265625" style="166" hidden="1" customWidth="1"/>
    <col min="39" max="16384" width="9.1796875" style="125"/>
  </cols>
  <sheetData>
    <row r="1" spans="1:38" ht="20" x14ac:dyDescent="0.3">
      <c r="B1" s="494" t="s">
        <v>109</v>
      </c>
      <c r="C1" s="494"/>
      <c r="D1" s="494"/>
      <c r="E1" s="494"/>
      <c r="F1" s="494"/>
      <c r="G1" s="494"/>
      <c r="H1" s="494"/>
      <c r="I1" s="494"/>
      <c r="J1" s="494"/>
      <c r="K1" s="494"/>
      <c r="L1" s="494"/>
      <c r="M1" s="494"/>
      <c r="N1" s="494"/>
      <c r="O1" s="494"/>
      <c r="P1" s="494"/>
      <c r="Q1" s="494"/>
      <c r="T1" s="494" t="str">
        <f>B1</f>
        <v>APÊNDICE V</v>
      </c>
      <c r="U1" s="494"/>
      <c r="V1" s="494"/>
      <c r="W1" s="494"/>
      <c r="X1" s="494"/>
      <c r="Y1" s="494"/>
      <c r="Z1" s="494"/>
      <c r="AA1" s="494"/>
      <c r="AB1" s="494"/>
      <c r="AC1" s="494"/>
      <c r="AD1" s="494"/>
      <c r="AE1" s="494"/>
      <c r="AF1" s="494"/>
      <c r="AG1" s="494"/>
      <c r="AH1" s="494"/>
      <c r="AI1" s="494"/>
      <c r="AJ1" s="494"/>
      <c r="AK1" s="494"/>
      <c r="AL1" s="494"/>
    </row>
    <row r="2" spans="1:38" ht="20" x14ac:dyDescent="0.3">
      <c r="B2" s="494" t="s">
        <v>366</v>
      </c>
      <c r="C2" s="494"/>
      <c r="D2" s="494"/>
      <c r="E2" s="494"/>
      <c r="F2" s="494"/>
      <c r="G2" s="494"/>
      <c r="H2" s="494"/>
      <c r="I2" s="494"/>
      <c r="J2" s="494"/>
      <c r="K2" s="494"/>
      <c r="L2" s="494"/>
      <c r="M2" s="494"/>
      <c r="N2" s="494"/>
      <c r="O2" s="494"/>
      <c r="P2" s="494"/>
      <c r="Q2" s="494"/>
      <c r="T2" s="494" t="s">
        <v>130</v>
      </c>
      <c r="U2" s="494"/>
      <c r="V2" s="494"/>
      <c r="W2" s="494"/>
      <c r="X2" s="494"/>
      <c r="Y2" s="494"/>
      <c r="Z2" s="494"/>
      <c r="AA2" s="494"/>
      <c r="AB2" s="494"/>
      <c r="AC2" s="494"/>
      <c r="AD2" s="494"/>
      <c r="AE2" s="494"/>
      <c r="AF2" s="494"/>
      <c r="AG2" s="494"/>
      <c r="AH2" s="494"/>
      <c r="AI2" s="494"/>
      <c r="AJ2" s="494"/>
      <c r="AK2" s="494"/>
      <c r="AL2" s="494"/>
    </row>
    <row r="3" spans="1:38" ht="20" x14ac:dyDescent="0.4">
      <c r="B3" s="278" t="s">
        <v>131</v>
      </c>
      <c r="C3" s="127"/>
      <c r="D3" s="127"/>
      <c r="E3" s="127"/>
      <c r="F3" s="127"/>
      <c r="G3" s="127"/>
      <c r="H3" s="127"/>
      <c r="I3" s="127"/>
      <c r="J3" s="127"/>
      <c r="K3" s="127"/>
      <c r="L3" s="127"/>
      <c r="M3" s="127"/>
      <c r="N3" s="127"/>
      <c r="O3" s="127"/>
      <c r="P3" s="127"/>
      <c r="Q3" s="127"/>
      <c r="T3" s="126" t="s">
        <v>160</v>
      </c>
      <c r="U3" s="127"/>
      <c r="V3" s="127"/>
      <c r="W3" s="127"/>
      <c r="X3" s="127"/>
      <c r="Y3" s="127"/>
      <c r="Z3" s="127"/>
      <c r="AA3" s="127"/>
      <c r="AB3" s="127"/>
      <c r="AC3" s="127"/>
      <c r="AD3" s="127"/>
      <c r="AE3" s="127"/>
      <c r="AF3" s="127"/>
      <c r="AG3" s="127"/>
      <c r="AH3" s="127"/>
      <c r="AI3" s="127"/>
      <c r="AJ3" s="127"/>
      <c r="AK3" s="127"/>
      <c r="AL3" s="127"/>
    </row>
    <row r="4" spans="1:38" x14ac:dyDescent="0.3">
      <c r="B4" s="486" t="s">
        <v>132</v>
      </c>
      <c r="C4" s="488" t="s">
        <v>133</v>
      </c>
      <c r="D4" s="489"/>
      <c r="E4" s="489"/>
      <c r="F4" s="489"/>
      <c r="G4" s="489"/>
      <c r="H4" s="489"/>
      <c r="I4" s="489"/>
      <c r="J4" s="489"/>
      <c r="K4" s="489"/>
      <c r="L4" s="490"/>
      <c r="M4" s="491" t="s">
        <v>134</v>
      </c>
      <c r="N4" s="492"/>
      <c r="O4" s="493"/>
      <c r="P4" s="491" t="s">
        <v>53</v>
      </c>
      <c r="Q4" s="493"/>
      <c r="T4" s="486" t="s">
        <v>132</v>
      </c>
      <c r="U4" s="488" t="s">
        <v>133</v>
      </c>
      <c r="V4" s="489"/>
      <c r="W4" s="489"/>
      <c r="X4" s="489"/>
      <c r="Y4" s="489"/>
      <c r="Z4" s="489"/>
      <c r="AA4" s="489"/>
      <c r="AB4" s="489"/>
      <c r="AC4" s="489"/>
      <c r="AD4" s="489"/>
      <c r="AE4" s="489"/>
      <c r="AF4" s="489"/>
      <c r="AG4" s="490"/>
      <c r="AH4" s="491" t="s">
        <v>134</v>
      </c>
      <c r="AI4" s="492"/>
      <c r="AJ4" s="493"/>
      <c r="AK4" s="491" t="s">
        <v>53</v>
      </c>
      <c r="AL4" s="493"/>
    </row>
    <row r="5" spans="1:38" s="128" customFormat="1" ht="28" x14ac:dyDescent="0.3">
      <c r="B5" s="487"/>
      <c r="C5" s="129" t="s">
        <v>295</v>
      </c>
      <c r="D5" s="129" t="s">
        <v>295</v>
      </c>
      <c r="E5" s="130" t="s">
        <v>135</v>
      </c>
      <c r="F5" s="129" t="s">
        <v>136</v>
      </c>
      <c r="G5" s="129" t="s">
        <v>137</v>
      </c>
      <c r="H5" s="129" t="s">
        <v>138</v>
      </c>
      <c r="I5" s="129" t="s">
        <v>139</v>
      </c>
      <c r="J5" s="129" t="s">
        <v>143</v>
      </c>
      <c r="K5" s="131" t="s">
        <v>144</v>
      </c>
      <c r="L5" s="130" t="s">
        <v>145</v>
      </c>
      <c r="M5" s="129" t="s">
        <v>298</v>
      </c>
      <c r="N5" s="129" t="s">
        <v>298</v>
      </c>
      <c r="O5" s="129" t="s">
        <v>421</v>
      </c>
      <c r="P5" s="131" t="str">
        <f>P83</f>
        <v>Fretes sobre Vendas</v>
      </c>
      <c r="Q5" s="129" t="s">
        <v>300</v>
      </c>
      <c r="T5" s="487"/>
      <c r="U5" s="129" t="s">
        <v>295</v>
      </c>
      <c r="V5" s="129" t="s">
        <v>295</v>
      </c>
      <c r="W5" s="130" t="s">
        <v>135</v>
      </c>
      <c r="X5" s="129" t="s">
        <v>136</v>
      </c>
      <c r="Y5" s="129" t="s">
        <v>137</v>
      </c>
      <c r="Z5" s="129" t="s">
        <v>138</v>
      </c>
      <c r="AA5" s="129" t="s">
        <v>139</v>
      </c>
      <c r="AB5" s="129" t="s">
        <v>140</v>
      </c>
      <c r="AC5" s="129" t="s">
        <v>141</v>
      </c>
      <c r="AD5" s="129" t="s">
        <v>142</v>
      </c>
      <c r="AE5" s="129" t="s">
        <v>143</v>
      </c>
      <c r="AF5" s="131" t="s">
        <v>144</v>
      </c>
      <c r="AG5" s="130" t="s">
        <v>145</v>
      </c>
      <c r="AH5" s="129" t="s">
        <v>298</v>
      </c>
      <c r="AI5" s="129" t="s">
        <v>298</v>
      </c>
      <c r="AJ5" s="129" t="s">
        <v>146</v>
      </c>
      <c r="AK5" s="129" t="str">
        <f>P5</f>
        <v>Fretes sobre Vendas</v>
      </c>
      <c r="AL5" s="129" t="str">
        <f>Q5</f>
        <v>Receita Operacional Líquida (R$)</v>
      </c>
    </row>
    <row r="6" spans="1:38" s="128" customFormat="1" ht="42" x14ac:dyDescent="0.3">
      <c r="B6" s="298"/>
      <c r="C6" s="320" t="s">
        <v>296</v>
      </c>
      <c r="D6" s="320" t="s">
        <v>297</v>
      </c>
      <c r="E6" s="130"/>
      <c r="F6" s="130"/>
      <c r="G6" s="319"/>
      <c r="H6" s="319"/>
      <c r="I6" s="319"/>
      <c r="J6" s="129"/>
      <c r="K6" s="319"/>
      <c r="L6" s="319"/>
      <c r="M6" s="320" t="s">
        <v>296</v>
      </c>
      <c r="N6" s="320" t="s">
        <v>297</v>
      </c>
      <c r="O6" s="131"/>
      <c r="P6" s="319"/>
      <c r="Q6" s="129"/>
      <c r="T6" s="298"/>
      <c r="U6" s="320"/>
      <c r="V6" s="320"/>
      <c r="W6" s="130"/>
      <c r="X6" s="130"/>
      <c r="Y6" s="319"/>
      <c r="Z6" s="319"/>
      <c r="AA6" s="319"/>
      <c r="AB6" s="319"/>
      <c r="AC6" s="319"/>
      <c r="AD6" s="319"/>
      <c r="AE6" s="129"/>
      <c r="AF6" s="319"/>
      <c r="AG6" s="319"/>
      <c r="AH6" s="320"/>
      <c r="AI6" s="320"/>
      <c r="AJ6" s="131"/>
      <c r="AK6" s="319"/>
      <c r="AL6" s="129"/>
    </row>
    <row r="7" spans="1:38" s="128" customFormat="1" ht="20.25" customHeight="1" x14ac:dyDescent="0.3">
      <c r="A7" s="483" t="s">
        <v>147</v>
      </c>
      <c r="B7" s="132" t="s">
        <v>148</v>
      </c>
      <c r="C7" s="133">
        <f>SUM(C84,C161,C238,C315,C392)</f>
        <v>0</v>
      </c>
      <c r="D7" s="134">
        <f t="shared" ref="D7:Q7" si="0">SUM(D84,D161,D238,D315,D392)</f>
        <v>0</v>
      </c>
      <c r="E7" s="135">
        <f t="shared" si="0"/>
        <v>0</v>
      </c>
      <c r="F7" s="133">
        <f t="shared" si="0"/>
        <v>0</v>
      </c>
      <c r="G7" s="136">
        <f t="shared" si="0"/>
        <v>0</v>
      </c>
      <c r="H7" s="136">
        <f t="shared" si="0"/>
        <v>0</v>
      </c>
      <c r="I7" s="136">
        <f t="shared" si="0"/>
        <v>0</v>
      </c>
      <c r="J7" s="135">
        <f t="shared" si="0"/>
        <v>0</v>
      </c>
      <c r="K7" s="133">
        <f t="shared" si="0"/>
        <v>0</v>
      </c>
      <c r="L7" s="136">
        <f t="shared" si="0"/>
        <v>0</v>
      </c>
      <c r="M7" s="133">
        <f t="shared" si="0"/>
        <v>0</v>
      </c>
      <c r="N7" s="136">
        <f t="shared" si="0"/>
        <v>0</v>
      </c>
      <c r="O7" s="134">
        <f t="shared" si="0"/>
        <v>0</v>
      </c>
      <c r="P7" s="136">
        <f t="shared" si="0"/>
        <v>0</v>
      </c>
      <c r="Q7" s="135">
        <f t="shared" si="0"/>
        <v>0</v>
      </c>
      <c r="S7" s="483" t="s">
        <v>147</v>
      </c>
      <c r="T7" s="132" t="s">
        <v>148</v>
      </c>
      <c r="U7" s="167"/>
      <c r="V7" s="168"/>
      <c r="W7" s="169"/>
      <c r="X7" s="167"/>
      <c r="Y7" s="170"/>
      <c r="Z7" s="170"/>
      <c r="AA7" s="170"/>
      <c r="AB7" s="170"/>
      <c r="AC7" s="170"/>
      <c r="AD7" s="170"/>
      <c r="AE7" s="169"/>
      <c r="AF7" s="167"/>
      <c r="AG7" s="170"/>
      <c r="AH7" s="167"/>
      <c r="AI7" s="170"/>
      <c r="AJ7" s="168"/>
      <c r="AK7" s="170"/>
      <c r="AL7" s="169"/>
    </row>
    <row r="8" spans="1:38" s="128" customFormat="1" ht="20.25" customHeight="1" x14ac:dyDescent="0.3">
      <c r="A8" s="483"/>
      <c r="B8" s="137" t="s">
        <v>149</v>
      </c>
      <c r="C8" s="138">
        <f t="shared" ref="C8:Q8" si="1">SUM(C85,C162,C239,C316,C393)</f>
        <v>0</v>
      </c>
      <c r="D8" s="139">
        <f t="shared" si="1"/>
        <v>0</v>
      </c>
      <c r="E8" s="140">
        <f t="shared" si="1"/>
        <v>0</v>
      </c>
      <c r="F8" s="138">
        <f t="shared" si="1"/>
        <v>0</v>
      </c>
      <c r="G8" s="141">
        <f t="shared" si="1"/>
        <v>0</v>
      </c>
      <c r="H8" s="141">
        <f t="shared" si="1"/>
        <v>0</v>
      </c>
      <c r="I8" s="141">
        <f t="shared" si="1"/>
        <v>0</v>
      </c>
      <c r="J8" s="142">
        <f t="shared" si="1"/>
        <v>0</v>
      </c>
      <c r="K8" s="138">
        <f t="shared" si="1"/>
        <v>0</v>
      </c>
      <c r="L8" s="141">
        <f t="shared" si="1"/>
        <v>0</v>
      </c>
      <c r="M8" s="138">
        <f t="shared" si="1"/>
        <v>0</v>
      </c>
      <c r="N8" s="143">
        <f t="shared" si="1"/>
        <v>0</v>
      </c>
      <c r="O8" s="139">
        <f t="shared" si="1"/>
        <v>0</v>
      </c>
      <c r="P8" s="141">
        <f t="shared" si="1"/>
        <v>0</v>
      </c>
      <c r="Q8" s="142">
        <f t="shared" si="1"/>
        <v>0</v>
      </c>
      <c r="S8" s="483"/>
      <c r="T8" s="137" t="s">
        <v>149</v>
      </c>
      <c r="U8" s="138">
        <f>C8</f>
        <v>0</v>
      </c>
      <c r="V8" s="139">
        <f>D8</f>
        <v>0</v>
      </c>
      <c r="W8" s="173"/>
      <c r="X8" s="171"/>
      <c r="Y8" s="174"/>
      <c r="Z8" s="174"/>
      <c r="AA8" s="174"/>
      <c r="AB8" s="174"/>
      <c r="AC8" s="174"/>
      <c r="AD8" s="174"/>
      <c r="AE8" s="173"/>
      <c r="AF8" s="171"/>
      <c r="AG8" s="174"/>
      <c r="AH8" s="138">
        <f>M8</f>
        <v>0</v>
      </c>
      <c r="AI8" s="174"/>
      <c r="AJ8" s="172"/>
      <c r="AK8" s="174"/>
      <c r="AL8" s="142">
        <f t="shared" ref="AL8:AL17" si="2">Q8</f>
        <v>0</v>
      </c>
    </row>
    <row r="9" spans="1:38" s="128" customFormat="1" ht="20.25" customHeight="1" x14ac:dyDescent="0.3">
      <c r="A9" s="483"/>
      <c r="B9" s="144" t="s">
        <v>150</v>
      </c>
      <c r="C9" s="138">
        <f t="shared" ref="C9:Q9" si="3">SUM(C86,C163,C240,C317,C394)</f>
        <v>0</v>
      </c>
      <c r="D9" s="139">
        <f t="shared" si="3"/>
        <v>0</v>
      </c>
      <c r="E9" s="140">
        <f t="shared" si="3"/>
        <v>0</v>
      </c>
      <c r="F9" s="138">
        <f t="shared" si="3"/>
        <v>0</v>
      </c>
      <c r="G9" s="141">
        <f t="shared" si="3"/>
        <v>0</v>
      </c>
      <c r="H9" s="141">
        <f t="shared" si="3"/>
        <v>0</v>
      </c>
      <c r="I9" s="141">
        <f t="shared" si="3"/>
        <v>0</v>
      </c>
      <c r="J9" s="142">
        <f t="shared" si="3"/>
        <v>0</v>
      </c>
      <c r="K9" s="138">
        <f t="shared" si="3"/>
        <v>0</v>
      </c>
      <c r="L9" s="141">
        <f t="shared" si="3"/>
        <v>0</v>
      </c>
      <c r="M9" s="138">
        <f t="shared" si="3"/>
        <v>0</v>
      </c>
      <c r="N9" s="141">
        <f t="shared" si="3"/>
        <v>0</v>
      </c>
      <c r="O9" s="139">
        <f t="shared" si="3"/>
        <v>0</v>
      </c>
      <c r="P9" s="141">
        <f t="shared" si="3"/>
        <v>0</v>
      </c>
      <c r="Q9" s="142">
        <f t="shared" si="3"/>
        <v>0</v>
      </c>
      <c r="S9" s="483"/>
      <c r="T9" s="144" t="s">
        <v>150</v>
      </c>
      <c r="U9" s="138">
        <f>C9</f>
        <v>0</v>
      </c>
      <c r="V9" s="139">
        <f>D9</f>
        <v>0</v>
      </c>
      <c r="W9" s="140">
        <f>E9</f>
        <v>0</v>
      </c>
      <c r="X9" s="138">
        <f>F9</f>
        <v>0</v>
      </c>
      <c r="Y9" s="141">
        <f>G9</f>
        <v>0</v>
      </c>
      <c r="Z9" s="141">
        <f>H9</f>
        <v>0</v>
      </c>
      <c r="AA9" s="141">
        <f>I9</f>
        <v>0</v>
      </c>
      <c r="AB9" s="141" t="e">
        <f>#REF!</f>
        <v>#REF!</v>
      </c>
      <c r="AC9" s="141" t="e">
        <f>#REF!</f>
        <v>#REF!</v>
      </c>
      <c r="AD9" s="141" t="e">
        <f>#REF!</f>
        <v>#REF!</v>
      </c>
      <c r="AE9" s="142">
        <f t="shared" ref="AE9:AG9" si="4">J9</f>
        <v>0</v>
      </c>
      <c r="AF9" s="138">
        <f t="shared" si="4"/>
        <v>0</v>
      </c>
      <c r="AG9" s="141">
        <f t="shared" si="4"/>
        <v>0</v>
      </c>
      <c r="AH9" s="138">
        <f>M9</f>
        <v>0</v>
      </c>
      <c r="AI9" s="141">
        <f>N9</f>
        <v>0</v>
      </c>
      <c r="AJ9" s="139">
        <f>O9</f>
        <v>0</v>
      </c>
      <c r="AK9" s="141">
        <f>P9</f>
        <v>0</v>
      </c>
      <c r="AL9" s="142">
        <f t="shared" si="2"/>
        <v>0</v>
      </c>
    </row>
    <row r="10" spans="1:38" s="128" customFormat="1" ht="20.25" customHeight="1" x14ac:dyDescent="0.3">
      <c r="A10" s="483"/>
      <c r="B10" s="145" t="s">
        <v>151</v>
      </c>
      <c r="C10" s="167"/>
      <c r="D10" s="168"/>
      <c r="E10" s="148">
        <f t="shared" ref="E10:Q10" si="5">SUM(E87,E164,E241,E318,E395)</f>
        <v>0</v>
      </c>
      <c r="F10" s="146">
        <f t="shared" si="5"/>
        <v>0</v>
      </c>
      <c r="G10" s="149">
        <f t="shared" si="5"/>
        <v>0</v>
      </c>
      <c r="H10" s="149">
        <f t="shared" si="5"/>
        <v>0</v>
      </c>
      <c r="I10" s="149">
        <f t="shared" si="5"/>
        <v>0</v>
      </c>
      <c r="J10" s="135">
        <f t="shared" si="5"/>
        <v>0</v>
      </c>
      <c r="K10" s="146">
        <f t="shared" si="5"/>
        <v>0</v>
      </c>
      <c r="L10" s="149">
        <f t="shared" si="5"/>
        <v>0</v>
      </c>
      <c r="M10" s="167"/>
      <c r="N10" s="170"/>
      <c r="O10" s="147">
        <f t="shared" si="5"/>
        <v>0</v>
      </c>
      <c r="P10" s="149">
        <f t="shared" si="5"/>
        <v>0</v>
      </c>
      <c r="Q10" s="135">
        <f t="shared" si="5"/>
        <v>0</v>
      </c>
      <c r="S10" s="483"/>
      <c r="T10" s="145" t="s">
        <v>151</v>
      </c>
      <c r="U10" s="167"/>
      <c r="V10" s="168"/>
      <c r="W10" s="169"/>
      <c r="X10" s="167"/>
      <c r="Y10" s="170"/>
      <c r="Z10" s="170"/>
      <c r="AA10" s="170"/>
      <c r="AB10" s="170"/>
      <c r="AC10" s="170"/>
      <c r="AD10" s="170"/>
      <c r="AE10" s="169"/>
      <c r="AF10" s="167"/>
      <c r="AG10" s="170"/>
      <c r="AH10" s="167"/>
      <c r="AI10" s="170"/>
      <c r="AJ10" s="168"/>
      <c r="AK10" s="170"/>
      <c r="AL10" s="169"/>
    </row>
    <row r="11" spans="1:38" s="155" customFormat="1" ht="20.25" customHeight="1" x14ac:dyDescent="0.35">
      <c r="A11" s="483"/>
      <c r="B11" s="150" t="s">
        <v>152</v>
      </c>
      <c r="C11" s="151">
        <f t="shared" ref="C11:Q11" si="6">SUM(C88,C165,C242,C319,C396)</f>
        <v>0</v>
      </c>
      <c r="D11" s="152">
        <f t="shared" si="6"/>
        <v>0</v>
      </c>
      <c r="E11" s="153">
        <f t="shared" si="6"/>
        <v>0</v>
      </c>
      <c r="F11" s="151">
        <f t="shared" si="6"/>
        <v>0</v>
      </c>
      <c r="G11" s="154">
        <f t="shared" si="6"/>
        <v>0</v>
      </c>
      <c r="H11" s="154">
        <f t="shared" si="6"/>
        <v>0</v>
      </c>
      <c r="I11" s="154">
        <f t="shared" si="6"/>
        <v>0</v>
      </c>
      <c r="J11" s="135">
        <f t="shared" si="6"/>
        <v>0</v>
      </c>
      <c r="K11" s="151">
        <f t="shared" si="6"/>
        <v>0</v>
      </c>
      <c r="L11" s="154">
        <f t="shared" si="6"/>
        <v>0</v>
      </c>
      <c r="M11" s="151">
        <f t="shared" si="6"/>
        <v>0</v>
      </c>
      <c r="N11" s="154">
        <f t="shared" si="6"/>
        <v>0</v>
      </c>
      <c r="O11" s="152">
        <f t="shared" si="6"/>
        <v>0</v>
      </c>
      <c r="P11" s="154">
        <f t="shared" si="6"/>
        <v>0</v>
      </c>
      <c r="Q11" s="153">
        <f t="shared" si="6"/>
        <v>0</v>
      </c>
      <c r="S11" s="483"/>
      <c r="T11" s="150" t="s">
        <v>152</v>
      </c>
      <c r="U11" s="175"/>
      <c r="V11" s="176"/>
      <c r="W11" s="177"/>
      <c r="X11" s="175"/>
      <c r="Y11" s="178"/>
      <c r="Z11" s="178"/>
      <c r="AA11" s="178"/>
      <c r="AB11" s="178"/>
      <c r="AC11" s="178"/>
      <c r="AD11" s="178"/>
      <c r="AE11" s="169"/>
      <c r="AF11" s="175"/>
      <c r="AG11" s="178"/>
      <c r="AH11" s="175"/>
      <c r="AI11" s="178"/>
      <c r="AJ11" s="176"/>
      <c r="AK11" s="178"/>
      <c r="AL11" s="177"/>
    </row>
    <row r="12" spans="1:38" s="128" customFormat="1" ht="20.25" customHeight="1" x14ac:dyDescent="0.3">
      <c r="A12" s="484" t="s">
        <v>153</v>
      </c>
      <c r="B12" s="132" t="s">
        <v>148</v>
      </c>
      <c r="C12" s="133">
        <f t="shared" ref="C12:Q12" si="7">SUM(C89,C166,C243,C320,C397)</f>
        <v>0</v>
      </c>
      <c r="D12" s="134">
        <f t="shared" si="7"/>
        <v>0</v>
      </c>
      <c r="E12" s="135">
        <f t="shared" si="7"/>
        <v>0</v>
      </c>
      <c r="F12" s="133">
        <f t="shared" si="7"/>
        <v>0</v>
      </c>
      <c r="G12" s="136">
        <f t="shared" si="7"/>
        <v>0</v>
      </c>
      <c r="H12" s="136">
        <f t="shared" si="7"/>
        <v>0</v>
      </c>
      <c r="I12" s="136">
        <f t="shared" si="7"/>
        <v>0</v>
      </c>
      <c r="J12" s="135">
        <f t="shared" si="7"/>
        <v>0</v>
      </c>
      <c r="K12" s="133">
        <f t="shared" si="7"/>
        <v>0</v>
      </c>
      <c r="L12" s="136">
        <f t="shared" si="7"/>
        <v>0</v>
      </c>
      <c r="M12" s="133">
        <f t="shared" si="7"/>
        <v>0</v>
      </c>
      <c r="N12" s="136">
        <f t="shared" si="7"/>
        <v>0</v>
      </c>
      <c r="O12" s="134">
        <f t="shared" si="7"/>
        <v>0</v>
      </c>
      <c r="P12" s="136">
        <f t="shared" si="7"/>
        <v>0</v>
      </c>
      <c r="Q12" s="135">
        <f t="shared" si="7"/>
        <v>0</v>
      </c>
      <c r="S12" s="484" t="s">
        <v>153</v>
      </c>
      <c r="T12" s="132" t="s">
        <v>148</v>
      </c>
      <c r="U12" s="167"/>
      <c r="V12" s="168"/>
      <c r="W12" s="169"/>
      <c r="X12" s="167"/>
      <c r="Y12" s="170"/>
      <c r="Z12" s="170"/>
      <c r="AA12" s="170"/>
      <c r="AB12" s="170"/>
      <c r="AC12" s="170"/>
      <c r="AD12" s="170"/>
      <c r="AE12" s="169"/>
      <c r="AF12" s="167"/>
      <c r="AG12" s="170"/>
      <c r="AH12" s="167"/>
      <c r="AI12" s="170"/>
      <c r="AJ12" s="168"/>
      <c r="AK12" s="170"/>
      <c r="AL12" s="169"/>
    </row>
    <row r="13" spans="1:38" s="128" customFormat="1" ht="20.25" customHeight="1" x14ac:dyDescent="0.3">
      <c r="A13" s="483"/>
      <c r="B13" s="137" t="s">
        <v>149</v>
      </c>
      <c r="C13" s="138">
        <f t="shared" ref="C13:Q13" si="8">SUM(C90,C167,C244,C321,C398)</f>
        <v>0</v>
      </c>
      <c r="D13" s="139">
        <f t="shared" si="8"/>
        <v>0</v>
      </c>
      <c r="E13" s="140">
        <f t="shared" si="8"/>
        <v>0</v>
      </c>
      <c r="F13" s="138">
        <f t="shared" si="8"/>
        <v>0</v>
      </c>
      <c r="G13" s="141">
        <f t="shared" si="8"/>
        <v>0</v>
      </c>
      <c r="H13" s="141">
        <f t="shared" si="8"/>
        <v>0</v>
      </c>
      <c r="I13" s="141">
        <f t="shared" si="8"/>
        <v>0</v>
      </c>
      <c r="J13" s="142">
        <f t="shared" si="8"/>
        <v>0</v>
      </c>
      <c r="K13" s="138">
        <f t="shared" si="8"/>
        <v>0</v>
      </c>
      <c r="L13" s="141">
        <f t="shared" si="8"/>
        <v>0</v>
      </c>
      <c r="M13" s="138">
        <f t="shared" si="8"/>
        <v>0</v>
      </c>
      <c r="N13" s="143">
        <f t="shared" si="8"/>
        <v>0</v>
      </c>
      <c r="O13" s="139">
        <f t="shared" si="8"/>
        <v>0</v>
      </c>
      <c r="P13" s="141">
        <f t="shared" si="8"/>
        <v>0</v>
      </c>
      <c r="Q13" s="142">
        <f t="shared" si="8"/>
        <v>0</v>
      </c>
      <c r="S13" s="483"/>
      <c r="T13" s="137" t="s">
        <v>149</v>
      </c>
      <c r="U13" s="138">
        <f>C13</f>
        <v>0</v>
      </c>
      <c r="V13" s="139">
        <f>D13</f>
        <v>0</v>
      </c>
      <c r="W13" s="173"/>
      <c r="X13" s="138">
        <f t="shared" ref="X13:AA14" si="9">F13</f>
        <v>0</v>
      </c>
      <c r="Y13" s="141">
        <f t="shared" si="9"/>
        <v>0</v>
      </c>
      <c r="Z13" s="141">
        <f t="shared" si="9"/>
        <v>0</v>
      </c>
      <c r="AA13" s="141">
        <f t="shared" si="9"/>
        <v>0</v>
      </c>
      <c r="AB13" s="141" t="e">
        <f>#REF!</f>
        <v>#REF!</v>
      </c>
      <c r="AC13" s="141" t="e">
        <f>#REF!</f>
        <v>#REF!</v>
      </c>
      <c r="AD13" s="141" t="e">
        <f>#REF!</f>
        <v>#REF!</v>
      </c>
      <c r="AE13" s="142">
        <f t="shared" ref="AE13:AH14" si="10">J13</f>
        <v>0</v>
      </c>
      <c r="AF13" s="138">
        <f t="shared" si="10"/>
        <v>0</v>
      </c>
      <c r="AG13" s="141">
        <f t="shared" si="10"/>
        <v>0</v>
      </c>
      <c r="AH13" s="138">
        <f t="shared" si="10"/>
        <v>0</v>
      </c>
      <c r="AI13" s="174"/>
      <c r="AJ13" s="172"/>
      <c r="AK13" s="174"/>
      <c r="AL13" s="142">
        <f t="shared" si="2"/>
        <v>0</v>
      </c>
    </row>
    <row r="14" spans="1:38" s="128" customFormat="1" ht="20.25" customHeight="1" x14ac:dyDescent="0.3">
      <c r="A14" s="483"/>
      <c r="B14" s="157" t="s">
        <v>150</v>
      </c>
      <c r="C14" s="138">
        <f t="shared" ref="C14:Q14" si="11">SUM(C91,C168,C245,C322,C399)</f>
        <v>0</v>
      </c>
      <c r="D14" s="139">
        <f t="shared" si="11"/>
        <v>0</v>
      </c>
      <c r="E14" s="140">
        <f t="shared" si="11"/>
        <v>0</v>
      </c>
      <c r="F14" s="138">
        <f t="shared" si="11"/>
        <v>0</v>
      </c>
      <c r="G14" s="141">
        <f t="shared" si="11"/>
        <v>0</v>
      </c>
      <c r="H14" s="141">
        <f t="shared" si="11"/>
        <v>0</v>
      </c>
      <c r="I14" s="141">
        <f t="shared" si="11"/>
        <v>0</v>
      </c>
      <c r="J14" s="142">
        <f t="shared" si="11"/>
        <v>0</v>
      </c>
      <c r="K14" s="138">
        <f t="shared" si="11"/>
        <v>0</v>
      </c>
      <c r="L14" s="141">
        <f t="shared" si="11"/>
        <v>0</v>
      </c>
      <c r="M14" s="138">
        <f t="shared" si="11"/>
        <v>0</v>
      </c>
      <c r="N14" s="141">
        <f t="shared" si="11"/>
        <v>0</v>
      </c>
      <c r="O14" s="139">
        <f t="shared" si="11"/>
        <v>0</v>
      </c>
      <c r="P14" s="141">
        <f t="shared" si="11"/>
        <v>0</v>
      </c>
      <c r="Q14" s="142">
        <f t="shared" si="11"/>
        <v>0</v>
      </c>
      <c r="S14" s="483"/>
      <c r="T14" s="157" t="s">
        <v>150</v>
      </c>
      <c r="U14" s="138">
        <f>C14</f>
        <v>0</v>
      </c>
      <c r="V14" s="139">
        <f>D14</f>
        <v>0</v>
      </c>
      <c r="W14" s="140">
        <f>E14</f>
        <v>0</v>
      </c>
      <c r="X14" s="138">
        <f t="shared" si="9"/>
        <v>0</v>
      </c>
      <c r="Y14" s="141">
        <f t="shared" si="9"/>
        <v>0</v>
      </c>
      <c r="Z14" s="141">
        <f t="shared" si="9"/>
        <v>0</v>
      </c>
      <c r="AA14" s="141">
        <f t="shared" si="9"/>
        <v>0</v>
      </c>
      <c r="AB14" s="141" t="e">
        <f>#REF!</f>
        <v>#REF!</v>
      </c>
      <c r="AC14" s="141" t="e">
        <f>#REF!</f>
        <v>#REF!</v>
      </c>
      <c r="AD14" s="141" t="e">
        <f>#REF!</f>
        <v>#REF!</v>
      </c>
      <c r="AE14" s="142">
        <f t="shared" si="10"/>
        <v>0</v>
      </c>
      <c r="AF14" s="138">
        <f t="shared" si="10"/>
        <v>0</v>
      </c>
      <c r="AG14" s="141">
        <f t="shared" si="10"/>
        <v>0</v>
      </c>
      <c r="AH14" s="138">
        <f t="shared" si="10"/>
        <v>0</v>
      </c>
      <c r="AI14" s="141"/>
      <c r="AJ14" s="139"/>
      <c r="AK14" s="141"/>
      <c r="AL14" s="142">
        <f t="shared" si="2"/>
        <v>0</v>
      </c>
    </row>
    <row r="15" spans="1:38" s="128" customFormat="1" ht="20.25" customHeight="1" x14ac:dyDescent="0.3">
      <c r="A15" s="483"/>
      <c r="B15" s="158" t="s">
        <v>151</v>
      </c>
      <c r="C15" s="171"/>
      <c r="D15" s="172"/>
      <c r="E15" s="140">
        <f t="shared" ref="E15:Q15" si="12">SUM(E92,E169,E246,E323,E400)</f>
        <v>0</v>
      </c>
      <c r="F15" s="138">
        <f t="shared" si="12"/>
        <v>0</v>
      </c>
      <c r="G15" s="141">
        <f t="shared" si="12"/>
        <v>0</v>
      </c>
      <c r="H15" s="141">
        <f t="shared" si="12"/>
        <v>0</v>
      </c>
      <c r="I15" s="141">
        <f t="shared" si="12"/>
        <v>0</v>
      </c>
      <c r="J15" s="142">
        <f t="shared" si="12"/>
        <v>0</v>
      </c>
      <c r="K15" s="138">
        <f t="shared" si="12"/>
        <v>0</v>
      </c>
      <c r="L15" s="141">
        <f t="shared" si="12"/>
        <v>0</v>
      </c>
      <c r="M15" s="171"/>
      <c r="N15" s="174"/>
      <c r="O15" s="139">
        <f t="shared" si="12"/>
        <v>0</v>
      </c>
      <c r="P15" s="141">
        <f t="shared" si="12"/>
        <v>0</v>
      </c>
      <c r="Q15" s="142">
        <f t="shared" si="12"/>
        <v>0</v>
      </c>
      <c r="S15" s="483"/>
      <c r="T15" s="158" t="s">
        <v>151</v>
      </c>
      <c r="U15" s="171"/>
      <c r="V15" s="172"/>
      <c r="W15" s="173"/>
      <c r="X15" s="171"/>
      <c r="Y15" s="174"/>
      <c r="Z15" s="174"/>
      <c r="AA15" s="174"/>
      <c r="AB15" s="174"/>
      <c r="AC15" s="174"/>
      <c r="AD15" s="174"/>
      <c r="AE15" s="173"/>
      <c r="AF15" s="171"/>
      <c r="AG15" s="174"/>
      <c r="AH15" s="171"/>
      <c r="AI15" s="174"/>
      <c r="AJ15" s="172"/>
      <c r="AK15" s="174"/>
      <c r="AL15" s="173"/>
    </row>
    <row r="16" spans="1:38" s="155" customFormat="1" ht="20.25" customHeight="1" x14ac:dyDescent="0.35">
      <c r="A16" s="483"/>
      <c r="B16" s="159" t="s">
        <v>154</v>
      </c>
      <c r="C16" s="151">
        <f t="shared" ref="C16:Q16" si="13">SUM(C93,C170,C247,C324,C401)</f>
        <v>0</v>
      </c>
      <c r="D16" s="152">
        <f t="shared" si="13"/>
        <v>0</v>
      </c>
      <c r="E16" s="153">
        <f t="shared" si="13"/>
        <v>0</v>
      </c>
      <c r="F16" s="151">
        <f t="shared" si="13"/>
        <v>0</v>
      </c>
      <c r="G16" s="154">
        <f t="shared" si="13"/>
        <v>0</v>
      </c>
      <c r="H16" s="154">
        <f t="shared" si="13"/>
        <v>0</v>
      </c>
      <c r="I16" s="154">
        <f t="shared" si="13"/>
        <v>0</v>
      </c>
      <c r="J16" s="135">
        <f t="shared" si="13"/>
        <v>0</v>
      </c>
      <c r="K16" s="151">
        <f t="shared" si="13"/>
        <v>0</v>
      </c>
      <c r="L16" s="154">
        <f t="shared" si="13"/>
        <v>0</v>
      </c>
      <c r="M16" s="151">
        <f t="shared" si="13"/>
        <v>0</v>
      </c>
      <c r="N16" s="154">
        <f t="shared" si="13"/>
        <v>0</v>
      </c>
      <c r="O16" s="152">
        <f t="shared" si="13"/>
        <v>0</v>
      </c>
      <c r="P16" s="154">
        <f t="shared" si="13"/>
        <v>0</v>
      </c>
      <c r="Q16" s="153">
        <f t="shared" si="13"/>
        <v>0</v>
      </c>
      <c r="S16" s="483"/>
      <c r="T16" s="159" t="s">
        <v>154</v>
      </c>
      <c r="U16" s="175"/>
      <c r="V16" s="176"/>
      <c r="W16" s="177"/>
      <c r="X16" s="175"/>
      <c r="Y16" s="178"/>
      <c r="Z16" s="178"/>
      <c r="AA16" s="178"/>
      <c r="AB16" s="178"/>
      <c r="AC16" s="178"/>
      <c r="AD16" s="178"/>
      <c r="AE16" s="169"/>
      <c r="AF16" s="175"/>
      <c r="AG16" s="178"/>
      <c r="AH16" s="175"/>
      <c r="AI16" s="178"/>
      <c r="AJ16" s="176"/>
      <c r="AK16" s="178"/>
      <c r="AL16" s="177"/>
    </row>
    <row r="17" spans="1:38" s="155" customFormat="1" ht="20.25" customHeight="1" x14ac:dyDescent="0.35">
      <c r="A17" s="485" t="s">
        <v>155</v>
      </c>
      <c r="B17" s="485"/>
      <c r="C17" s="294"/>
      <c r="D17" s="295"/>
      <c r="E17" s="162">
        <f t="shared" ref="E17:Q17" si="14">SUM(E94,E171,E248,E325,E402)</f>
        <v>0</v>
      </c>
      <c r="F17" s="160">
        <f t="shared" si="14"/>
        <v>0</v>
      </c>
      <c r="G17" s="163">
        <f t="shared" si="14"/>
        <v>0</v>
      </c>
      <c r="H17" s="163">
        <f t="shared" si="14"/>
        <v>0</v>
      </c>
      <c r="I17" s="163">
        <f t="shared" si="14"/>
        <v>0</v>
      </c>
      <c r="J17" s="164">
        <f t="shared" si="14"/>
        <v>0</v>
      </c>
      <c r="K17" s="160">
        <f t="shared" si="14"/>
        <v>0</v>
      </c>
      <c r="L17" s="163">
        <f t="shared" si="14"/>
        <v>0</v>
      </c>
      <c r="M17" s="294"/>
      <c r="N17" s="296"/>
      <c r="O17" s="161">
        <f t="shared" si="14"/>
        <v>0</v>
      </c>
      <c r="P17" s="163">
        <f t="shared" si="14"/>
        <v>0</v>
      </c>
      <c r="Q17" s="162">
        <f t="shared" si="14"/>
        <v>0</v>
      </c>
      <c r="R17" s="156"/>
      <c r="S17" s="485" t="s">
        <v>155</v>
      </c>
      <c r="T17" s="485"/>
      <c r="U17" s="160"/>
      <c r="V17" s="161"/>
      <c r="W17" s="162">
        <f>E17</f>
        <v>0</v>
      </c>
      <c r="X17" s="160">
        <f>F17</f>
        <v>0</v>
      </c>
      <c r="Y17" s="163">
        <f>G17</f>
        <v>0</v>
      </c>
      <c r="Z17" s="163">
        <f>H17</f>
        <v>0</v>
      </c>
      <c r="AA17" s="163">
        <f>I17</f>
        <v>0</v>
      </c>
      <c r="AB17" s="163" t="e">
        <f>#REF!</f>
        <v>#REF!</v>
      </c>
      <c r="AC17" s="163" t="e">
        <f>#REF!</f>
        <v>#REF!</v>
      </c>
      <c r="AD17" s="163" t="e">
        <f>#REF!</f>
        <v>#REF!</v>
      </c>
      <c r="AE17" s="164">
        <f t="shared" ref="AE17:AG17" si="15">J17</f>
        <v>0</v>
      </c>
      <c r="AF17" s="160">
        <f t="shared" si="15"/>
        <v>0</v>
      </c>
      <c r="AG17" s="163">
        <f t="shared" si="15"/>
        <v>0</v>
      </c>
      <c r="AH17" s="160"/>
      <c r="AI17" s="163"/>
      <c r="AJ17" s="161">
        <f>O17</f>
        <v>0</v>
      </c>
      <c r="AK17" s="163">
        <f>P17</f>
        <v>0</v>
      </c>
      <c r="AL17" s="162">
        <f t="shared" si="2"/>
        <v>0</v>
      </c>
    </row>
    <row r="18" spans="1:38" x14ac:dyDescent="0.3">
      <c r="C18" s="165"/>
      <c r="U18" s="165"/>
    </row>
    <row r="20" spans="1:38" x14ac:dyDescent="0.3">
      <c r="B20" s="486" t="s">
        <v>156</v>
      </c>
      <c r="C20" s="488" t="s">
        <v>133</v>
      </c>
      <c r="D20" s="489"/>
      <c r="E20" s="489"/>
      <c r="F20" s="489"/>
      <c r="G20" s="489"/>
      <c r="H20" s="489"/>
      <c r="I20" s="489"/>
      <c r="J20" s="489"/>
      <c r="K20" s="489"/>
      <c r="L20" s="490"/>
      <c r="M20" s="491" t="s">
        <v>134</v>
      </c>
      <c r="N20" s="492"/>
      <c r="O20" s="493"/>
      <c r="P20" s="491" t="s">
        <v>53</v>
      </c>
      <c r="Q20" s="493"/>
      <c r="T20" s="486" t="s">
        <v>156</v>
      </c>
      <c r="U20" s="488" t="s">
        <v>133</v>
      </c>
      <c r="V20" s="489"/>
      <c r="W20" s="489"/>
      <c r="X20" s="489"/>
      <c r="Y20" s="489"/>
      <c r="Z20" s="489"/>
      <c r="AA20" s="489"/>
      <c r="AB20" s="489"/>
      <c r="AC20" s="489"/>
      <c r="AD20" s="489"/>
      <c r="AE20" s="489"/>
      <c r="AF20" s="489"/>
      <c r="AG20" s="490"/>
      <c r="AH20" s="491" t="s">
        <v>134</v>
      </c>
      <c r="AI20" s="492"/>
      <c r="AJ20" s="493"/>
      <c r="AK20" s="491" t="s">
        <v>53</v>
      </c>
      <c r="AL20" s="493"/>
    </row>
    <row r="21" spans="1:38" s="128" customFormat="1" ht="28" x14ac:dyDescent="0.3">
      <c r="B21" s="487"/>
      <c r="C21" s="129" t="str">
        <f>C$5</f>
        <v>Quantidade vendida</v>
      </c>
      <c r="D21" s="129" t="str">
        <f t="shared" ref="D21:Q21" si="16">D$5</f>
        <v>Quantidade vendida</v>
      </c>
      <c r="E21" s="130" t="str">
        <f t="shared" si="16"/>
        <v>Faturamento Bruto (em R$)</v>
      </c>
      <c r="F21" s="129" t="str">
        <f t="shared" si="16"/>
        <v>IPI</v>
      </c>
      <c r="G21" s="129" t="str">
        <f t="shared" si="16"/>
        <v>ICMS</v>
      </c>
      <c r="H21" s="129" t="str">
        <f t="shared" si="16"/>
        <v>PIS</v>
      </c>
      <c r="I21" s="129" t="str">
        <f t="shared" si="16"/>
        <v>COFINS</v>
      </c>
      <c r="J21" s="129" t="str">
        <f t="shared" si="16"/>
        <v>Total de Impostos</v>
      </c>
      <c r="K21" s="131" t="str">
        <f t="shared" si="16"/>
        <v xml:space="preserve">Descontos </v>
      </c>
      <c r="L21" s="130" t="str">
        <f t="shared" si="16"/>
        <v>Abatimentos (em R$)</v>
      </c>
      <c r="M21" s="129" t="str">
        <f t="shared" si="16"/>
        <v>Quantidade devolvida</v>
      </c>
      <c r="N21" s="129" t="str">
        <f t="shared" si="16"/>
        <v>Quantidade devolvida</v>
      </c>
      <c r="O21" s="129" t="str">
        <f t="shared" si="16"/>
        <v>Valor das devoluções líquidas (em R$)</v>
      </c>
      <c r="P21" s="129" t="str">
        <f t="shared" si="16"/>
        <v>Fretes sobre Vendas</v>
      </c>
      <c r="Q21" s="129" t="str">
        <f t="shared" si="16"/>
        <v>Receita Operacional Líquida (R$)</v>
      </c>
      <c r="T21" s="487"/>
      <c r="U21" s="129" t="s">
        <v>295</v>
      </c>
      <c r="V21" s="129" t="s">
        <v>295</v>
      </c>
      <c r="W21" s="130" t="s">
        <v>135</v>
      </c>
      <c r="X21" s="129" t="s">
        <v>136</v>
      </c>
      <c r="Y21" s="129" t="s">
        <v>137</v>
      </c>
      <c r="Z21" s="129" t="s">
        <v>138</v>
      </c>
      <c r="AA21" s="129" t="s">
        <v>139</v>
      </c>
      <c r="AB21" s="129" t="s">
        <v>140</v>
      </c>
      <c r="AC21" s="129" t="s">
        <v>141</v>
      </c>
      <c r="AD21" s="129" t="s">
        <v>142</v>
      </c>
      <c r="AE21" s="129" t="s">
        <v>143</v>
      </c>
      <c r="AF21" s="131" t="s">
        <v>144</v>
      </c>
      <c r="AG21" s="130" t="s">
        <v>145</v>
      </c>
      <c r="AH21" s="129" t="s">
        <v>298</v>
      </c>
      <c r="AI21" s="129" t="s">
        <v>298</v>
      </c>
      <c r="AJ21" s="129" t="s">
        <v>146</v>
      </c>
      <c r="AK21" s="129" t="str">
        <f>P21</f>
        <v>Fretes sobre Vendas</v>
      </c>
      <c r="AL21" s="129" t="str">
        <f>Q21</f>
        <v>Receita Operacional Líquida (R$)</v>
      </c>
    </row>
    <row r="22" spans="1:38" s="128" customFormat="1" ht="20.25" customHeight="1" x14ac:dyDescent="0.3">
      <c r="A22" s="483" t="s">
        <v>147</v>
      </c>
      <c r="B22" s="132" t="s">
        <v>148</v>
      </c>
      <c r="C22" s="133">
        <f>SUM(C99,C176,C253,C330,C407)</f>
        <v>0</v>
      </c>
      <c r="D22" s="134">
        <f t="shared" ref="D22:Q22" si="17">SUM(D99,D176,D253,D330,D407)</f>
        <v>0</v>
      </c>
      <c r="E22" s="135">
        <f t="shared" si="17"/>
        <v>0</v>
      </c>
      <c r="F22" s="133">
        <f t="shared" si="17"/>
        <v>0</v>
      </c>
      <c r="G22" s="136">
        <f t="shared" si="17"/>
        <v>0</v>
      </c>
      <c r="H22" s="136">
        <f t="shared" si="17"/>
        <v>0</v>
      </c>
      <c r="I22" s="136">
        <f t="shared" si="17"/>
        <v>0</v>
      </c>
      <c r="J22" s="135">
        <f t="shared" si="17"/>
        <v>0</v>
      </c>
      <c r="K22" s="133">
        <f t="shared" si="17"/>
        <v>0</v>
      </c>
      <c r="L22" s="136">
        <f t="shared" si="17"/>
        <v>0</v>
      </c>
      <c r="M22" s="133">
        <f t="shared" si="17"/>
        <v>0</v>
      </c>
      <c r="N22" s="136">
        <f t="shared" si="17"/>
        <v>0</v>
      </c>
      <c r="O22" s="134">
        <f t="shared" si="17"/>
        <v>0</v>
      </c>
      <c r="P22" s="136">
        <f t="shared" si="17"/>
        <v>0</v>
      </c>
      <c r="Q22" s="135">
        <f t="shared" si="17"/>
        <v>0</v>
      </c>
      <c r="S22" s="483" t="s">
        <v>147</v>
      </c>
      <c r="T22" s="132" t="s">
        <v>148</v>
      </c>
      <c r="U22" s="167"/>
      <c r="V22" s="168"/>
      <c r="W22" s="169"/>
      <c r="X22" s="167"/>
      <c r="Y22" s="170"/>
      <c r="Z22" s="170"/>
      <c r="AA22" s="170"/>
      <c r="AB22" s="170"/>
      <c r="AC22" s="170"/>
      <c r="AD22" s="170"/>
      <c r="AE22" s="169"/>
      <c r="AF22" s="167"/>
      <c r="AG22" s="170"/>
      <c r="AH22" s="167"/>
      <c r="AI22" s="170"/>
      <c r="AJ22" s="168"/>
      <c r="AK22" s="170"/>
      <c r="AL22" s="169"/>
    </row>
    <row r="23" spans="1:38" s="128" customFormat="1" ht="20.25" customHeight="1" x14ac:dyDescent="0.3">
      <c r="A23" s="483"/>
      <c r="B23" s="137" t="s">
        <v>149</v>
      </c>
      <c r="C23" s="138">
        <f t="shared" ref="C23:Q23" si="18">SUM(C100,C177,C254,C331,C408)</f>
        <v>0</v>
      </c>
      <c r="D23" s="139">
        <f t="shared" si="18"/>
        <v>0</v>
      </c>
      <c r="E23" s="140">
        <f t="shared" si="18"/>
        <v>0</v>
      </c>
      <c r="F23" s="138">
        <f t="shared" si="18"/>
        <v>0</v>
      </c>
      <c r="G23" s="141">
        <f t="shared" si="18"/>
        <v>0</v>
      </c>
      <c r="H23" s="141">
        <f t="shared" si="18"/>
        <v>0</v>
      </c>
      <c r="I23" s="141">
        <f t="shared" si="18"/>
        <v>0</v>
      </c>
      <c r="J23" s="142">
        <f t="shared" si="18"/>
        <v>0</v>
      </c>
      <c r="K23" s="138">
        <f t="shared" si="18"/>
        <v>0</v>
      </c>
      <c r="L23" s="141">
        <f t="shared" si="18"/>
        <v>0</v>
      </c>
      <c r="M23" s="138">
        <f t="shared" si="18"/>
        <v>0</v>
      </c>
      <c r="N23" s="143">
        <f t="shared" si="18"/>
        <v>0</v>
      </c>
      <c r="O23" s="139">
        <f t="shared" si="18"/>
        <v>0</v>
      </c>
      <c r="P23" s="141">
        <f t="shared" si="18"/>
        <v>0</v>
      </c>
      <c r="Q23" s="142">
        <f t="shared" si="18"/>
        <v>0</v>
      </c>
      <c r="S23" s="483"/>
      <c r="T23" s="137" t="s">
        <v>149</v>
      </c>
      <c r="U23" s="138">
        <f>C23</f>
        <v>0</v>
      </c>
      <c r="V23" s="139">
        <f>D23</f>
        <v>0</v>
      </c>
      <c r="W23" s="173"/>
      <c r="X23" s="171"/>
      <c r="Y23" s="174"/>
      <c r="Z23" s="174"/>
      <c r="AA23" s="174"/>
      <c r="AB23" s="174"/>
      <c r="AC23" s="174"/>
      <c r="AD23" s="174"/>
      <c r="AE23" s="173"/>
      <c r="AF23" s="171"/>
      <c r="AG23" s="174"/>
      <c r="AH23" s="138">
        <f>M23</f>
        <v>0</v>
      </c>
      <c r="AI23" s="174"/>
      <c r="AJ23" s="172"/>
      <c r="AK23" s="174"/>
      <c r="AL23" s="142">
        <f>Q23</f>
        <v>0</v>
      </c>
    </row>
    <row r="24" spans="1:38" s="128" customFormat="1" ht="20.25" customHeight="1" x14ac:dyDescent="0.3">
      <c r="A24" s="483"/>
      <c r="B24" s="144" t="s">
        <v>150</v>
      </c>
      <c r="C24" s="138">
        <f t="shared" ref="C24:Q24" si="19">SUM(C101,C178,C255,C332,C409)</f>
        <v>0</v>
      </c>
      <c r="D24" s="139">
        <f t="shared" si="19"/>
        <v>0</v>
      </c>
      <c r="E24" s="140">
        <f t="shared" si="19"/>
        <v>0</v>
      </c>
      <c r="F24" s="138">
        <f t="shared" si="19"/>
        <v>0</v>
      </c>
      <c r="G24" s="141">
        <f t="shared" si="19"/>
        <v>0</v>
      </c>
      <c r="H24" s="141">
        <f t="shared" si="19"/>
        <v>0</v>
      </c>
      <c r="I24" s="141">
        <f t="shared" si="19"/>
        <v>0</v>
      </c>
      <c r="J24" s="142">
        <f t="shared" si="19"/>
        <v>0</v>
      </c>
      <c r="K24" s="138">
        <f t="shared" si="19"/>
        <v>0</v>
      </c>
      <c r="L24" s="141">
        <f t="shared" si="19"/>
        <v>0</v>
      </c>
      <c r="M24" s="138">
        <f t="shared" si="19"/>
        <v>0</v>
      </c>
      <c r="N24" s="141">
        <f t="shared" si="19"/>
        <v>0</v>
      </c>
      <c r="O24" s="139">
        <f t="shared" si="19"/>
        <v>0</v>
      </c>
      <c r="P24" s="141">
        <f t="shared" si="19"/>
        <v>0</v>
      </c>
      <c r="Q24" s="142">
        <f t="shared" si="19"/>
        <v>0</v>
      </c>
      <c r="S24" s="483"/>
      <c r="T24" s="144" t="s">
        <v>150</v>
      </c>
      <c r="U24" s="138">
        <f>C24</f>
        <v>0</v>
      </c>
      <c r="V24" s="139">
        <f>D24</f>
        <v>0</v>
      </c>
      <c r="W24" s="140">
        <f>E24</f>
        <v>0</v>
      </c>
      <c r="X24" s="138">
        <f>F24</f>
        <v>0</v>
      </c>
      <c r="Y24" s="141">
        <f>G24</f>
        <v>0</v>
      </c>
      <c r="Z24" s="141">
        <f>H24</f>
        <v>0</v>
      </c>
      <c r="AA24" s="141">
        <f>I24</f>
        <v>0</v>
      </c>
      <c r="AB24" s="141" t="e">
        <f>#REF!</f>
        <v>#REF!</v>
      </c>
      <c r="AC24" s="141" t="e">
        <f>#REF!</f>
        <v>#REF!</v>
      </c>
      <c r="AD24" s="141" t="e">
        <f>#REF!</f>
        <v>#REF!</v>
      </c>
      <c r="AE24" s="142">
        <f t="shared" ref="AE24:AG24" si="20">J24</f>
        <v>0</v>
      </c>
      <c r="AF24" s="138">
        <f t="shared" si="20"/>
        <v>0</v>
      </c>
      <c r="AG24" s="141">
        <f t="shared" si="20"/>
        <v>0</v>
      </c>
      <c r="AH24" s="138">
        <f>M24</f>
        <v>0</v>
      </c>
      <c r="AI24" s="141">
        <f>N24</f>
        <v>0</v>
      </c>
      <c r="AJ24" s="139">
        <f>O24</f>
        <v>0</v>
      </c>
      <c r="AK24" s="141">
        <f>P24</f>
        <v>0</v>
      </c>
      <c r="AL24" s="142">
        <f>Q24</f>
        <v>0</v>
      </c>
    </row>
    <row r="25" spans="1:38" s="128" customFormat="1" ht="20.25" customHeight="1" x14ac:dyDescent="0.3">
      <c r="A25" s="483"/>
      <c r="B25" s="145" t="s">
        <v>151</v>
      </c>
      <c r="C25" s="167"/>
      <c r="D25" s="168"/>
      <c r="E25" s="148">
        <f t="shared" ref="E25:Q25" si="21">SUM(E102,E179,E256,E333,E410)</f>
        <v>0</v>
      </c>
      <c r="F25" s="146">
        <f t="shared" si="21"/>
        <v>0</v>
      </c>
      <c r="G25" s="149">
        <f t="shared" si="21"/>
        <v>0</v>
      </c>
      <c r="H25" s="149">
        <f t="shared" si="21"/>
        <v>0</v>
      </c>
      <c r="I25" s="149">
        <f t="shared" si="21"/>
        <v>0</v>
      </c>
      <c r="J25" s="135">
        <f t="shared" si="21"/>
        <v>0</v>
      </c>
      <c r="K25" s="146">
        <f t="shared" si="21"/>
        <v>0</v>
      </c>
      <c r="L25" s="149">
        <f t="shared" si="21"/>
        <v>0</v>
      </c>
      <c r="M25" s="167"/>
      <c r="N25" s="170"/>
      <c r="O25" s="147">
        <f t="shared" si="21"/>
        <v>0</v>
      </c>
      <c r="P25" s="149">
        <f t="shared" si="21"/>
        <v>0</v>
      </c>
      <c r="Q25" s="135">
        <f t="shared" si="21"/>
        <v>0</v>
      </c>
      <c r="S25" s="483"/>
      <c r="T25" s="145" t="s">
        <v>151</v>
      </c>
      <c r="U25" s="167"/>
      <c r="V25" s="168"/>
      <c r="W25" s="169"/>
      <c r="X25" s="167"/>
      <c r="Y25" s="170"/>
      <c r="Z25" s="170"/>
      <c r="AA25" s="170"/>
      <c r="AB25" s="170"/>
      <c r="AC25" s="170"/>
      <c r="AD25" s="170"/>
      <c r="AE25" s="169"/>
      <c r="AF25" s="167"/>
      <c r="AG25" s="170"/>
      <c r="AH25" s="167"/>
      <c r="AI25" s="170"/>
      <c r="AJ25" s="168"/>
      <c r="AK25" s="170"/>
      <c r="AL25" s="169"/>
    </row>
    <row r="26" spans="1:38" s="155" customFormat="1" ht="20.25" customHeight="1" x14ac:dyDescent="0.35">
      <c r="A26" s="483"/>
      <c r="B26" s="150" t="s">
        <v>152</v>
      </c>
      <c r="C26" s="151">
        <f t="shared" ref="C26:Q26" si="22">SUM(C103,C180,C257,C334,C411)</f>
        <v>0</v>
      </c>
      <c r="D26" s="152">
        <f t="shared" si="22"/>
        <v>0</v>
      </c>
      <c r="E26" s="153">
        <f t="shared" si="22"/>
        <v>0</v>
      </c>
      <c r="F26" s="151">
        <f t="shared" si="22"/>
        <v>0</v>
      </c>
      <c r="G26" s="154">
        <f t="shared" si="22"/>
        <v>0</v>
      </c>
      <c r="H26" s="154">
        <f t="shared" si="22"/>
        <v>0</v>
      </c>
      <c r="I26" s="154">
        <f t="shared" si="22"/>
        <v>0</v>
      </c>
      <c r="J26" s="135">
        <f t="shared" si="22"/>
        <v>0</v>
      </c>
      <c r="K26" s="151">
        <f t="shared" si="22"/>
        <v>0</v>
      </c>
      <c r="L26" s="154">
        <f t="shared" si="22"/>
        <v>0</v>
      </c>
      <c r="M26" s="151">
        <f t="shared" si="22"/>
        <v>0</v>
      </c>
      <c r="N26" s="154">
        <f t="shared" si="22"/>
        <v>0</v>
      </c>
      <c r="O26" s="152">
        <f t="shared" si="22"/>
        <v>0</v>
      </c>
      <c r="P26" s="154">
        <f t="shared" si="22"/>
        <v>0</v>
      </c>
      <c r="Q26" s="153">
        <f t="shared" si="22"/>
        <v>0</v>
      </c>
      <c r="S26" s="483"/>
      <c r="T26" s="150" t="s">
        <v>152</v>
      </c>
      <c r="U26" s="175"/>
      <c r="V26" s="176"/>
      <c r="W26" s="177"/>
      <c r="X26" s="175"/>
      <c r="Y26" s="178"/>
      <c r="Z26" s="178"/>
      <c r="AA26" s="178"/>
      <c r="AB26" s="178"/>
      <c r="AC26" s="178"/>
      <c r="AD26" s="178"/>
      <c r="AE26" s="169"/>
      <c r="AF26" s="175"/>
      <c r="AG26" s="178"/>
      <c r="AH26" s="175"/>
      <c r="AI26" s="178"/>
      <c r="AJ26" s="176"/>
      <c r="AK26" s="178"/>
      <c r="AL26" s="177"/>
    </row>
    <row r="27" spans="1:38" s="128" customFormat="1" ht="20.25" customHeight="1" x14ac:dyDescent="0.3">
      <c r="A27" s="484" t="s">
        <v>153</v>
      </c>
      <c r="B27" s="132" t="s">
        <v>148</v>
      </c>
      <c r="C27" s="133">
        <f t="shared" ref="C27:Q27" si="23">SUM(C104,C181,C258,C335,C412)</f>
        <v>0</v>
      </c>
      <c r="D27" s="134">
        <f t="shared" si="23"/>
        <v>0</v>
      </c>
      <c r="E27" s="135">
        <f t="shared" si="23"/>
        <v>0</v>
      </c>
      <c r="F27" s="133">
        <f t="shared" si="23"/>
        <v>0</v>
      </c>
      <c r="G27" s="136">
        <f t="shared" si="23"/>
        <v>0</v>
      </c>
      <c r="H27" s="136">
        <f t="shared" si="23"/>
        <v>0</v>
      </c>
      <c r="I27" s="136">
        <f t="shared" si="23"/>
        <v>0</v>
      </c>
      <c r="J27" s="135">
        <f t="shared" si="23"/>
        <v>0</v>
      </c>
      <c r="K27" s="133">
        <f t="shared" si="23"/>
        <v>0</v>
      </c>
      <c r="L27" s="136">
        <f t="shared" si="23"/>
        <v>0</v>
      </c>
      <c r="M27" s="133">
        <f t="shared" si="23"/>
        <v>0</v>
      </c>
      <c r="N27" s="136">
        <f t="shared" si="23"/>
        <v>0</v>
      </c>
      <c r="O27" s="134">
        <f t="shared" si="23"/>
        <v>0</v>
      </c>
      <c r="P27" s="136">
        <f t="shared" si="23"/>
        <v>0</v>
      </c>
      <c r="Q27" s="135">
        <f t="shared" si="23"/>
        <v>0</v>
      </c>
      <c r="S27" s="484" t="s">
        <v>153</v>
      </c>
      <c r="T27" s="132" t="s">
        <v>148</v>
      </c>
      <c r="U27" s="167"/>
      <c r="V27" s="168"/>
      <c r="W27" s="169"/>
      <c r="X27" s="167"/>
      <c r="Y27" s="170"/>
      <c r="Z27" s="170"/>
      <c r="AA27" s="170"/>
      <c r="AB27" s="170"/>
      <c r="AC27" s="170"/>
      <c r="AD27" s="170"/>
      <c r="AE27" s="169"/>
      <c r="AF27" s="167"/>
      <c r="AG27" s="170"/>
      <c r="AH27" s="167"/>
      <c r="AI27" s="170"/>
      <c r="AJ27" s="168"/>
      <c r="AK27" s="170"/>
      <c r="AL27" s="169"/>
    </row>
    <row r="28" spans="1:38" s="128" customFormat="1" ht="20.25" customHeight="1" x14ac:dyDescent="0.3">
      <c r="A28" s="483"/>
      <c r="B28" s="137" t="s">
        <v>149</v>
      </c>
      <c r="C28" s="138">
        <f t="shared" ref="C28:Q28" si="24">SUM(C105,C182,C259,C336,C413)</f>
        <v>0</v>
      </c>
      <c r="D28" s="139">
        <f t="shared" si="24"/>
        <v>0</v>
      </c>
      <c r="E28" s="140">
        <f t="shared" si="24"/>
        <v>0</v>
      </c>
      <c r="F28" s="138">
        <f t="shared" si="24"/>
        <v>0</v>
      </c>
      <c r="G28" s="141">
        <f t="shared" si="24"/>
        <v>0</v>
      </c>
      <c r="H28" s="141">
        <f t="shared" si="24"/>
        <v>0</v>
      </c>
      <c r="I28" s="141">
        <f t="shared" si="24"/>
        <v>0</v>
      </c>
      <c r="J28" s="142">
        <f t="shared" si="24"/>
        <v>0</v>
      </c>
      <c r="K28" s="138">
        <f t="shared" si="24"/>
        <v>0</v>
      </c>
      <c r="L28" s="141">
        <f t="shared" si="24"/>
        <v>0</v>
      </c>
      <c r="M28" s="138">
        <f t="shared" si="24"/>
        <v>0</v>
      </c>
      <c r="N28" s="143">
        <f t="shared" si="24"/>
        <v>0</v>
      </c>
      <c r="O28" s="139">
        <f t="shared" si="24"/>
        <v>0</v>
      </c>
      <c r="P28" s="141">
        <f t="shared" si="24"/>
        <v>0</v>
      </c>
      <c r="Q28" s="142">
        <f t="shared" si="24"/>
        <v>0</v>
      </c>
      <c r="S28" s="483"/>
      <c r="T28" s="137" t="s">
        <v>149</v>
      </c>
      <c r="U28" s="138">
        <f>C28</f>
        <v>0</v>
      </c>
      <c r="V28" s="139">
        <f>D28</f>
        <v>0</v>
      </c>
      <c r="W28" s="173"/>
      <c r="X28" s="138">
        <f t="shared" ref="X28:AA29" si="25">F28</f>
        <v>0</v>
      </c>
      <c r="Y28" s="141">
        <f t="shared" si="25"/>
        <v>0</v>
      </c>
      <c r="Z28" s="141">
        <f t="shared" si="25"/>
        <v>0</v>
      </c>
      <c r="AA28" s="141">
        <f t="shared" si="25"/>
        <v>0</v>
      </c>
      <c r="AB28" s="141" t="e">
        <f>#REF!</f>
        <v>#REF!</v>
      </c>
      <c r="AC28" s="141" t="e">
        <f>#REF!</f>
        <v>#REF!</v>
      </c>
      <c r="AD28" s="141" t="e">
        <f>#REF!</f>
        <v>#REF!</v>
      </c>
      <c r="AE28" s="142">
        <f t="shared" ref="AE28:AH29" si="26">J28</f>
        <v>0</v>
      </c>
      <c r="AF28" s="138">
        <f t="shared" si="26"/>
        <v>0</v>
      </c>
      <c r="AG28" s="141">
        <f t="shared" si="26"/>
        <v>0</v>
      </c>
      <c r="AH28" s="138">
        <f t="shared" si="26"/>
        <v>0</v>
      </c>
      <c r="AI28" s="174"/>
      <c r="AJ28" s="172"/>
      <c r="AK28" s="174"/>
      <c r="AL28" s="142">
        <f t="shared" ref="AL28:AL29" si="27">Q28</f>
        <v>0</v>
      </c>
    </row>
    <row r="29" spans="1:38" s="128" customFormat="1" ht="20.25" customHeight="1" x14ac:dyDescent="0.3">
      <c r="A29" s="483"/>
      <c r="B29" s="157" t="s">
        <v>150</v>
      </c>
      <c r="C29" s="138">
        <f t="shared" ref="C29:Q29" si="28">SUM(C106,C183,C260,C337,C414)</f>
        <v>0</v>
      </c>
      <c r="D29" s="139">
        <f t="shared" si="28"/>
        <v>0</v>
      </c>
      <c r="E29" s="140">
        <f t="shared" si="28"/>
        <v>0</v>
      </c>
      <c r="F29" s="138">
        <f t="shared" si="28"/>
        <v>0</v>
      </c>
      <c r="G29" s="141">
        <f t="shared" si="28"/>
        <v>0</v>
      </c>
      <c r="H29" s="141">
        <f t="shared" si="28"/>
        <v>0</v>
      </c>
      <c r="I29" s="141">
        <f t="shared" si="28"/>
        <v>0</v>
      </c>
      <c r="J29" s="142">
        <f t="shared" si="28"/>
        <v>0</v>
      </c>
      <c r="K29" s="138">
        <f t="shared" si="28"/>
        <v>0</v>
      </c>
      <c r="L29" s="141">
        <f t="shared" si="28"/>
        <v>0</v>
      </c>
      <c r="M29" s="138">
        <f t="shared" si="28"/>
        <v>0</v>
      </c>
      <c r="N29" s="141">
        <f t="shared" si="28"/>
        <v>0</v>
      </c>
      <c r="O29" s="139">
        <f t="shared" si="28"/>
        <v>0</v>
      </c>
      <c r="P29" s="141">
        <f t="shared" si="28"/>
        <v>0</v>
      </c>
      <c r="Q29" s="142">
        <f t="shared" si="28"/>
        <v>0</v>
      </c>
      <c r="S29" s="483"/>
      <c r="T29" s="157" t="s">
        <v>150</v>
      </c>
      <c r="U29" s="138">
        <f>C29</f>
        <v>0</v>
      </c>
      <c r="V29" s="139">
        <f>D29</f>
        <v>0</v>
      </c>
      <c r="W29" s="140">
        <f>E29</f>
        <v>0</v>
      </c>
      <c r="X29" s="138">
        <f t="shared" si="25"/>
        <v>0</v>
      </c>
      <c r="Y29" s="141">
        <f t="shared" si="25"/>
        <v>0</v>
      </c>
      <c r="Z29" s="141">
        <f t="shared" si="25"/>
        <v>0</v>
      </c>
      <c r="AA29" s="141">
        <f t="shared" si="25"/>
        <v>0</v>
      </c>
      <c r="AB29" s="141" t="e">
        <f>#REF!</f>
        <v>#REF!</v>
      </c>
      <c r="AC29" s="141" t="e">
        <f>#REF!</f>
        <v>#REF!</v>
      </c>
      <c r="AD29" s="141" t="e">
        <f>#REF!</f>
        <v>#REF!</v>
      </c>
      <c r="AE29" s="142">
        <f t="shared" si="26"/>
        <v>0</v>
      </c>
      <c r="AF29" s="138">
        <f t="shared" si="26"/>
        <v>0</v>
      </c>
      <c r="AG29" s="141">
        <f t="shared" si="26"/>
        <v>0</v>
      </c>
      <c r="AH29" s="138">
        <f t="shared" si="26"/>
        <v>0</v>
      </c>
      <c r="AI29" s="141"/>
      <c r="AJ29" s="139"/>
      <c r="AK29" s="141"/>
      <c r="AL29" s="142">
        <f t="shared" si="27"/>
        <v>0</v>
      </c>
    </row>
    <row r="30" spans="1:38" s="128" customFormat="1" ht="20.25" customHeight="1" x14ac:dyDescent="0.3">
      <c r="A30" s="483"/>
      <c r="B30" s="158" t="s">
        <v>151</v>
      </c>
      <c r="C30" s="171"/>
      <c r="D30" s="172"/>
      <c r="E30" s="140">
        <f t="shared" ref="E30:Q30" si="29">SUM(E107,E184,E261,E338,E415)</f>
        <v>0</v>
      </c>
      <c r="F30" s="138">
        <f t="shared" si="29"/>
        <v>0</v>
      </c>
      <c r="G30" s="141">
        <f t="shared" si="29"/>
        <v>0</v>
      </c>
      <c r="H30" s="141">
        <f t="shared" si="29"/>
        <v>0</v>
      </c>
      <c r="I30" s="141">
        <f t="shared" si="29"/>
        <v>0</v>
      </c>
      <c r="J30" s="142">
        <f t="shared" si="29"/>
        <v>0</v>
      </c>
      <c r="K30" s="138">
        <f t="shared" si="29"/>
        <v>0</v>
      </c>
      <c r="L30" s="141">
        <f t="shared" si="29"/>
        <v>0</v>
      </c>
      <c r="M30" s="171"/>
      <c r="N30" s="174"/>
      <c r="O30" s="139">
        <f t="shared" si="29"/>
        <v>0</v>
      </c>
      <c r="P30" s="141">
        <f t="shared" si="29"/>
        <v>0</v>
      </c>
      <c r="Q30" s="142">
        <f t="shared" si="29"/>
        <v>0</v>
      </c>
      <c r="S30" s="483"/>
      <c r="T30" s="158" t="s">
        <v>151</v>
      </c>
      <c r="U30" s="171"/>
      <c r="V30" s="172"/>
      <c r="W30" s="173"/>
      <c r="X30" s="171"/>
      <c r="Y30" s="174"/>
      <c r="Z30" s="174"/>
      <c r="AA30" s="174"/>
      <c r="AB30" s="174"/>
      <c r="AC30" s="174"/>
      <c r="AD30" s="174"/>
      <c r="AE30" s="173"/>
      <c r="AF30" s="171"/>
      <c r="AG30" s="174"/>
      <c r="AH30" s="171"/>
      <c r="AI30" s="174"/>
      <c r="AJ30" s="172"/>
      <c r="AK30" s="174"/>
      <c r="AL30" s="173"/>
    </row>
    <row r="31" spans="1:38" s="155" customFormat="1" ht="20.25" customHeight="1" x14ac:dyDescent="0.35">
      <c r="A31" s="483"/>
      <c r="B31" s="159" t="s">
        <v>154</v>
      </c>
      <c r="C31" s="151">
        <f t="shared" ref="C31:Q31" si="30">SUM(C108,C185,C262,C339,C416)</f>
        <v>0</v>
      </c>
      <c r="D31" s="152">
        <f t="shared" si="30"/>
        <v>0</v>
      </c>
      <c r="E31" s="153">
        <f t="shared" si="30"/>
        <v>0</v>
      </c>
      <c r="F31" s="151">
        <f t="shared" si="30"/>
        <v>0</v>
      </c>
      <c r="G31" s="154">
        <f t="shared" si="30"/>
        <v>0</v>
      </c>
      <c r="H31" s="154">
        <f t="shared" si="30"/>
        <v>0</v>
      </c>
      <c r="I31" s="154">
        <f t="shared" si="30"/>
        <v>0</v>
      </c>
      <c r="J31" s="135">
        <f t="shared" si="30"/>
        <v>0</v>
      </c>
      <c r="K31" s="151">
        <f t="shared" si="30"/>
        <v>0</v>
      </c>
      <c r="L31" s="154">
        <f t="shared" si="30"/>
        <v>0</v>
      </c>
      <c r="M31" s="151">
        <f t="shared" si="30"/>
        <v>0</v>
      </c>
      <c r="N31" s="154">
        <f t="shared" si="30"/>
        <v>0</v>
      </c>
      <c r="O31" s="152">
        <f t="shared" si="30"/>
        <v>0</v>
      </c>
      <c r="P31" s="154">
        <f t="shared" si="30"/>
        <v>0</v>
      </c>
      <c r="Q31" s="153">
        <f t="shared" si="30"/>
        <v>0</v>
      </c>
      <c r="S31" s="483"/>
      <c r="T31" s="159" t="s">
        <v>154</v>
      </c>
      <c r="U31" s="175"/>
      <c r="V31" s="176"/>
      <c r="W31" s="177"/>
      <c r="X31" s="175"/>
      <c r="Y31" s="178"/>
      <c r="Z31" s="178"/>
      <c r="AA31" s="178"/>
      <c r="AB31" s="178"/>
      <c r="AC31" s="178"/>
      <c r="AD31" s="178"/>
      <c r="AE31" s="169"/>
      <c r="AF31" s="175"/>
      <c r="AG31" s="178"/>
      <c r="AH31" s="175"/>
      <c r="AI31" s="178"/>
      <c r="AJ31" s="176"/>
      <c r="AK31" s="178"/>
      <c r="AL31" s="177"/>
    </row>
    <row r="32" spans="1:38" s="155" customFormat="1" ht="20.25" customHeight="1" x14ac:dyDescent="0.35">
      <c r="A32" s="485" t="s">
        <v>155</v>
      </c>
      <c r="B32" s="485"/>
      <c r="C32" s="294"/>
      <c r="D32" s="295"/>
      <c r="E32" s="162">
        <f t="shared" ref="E32:Q32" si="31">SUM(E109,E186,E263,E340,E417)</f>
        <v>0</v>
      </c>
      <c r="F32" s="160">
        <f t="shared" si="31"/>
        <v>0</v>
      </c>
      <c r="G32" s="163">
        <f t="shared" si="31"/>
        <v>0</v>
      </c>
      <c r="H32" s="163">
        <f t="shared" si="31"/>
        <v>0</v>
      </c>
      <c r="I32" s="163">
        <f t="shared" si="31"/>
        <v>0</v>
      </c>
      <c r="J32" s="164">
        <f t="shared" si="31"/>
        <v>0</v>
      </c>
      <c r="K32" s="160">
        <f t="shared" si="31"/>
        <v>0</v>
      </c>
      <c r="L32" s="163">
        <f t="shared" si="31"/>
        <v>0</v>
      </c>
      <c r="M32" s="294"/>
      <c r="N32" s="296"/>
      <c r="O32" s="161">
        <f t="shared" si="31"/>
        <v>0</v>
      </c>
      <c r="P32" s="163">
        <f t="shared" si="31"/>
        <v>0</v>
      </c>
      <c r="Q32" s="162">
        <f t="shared" si="31"/>
        <v>0</v>
      </c>
      <c r="R32" s="156"/>
      <c r="S32" s="485" t="s">
        <v>155</v>
      </c>
      <c r="T32" s="485"/>
      <c r="U32" s="160"/>
      <c r="V32" s="161"/>
      <c r="W32" s="162">
        <f>E32</f>
        <v>0</v>
      </c>
      <c r="X32" s="160">
        <f>F32</f>
        <v>0</v>
      </c>
      <c r="Y32" s="163">
        <f>G32</f>
        <v>0</v>
      </c>
      <c r="Z32" s="163">
        <f>H32</f>
        <v>0</v>
      </c>
      <c r="AA32" s="163">
        <f>I32</f>
        <v>0</v>
      </c>
      <c r="AB32" s="163" t="e">
        <f>#REF!</f>
        <v>#REF!</v>
      </c>
      <c r="AC32" s="163" t="e">
        <f>#REF!</f>
        <v>#REF!</v>
      </c>
      <c r="AD32" s="163" t="e">
        <f>#REF!</f>
        <v>#REF!</v>
      </c>
      <c r="AE32" s="164">
        <f t="shared" ref="AE32:AG32" si="32">J32</f>
        <v>0</v>
      </c>
      <c r="AF32" s="160">
        <f t="shared" si="32"/>
        <v>0</v>
      </c>
      <c r="AG32" s="163">
        <f t="shared" si="32"/>
        <v>0</v>
      </c>
      <c r="AH32" s="160"/>
      <c r="AI32" s="163"/>
      <c r="AJ32" s="161">
        <f>O32</f>
        <v>0</v>
      </c>
      <c r="AK32" s="163">
        <f>P32</f>
        <v>0</v>
      </c>
      <c r="AL32" s="162">
        <f>Q32</f>
        <v>0</v>
      </c>
    </row>
    <row r="35" spans="1:38" x14ac:dyDescent="0.3">
      <c r="B35" s="486" t="s">
        <v>157</v>
      </c>
      <c r="C35" s="488" t="s">
        <v>133</v>
      </c>
      <c r="D35" s="489"/>
      <c r="E35" s="489"/>
      <c r="F35" s="489"/>
      <c r="G35" s="489"/>
      <c r="H35" s="489"/>
      <c r="I35" s="489"/>
      <c r="J35" s="489"/>
      <c r="K35" s="489"/>
      <c r="L35" s="490"/>
      <c r="M35" s="491" t="s">
        <v>134</v>
      </c>
      <c r="N35" s="492"/>
      <c r="O35" s="493"/>
      <c r="P35" s="491" t="s">
        <v>53</v>
      </c>
      <c r="Q35" s="493"/>
      <c r="T35" s="486" t="s">
        <v>157</v>
      </c>
      <c r="U35" s="488" t="s">
        <v>133</v>
      </c>
      <c r="V35" s="489"/>
      <c r="W35" s="489"/>
      <c r="X35" s="489"/>
      <c r="Y35" s="489"/>
      <c r="Z35" s="489"/>
      <c r="AA35" s="489"/>
      <c r="AB35" s="489"/>
      <c r="AC35" s="489"/>
      <c r="AD35" s="489"/>
      <c r="AE35" s="489"/>
      <c r="AF35" s="489"/>
      <c r="AG35" s="490"/>
      <c r="AH35" s="491" t="s">
        <v>134</v>
      </c>
      <c r="AI35" s="492"/>
      <c r="AJ35" s="493"/>
      <c r="AK35" s="491" t="s">
        <v>53</v>
      </c>
      <c r="AL35" s="493"/>
    </row>
    <row r="36" spans="1:38" s="128" customFormat="1" ht="28" x14ac:dyDescent="0.3">
      <c r="B36" s="487"/>
      <c r="C36" s="129" t="str">
        <f>C$5</f>
        <v>Quantidade vendida</v>
      </c>
      <c r="D36" s="129" t="str">
        <f t="shared" ref="D36:Q36" si="33">D$5</f>
        <v>Quantidade vendida</v>
      </c>
      <c r="E36" s="130" t="str">
        <f t="shared" si="33"/>
        <v>Faturamento Bruto (em R$)</v>
      </c>
      <c r="F36" s="129" t="str">
        <f t="shared" si="33"/>
        <v>IPI</v>
      </c>
      <c r="G36" s="129" t="str">
        <f t="shared" si="33"/>
        <v>ICMS</v>
      </c>
      <c r="H36" s="129" t="str">
        <f t="shared" si="33"/>
        <v>PIS</v>
      </c>
      <c r="I36" s="129" t="str">
        <f t="shared" si="33"/>
        <v>COFINS</v>
      </c>
      <c r="J36" s="129" t="str">
        <f t="shared" si="33"/>
        <v>Total de Impostos</v>
      </c>
      <c r="K36" s="131" t="str">
        <f t="shared" si="33"/>
        <v xml:space="preserve">Descontos </v>
      </c>
      <c r="L36" s="130" t="str">
        <f t="shared" si="33"/>
        <v>Abatimentos (em R$)</v>
      </c>
      <c r="M36" s="129" t="str">
        <f t="shared" si="33"/>
        <v>Quantidade devolvida</v>
      </c>
      <c r="N36" s="129" t="str">
        <f t="shared" si="33"/>
        <v>Quantidade devolvida</v>
      </c>
      <c r="O36" s="129" t="str">
        <f t="shared" si="33"/>
        <v>Valor das devoluções líquidas (em R$)</v>
      </c>
      <c r="P36" s="129" t="str">
        <f t="shared" si="33"/>
        <v>Fretes sobre Vendas</v>
      </c>
      <c r="Q36" s="129" t="str">
        <f t="shared" si="33"/>
        <v>Receita Operacional Líquida (R$)</v>
      </c>
      <c r="T36" s="487"/>
      <c r="U36" s="129" t="s">
        <v>295</v>
      </c>
      <c r="V36" s="129" t="s">
        <v>295</v>
      </c>
      <c r="W36" s="130" t="s">
        <v>135</v>
      </c>
      <c r="X36" s="129" t="s">
        <v>136</v>
      </c>
      <c r="Y36" s="129" t="s">
        <v>137</v>
      </c>
      <c r="Z36" s="129" t="s">
        <v>138</v>
      </c>
      <c r="AA36" s="129" t="s">
        <v>139</v>
      </c>
      <c r="AB36" s="129" t="s">
        <v>140</v>
      </c>
      <c r="AC36" s="129" t="s">
        <v>141</v>
      </c>
      <c r="AD36" s="129" t="s">
        <v>142</v>
      </c>
      <c r="AE36" s="129" t="s">
        <v>143</v>
      </c>
      <c r="AF36" s="131" t="s">
        <v>144</v>
      </c>
      <c r="AG36" s="130" t="s">
        <v>145</v>
      </c>
      <c r="AH36" s="129" t="s">
        <v>298</v>
      </c>
      <c r="AI36" s="129" t="s">
        <v>298</v>
      </c>
      <c r="AJ36" s="129" t="s">
        <v>146</v>
      </c>
      <c r="AK36" s="129" t="str">
        <f>P36</f>
        <v>Fretes sobre Vendas</v>
      </c>
      <c r="AL36" s="129" t="str">
        <f>Q36</f>
        <v>Receita Operacional Líquida (R$)</v>
      </c>
    </row>
    <row r="37" spans="1:38" s="128" customFormat="1" ht="20.25" customHeight="1" x14ac:dyDescent="0.3">
      <c r="A37" s="483" t="s">
        <v>147</v>
      </c>
      <c r="B37" s="132" t="s">
        <v>148</v>
      </c>
      <c r="C37" s="133">
        <f>SUM(C114,C191,C268,C345,C422)</f>
        <v>0</v>
      </c>
      <c r="D37" s="134">
        <f t="shared" ref="D37:Q37" si="34">SUM(D114,D191,D268,D345,D422)</f>
        <v>0</v>
      </c>
      <c r="E37" s="135">
        <f t="shared" si="34"/>
        <v>0</v>
      </c>
      <c r="F37" s="133">
        <f t="shared" si="34"/>
        <v>0</v>
      </c>
      <c r="G37" s="136">
        <f t="shared" si="34"/>
        <v>0</v>
      </c>
      <c r="H37" s="136">
        <f t="shared" si="34"/>
        <v>0</v>
      </c>
      <c r="I37" s="136">
        <f t="shared" si="34"/>
        <v>0</v>
      </c>
      <c r="J37" s="135">
        <f t="shared" si="34"/>
        <v>0</v>
      </c>
      <c r="K37" s="133">
        <f t="shared" si="34"/>
        <v>0</v>
      </c>
      <c r="L37" s="136">
        <f t="shared" si="34"/>
        <v>0</v>
      </c>
      <c r="M37" s="133">
        <f t="shared" si="34"/>
        <v>0</v>
      </c>
      <c r="N37" s="136">
        <f t="shared" si="34"/>
        <v>0</v>
      </c>
      <c r="O37" s="134">
        <f t="shared" si="34"/>
        <v>0</v>
      </c>
      <c r="P37" s="136">
        <f t="shared" si="34"/>
        <v>0</v>
      </c>
      <c r="Q37" s="135">
        <f t="shared" si="34"/>
        <v>0</v>
      </c>
      <c r="S37" s="483" t="s">
        <v>147</v>
      </c>
      <c r="T37" s="132" t="s">
        <v>148</v>
      </c>
      <c r="U37" s="167"/>
      <c r="V37" s="168"/>
      <c r="W37" s="169"/>
      <c r="X37" s="167"/>
      <c r="Y37" s="170"/>
      <c r="Z37" s="170"/>
      <c r="AA37" s="170"/>
      <c r="AB37" s="170"/>
      <c r="AC37" s="170"/>
      <c r="AD37" s="170"/>
      <c r="AE37" s="169"/>
      <c r="AF37" s="167"/>
      <c r="AG37" s="170"/>
      <c r="AH37" s="167"/>
      <c r="AI37" s="170"/>
      <c r="AJ37" s="168"/>
      <c r="AK37" s="170"/>
      <c r="AL37" s="169"/>
    </row>
    <row r="38" spans="1:38" s="128" customFormat="1" ht="20.25" customHeight="1" x14ac:dyDescent="0.3">
      <c r="A38" s="483"/>
      <c r="B38" s="137" t="s">
        <v>149</v>
      </c>
      <c r="C38" s="138">
        <f t="shared" ref="C38:Q38" si="35">SUM(C115,C192,C269,C346,C423)</f>
        <v>0</v>
      </c>
      <c r="D38" s="139">
        <f t="shared" si="35"/>
        <v>0</v>
      </c>
      <c r="E38" s="140">
        <f t="shared" si="35"/>
        <v>0</v>
      </c>
      <c r="F38" s="138">
        <f t="shared" si="35"/>
        <v>0</v>
      </c>
      <c r="G38" s="141">
        <f t="shared" si="35"/>
        <v>0</v>
      </c>
      <c r="H38" s="141">
        <f t="shared" si="35"/>
        <v>0</v>
      </c>
      <c r="I38" s="141">
        <f t="shared" si="35"/>
        <v>0</v>
      </c>
      <c r="J38" s="142">
        <f t="shared" si="35"/>
        <v>0</v>
      </c>
      <c r="K38" s="138">
        <f t="shared" si="35"/>
        <v>0</v>
      </c>
      <c r="L38" s="141">
        <f t="shared" si="35"/>
        <v>0</v>
      </c>
      <c r="M38" s="138">
        <f t="shared" si="35"/>
        <v>0</v>
      </c>
      <c r="N38" s="143">
        <f t="shared" si="35"/>
        <v>0</v>
      </c>
      <c r="O38" s="139">
        <f t="shared" si="35"/>
        <v>0</v>
      </c>
      <c r="P38" s="141">
        <f t="shared" si="35"/>
        <v>0</v>
      </c>
      <c r="Q38" s="142">
        <f t="shared" si="35"/>
        <v>0</v>
      </c>
      <c r="S38" s="483"/>
      <c r="T38" s="137" t="s">
        <v>149</v>
      </c>
      <c r="U38" s="138">
        <f>C38</f>
        <v>0</v>
      </c>
      <c r="V38" s="139">
        <f>D38</f>
        <v>0</v>
      </c>
      <c r="W38" s="173"/>
      <c r="X38" s="171"/>
      <c r="Y38" s="174"/>
      <c r="Z38" s="174"/>
      <c r="AA38" s="174"/>
      <c r="AB38" s="174"/>
      <c r="AC38" s="174"/>
      <c r="AD38" s="174"/>
      <c r="AE38" s="173"/>
      <c r="AF38" s="171"/>
      <c r="AG38" s="174"/>
      <c r="AH38" s="138">
        <f>M38</f>
        <v>0</v>
      </c>
      <c r="AI38" s="174"/>
      <c r="AJ38" s="172"/>
      <c r="AK38" s="174"/>
      <c r="AL38" s="142">
        <f>Q38</f>
        <v>0</v>
      </c>
    </row>
    <row r="39" spans="1:38" s="128" customFormat="1" ht="20.25" customHeight="1" x14ac:dyDescent="0.3">
      <c r="A39" s="483"/>
      <c r="B39" s="144" t="s">
        <v>150</v>
      </c>
      <c r="C39" s="138">
        <f t="shared" ref="C39:Q39" si="36">SUM(C116,C193,C270,C347,C424)</f>
        <v>0</v>
      </c>
      <c r="D39" s="139">
        <f t="shared" si="36"/>
        <v>0</v>
      </c>
      <c r="E39" s="140">
        <f t="shared" si="36"/>
        <v>0</v>
      </c>
      <c r="F39" s="138">
        <f t="shared" si="36"/>
        <v>0</v>
      </c>
      <c r="G39" s="141">
        <f t="shared" si="36"/>
        <v>0</v>
      </c>
      <c r="H39" s="141">
        <f t="shared" si="36"/>
        <v>0</v>
      </c>
      <c r="I39" s="141">
        <f t="shared" si="36"/>
        <v>0</v>
      </c>
      <c r="J39" s="142">
        <f t="shared" si="36"/>
        <v>0</v>
      </c>
      <c r="K39" s="138">
        <f t="shared" si="36"/>
        <v>0</v>
      </c>
      <c r="L39" s="141">
        <f t="shared" si="36"/>
        <v>0</v>
      </c>
      <c r="M39" s="138">
        <f t="shared" si="36"/>
        <v>0</v>
      </c>
      <c r="N39" s="141">
        <f t="shared" si="36"/>
        <v>0</v>
      </c>
      <c r="O39" s="139">
        <f t="shared" si="36"/>
        <v>0</v>
      </c>
      <c r="P39" s="141">
        <f t="shared" si="36"/>
        <v>0</v>
      </c>
      <c r="Q39" s="142">
        <f t="shared" si="36"/>
        <v>0</v>
      </c>
      <c r="S39" s="483"/>
      <c r="T39" s="144" t="s">
        <v>150</v>
      </c>
      <c r="U39" s="138">
        <f>C39</f>
        <v>0</v>
      </c>
      <c r="V39" s="139">
        <f>D39</f>
        <v>0</v>
      </c>
      <c r="W39" s="140">
        <f>E39</f>
        <v>0</v>
      </c>
      <c r="X39" s="138">
        <f>F39</f>
        <v>0</v>
      </c>
      <c r="Y39" s="141">
        <f>G39</f>
        <v>0</v>
      </c>
      <c r="Z39" s="141">
        <f>H39</f>
        <v>0</v>
      </c>
      <c r="AA39" s="141">
        <f>I39</f>
        <v>0</v>
      </c>
      <c r="AB39" s="141" t="e">
        <f>#REF!</f>
        <v>#REF!</v>
      </c>
      <c r="AC39" s="141" t="e">
        <f>#REF!</f>
        <v>#REF!</v>
      </c>
      <c r="AD39" s="141" t="e">
        <f>#REF!</f>
        <v>#REF!</v>
      </c>
      <c r="AE39" s="142">
        <f t="shared" ref="AE39:AG39" si="37">J39</f>
        <v>0</v>
      </c>
      <c r="AF39" s="138">
        <f t="shared" si="37"/>
        <v>0</v>
      </c>
      <c r="AG39" s="141">
        <f t="shared" si="37"/>
        <v>0</v>
      </c>
      <c r="AH39" s="138">
        <f>M39</f>
        <v>0</v>
      </c>
      <c r="AI39" s="141">
        <f>N39</f>
        <v>0</v>
      </c>
      <c r="AJ39" s="139">
        <f>O39</f>
        <v>0</v>
      </c>
      <c r="AK39" s="141">
        <f>P39</f>
        <v>0</v>
      </c>
      <c r="AL39" s="142">
        <f>Q39</f>
        <v>0</v>
      </c>
    </row>
    <row r="40" spans="1:38" s="128" customFormat="1" ht="20.25" customHeight="1" x14ac:dyDescent="0.3">
      <c r="A40" s="483"/>
      <c r="B40" s="145" t="s">
        <v>151</v>
      </c>
      <c r="C40" s="167"/>
      <c r="D40" s="168"/>
      <c r="E40" s="148">
        <f t="shared" ref="E40:Q40" si="38">SUM(E117,E194,E271,E348,E425)</f>
        <v>0</v>
      </c>
      <c r="F40" s="146">
        <f t="shared" si="38"/>
        <v>0</v>
      </c>
      <c r="G40" s="149">
        <f t="shared" si="38"/>
        <v>0</v>
      </c>
      <c r="H40" s="149">
        <f t="shared" si="38"/>
        <v>0</v>
      </c>
      <c r="I40" s="149">
        <f t="shared" si="38"/>
        <v>0</v>
      </c>
      <c r="J40" s="135">
        <f t="shared" si="38"/>
        <v>0</v>
      </c>
      <c r="K40" s="146">
        <f t="shared" si="38"/>
        <v>0</v>
      </c>
      <c r="L40" s="149">
        <f t="shared" si="38"/>
        <v>0</v>
      </c>
      <c r="M40" s="167"/>
      <c r="N40" s="170"/>
      <c r="O40" s="147">
        <f t="shared" si="38"/>
        <v>0</v>
      </c>
      <c r="P40" s="149">
        <f t="shared" si="38"/>
        <v>0</v>
      </c>
      <c r="Q40" s="135">
        <f t="shared" si="38"/>
        <v>0</v>
      </c>
      <c r="S40" s="483"/>
      <c r="T40" s="145" t="s">
        <v>151</v>
      </c>
      <c r="U40" s="167"/>
      <c r="V40" s="168"/>
      <c r="W40" s="169"/>
      <c r="X40" s="167"/>
      <c r="Y40" s="170"/>
      <c r="Z40" s="170"/>
      <c r="AA40" s="170"/>
      <c r="AB40" s="170"/>
      <c r="AC40" s="170"/>
      <c r="AD40" s="170"/>
      <c r="AE40" s="169"/>
      <c r="AF40" s="167"/>
      <c r="AG40" s="170"/>
      <c r="AH40" s="167"/>
      <c r="AI40" s="170"/>
      <c r="AJ40" s="168"/>
      <c r="AK40" s="170"/>
      <c r="AL40" s="169"/>
    </row>
    <row r="41" spans="1:38" s="155" customFormat="1" ht="20.25" customHeight="1" x14ac:dyDescent="0.35">
      <c r="A41" s="483"/>
      <c r="B41" s="150" t="s">
        <v>152</v>
      </c>
      <c r="C41" s="151">
        <f t="shared" ref="C41:Q41" si="39">SUM(C118,C195,C272,C349,C426)</f>
        <v>0</v>
      </c>
      <c r="D41" s="152">
        <f t="shared" si="39"/>
        <v>0</v>
      </c>
      <c r="E41" s="153">
        <f t="shared" si="39"/>
        <v>0</v>
      </c>
      <c r="F41" s="151">
        <f t="shared" si="39"/>
        <v>0</v>
      </c>
      <c r="G41" s="154">
        <f t="shared" si="39"/>
        <v>0</v>
      </c>
      <c r="H41" s="154">
        <f t="shared" si="39"/>
        <v>0</v>
      </c>
      <c r="I41" s="154">
        <f t="shared" si="39"/>
        <v>0</v>
      </c>
      <c r="J41" s="135">
        <f t="shared" si="39"/>
        <v>0</v>
      </c>
      <c r="K41" s="151">
        <f t="shared" si="39"/>
        <v>0</v>
      </c>
      <c r="L41" s="154">
        <f t="shared" si="39"/>
        <v>0</v>
      </c>
      <c r="M41" s="151">
        <f t="shared" si="39"/>
        <v>0</v>
      </c>
      <c r="N41" s="154">
        <f t="shared" si="39"/>
        <v>0</v>
      </c>
      <c r="O41" s="152">
        <f t="shared" si="39"/>
        <v>0</v>
      </c>
      <c r="P41" s="154">
        <f t="shared" si="39"/>
        <v>0</v>
      </c>
      <c r="Q41" s="153">
        <f t="shared" si="39"/>
        <v>0</v>
      </c>
      <c r="S41" s="483"/>
      <c r="T41" s="150" t="s">
        <v>152</v>
      </c>
      <c r="U41" s="175"/>
      <c r="V41" s="176"/>
      <c r="W41" s="177"/>
      <c r="X41" s="175"/>
      <c r="Y41" s="178"/>
      <c r="Z41" s="178"/>
      <c r="AA41" s="178"/>
      <c r="AB41" s="178"/>
      <c r="AC41" s="178"/>
      <c r="AD41" s="178"/>
      <c r="AE41" s="169"/>
      <c r="AF41" s="175"/>
      <c r="AG41" s="178"/>
      <c r="AH41" s="175"/>
      <c r="AI41" s="178"/>
      <c r="AJ41" s="176"/>
      <c r="AK41" s="178"/>
      <c r="AL41" s="177"/>
    </row>
    <row r="42" spans="1:38" s="128" customFormat="1" ht="20.25" customHeight="1" x14ac:dyDescent="0.3">
      <c r="A42" s="484" t="s">
        <v>153</v>
      </c>
      <c r="B42" s="132" t="s">
        <v>148</v>
      </c>
      <c r="C42" s="133">
        <f t="shared" ref="C42:Q42" si="40">SUM(C119,C196,C273,C350,C427)</f>
        <v>0</v>
      </c>
      <c r="D42" s="134">
        <f t="shared" si="40"/>
        <v>0</v>
      </c>
      <c r="E42" s="135">
        <f t="shared" si="40"/>
        <v>0</v>
      </c>
      <c r="F42" s="133">
        <f t="shared" si="40"/>
        <v>0</v>
      </c>
      <c r="G42" s="136">
        <f t="shared" si="40"/>
        <v>0</v>
      </c>
      <c r="H42" s="136">
        <f t="shared" si="40"/>
        <v>0</v>
      </c>
      <c r="I42" s="136">
        <f t="shared" si="40"/>
        <v>0</v>
      </c>
      <c r="J42" s="135">
        <f t="shared" si="40"/>
        <v>0</v>
      </c>
      <c r="K42" s="133">
        <f t="shared" si="40"/>
        <v>0</v>
      </c>
      <c r="L42" s="136">
        <f t="shared" si="40"/>
        <v>0</v>
      </c>
      <c r="M42" s="133">
        <f t="shared" si="40"/>
        <v>0</v>
      </c>
      <c r="N42" s="136">
        <f t="shared" si="40"/>
        <v>0</v>
      </c>
      <c r="O42" s="134">
        <f t="shared" si="40"/>
        <v>0</v>
      </c>
      <c r="P42" s="136">
        <f t="shared" si="40"/>
        <v>0</v>
      </c>
      <c r="Q42" s="135">
        <f t="shared" si="40"/>
        <v>0</v>
      </c>
      <c r="S42" s="484" t="s">
        <v>153</v>
      </c>
      <c r="T42" s="132" t="s">
        <v>148</v>
      </c>
      <c r="U42" s="167"/>
      <c r="V42" s="168"/>
      <c r="W42" s="169"/>
      <c r="X42" s="167"/>
      <c r="Y42" s="170"/>
      <c r="Z42" s="170"/>
      <c r="AA42" s="170"/>
      <c r="AB42" s="170"/>
      <c r="AC42" s="170"/>
      <c r="AD42" s="170"/>
      <c r="AE42" s="169"/>
      <c r="AF42" s="167"/>
      <c r="AG42" s="170"/>
      <c r="AH42" s="167"/>
      <c r="AI42" s="170"/>
      <c r="AJ42" s="168"/>
      <c r="AK42" s="170"/>
      <c r="AL42" s="169"/>
    </row>
    <row r="43" spans="1:38" s="128" customFormat="1" ht="20.25" customHeight="1" x14ac:dyDescent="0.3">
      <c r="A43" s="483"/>
      <c r="B43" s="137" t="s">
        <v>149</v>
      </c>
      <c r="C43" s="138">
        <f t="shared" ref="C43:Q43" si="41">SUM(C120,C197,C274,C351,C428)</f>
        <v>0</v>
      </c>
      <c r="D43" s="139">
        <f t="shared" si="41"/>
        <v>0</v>
      </c>
      <c r="E43" s="140">
        <f t="shared" si="41"/>
        <v>0</v>
      </c>
      <c r="F43" s="138">
        <f t="shared" si="41"/>
        <v>0</v>
      </c>
      <c r="G43" s="141">
        <f t="shared" si="41"/>
        <v>0</v>
      </c>
      <c r="H43" s="141">
        <f t="shared" si="41"/>
        <v>0</v>
      </c>
      <c r="I43" s="141">
        <f t="shared" si="41"/>
        <v>0</v>
      </c>
      <c r="J43" s="142">
        <f t="shared" si="41"/>
        <v>0</v>
      </c>
      <c r="K43" s="138">
        <f t="shared" si="41"/>
        <v>0</v>
      </c>
      <c r="L43" s="141">
        <f t="shared" si="41"/>
        <v>0</v>
      </c>
      <c r="M43" s="138">
        <f t="shared" si="41"/>
        <v>0</v>
      </c>
      <c r="N43" s="143">
        <f t="shared" si="41"/>
        <v>0</v>
      </c>
      <c r="O43" s="139">
        <f t="shared" si="41"/>
        <v>0</v>
      </c>
      <c r="P43" s="141">
        <f t="shared" si="41"/>
        <v>0</v>
      </c>
      <c r="Q43" s="142">
        <f t="shared" si="41"/>
        <v>0</v>
      </c>
      <c r="S43" s="483"/>
      <c r="T43" s="137" t="s">
        <v>149</v>
      </c>
      <c r="U43" s="138">
        <f>C43</f>
        <v>0</v>
      </c>
      <c r="V43" s="139">
        <f>D43</f>
        <v>0</v>
      </c>
      <c r="W43" s="173"/>
      <c r="X43" s="138">
        <f t="shared" ref="X43:AA44" si="42">F43</f>
        <v>0</v>
      </c>
      <c r="Y43" s="141">
        <f t="shared" si="42"/>
        <v>0</v>
      </c>
      <c r="Z43" s="141">
        <f t="shared" si="42"/>
        <v>0</v>
      </c>
      <c r="AA43" s="141">
        <f t="shared" si="42"/>
        <v>0</v>
      </c>
      <c r="AB43" s="141" t="e">
        <f>#REF!</f>
        <v>#REF!</v>
      </c>
      <c r="AC43" s="141" t="e">
        <f>#REF!</f>
        <v>#REF!</v>
      </c>
      <c r="AD43" s="141" t="e">
        <f>#REF!</f>
        <v>#REF!</v>
      </c>
      <c r="AE43" s="142">
        <f t="shared" ref="AE43:AH44" si="43">J43</f>
        <v>0</v>
      </c>
      <c r="AF43" s="138">
        <f t="shared" si="43"/>
        <v>0</v>
      </c>
      <c r="AG43" s="141">
        <f t="shared" si="43"/>
        <v>0</v>
      </c>
      <c r="AH43" s="138">
        <f t="shared" si="43"/>
        <v>0</v>
      </c>
      <c r="AI43" s="174"/>
      <c r="AJ43" s="172"/>
      <c r="AK43" s="174"/>
      <c r="AL43" s="142">
        <f t="shared" ref="AL43:AL44" si="44">Q43</f>
        <v>0</v>
      </c>
    </row>
    <row r="44" spans="1:38" s="128" customFormat="1" ht="20.25" customHeight="1" x14ac:dyDescent="0.3">
      <c r="A44" s="483"/>
      <c r="B44" s="157" t="s">
        <v>150</v>
      </c>
      <c r="C44" s="138">
        <f t="shared" ref="C44:Q44" si="45">SUM(C121,C198,C275,C352,C429)</f>
        <v>0</v>
      </c>
      <c r="D44" s="139">
        <f t="shared" si="45"/>
        <v>0</v>
      </c>
      <c r="E44" s="140">
        <f t="shared" si="45"/>
        <v>0</v>
      </c>
      <c r="F44" s="138">
        <f t="shared" si="45"/>
        <v>0</v>
      </c>
      <c r="G44" s="141">
        <f t="shared" si="45"/>
        <v>0</v>
      </c>
      <c r="H44" s="141">
        <f t="shared" si="45"/>
        <v>0</v>
      </c>
      <c r="I44" s="141">
        <f t="shared" si="45"/>
        <v>0</v>
      </c>
      <c r="J44" s="142">
        <f t="shared" si="45"/>
        <v>0</v>
      </c>
      <c r="K44" s="138">
        <f t="shared" si="45"/>
        <v>0</v>
      </c>
      <c r="L44" s="141">
        <f t="shared" si="45"/>
        <v>0</v>
      </c>
      <c r="M44" s="138">
        <f t="shared" si="45"/>
        <v>0</v>
      </c>
      <c r="N44" s="141">
        <f t="shared" si="45"/>
        <v>0</v>
      </c>
      <c r="O44" s="139">
        <f t="shared" si="45"/>
        <v>0</v>
      </c>
      <c r="P44" s="141">
        <f t="shared" si="45"/>
        <v>0</v>
      </c>
      <c r="Q44" s="142">
        <f t="shared" si="45"/>
        <v>0</v>
      </c>
      <c r="S44" s="483"/>
      <c r="T44" s="157" t="s">
        <v>150</v>
      </c>
      <c r="U44" s="138">
        <f>C44</f>
        <v>0</v>
      </c>
      <c r="V44" s="139">
        <f>D44</f>
        <v>0</v>
      </c>
      <c r="W44" s="140">
        <f>E44</f>
        <v>0</v>
      </c>
      <c r="X44" s="138">
        <f t="shared" si="42"/>
        <v>0</v>
      </c>
      <c r="Y44" s="141">
        <f t="shared" si="42"/>
        <v>0</v>
      </c>
      <c r="Z44" s="141">
        <f t="shared" si="42"/>
        <v>0</v>
      </c>
      <c r="AA44" s="141">
        <f t="shared" si="42"/>
        <v>0</v>
      </c>
      <c r="AB44" s="141" t="e">
        <f>#REF!</f>
        <v>#REF!</v>
      </c>
      <c r="AC44" s="141" t="e">
        <f>#REF!</f>
        <v>#REF!</v>
      </c>
      <c r="AD44" s="141" t="e">
        <f>#REF!</f>
        <v>#REF!</v>
      </c>
      <c r="AE44" s="142">
        <f t="shared" si="43"/>
        <v>0</v>
      </c>
      <c r="AF44" s="138">
        <f t="shared" si="43"/>
        <v>0</v>
      </c>
      <c r="AG44" s="141">
        <f t="shared" si="43"/>
        <v>0</v>
      </c>
      <c r="AH44" s="138">
        <f t="shared" si="43"/>
        <v>0</v>
      </c>
      <c r="AI44" s="141"/>
      <c r="AJ44" s="139"/>
      <c r="AK44" s="141"/>
      <c r="AL44" s="142">
        <f t="shared" si="44"/>
        <v>0</v>
      </c>
    </row>
    <row r="45" spans="1:38" s="128" customFormat="1" ht="20.25" customHeight="1" x14ac:dyDescent="0.3">
      <c r="A45" s="483"/>
      <c r="B45" s="158" t="s">
        <v>151</v>
      </c>
      <c r="C45" s="171"/>
      <c r="D45" s="172"/>
      <c r="E45" s="140">
        <f t="shared" ref="E45:Q45" si="46">SUM(E122,E199,E276,E353,E430)</f>
        <v>0</v>
      </c>
      <c r="F45" s="138">
        <f t="shared" si="46"/>
        <v>0</v>
      </c>
      <c r="G45" s="141">
        <f t="shared" si="46"/>
        <v>0</v>
      </c>
      <c r="H45" s="141">
        <f t="shared" si="46"/>
        <v>0</v>
      </c>
      <c r="I45" s="141">
        <f t="shared" si="46"/>
        <v>0</v>
      </c>
      <c r="J45" s="142">
        <f t="shared" si="46"/>
        <v>0</v>
      </c>
      <c r="K45" s="138">
        <f t="shared" si="46"/>
        <v>0</v>
      </c>
      <c r="L45" s="141">
        <f t="shared" si="46"/>
        <v>0</v>
      </c>
      <c r="M45" s="171"/>
      <c r="N45" s="174"/>
      <c r="O45" s="139">
        <f t="shared" si="46"/>
        <v>0</v>
      </c>
      <c r="P45" s="141">
        <f t="shared" si="46"/>
        <v>0</v>
      </c>
      <c r="Q45" s="142">
        <f t="shared" si="46"/>
        <v>0</v>
      </c>
      <c r="S45" s="483"/>
      <c r="T45" s="158" t="s">
        <v>151</v>
      </c>
      <c r="U45" s="171"/>
      <c r="V45" s="172"/>
      <c r="W45" s="173"/>
      <c r="X45" s="171"/>
      <c r="Y45" s="174"/>
      <c r="Z45" s="174"/>
      <c r="AA45" s="174"/>
      <c r="AB45" s="174"/>
      <c r="AC45" s="174"/>
      <c r="AD45" s="174"/>
      <c r="AE45" s="173"/>
      <c r="AF45" s="171"/>
      <c r="AG45" s="174"/>
      <c r="AH45" s="171"/>
      <c r="AI45" s="174"/>
      <c r="AJ45" s="172"/>
      <c r="AK45" s="174"/>
      <c r="AL45" s="173"/>
    </row>
    <row r="46" spans="1:38" s="155" customFormat="1" ht="20.25" customHeight="1" x14ac:dyDescent="0.35">
      <c r="A46" s="483"/>
      <c r="B46" s="159" t="s">
        <v>154</v>
      </c>
      <c r="C46" s="151">
        <f t="shared" ref="C46:Q46" si="47">SUM(C123,C200,C277,C354,C431)</f>
        <v>0</v>
      </c>
      <c r="D46" s="152">
        <f t="shared" si="47"/>
        <v>0</v>
      </c>
      <c r="E46" s="153">
        <f t="shared" si="47"/>
        <v>0</v>
      </c>
      <c r="F46" s="151">
        <f t="shared" si="47"/>
        <v>0</v>
      </c>
      <c r="G46" s="154">
        <f t="shared" si="47"/>
        <v>0</v>
      </c>
      <c r="H46" s="154">
        <f t="shared" si="47"/>
        <v>0</v>
      </c>
      <c r="I46" s="154">
        <f t="shared" si="47"/>
        <v>0</v>
      </c>
      <c r="J46" s="135">
        <f t="shared" si="47"/>
        <v>0</v>
      </c>
      <c r="K46" s="151">
        <f t="shared" si="47"/>
        <v>0</v>
      </c>
      <c r="L46" s="154">
        <f t="shared" si="47"/>
        <v>0</v>
      </c>
      <c r="M46" s="151">
        <f t="shared" si="47"/>
        <v>0</v>
      </c>
      <c r="N46" s="154">
        <f t="shared" si="47"/>
        <v>0</v>
      </c>
      <c r="O46" s="152">
        <f t="shared" si="47"/>
        <v>0</v>
      </c>
      <c r="P46" s="154">
        <f t="shared" si="47"/>
        <v>0</v>
      </c>
      <c r="Q46" s="153">
        <f t="shared" si="47"/>
        <v>0</v>
      </c>
      <c r="S46" s="483"/>
      <c r="T46" s="159" t="s">
        <v>154</v>
      </c>
      <c r="U46" s="175"/>
      <c r="V46" s="176"/>
      <c r="W46" s="177"/>
      <c r="X46" s="175"/>
      <c r="Y46" s="178"/>
      <c r="Z46" s="178"/>
      <c r="AA46" s="178"/>
      <c r="AB46" s="178"/>
      <c r="AC46" s="178"/>
      <c r="AD46" s="178"/>
      <c r="AE46" s="169"/>
      <c r="AF46" s="175"/>
      <c r="AG46" s="178"/>
      <c r="AH46" s="175"/>
      <c r="AI46" s="178"/>
      <c r="AJ46" s="176"/>
      <c r="AK46" s="178"/>
      <c r="AL46" s="177"/>
    </row>
    <row r="47" spans="1:38" s="155" customFormat="1" ht="20.25" customHeight="1" x14ac:dyDescent="0.35">
      <c r="A47" s="485" t="s">
        <v>155</v>
      </c>
      <c r="B47" s="485"/>
      <c r="C47" s="294"/>
      <c r="D47" s="295"/>
      <c r="E47" s="162">
        <f t="shared" ref="E47:Q47" si="48">SUM(E124,E201,E278,E355,E432)</f>
        <v>0</v>
      </c>
      <c r="F47" s="160">
        <f t="shared" si="48"/>
        <v>0</v>
      </c>
      <c r="G47" s="163">
        <f t="shared" si="48"/>
        <v>0</v>
      </c>
      <c r="H47" s="163">
        <f t="shared" si="48"/>
        <v>0</v>
      </c>
      <c r="I47" s="163">
        <f t="shared" si="48"/>
        <v>0</v>
      </c>
      <c r="J47" s="164">
        <f t="shared" si="48"/>
        <v>0</v>
      </c>
      <c r="K47" s="160">
        <f t="shared" si="48"/>
        <v>0</v>
      </c>
      <c r="L47" s="163">
        <f t="shared" si="48"/>
        <v>0</v>
      </c>
      <c r="M47" s="294"/>
      <c r="N47" s="296"/>
      <c r="O47" s="161">
        <f t="shared" si="48"/>
        <v>0</v>
      </c>
      <c r="P47" s="163">
        <f t="shared" si="48"/>
        <v>0</v>
      </c>
      <c r="Q47" s="162">
        <f t="shared" si="48"/>
        <v>0</v>
      </c>
      <c r="R47" s="156"/>
      <c r="S47" s="485" t="s">
        <v>155</v>
      </c>
      <c r="T47" s="485"/>
      <c r="U47" s="160"/>
      <c r="V47" s="161"/>
      <c r="W47" s="162">
        <f>E47</f>
        <v>0</v>
      </c>
      <c r="X47" s="160">
        <f>F47</f>
        <v>0</v>
      </c>
      <c r="Y47" s="163">
        <f>G47</f>
        <v>0</v>
      </c>
      <c r="Z47" s="163">
        <f>H47</f>
        <v>0</v>
      </c>
      <c r="AA47" s="163">
        <f>I47</f>
        <v>0</v>
      </c>
      <c r="AB47" s="163" t="e">
        <f>#REF!</f>
        <v>#REF!</v>
      </c>
      <c r="AC47" s="163" t="e">
        <f>#REF!</f>
        <v>#REF!</v>
      </c>
      <c r="AD47" s="163" t="e">
        <f>#REF!</f>
        <v>#REF!</v>
      </c>
      <c r="AE47" s="164">
        <f t="shared" ref="AE47:AG47" si="49">J47</f>
        <v>0</v>
      </c>
      <c r="AF47" s="160">
        <f t="shared" si="49"/>
        <v>0</v>
      </c>
      <c r="AG47" s="163">
        <f t="shared" si="49"/>
        <v>0</v>
      </c>
      <c r="AH47" s="160"/>
      <c r="AI47" s="163"/>
      <c r="AJ47" s="161">
        <f>O47</f>
        <v>0</v>
      </c>
      <c r="AK47" s="163">
        <f>P47</f>
        <v>0</v>
      </c>
      <c r="AL47" s="162">
        <f>Q47</f>
        <v>0</v>
      </c>
    </row>
    <row r="50" spans="1:38" x14ac:dyDescent="0.3">
      <c r="B50" s="486" t="s">
        <v>158</v>
      </c>
      <c r="C50" s="488" t="s">
        <v>133</v>
      </c>
      <c r="D50" s="489"/>
      <c r="E50" s="489"/>
      <c r="F50" s="489"/>
      <c r="G50" s="489"/>
      <c r="H50" s="489"/>
      <c r="I50" s="489"/>
      <c r="J50" s="489"/>
      <c r="K50" s="489"/>
      <c r="L50" s="490"/>
      <c r="M50" s="491" t="s">
        <v>134</v>
      </c>
      <c r="N50" s="492"/>
      <c r="O50" s="493"/>
      <c r="P50" s="491" t="s">
        <v>53</v>
      </c>
      <c r="Q50" s="493"/>
      <c r="T50" s="486" t="s">
        <v>158</v>
      </c>
      <c r="U50" s="488" t="s">
        <v>133</v>
      </c>
      <c r="V50" s="489"/>
      <c r="W50" s="489"/>
      <c r="X50" s="489"/>
      <c r="Y50" s="489"/>
      <c r="Z50" s="489"/>
      <c r="AA50" s="489"/>
      <c r="AB50" s="489"/>
      <c r="AC50" s="489"/>
      <c r="AD50" s="489"/>
      <c r="AE50" s="489"/>
      <c r="AF50" s="489"/>
      <c r="AG50" s="490"/>
      <c r="AH50" s="491" t="s">
        <v>134</v>
      </c>
      <c r="AI50" s="492"/>
      <c r="AJ50" s="493"/>
      <c r="AK50" s="491" t="s">
        <v>53</v>
      </c>
      <c r="AL50" s="493"/>
    </row>
    <row r="51" spans="1:38" s="128" customFormat="1" ht="28" x14ac:dyDescent="0.3">
      <c r="B51" s="487"/>
      <c r="C51" s="129" t="str">
        <f>C$5</f>
        <v>Quantidade vendida</v>
      </c>
      <c r="D51" s="129" t="str">
        <f t="shared" ref="D51:Q51" si="50">D$5</f>
        <v>Quantidade vendida</v>
      </c>
      <c r="E51" s="130" t="str">
        <f t="shared" si="50"/>
        <v>Faturamento Bruto (em R$)</v>
      </c>
      <c r="F51" s="129" t="str">
        <f t="shared" si="50"/>
        <v>IPI</v>
      </c>
      <c r="G51" s="129" t="str">
        <f t="shared" si="50"/>
        <v>ICMS</v>
      </c>
      <c r="H51" s="129" t="str">
        <f t="shared" si="50"/>
        <v>PIS</v>
      </c>
      <c r="I51" s="129" t="str">
        <f t="shared" si="50"/>
        <v>COFINS</v>
      </c>
      <c r="J51" s="129" t="str">
        <f t="shared" si="50"/>
        <v>Total de Impostos</v>
      </c>
      <c r="K51" s="131" t="str">
        <f t="shared" si="50"/>
        <v xml:space="preserve">Descontos </v>
      </c>
      <c r="L51" s="130" t="str">
        <f t="shared" si="50"/>
        <v>Abatimentos (em R$)</v>
      </c>
      <c r="M51" s="129" t="str">
        <f t="shared" si="50"/>
        <v>Quantidade devolvida</v>
      </c>
      <c r="N51" s="129" t="str">
        <f t="shared" si="50"/>
        <v>Quantidade devolvida</v>
      </c>
      <c r="O51" s="129" t="str">
        <f t="shared" si="50"/>
        <v>Valor das devoluções líquidas (em R$)</v>
      </c>
      <c r="P51" s="129" t="str">
        <f t="shared" si="50"/>
        <v>Fretes sobre Vendas</v>
      </c>
      <c r="Q51" s="129" t="str">
        <f t="shared" si="50"/>
        <v>Receita Operacional Líquida (R$)</v>
      </c>
      <c r="T51" s="487"/>
      <c r="U51" s="129" t="s">
        <v>295</v>
      </c>
      <c r="V51" s="129" t="s">
        <v>295</v>
      </c>
      <c r="W51" s="130" t="s">
        <v>135</v>
      </c>
      <c r="X51" s="129" t="s">
        <v>136</v>
      </c>
      <c r="Y51" s="129" t="s">
        <v>137</v>
      </c>
      <c r="Z51" s="129" t="s">
        <v>138</v>
      </c>
      <c r="AA51" s="129" t="s">
        <v>139</v>
      </c>
      <c r="AB51" s="129" t="s">
        <v>140</v>
      </c>
      <c r="AC51" s="129" t="s">
        <v>141</v>
      </c>
      <c r="AD51" s="129" t="s">
        <v>142</v>
      </c>
      <c r="AE51" s="129" t="s">
        <v>143</v>
      </c>
      <c r="AF51" s="131" t="s">
        <v>144</v>
      </c>
      <c r="AG51" s="130" t="s">
        <v>145</v>
      </c>
      <c r="AH51" s="129" t="s">
        <v>298</v>
      </c>
      <c r="AI51" s="129" t="s">
        <v>298</v>
      </c>
      <c r="AJ51" s="129" t="s">
        <v>146</v>
      </c>
      <c r="AK51" s="129" t="str">
        <f>P51</f>
        <v>Fretes sobre Vendas</v>
      </c>
      <c r="AL51" s="129" t="str">
        <f>Q51</f>
        <v>Receita Operacional Líquida (R$)</v>
      </c>
    </row>
    <row r="52" spans="1:38" s="128" customFormat="1" ht="20.25" customHeight="1" x14ac:dyDescent="0.3">
      <c r="A52" s="483" t="s">
        <v>147</v>
      </c>
      <c r="B52" s="132" t="s">
        <v>148</v>
      </c>
      <c r="C52" s="133">
        <f>SUM(C129,C206,C283,C360,C437)</f>
        <v>0</v>
      </c>
      <c r="D52" s="134">
        <f t="shared" ref="D52:Q52" si="51">SUM(D129,D206,D283,D360,D437)</f>
        <v>0</v>
      </c>
      <c r="E52" s="135">
        <f t="shared" si="51"/>
        <v>0</v>
      </c>
      <c r="F52" s="133">
        <f t="shared" si="51"/>
        <v>0</v>
      </c>
      <c r="G52" s="136">
        <f t="shared" si="51"/>
        <v>0</v>
      </c>
      <c r="H52" s="136">
        <f t="shared" si="51"/>
        <v>0</v>
      </c>
      <c r="I52" s="136">
        <f t="shared" si="51"/>
        <v>0</v>
      </c>
      <c r="J52" s="135">
        <f t="shared" si="51"/>
        <v>0</v>
      </c>
      <c r="K52" s="133">
        <f t="shared" si="51"/>
        <v>0</v>
      </c>
      <c r="L52" s="136">
        <f t="shared" si="51"/>
        <v>0</v>
      </c>
      <c r="M52" s="133">
        <f t="shared" si="51"/>
        <v>0</v>
      </c>
      <c r="N52" s="136">
        <f t="shared" si="51"/>
        <v>0</v>
      </c>
      <c r="O52" s="134">
        <f t="shared" si="51"/>
        <v>0</v>
      </c>
      <c r="P52" s="136">
        <f t="shared" si="51"/>
        <v>0</v>
      </c>
      <c r="Q52" s="135">
        <f t="shared" si="51"/>
        <v>0</v>
      </c>
      <c r="S52" s="483" t="s">
        <v>147</v>
      </c>
      <c r="T52" s="132" t="s">
        <v>148</v>
      </c>
      <c r="U52" s="167"/>
      <c r="V52" s="168"/>
      <c r="W52" s="169"/>
      <c r="X52" s="167"/>
      <c r="Y52" s="170"/>
      <c r="Z52" s="170"/>
      <c r="AA52" s="170"/>
      <c r="AB52" s="170"/>
      <c r="AC52" s="170"/>
      <c r="AD52" s="170"/>
      <c r="AE52" s="169"/>
      <c r="AF52" s="167"/>
      <c r="AG52" s="170"/>
      <c r="AH52" s="167"/>
      <c r="AI52" s="170"/>
      <c r="AJ52" s="168"/>
      <c r="AK52" s="170"/>
      <c r="AL52" s="169"/>
    </row>
    <row r="53" spans="1:38" s="128" customFormat="1" ht="20.25" customHeight="1" x14ac:dyDescent="0.3">
      <c r="A53" s="483"/>
      <c r="B53" s="137" t="s">
        <v>149</v>
      </c>
      <c r="C53" s="138">
        <f t="shared" ref="C53:Q53" si="52">SUM(C130,C207,C284,C361,C438)</f>
        <v>0</v>
      </c>
      <c r="D53" s="139">
        <f t="shared" si="52"/>
        <v>0</v>
      </c>
      <c r="E53" s="140">
        <f t="shared" si="52"/>
        <v>0</v>
      </c>
      <c r="F53" s="138">
        <f t="shared" si="52"/>
        <v>0</v>
      </c>
      <c r="G53" s="141">
        <f t="shared" si="52"/>
        <v>0</v>
      </c>
      <c r="H53" s="141">
        <f t="shared" si="52"/>
        <v>0</v>
      </c>
      <c r="I53" s="141">
        <f t="shared" si="52"/>
        <v>0</v>
      </c>
      <c r="J53" s="142">
        <f t="shared" si="52"/>
        <v>0</v>
      </c>
      <c r="K53" s="138">
        <f t="shared" si="52"/>
        <v>0</v>
      </c>
      <c r="L53" s="141">
        <f t="shared" si="52"/>
        <v>0</v>
      </c>
      <c r="M53" s="138">
        <f t="shared" si="52"/>
        <v>0</v>
      </c>
      <c r="N53" s="143">
        <f t="shared" si="52"/>
        <v>0</v>
      </c>
      <c r="O53" s="139">
        <f t="shared" si="52"/>
        <v>0</v>
      </c>
      <c r="P53" s="141">
        <f t="shared" si="52"/>
        <v>0</v>
      </c>
      <c r="Q53" s="142">
        <f t="shared" si="52"/>
        <v>0</v>
      </c>
      <c r="S53" s="483"/>
      <c r="T53" s="137" t="s">
        <v>149</v>
      </c>
      <c r="U53" s="138">
        <f>C53</f>
        <v>0</v>
      </c>
      <c r="V53" s="139">
        <f>D53</f>
        <v>0</v>
      </c>
      <c r="W53" s="173"/>
      <c r="X53" s="171"/>
      <c r="Y53" s="174"/>
      <c r="Z53" s="174"/>
      <c r="AA53" s="174"/>
      <c r="AB53" s="174"/>
      <c r="AC53" s="174"/>
      <c r="AD53" s="174"/>
      <c r="AE53" s="173"/>
      <c r="AF53" s="171"/>
      <c r="AG53" s="174"/>
      <c r="AH53" s="138">
        <f>M53</f>
        <v>0</v>
      </c>
      <c r="AI53" s="174"/>
      <c r="AJ53" s="172"/>
      <c r="AK53" s="174"/>
      <c r="AL53" s="142">
        <f>Q53</f>
        <v>0</v>
      </c>
    </row>
    <row r="54" spans="1:38" s="128" customFormat="1" ht="20.25" customHeight="1" x14ac:dyDescent="0.3">
      <c r="A54" s="483"/>
      <c r="B54" s="144" t="s">
        <v>150</v>
      </c>
      <c r="C54" s="138">
        <f t="shared" ref="C54:Q54" si="53">SUM(C131,C208,C285,C362,C439)</f>
        <v>0</v>
      </c>
      <c r="D54" s="139">
        <f t="shared" si="53"/>
        <v>0</v>
      </c>
      <c r="E54" s="140">
        <f t="shared" si="53"/>
        <v>0</v>
      </c>
      <c r="F54" s="138">
        <f t="shared" si="53"/>
        <v>0</v>
      </c>
      <c r="G54" s="141">
        <f t="shared" si="53"/>
        <v>0</v>
      </c>
      <c r="H54" s="141">
        <f t="shared" si="53"/>
        <v>0</v>
      </c>
      <c r="I54" s="141">
        <f t="shared" si="53"/>
        <v>0</v>
      </c>
      <c r="J54" s="142">
        <f t="shared" si="53"/>
        <v>0</v>
      </c>
      <c r="K54" s="138">
        <f t="shared" si="53"/>
        <v>0</v>
      </c>
      <c r="L54" s="141">
        <f t="shared" si="53"/>
        <v>0</v>
      </c>
      <c r="M54" s="138">
        <f t="shared" si="53"/>
        <v>0</v>
      </c>
      <c r="N54" s="141">
        <f t="shared" si="53"/>
        <v>0</v>
      </c>
      <c r="O54" s="139">
        <f t="shared" si="53"/>
        <v>0</v>
      </c>
      <c r="P54" s="141">
        <f t="shared" si="53"/>
        <v>0</v>
      </c>
      <c r="Q54" s="142">
        <f t="shared" si="53"/>
        <v>0</v>
      </c>
      <c r="S54" s="483"/>
      <c r="T54" s="144" t="s">
        <v>150</v>
      </c>
      <c r="U54" s="138">
        <f>C54</f>
        <v>0</v>
      </c>
      <c r="V54" s="139">
        <f>D54</f>
        <v>0</v>
      </c>
      <c r="W54" s="140">
        <f>E54</f>
        <v>0</v>
      </c>
      <c r="X54" s="138">
        <f>F54</f>
        <v>0</v>
      </c>
      <c r="Y54" s="141">
        <f>G54</f>
        <v>0</v>
      </c>
      <c r="Z54" s="141">
        <f>H54</f>
        <v>0</v>
      </c>
      <c r="AA54" s="141">
        <f>I54</f>
        <v>0</v>
      </c>
      <c r="AB54" s="141" t="e">
        <f>#REF!</f>
        <v>#REF!</v>
      </c>
      <c r="AC54" s="141" t="e">
        <f>#REF!</f>
        <v>#REF!</v>
      </c>
      <c r="AD54" s="141" t="e">
        <f>#REF!</f>
        <v>#REF!</v>
      </c>
      <c r="AE54" s="142">
        <f t="shared" ref="AE54:AG54" si="54">J54</f>
        <v>0</v>
      </c>
      <c r="AF54" s="138">
        <f t="shared" si="54"/>
        <v>0</v>
      </c>
      <c r="AG54" s="141">
        <f t="shared" si="54"/>
        <v>0</v>
      </c>
      <c r="AH54" s="138">
        <f>M54</f>
        <v>0</v>
      </c>
      <c r="AI54" s="141">
        <f>N54</f>
        <v>0</v>
      </c>
      <c r="AJ54" s="139">
        <f>O54</f>
        <v>0</v>
      </c>
      <c r="AK54" s="141">
        <f>P54</f>
        <v>0</v>
      </c>
      <c r="AL54" s="142">
        <f>Q54</f>
        <v>0</v>
      </c>
    </row>
    <row r="55" spans="1:38" s="128" customFormat="1" ht="20.25" customHeight="1" x14ac:dyDescent="0.3">
      <c r="A55" s="483"/>
      <c r="B55" s="145" t="s">
        <v>151</v>
      </c>
      <c r="C55" s="167"/>
      <c r="D55" s="168"/>
      <c r="E55" s="148">
        <f t="shared" ref="E55:Q55" si="55">SUM(E132,E209,E286,E363,E440)</f>
        <v>0</v>
      </c>
      <c r="F55" s="146">
        <f t="shared" si="55"/>
        <v>0</v>
      </c>
      <c r="G55" s="149">
        <f t="shared" si="55"/>
        <v>0</v>
      </c>
      <c r="H55" s="149">
        <f t="shared" si="55"/>
        <v>0</v>
      </c>
      <c r="I55" s="149">
        <f t="shared" si="55"/>
        <v>0</v>
      </c>
      <c r="J55" s="135">
        <f t="shared" si="55"/>
        <v>0</v>
      </c>
      <c r="K55" s="146">
        <f t="shared" si="55"/>
        <v>0</v>
      </c>
      <c r="L55" s="149">
        <f t="shared" si="55"/>
        <v>0</v>
      </c>
      <c r="M55" s="167"/>
      <c r="N55" s="170"/>
      <c r="O55" s="147">
        <f t="shared" si="55"/>
        <v>0</v>
      </c>
      <c r="P55" s="149">
        <f t="shared" si="55"/>
        <v>0</v>
      </c>
      <c r="Q55" s="135">
        <f t="shared" si="55"/>
        <v>0</v>
      </c>
      <c r="S55" s="483"/>
      <c r="T55" s="145" t="s">
        <v>151</v>
      </c>
      <c r="U55" s="167"/>
      <c r="V55" s="168"/>
      <c r="W55" s="169"/>
      <c r="X55" s="167"/>
      <c r="Y55" s="170"/>
      <c r="Z55" s="170"/>
      <c r="AA55" s="170"/>
      <c r="AB55" s="170"/>
      <c r="AC55" s="170"/>
      <c r="AD55" s="170"/>
      <c r="AE55" s="169"/>
      <c r="AF55" s="167"/>
      <c r="AG55" s="170"/>
      <c r="AH55" s="167"/>
      <c r="AI55" s="170"/>
      <c r="AJ55" s="168"/>
      <c r="AK55" s="170"/>
      <c r="AL55" s="169"/>
    </row>
    <row r="56" spans="1:38" s="155" customFormat="1" ht="20.25" customHeight="1" x14ac:dyDescent="0.35">
      <c r="A56" s="483"/>
      <c r="B56" s="150" t="s">
        <v>152</v>
      </c>
      <c r="C56" s="151">
        <f t="shared" ref="C56:Q56" si="56">SUM(C133,C210,C287,C364,C441)</f>
        <v>0</v>
      </c>
      <c r="D56" s="152">
        <f t="shared" si="56"/>
        <v>0</v>
      </c>
      <c r="E56" s="153">
        <f t="shared" si="56"/>
        <v>0</v>
      </c>
      <c r="F56" s="151">
        <f t="shared" si="56"/>
        <v>0</v>
      </c>
      <c r="G56" s="154">
        <f t="shared" si="56"/>
        <v>0</v>
      </c>
      <c r="H56" s="154">
        <f t="shared" si="56"/>
        <v>0</v>
      </c>
      <c r="I56" s="154">
        <f t="shared" si="56"/>
        <v>0</v>
      </c>
      <c r="J56" s="135">
        <f t="shared" si="56"/>
        <v>0</v>
      </c>
      <c r="K56" s="151">
        <f t="shared" si="56"/>
        <v>0</v>
      </c>
      <c r="L56" s="154">
        <f t="shared" si="56"/>
        <v>0</v>
      </c>
      <c r="M56" s="151">
        <f t="shared" si="56"/>
        <v>0</v>
      </c>
      <c r="N56" s="154">
        <f t="shared" si="56"/>
        <v>0</v>
      </c>
      <c r="O56" s="152">
        <f t="shared" si="56"/>
        <v>0</v>
      </c>
      <c r="P56" s="154">
        <f t="shared" si="56"/>
        <v>0</v>
      </c>
      <c r="Q56" s="153">
        <f t="shared" si="56"/>
        <v>0</v>
      </c>
      <c r="S56" s="483"/>
      <c r="T56" s="150" t="s">
        <v>152</v>
      </c>
      <c r="U56" s="175"/>
      <c r="V56" s="176"/>
      <c r="W56" s="177"/>
      <c r="X56" s="175"/>
      <c r="Y56" s="178"/>
      <c r="Z56" s="178"/>
      <c r="AA56" s="178"/>
      <c r="AB56" s="178"/>
      <c r="AC56" s="178"/>
      <c r="AD56" s="178"/>
      <c r="AE56" s="169"/>
      <c r="AF56" s="175"/>
      <c r="AG56" s="178"/>
      <c r="AH56" s="175"/>
      <c r="AI56" s="178"/>
      <c r="AJ56" s="176"/>
      <c r="AK56" s="178"/>
      <c r="AL56" s="177"/>
    </row>
    <row r="57" spans="1:38" s="128" customFormat="1" ht="20.25" customHeight="1" x14ac:dyDescent="0.3">
      <c r="A57" s="484" t="s">
        <v>153</v>
      </c>
      <c r="B57" s="132" t="s">
        <v>148</v>
      </c>
      <c r="C57" s="133">
        <f t="shared" ref="C57:Q57" si="57">SUM(C134,C211,C288,C365,C442)</f>
        <v>0</v>
      </c>
      <c r="D57" s="134">
        <f t="shared" si="57"/>
        <v>0</v>
      </c>
      <c r="E57" s="135">
        <f t="shared" si="57"/>
        <v>0</v>
      </c>
      <c r="F57" s="133">
        <f t="shared" si="57"/>
        <v>0</v>
      </c>
      <c r="G57" s="136">
        <f t="shared" si="57"/>
        <v>0</v>
      </c>
      <c r="H57" s="136">
        <f t="shared" si="57"/>
        <v>0</v>
      </c>
      <c r="I57" s="136">
        <f t="shared" si="57"/>
        <v>0</v>
      </c>
      <c r="J57" s="135">
        <f t="shared" si="57"/>
        <v>0</v>
      </c>
      <c r="K57" s="133">
        <f t="shared" si="57"/>
        <v>0</v>
      </c>
      <c r="L57" s="136">
        <f t="shared" si="57"/>
        <v>0</v>
      </c>
      <c r="M57" s="133">
        <f t="shared" si="57"/>
        <v>0</v>
      </c>
      <c r="N57" s="136">
        <f t="shared" si="57"/>
        <v>0</v>
      </c>
      <c r="O57" s="134">
        <f t="shared" si="57"/>
        <v>0</v>
      </c>
      <c r="P57" s="136">
        <f t="shared" si="57"/>
        <v>0</v>
      </c>
      <c r="Q57" s="135">
        <f t="shared" si="57"/>
        <v>0</v>
      </c>
      <c r="S57" s="484" t="s">
        <v>153</v>
      </c>
      <c r="T57" s="132" t="s">
        <v>148</v>
      </c>
      <c r="U57" s="167"/>
      <c r="V57" s="168"/>
      <c r="W57" s="169"/>
      <c r="X57" s="167"/>
      <c r="Y57" s="170"/>
      <c r="Z57" s="170"/>
      <c r="AA57" s="170"/>
      <c r="AB57" s="170"/>
      <c r="AC57" s="170"/>
      <c r="AD57" s="170"/>
      <c r="AE57" s="169"/>
      <c r="AF57" s="167"/>
      <c r="AG57" s="170"/>
      <c r="AH57" s="167"/>
      <c r="AI57" s="170"/>
      <c r="AJ57" s="168"/>
      <c r="AK57" s="170"/>
      <c r="AL57" s="169"/>
    </row>
    <row r="58" spans="1:38" s="128" customFormat="1" ht="20.25" customHeight="1" x14ac:dyDescent="0.3">
      <c r="A58" s="483"/>
      <c r="B58" s="137" t="s">
        <v>149</v>
      </c>
      <c r="C58" s="138">
        <f t="shared" ref="C58:Q58" si="58">SUM(C135,C212,C289,C366,C443)</f>
        <v>0</v>
      </c>
      <c r="D58" s="139">
        <f t="shared" si="58"/>
        <v>0</v>
      </c>
      <c r="E58" s="140">
        <f t="shared" si="58"/>
        <v>0</v>
      </c>
      <c r="F58" s="138">
        <f t="shared" si="58"/>
        <v>0</v>
      </c>
      <c r="G58" s="141">
        <f t="shared" si="58"/>
        <v>0</v>
      </c>
      <c r="H58" s="141">
        <f t="shared" si="58"/>
        <v>0</v>
      </c>
      <c r="I58" s="141">
        <f t="shared" si="58"/>
        <v>0</v>
      </c>
      <c r="J58" s="142">
        <f t="shared" si="58"/>
        <v>0</v>
      </c>
      <c r="K58" s="138">
        <f t="shared" si="58"/>
        <v>0</v>
      </c>
      <c r="L58" s="141">
        <f t="shared" si="58"/>
        <v>0</v>
      </c>
      <c r="M58" s="138">
        <f t="shared" si="58"/>
        <v>0</v>
      </c>
      <c r="N58" s="143">
        <f t="shared" si="58"/>
        <v>0</v>
      </c>
      <c r="O58" s="139">
        <f t="shared" si="58"/>
        <v>0</v>
      </c>
      <c r="P58" s="141">
        <f t="shared" si="58"/>
        <v>0</v>
      </c>
      <c r="Q58" s="142">
        <f t="shared" si="58"/>
        <v>0</v>
      </c>
      <c r="S58" s="483"/>
      <c r="T58" s="137" t="s">
        <v>149</v>
      </c>
      <c r="U58" s="138">
        <f>C58</f>
        <v>0</v>
      </c>
      <c r="V58" s="139">
        <f>D58</f>
        <v>0</v>
      </c>
      <c r="W58" s="173"/>
      <c r="X58" s="138">
        <f t="shared" ref="X58:AA59" si="59">F58</f>
        <v>0</v>
      </c>
      <c r="Y58" s="141">
        <f t="shared" si="59"/>
        <v>0</v>
      </c>
      <c r="Z58" s="141">
        <f t="shared" si="59"/>
        <v>0</v>
      </c>
      <c r="AA58" s="141">
        <f t="shared" si="59"/>
        <v>0</v>
      </c>
      <c r="AB58" s="141" t="e">
        <f>#REF!</f>
        <v>#REF!</v>
      </c>
      <c r="AC58" s="141" t="e">
        <f>#REF!</f>
        <v>#REF!</v>
      </c>
      <c r="AD58" s="141" t="e">
        <f>#REF!</f>
        <v>#REF!</v>
      </c>
      <c r="AE58" s="142">
        <f t="shared" ref="AE58:AH59" si="60">J58</f>
        <v>0</v>
      </c>
      <c r="AF58" s="138">
        <f t="shared" si="60"/>
        <v>0</v>
      </c>
      <c r="AG58" s="141">
        <f t="shared" si="60"/>
        <v>0</v>
      </c>
      <c r="AH58" s="138">
        <f t="shared" si="60"/>
        <v>0</v>
      </c>
      <c r="AI58" s="174"/>
      <c r="AJ58" s="172"/>
      <c r="AK58" s="174"/>
      <c r="AL58" s="142">
        <f t="shared" ref="AL58:AL59" si="61">Q58</f>
        <v>0</v>
      </c>
    </row>
    <row r="59" spans="1:38" s="128" customFormat="1" ht="20.25" customHeight="1" x14ac:dyDescent="0.3">
      <c r="A59" s="483"/>
      <c r="B59" s="157" t="s">
        <v>150</v>
      </c>
      <c r="C59" s="138">
        <f t="shared" ref="C59:Q59" si="62">SUM(C136,C213,C290,C367,C444)</f>
        <v>0</v>
      </c>
      <c r="D59" s="139">
        <f t="shared" si="62"/>
        <v>0</v>
      </c>
      <c r="E59" s="140">
        <f t="shared" si="62"/>
        <v>0</v>
      </c>
      <c r="F59" s="138">
        <f t="shared" si="62"/>
        <v>0</v>
      </c>
      <c r="G59" s="141">
        <f t="shared" si="62"/>
        <v>0</v>
      </c>
      <c r="H59" s="141">
        <f t="shared" si="62"/>
        <v>0</v>
      </c>
      <c r="I59" s="141">
        <f t="shared" si="62"/>
        <v>0</v>
      </c>
      <c r="J59" s="142">
        <f t="shared" si="62"/>
        <v>0</v>
      </c>
      <c r="K59" s="138">
        <f t="shared" si="62"/>
        <v>0</v>
      </c>
      <c r="L59" s="141">
        <f t="shared" si="62"/>
        <v>0</v>
      </c>
      <c r="M59" s="138">
        <f t="shared" si="62"/>
        <v>0</v>
      </c>
      <c r="N59" s="141">
        <f t="shared" si="62"/>
        <v>0</v>
      </c>
      <c r="O59" s="139">
        <f t="shared" si="62"/>
        <v>0</v>
      </c>
      <c r="P59" s="141">
        <f t="shared" si="62"/>
        <v>0</v>
      </c>
      <c r="Q59" s="142">
        <f t="shared" si="62"/>
        <v>0</v>
      </c>
      <c r="S59" s="483"/>
      <c r="T59" s="157" t="s">
        <v>150</v>
      </c>
      <c r="U59" s="138">
        <f>C59</f>
        <v>0</v>
      </c>
      <c r="V59" s="139">
        <f>D59</f>
        <v>0</v>
      </c>
      <c r="W59" s="140">
        <f>E59</f>
        <v>0</v>
      </c>
      <c r="X59" s="138">
        <f t="shared" si="59"/>
        <v>0</v>
      </c>
      <c r="Y59" s="141">
        <f t="shared" si="59"/>
        <v>0</v>
      </c>
      <c r="Z59" s="141">
        <f t="shared" si="59"/>
        <v>0</v>
      </c>
      <c r="AA59" s="141">
        <f t="shared" si="59"/>
        <v>0</v>
      </c>
      <c r="AB59" s="141" t="e">
        <f>#REF!</f>
        <v>#REF!</v>
      </c>
      <c r="AC59" s="141" t="e">
        <f>#REF!</f>
        <v>#REF!</v>
      </c>
      <c r="AD59" s="141" t="e">
        <f>#REF!</f>
        <v>#REF!</v>
      </c>
      <c r="AE59" s="142">
        <f t="shared" si="60"/>
        <v>0</v>
      </c>
      <c r="AF59" s="138">
        <f t="shared" si="60"/>
        <v>0</v>
      </c>
      <c r="AG59" s="141">
        <f t="shared" si="60"/>
        <v>0</v>
      </c>
      <c r="AH59" s="138">
        <f t="shared" si="60"/>
        <v>0</v>
      </c>
      <c r="AI59" s="141"/>
      <c r="AJ59" s="139"/>
      <c r="AK59" s="141"/>
      <c r="AL59" s="142">
        <f t="shared" si="61"/>
        <v>0</v>
      </c>
    </row>
    <row r="60" spans="1:38" s="128" customFormat="1" ht="20.25" customHeight="1" x14ac:dyDescent="0.3">
      <c r="A60" s="483"/>
      <c r="B60" s="158" t="s">
        <v>151</v>
      </c>
      <c r="C60" s="171"/>
      <c r="D60" s="172"/>
      <c r="E60" s="140">
        <f t="shared" ref="E60:Q60" si="63">SUM(E137,E214,E291,E368,E445)</f>
        <v>0</v>
      </c>
      <c r="F60" s="138">
        <f t="shared" si="63"/>
        <v>0</v>
      </c>
      <c r="G60" s="141">
        <f t="shared" si="63"/>
        <v>0</v>
      </c>
      <c r="H60" s="141">
        <f t="shared" si="63"/>
        <v>0</v>
      </c>
      <c r="I60" s="141">
        <f t="shared" si="63"/>
        <v>0</v>
      </c>
      <c r="J60" s="142">
        <f t="shared" si="63"/>
        <v>0</v>
      </c>
      <c r="K60" s="138">
        <f t="shared" si="63"/>
        <v>0</v>
      </c>
      <c r="L60" s="141">
        <f t="shared" si="63"/>
        <v>0</v>
      </c>
      <c r="M60" s="171"/>
      <c r="N60" s="174"/>
      <c r="O60" s="139">
        <f t="shared" si="63"/>
        <v>0</v>
      </c>
      <c r="P60" s="141">
        <f t="shared" si="63"/>
        <v>0</v>
      </c>
      <c r="Q60" s="142">
        <f t="shared" si="63"/>
        <v>0</v>
      </c>
      <c r="S60" s="483"/>
      <c r="T60" s="158" t="s">
        <v>151</v>
      </c>
      <c r="U60" s="171"/>
      <c r="V60" s="172"/>
      <c r="W60" s="173"/>
      <c r="X60" s="171"/>
      <c r="Y60" s="174"/>
      <c r="Z60" s="174"/>
      <c r="AA60" s="174"/>
      <c r="AB60" s="174"/>
      <c r="AC60" s="174"/>
      <c r="AD60" s="174"/>
      <c r="AE60" s="173"/>
      <c r="AF60" s="171"/>
      <c r="AG60" s="174"/>
      <c r="AH60" s="171"/>
      <c r="AI60" s="174"/>
      <c r="AJ60" s="172"/>
      <c r="AK60" s="174"/>
      <c r="AL60" s="173"/>
    </row>
    <row r="61" spans="1:38" s="155" customFormat="1" ht="20.25" customHeight="1" x14ac:dyDescent="0.35">
      <c r="A61" s="483"/>
      <c r="B61" s="159" t="s">
        <v>154</v>
      </c>
      <c r="C61" s="151">
        <f t="shared" ref="C61:Q61" si="64">SUM(C138,C215,C292,C369,C446)</f>
        <v>0</v>
      </c>
      <c r="D61" s="152">
        <f t="shared" si="64"/>
        <v>0</v>
      </c>
      <c r="E61" s="153">
        <f t="shared" si="64"/>
        <v>0</v>
      </c>
      <c r="F61" s="151">
        <f t="shared" si="64"/>
        <v>0</v>
      </c>
      <c r="G61" s="154">
        <f t="shared" si="64"/>
        <v>0</v>
      </c>
      <c r="H61" s="154">
        <f t="shared" si="64"/>
        <v>0</v>
      </c>
      <c r="I61" s="154">
        <f t="shared" si="64"/>
        <v>0</v>
      </c>
      <c r="J61" s="135">
        <f t="shared" si="64"/>
        <v>0</v>
      </c>
      <c r="K61" s="151">
        <f t="shared" si="64"/>
        <v>0</v>
      </c>
      <c r="L61" s="154">
        <f t="shared" si="64"/>
        <v>0</v>
      </c>
      <c r="M61" s="151">
        <f t="shared" si="64"/>
        <v>0</v>
      </c>
      <c r="N61" s="154">
        <f t="shared" si="64"/>
        <v>0</v>
      </c>
      <c r="O61" s="152">
        <f t="shared" si="64"/>
        <v>0</v>
      </c>
      <c r="P61" s="154">
        <f t="shared" si="64"/>
        <v>0</v>
      </c>
      <c r="Q61" s="153">
        <f t="shared" si="64"/>
        <v>0</v>
      </c>
      <c r="S61" s="483"/>
      <c r="T61" s="159" t="s">
        <v>154</v>
      </c>
      <c r="U61" s="175"/>
      <c r="V61" s="176"/>
      <c r="W61" s="177"/>
      <c r="X61" s="175"/>
      <c r="Y61" s="178"/>
      <c r="Z61" s="178"/>
      <c r="AA61" s="178"/>
      <c r="AB61" s="178"/>
      <c r="AC61" s="178"/>
      <c r="AD61" s="178"/>
      <c r="AE61" s="169"/>
      <c r="AF61" s="175"/>
      <c r="AG61" s="178"/>
      <c r="AH61" s="175"/>
      <c r="AI61" s="178"/>
      <c r="AJ61" s="176"/>
      <c r="AK61" s="178"/>
      <c r="AL61" s="177"/>
    </row>
    <row r="62" spans="1:38" s="155" customFormat="1" ht="20.25" customHeight="1" x14ac:dyDescent="0.35">
      <c r="A62" s="485" t="s">
        <v>155</v>
      </c>
      <c r="B62" s="485"/>
      <c r="C62" s="294"/>
      <c r="D62" s="295"/>
      <c r="E62" s="162">
        <f t="shared" ref="E62:Q62" si="65">SUM(E139,E216,E293,E370,E447)</f>
        <v>0</v>
      </c>
      <c r="F62" s="160">
        <f t="shared" si="65"/>
        <v>0</v>
      </c>
      <c r="G62" s="163">
        <f t="shared" si="65"/>
        <v>0</v>
      </c>
      <c r="H62" s="163">
        <f t="shared" si="65"/>
        <v>0</v>
      </c>
      <c r="I62" s="163">
        <f t="shared" si="65"/>
        <v>0</v>
      </c>
      <c r="J62" s="164">
        <f t="shared" si="65"/>
        <v>0</v>
      </c>
      <c r="K62" s="160">
        <f t="shared" si="65"/>
        <v>0</v>
      </c>
      <c r="L62" s="163">
        <f t="shared" si="65"/>
        <v>0</v>
      </c>
      <c r="M62" s="294"/>
      <c r="N62" s="296"/>
      <c r="O62" s="161">
        <f t="shared" si="65"/>
        <v>0</v>
      </c>
      <c r="P62" s="163">
        <f t="shared" si="65"/>
        <v>0</v>
      </c>
      <c r="Q62" s="162">
        <f t="shared" si="65"/>
        <v>0</v>
      </c>
      <c r="R62" s="156"/>
      <c r="S62" s="485" t="s">
        <v>155</v>
      </c>
      <c r="T62" s="485"/>
      <c r="U62" s="160"/>
      <c r="V62" s="161"/>
      <c r="W62" s="162">
        <f>E62</f>
        <v>0</v>
      </c>
      <c r="X62" s="160">
        <f>F62</f>
        <v>0</v>
      </c>
      <c r="Y62" s="163">
        <f>G62</f>
        <v>0</v>
      </c>
      <c r="Z62" s="163">
        <f>H62</f>
        <v>0</v>
      </c>
      <c r="AA62" s="163">
        <f>I62</f>
        <v>0</v>
      </c>
      <c r="AB62" s="163" t="e">
        <f>#REF!</f>
        <v>#REF!</v>
      </c>
      <c r="AC62" s="163" t="e">
        <f>#REF!</f>
        <v>#REF!</v>
      </c>
      <c r="AD62" s="163" t="e">
        <f>#REF!</f>
        <v>#REF!</v>
      </c>
      <c r="AE62" s="164">
        <f t="shared" ref="AE62:AG62" si="66">J62</f>
        <v>0</v>
      </c>
      <c r="AF62" s="160">
        <f t="shared" si="66"/>
        <v>0</v>
      </c>
      <c r="AG62" s="163">
        <f t="shared" si="66"/>
        <v>0</v>
      </c>
      <c r="AH62" s="160"/>
      <c r="AI62" s="163"/>
      <c r="AJ62" s="161">
        <f>O62</f>
        <v>0</v>
      </c>
      <c r="AK62" s="163">
        <f>P62</f>
        <v>0</v>
      </c>
      <c r="AL62" s="162">
        <f>Q62</f>
        <v>0</v>
      </c>
    </row>
    <row r="65" spans="1:38" x14ac:dyDescent="0.3">
      <c r="B65" s="486" t="s">
        <v>159</v>
      </c>
      <c r="C65" s="488" t="s">
        <v>133</v>
      </c>
      <c r="D65" s="489"/>
      <c r="E65" s="489"/>
      <c r="F65" s="489"/>
      <c r="G65" s="489"/>
      <c r="H65" s="489"/>
      <c r="I65" s="489"/>
      <c r="J65" s="489"/>
      <c r="K65" s="489"/>
      <c r="L65" s="490"/>
      <c r="M65" s="491" t="s">
        <v>134</v>
      </c>
      <c r="N65" s="492"/>
      <c r="O65" s="493"/>
      <c r="P65" s="491" t="s">
        <v>53</v>
      </c>
      <c r="Q65" s="493"/>
      <c r="T65" s="486" t="s">
        <v>159</v>
      </c>
      <c r="U65" s="488" t="s">
        <v>133</v>
      </c>
      <c r="V65" s="489"/>
      <c r="W65" s="489"/>
      <c r="X65" s="489"/>
      <c r="Y65" s="489"/>
      <c r="Z65" s="489"/>
      <c r="AA65" s="489"/>
      <c r="AB65" s="489"/>
      <c r="AC65" s="489"/>
      <c r="AD65" s="489"/>
      <c r="AE65" s="489"/>
      <c r="AF65" s="489"/>
      <c r="AG65" s="490"/>
      <c r="AH65" s="491" t="s">
        <v>134</v>
      </c>
      <c r="AI65" s="492"/>
      <c r="AJ65" s="493"/>
      <c r="AK65" s="491" t="s">
        <v>53</v>
      </c>
      <c r="AL65" s="493"/>
    </row>
    <row r="66" spans="1:38" s="128" customFormat="1" ht="28" x14ac:dyDescent="0.3">
      <c r="B66" s="487"/>
      <c r="C66" s="129" t="str">
        <f>C$5</f>
        <v>Quantidade vendida</v>
      </c>
      <c r="D66" s="129" t="str">
        <f t="shared" ref="D66:Q66" si="67">D$5</f>
        <v>Quantidade vendida</v>
      </c>
      <c r="E66" s="130" t="str">
        <f t="shared" si="67"/>
        <v>Faturamento Bruto (em R$)</v>
      </c>
      <c r="F66" s="129" t="str">
        <f t="shared" si="67"/>
        <v>IPI</v>
      </c>
      <c r="G66" s="129" t="str">
        <f t="shared" si="67"/>
        <v>ICMS</v>
      </c>
      <c r="H66" s="129" t="str">
        <f t="shared" si="67"/>
        <v>PIS</v>
      </c>
      <c r="I66" s="129" t="str">
        <f t="shared" si="67"/>
        <v>COFINS</v>
      </c>
      <c r="J66" s="129" t="str">
        <f t="shared" si="67"/>
        <v>Total de Impostos</v>
      </c>
      <c r="K66" s="131" t="str">
        <f t="shared" si="67"/>
        <v xml:space="preserve">Descontos </v>
      </c>
      <c r="L66" s="130" t="str">
        <f t="shared" si="67"/>
        <v>Abatimentos (em R$)</v>
      </c>
      <c r="M66" s="129" t="str">
        <f t="shared" si="67"/>
        <v>Quantidade devolvida</v>
      </c>
      <c r="N66" s="129" t="str">
        <f t="shared" si="67"/>
        <v>Quantidade devolvida</v>
      </c>
      <c r="O66" s="129" t="str">
        <f t="shared" si="67"/>
        <v>Valor das devoluções líquidas (em R$)</v>
      </c>
      <c r="P66" s="129" t="str">
        <f t="shared" si="67"/>
        <v>Fretes sobre Vendas</v>
      </c>
      <c r="Q66" s="129" t="str">
        <f t="shared" si="67"/>
        <v>Receita Operacional Líquida (R$)</v>
      </c>
      <c r="T66" s="487"/>
      <c r="U66" s="129" t="s">
        <v>295</v>
      </c>
      <c r="V66" s="129" t="s">
        <v>295</v>
      </c>
      <c r="W66" s="130" t="s">
        <v>135</v>
      </c>
      <c r="X66" s="129" t="s">
        <v>136</v>
      </c>
      <c r="Y66" s="129" t="s">
        <v>137</v>
      </c>
      <c r="Z66" s="129" t="s">
        <v>138</v>
      </c>
      <c r="AA66" s="129" t="s">
        <v>139</v>
      </c>
      <c r="AB66" s="129" t="s">
        <v>140</v>
      </c>
      <c r="AC66" s="129" t="s">
        <v>141</v>
      </c>
      <c r="AD66" s="129" t="s">
        <v>142</v>
      </c>
      <c r="AE66" s="129" t="s">
        <v>143</v>
      </c>
      <c r="AF66" s="131" t="s">
        <v>144</v>
      </c>
      <c r="AG66" s="130" t="s">
        <v>145</v>
      </c>
      <c r="AH66" s="129" t="s">
        <v>298</v>
      </c>
      <c r="AI66" s="129" t="s">
        <v>298</v>
      </c>
      <c r="AJ66" s="129" t="s">
        <v>146</v>
      </c>
      <c r="AK66" s="129" t="str">
        <f>P66</f>
        <v>Fretes sobre Vendas</v>
      </c>
      <c r="AL66" s="129" t="str">
        <f>Q66</f>
        <v>Receita Operacional Líquida (R$)</v>
      </c>
    </row>
    <row r="67" spans="1:38" s="128" customFormat="1" ht="20.25" customHeight="1" x14ac:dyDescent="0.3">
      <c r="A67" s="483" t="s">
        <v>147</v>
      </c>
      <c r="B67" s="132" t="s">
        <v>148</v>
      </c>
      <c r="C67" s="133">
        <f>SUM(C144,C221,C298,C375,C452)</f>
        <v>0</v>
      </c>
      <c r="D67" s="134">
        <f t="shared" ref="D67:Q67" si="68">SUM(D144,D221,D298,D375,D452)</f>
        <v>0</v>
      </c>
      <c r="E67" s="135">
        <f t="shared" si="68"/>
        <v>0</v>
      </c>
      <c r="F67" s="133">
        <f t="shared" si="68"/>
        <v>0</v>
      </c>
      <c r="G67" s="136">
        <f t="shared" si="68"/>
        <v>0</v>
      </c>
      <c r="H67" s="136">
        <f t="shared" si="68"/>
        <v>0</v>
      </c>
      <c r="I67" s="136">
        <f t="shared" si="68"/>
        <v>0</v>
      </c>
      <c r="J67" s="135">
        <f t="shared" si="68"/>
        <v>0</v>
      </c>
      <c r="K67" s="133">
        <f t="shared" si="68"/>
        <v>0</v>
      </c>
      <c r="L67" s="136">
        <f t="shared" si="68"/>
        <v>0</v>
      </c>
      <c r="M67" s="133">
        <f t="shared" si="68"/>
        <v>0</v>
      </c>
      <c r="N67" s="136">
        <f t="shared" si="68"/>
        <v>0</v>
      </c>
      <c r="O67" s="134">
        <f t="shared" si="68"/>
        <v>0</v>
      </c>
      <c r="P67" s="136">
        <f t="shared" si="68"/>
        <v>0</v>
      </c>
      <c r="Q67" s="135">
        <f t="shared" si="68"/>
        <v>0</v>
      </c>
      <c r="S67" s="483" t="s">
        <v>147</v>
      </c>
      <c r="T67" s="132" t="s">
        <v>148</v>
      </c>
      <c r="U67" s="167"/>
      <c r="V67" s="168"/>
      <c r="W67" s="169"/>
      <c r="X67" s="167"/>
      <c r="Y67" s="170"/>
      <c r="Z67" s="170"/>
      <c r="AA67" s="170"/>
      <c r="AB67" s="170"/>
      <c r="AC67" s="170"/>
      <c r="AD67" s="170"/>
      <c r="AE67" s="169"/>
      <c r="AF67" s="167"/>
      <c r="AG67" s="170"/>
      <c r="AH67" s="167"/>
      <c r="AI67" s="170"/>
      <c r="AJ67" s="168"/>
      <c r="AK67" s="170"/>
      <c r="AL67" s="169"/>
    </row>
    <row r="68" spans="1:38" s="128" customFormat="1" ht="20.25" customHeight="1" x14ac:dyDescent="0.3">
      <c r="A68" s="483"/>
      <c r="B68" s="137" t="s">
        <v>149</v>
      </c>
      <c r="C68" s="138">
        <f t="shared" ref="C68:Q68" si="69">SUM(C145,C222,C299,C376,C453)</f>
        <v>0</v>
      </c>
      <c r="D68" s="139">
        <f t="shared" si="69"/>
        <v>0</v>
      </c>
      <c r="E68" s="140">
        <f t="shared" si="69"/>
        <v>0</v>
      </c>
      <c r="F68" s="138">
        <f t="shared" si="69"/>
        <v>0</v>
      </c>
      <c r="G68" s="141">
        <f t="shared" si="69"/>
        <v>0</v>
      </c>
      <c r="H68" s="141">
        <f t="shared" si="69"/>
        <v>0</v>
      </c>
      <c r="I68" s="141">
        <f t="shared" si="69"/>
        <v>0</v>
      </c>
      <c r="J68" s="142">
        <f t="shared" si="69"/>
        <v>0</v>
      </c>
      <c r="K68" s="138">
        <f t="shared" si="69"/>
        <v>0</v>
      </c>
      <c r="L68" s="141">
        <f t="shared" si="69"/>
        <v>0</v>
      </c>
      <c r="M68" s="138">
        <f t="shared" si="69"/>
        <v>0</v>
      </c>
      <c r="N68" s="143">
        <f t="shared" si="69"/>
        <v>0</v>
      </c>
      <c r="O68" s="139">
        <f t="shared" si="69"/>
        <v>0</v>
      </c>
      <c r="P68" s="141">
        <f t="shared" si="69"/>
        <v>0</v>
      </c>
      <c r="Q68" s="142">
        <f t="shared" si="69"/>
        <v>0</v>
      </c>
      <c r="S68" s="483"/>
      <c r="T68" s="137" t="s">
        <v>149</v>
      </c>
      <c r="U68" s="138">
        <f>C68</f>
        <v>0</v>
      </c>
      <c r="V68" s="139">
        <f>D68</f>
        <v>0</v>
      </c>
      <c r="W68" s="173"/>
      <c r="X68" s="171"/>
      <c r="Y68" s="174"/>
      <c r="Z68" s="174"/>
      <c r="AA68" s="174"/>
      <c r="AB68" s="174"/>
      <c r="AC68" s="174"/>
      <c r="AD68" s="174"/>
      <c r="AE68" s="173"/>
      <c r="AF68" s="171"/>
      <c r="AG68" s="174"/>
      <c r="AH68" s="138">
        <f>M68</f>
        <v>0</v>
      </c>
      <c r="AI68" s="174"/>
      <c r="AJ68" s="172"/>
      <c r="AK68" s="174"/>
      <c r="AL68" s="142">
        <f>Q68</f>
        <v>0</v>
      </c>
    </row>
    <row r="69" spans="1:38" s="128" customFormat="1" ht="20.25" customHeight="1" x14ac:dyDescent="0.3">
      <c r="A69" s="483"/>
      <c r="B69" s="144" t="s">
        <v>150</v>
      </c>
      <c r="C69" s="138">
        <f t="shared" ref="C69:Q69" si="70">SUM(C146,C223,C300,C377,C454)</f>
        <v>0</v>
      </c>
      <c r="D69" s="139">
        <f t="shared" si="70"/>
        <v>0</v>
      </c>
      <c r="E69" s="140">
        <f t="shared" si="70"/>
        <v>0</v>
      </c>
      <c r="F69" s="138">
        <f t="shared" si="70"/>
        <v>0</v>
      </c>
      <c r="G69" s="141">
        <f t="shared" si="70"/>
        <v>0</v>
      </c>
      <c r="H69" s="141">
        <f t="shared" si="70"/>
        <v>0</v>
      </c>
      <c r="I69" s="141">
        <f t="shared" si="70"/>
        <v>0</v>
      </c>
      <c r="J69" s="142">
        <f t="shared" si="70"/>
        <v>0</v>
      </c>
      <c r="K69" s="138">
        <f t="shared" si="70"/>
        <v>0</v>
      </c>
      <c r="L69" s="141">
        <f t="shared" si="70"/>
        <v>0</v>
      </c>
      <c r="M69" s="138">
        <f t="shared" si="70"/>
        <v>0</v>
      </c>
      <c r="N69" s="141">
        <f t="shared" si="70"/>
        <v>0</v>
      </c>
      <c r="O69" s="139">
        <f t="shared" si="70"/>
        <v>0</v>
      </c>
      <c r="P69" s="141">
        <f t="shared" si="70"/>
        <v>0</v>
      </c>
      <c r="Q69" s="142">
        <f t="shared" si="70"/>
        <v>0</v>
      </c>
      <c r="S69" s="483"/>
      <c r="T69" s="144" t="s">
        <v>150</v>
      </c>
      <c r="U69" s="138">
        <f>C69</f>
        <v>0</v>
      </c>
      <c r="V69" s="139">
        <f>D69</f>
        <v>0</v>
      </c>
      <c r="W69" s="140">
        <f>E69</f>
        <v>0</v>
      </c>
      <c r="X69" s="138">
        <f>F69</f>
        <v>0</v>
      </c>
      <c r="Y69" s="141">
        <f>G69</f>
        <v>0</v>
      </c>
      <c r="Z69" s="141">
        <f>H69</f>
        <v>0</v>
      </c>
      <c r="AA69" s="141">
        <f>I69</f>
        <v>0</v>
      </c>
      <c r="AB69" s="141" t="e">
        <f>#REF!</f>
        <v>#REF!</v>
      </c>
      <c r="AC69" s="141" t="e">
        <f>#REF!</f>
        <v>#REF!</v>
      </c>
      <c r="AD69" s="141" t="e">
        <f>#REF!</f>
        <v>#REF!</v>
      </c>
      <c r="AE69" s="142">
        <f t="shared" ref="AE69:AG69" si="71">J69</f>
        <v>0</v>
      </c>
      <c r="AF69" s="138">
        <f t="shared" si="71"/>
        <v>0</v>
      </c>
      <c r="AG69" s="141">
        <f t="shared" si="71"/>
        <v>0</v>
      </c>
      <c r="AH69" s="138">
        <f>M69</f>
        <v>0</v>
      </c>
      <c r="AI69" s="141">
        <f>N69</f>
        <v>0</v>
      </c>
      <c r="AJ69" s="139">
        <f>O69</f>
        <v>0</v>
      </c>
      <c r="AK69" s="141">
        <f>P69</f>
        <v>0</v>
      </c>
      <c r="AL69" s="142">
        <f>Q69</f>
        <v>0</v>
      </c>
    </row>
    <row r="70" spans="1:38" s="128" customFormat="1" ht="20.25" customHeight="1" x14ac:dyDescent="0.3">
      <c r="A70" s="483"/>
      <c r="B70" s="145" t="s">
        <v>151</v>
      </c>
      <c r="C70" s="167"/>
      <c r="D70" s="168"/>
      <c r="E70" s="148">
        <f t="shared" ref="E70:Q70" si="72">SUM(E147,E224,E301,E378,E455)</f>
        <v>0</v>
      </c>
      <c r="F70" s="146">
        <f t="shared" si="72"/>
        <v>0</v>
      </c>
      <c r="G70" s="149">
        <f t="shared" si="72"/>
        <v>0</v>
      </c>
      <c r="H70" s="149">
        <f t="shared" si="72"/>
        <v>0</v>
      </c>
      <c r="I70" s="149">
        <f t="shared" si="72"/>
        <v>0</v>
      </c>
      <c r="J70" s="135">
        <f t="shared" si="72"/>
        <v>0</v>
      </c>
      <c r="K70" s="146">
        <f t="shared" si="72"/>
        <v>0</v>
      </c>
      <c r="L70" s="149">
        <f t="shared" si="72"/>
        <v>0</v>
      </c>
      <c r="M70" s="167"/>
      <c r="N70" s="170"/>
      <c r="O70" s="147">
        <f t="shared" si="72"/>
        <v>0</v>
      </c>
      <c r="P70" s="149">
        <f t="shared" si="72"/>
        <v>0</v>
      </c>
      <c r="Q70" s="135">
        <f t="shared" si="72"/>
        <v>0</v>
      </c>
      <c r="S70" s="483"/>
      <c r="T70" s="145" t="s">
        <v>151</v>
      </c>
      <c r="U70" s="167"/>
      <c r="V70" s="168"/>
      <c r="W70" s="169"/>
      <c r="X70" s="167"/>
      <c r="Y70" s="170"/>
      <c r="Z70" s="170"/>
      <c r="AA70" s="170"/>
      <c r="AB70" s="170"/>
      <c r="AC70" s="170"/>
      <c r="AD70" s="170"/>
      <c r="AE70" s="169"/>
      <c r="AF70" s="167"/>
      <c r="AG70" s="170"/>
      <c r="AH70" s="167"/>
      <c r="AI70" s="170"/>
      <c r="AJ70" s="168"/>
      <c r="AK70" s="170"/>
      <c r="AL70" s="169"/>
    </row>
    <row r="71" spans="1:38" s="155" customFormat="1" ht="20.25" customHeight="1" x14ac:dyDescent="0.35">
      <c r="A71" s="483"/>
      <c r="B71" s="150" t="s">
        <v>152</v>
      </c>
      <c r="C71" s="151">
        <f t="shared" ref="C71:Q71" si="73">SUM(C148,C225,C302,C379,C456)</f>
        <v>0</v>
      </c>
      <c r="D71" s="152">
        <f t="shared" si="73"/>
        <v>0</v>
      </c>
      <c r="E71" s="153">
        <f t="shared" si="73"/>
        <v>0</v>
      </c>
      <c r="F71" s="151">
        <f t="shared" si="73"/>
        <v>0</v>
      </c>
      <c r="G71" s="154">
        <f t="shared" si="73"/>
        <v>0</v>
      </c>
      <c r="H71" s="154">
        <f t="shared" si="73"/>
        <v>0</v>
      </c>
      <c r="I71" s="154">
        <f t="shared" si="73"/>
        <v>0</v>
      </c>
      <c r="J71" s="135">
        <f t="shared" si="73"/>
        <v>0</v>
      </c>
      <c r="K71" s="151">
        <f t="shared" si="73"/>
        <v>0</v>
      </c>
      <c r="L71" s="154">
        <f t="shared" si="73"/>
        <v>0</v>
      </c>
      <c r="M71" s="151">
        <f t="shared" si="73"/>
        <v>0</v>
      </c>
      <c r="N71" s="154">
        <f t="shared" si="73"/>
        <v>0</v>
      </c>
      <c r="O71" s="152">
        <f t="shared" si="73"/>
        <v>0</v>
      </c>
      <c r="P71" s="154">
        <f t="shared" si="73"/>
        <v>0</v>
      </c>
      <c r="Q71" s="153">
        <f t="shared" si="73"/>
        <v>0</v>
      </c>
      <c r="S71" s="483"/>
      <c r="T71" s="150" t="s">
        <v>152</v>
      </c>
      <c r="U71" s="175"/>
      <c r="V71" s="176"/>
      <c r="W71" s="177"/>
      <c r="X71" s="175"/>
      <c r="Y71" s="178"/>
      <c r="Z71" s="178"/>
      <c r="AA71" s="178"/>
      <c r="AB71" s="178"/>
      <c r="AC71" s="178"/>
      <c r="AD71" s="178"/>
      <c r="AE71" s="169"/>
      <c r="AF71" s="175"/>
      <c r="AG71" s="178"/>
      <c r="AH71" s="175"/>
      <c r="AI71" s="178"/>
      <c r="AJ71" s="176"/>
      <c r="AK71" s="178"/>
      <c r="AL71" s="177"/>
    </row>
    <row r="72" spans="1:38" s="128" customFormat="1" ht="20.25" customHeight="1" x14ac:dyDescent="0.3">
      <c r="A72" s="484" t="s">
        <v>153</v>
      </c>
      <c r="B72" s="132" t="s">
        <v>148</v>
      </c>
      <c r="C72" s="133">
        <f t="shared" ref="C72:Q72" si="74">SUM(C149,C226,C303,C380,C457)</f>
        <v>0</v>
      </c>
      <c r="D72" s="134">
        <f t="shared" si="74"/>
        <v>0</v>
      </c>
      <c r="E72" s="135">
        <f t="shared" si="74"/>
        <v>0</v>
      </c>
      <c r="F72" s="133">
        <f t="shared" si="74"/>
        <v>0</v>
      </c>
      <c r="G72" s="136">
        <f t="shared" si="74"/>
        <v>0</v>
      </c>
      <c r="H72" s="136">
        <f t="shared" si="74"/>
        <v>0</v>
      </c>
      <c r="I72" s="136">
        <f t="shared" si="74"/>
        <v>0</v>
      </c>
      <c r="J72" s="135">
        <f t="shared" si="74"/>
        <v>0</v>
      </c>
      <c r="K72" s="133">
        <f t="shared" si="74"/>
        <v>0</v>
      </c>
      <c r="L72" s="136">
        <f t="shared" si="74"/>
        <v>0</v>
      </c>
      <c r="M72" s="133">
        <f t="shared" si="74"/>
        <v>0</v>
      </c>
      <c r="N72" s="136">
        <f t="shared" si="74"/>
        <v>0</v>
      </c>
      <c r="O72" s="134">
        <f t="shared" si="74"/>
        <v>0</v>
      </c>
      <c r="P72" s="136">
        <f t="shared" si="74"/>
        <v>0</v>
      </c>
      <c r="Q72" s="135">
        <f t="shared" si="74"/>
        <v>0</v>
      </c>
      <c r="S72" s="484" t="s">
        <v>153</v>
      </c>
      <c r="T72" s="132" t="s">
        <v>148</v>
      </c>
      <c r="U72" s="167"/>
      <c r="V72" s="168"/>
      <c r="W72" s="169"/>
      <c r="X72" s="167"/>
      <c r="Y72" s="170"/>
      <c r="Z72" s="170"/>
      <c r="AA72" s="170"/>
      <c r="AB72" s="170"/>
      <c r="AC72" s="170"/>
      <c r="AD72" s="170"/>
      <c r="AE72" s="169"/>
      <c r="AF72" s="167"/>
      <c r="AG72" s="170"/>
      <c r="AH72" s="167"/>
      <c r="AI72" s="170"/>
      <c r="AJ72" s="168"/>
      <c r="AK72" s="170"/>
      <c r="AL72" s="169"/>
    </row>
    <row r="73" spans="1:38" s="128" customFormat="1" ht="20.25" customHeight="1" x14ac:dyDescent="0.3">
      <c r="A73" s="483"/>
      <c r="B73" s="137" t="s">
        <v>149</v>
      </c>
      <c r="C73" s="138">
        <f t="shared" ref="C73:Q73" si="75">SUM(C150,C227,C304,C381,C458)</f>
        <v>0</v>
      </c>
      <c r="D73" s="139">
        <f t="shared" si="75"/>
        <v>0</v>
      </c>
      <c r="E73" s="140">
        <f t="shared" si="75"/>
        <v>0</v>
      </c>
      <c r="F73" s="138">
        <f t="shared" si="75"/>
        <v>0</v>
      </c>
      <c r="G73" s="141">
        <f t="shared" si="75"/>
        <v>0</v>
      </c>
      <c r="H73" s="141">
        <f t="shared" si="75"/>
        <v>0</v>
      </c>
      <c r="I73" s="141">
        <f t="shared" si="75"/>
        <v>0</v>
      </c>
      <c r="J73" s="142">
        <f t="shared" si="75"/>
        <v>0</v>
      </c>
      <c r="K73" s="138">
        <f t="shared" si="75"/>
        <v>0</v>
      </c>
      <c r="L73" s="141">
        <f t="shared" si="75"/>
        <v>0</v>
      </c>
      <c r="M73" s="138">
        <f t="shared" si="75"/>
        <v>0</v>
      </c>
      <c r="N73" s="143">
        <f t="shared" si="75"/>
        <v>0</v>
      </c>
      <c r="O73" s="139">
        <f t="shared" si="75"/>
        <v>0</v>
      </c>
      <c r="P73" s="141">
        <f t="shared" si="75"/>
        <v>0</v>
      </c>
      <c r="Q73" s="142">
        <f t="shared" si="75"/>
        <v>0</v>
      </c>
      <c r="S73" s="483"/>
      <c r="T73" s="137" t="s">
        <v>149</v>
      </c>
      <c r="U73" s="138">
        <f>C73</f>
        <v>0</v>
      </c>
      <c r="V73" s="139">
        <f>D73</f>
        <v>0</v>
      </c>
      <c r="W73" s="173"/>
      <c r="X73" s="138">
        <f t="shared" ref="X73:AA74" si="76">F73</f>
        <v>0</v>
      </c>
      <c r="Y73" s="141">
        <f t="shared" si="76"/>
        <v>0</v>
      </c>
      <c r="Z73" s="141">
        <f t="shared" si="76"/>
        <v>0</v>
      </c>
      <c r="AA73" s="141">
        <f t="shared" si="76"/>
        <v>0</v>
      </c>
      <c r="AB73" s="141" t="e">
        <f>#REF!</f>
        <v>#REF!</v>
      </c>
      <c r="AC73" s="141" t="e">
        <f>#REF!</f>
        <v>#REF!</v>
      </c>
      <c r="AD73" s="141" t="e">
        <f>#REF!</f>
        <v>#REF!</v>
      </c>
      <c r="AE73" s="142">
        <f t="shared" ref="AE73:AH74" si="77">J73</f>
        <v>0</v>
      </c>
      <c r="AF73" s="138">
        <f t="shared" si="77"/>
        <v>0</v>
      </c>
      <c r="AG73" s="141">
        <f t="shared" si="77"/>
        <v>0</v>
      </c>
      <c r="AH73" s="138">
        <f t="shared" si="77"/>
        <v>0</v>
      </c>
      <c r="AI73" s="174"/>
      <c r="AJ73" s="172"/>
      <c r="AK73" s="174"/>
      <c r="AL73" s="142">
        <f t="shared" ref="AL73:AL74" si="78">Q73</f>
        <v>0</v>
      </c>
    </row>
    <row r="74" spans="1:38" s="128" customFormat="1" ht="20.25" customHeight="1" x14ac:dyDescent="0.3">
      <c r="A74" s="483"/>
      <c r="B74" s="157" t="s">
        <v>150</v>
      </c>
      <c r="C74" s="138">
        <f t="shared" ref="C74:Q74" si="79">SUM(C151,C228,C305,C382,C459)</f>
        <v>0</v>
      </c>
      <c r="D74" s="139">
        <f t="shared" si="79"/>
        <v>0</v>
      </c>
      <c r="E74" s="140">
        <f t="shared" si="79"/>
        <v>0</v>
      </c>
      <c r="F74" s="138">
        <f t="shared" si="79"/>
        <v>0</v>
      </c>
      <c r="G74" s="141">
        <f t="shared" si="79"/>
        <v>0</v>
      </c>
      <c r="H74" s="141">
        <f t="shared" si="79"/>
        <v>0</v>
      </c>
      <c r="I74" s="141">
        <f t="shared" si="79"/>
        <v>0</v>
      </c>
      <c r="J74" s="142">
        <f t="shared" si="79"/>
        <v>0</v>
      </c>
      <c r="K74" s="138">
        <f t="shared" si="79"/>
        <v>0</v>
      </c>
      <c r="L74" s="141">
        <f t="shared" si="79"/>
        <v>0</v>
      </c>
      <c r="M74" s="138">
        <f t="shared" si="79"/>
        <v>0</v>
      </c>
      <c r="N74" s="141">
        <f t="shared" si="79"/>
        <v>0</v>
      </c>
      <c r="O74" s="139">
        <f t="shared" si="79"/>
        <v>0</v>
      </c>
      <c r="P74" s="141">
        <f t="shared" si="79"/>
        <v>0</v>
      </c>
      <c r="Q74" s="142">
        <f t="shared" si="79"/>
        <v>0</v>
      </c>
      <c r="S74" s="483"/>
      <c r="T74" s="157" t="s">
        <v>150</v>
      </c>
      <c r="U74" s="138">
        <f>C74</f>
        <v>0</v>
      </c>
      <c r="V74" s="139">
        <f>D74</f>
        <v>0</v>
      </c>
      <c r="W74" s="140">
        <f>E74</f>
        <v>0</v>
      </c>
      <c r="X74" s="138">
        <f t="shared" si="76"/>
        <v>0</v>
      </c>
      <c r="Y74" s="141">
        <f t="shared" si="76"/>
        <v>0</v>
      </c>
      <c r="Z74" s="141">
        <f t="shared" si="76"/>
        <v>0</v>
      </c>
      <c r="AA74" s="141">
        <f t="shared" si="76"/>
        <v>0</v>
      </c>
      <c r="AB74" s="141" t="e">
        <f>#REF!</f>
        <v>#REF!</v>
      </c>
      <c r="AC74" s="141" t="e">
        <f>#REF!</f>
        <v>#REF!</v>
      </c>
      <c r="AD74" s="141" t="e">
        <f>#REF!</f>
        <v>#REF!</v>
      </c>
      <c r="AE74" s="142">
        <f t="shared" si="77"/>
        <v>0</v>
      </c>
      <c r="AF74" s="138">
        <f t="shared" si="77"/>
        <v>0</v>
      </c>
      <c r="AG74" s="141">
        <f t="shared" si="77"/>
        <v>0</v>
      </c>
      <c r="AH74" s="138">
        <f t="shared" si="77"/>
        <v>0</v>
      </c>
      <c r="AI74" s="141"/>
      <c r="AJ74" s="139"/>
      <c r="AK74" s="141"/>
      <c r="AL74" s="142">
        <f t="shared" si="78"/>
        <v>0</v>
      </c>
    </row>
    <row r="75" spans="1:38" s="128" customFormat="1" ht="20.25" customHeight="1" x14ac:dyDescent="0.3">
      <c r="A75" s="483"/>
      <c r="B75" s="158" t="s">
        <v>151</v>
      </c>
      <c r="C75" s="171"/>
      <c r="D75" s="172"/>
      <c r="E75" s="140">
        <f t="shared" ref="E75:Q75" si="80">SUM(E152,E229,E306,E383,E460)</f>
        <v>0</v>
      </c>
      <c r="F75" s="138">
        <f t="shared" si="80"/>
        <v>0</v>
      </c>
      <c r="G75" s="141">
        <f t="shared" si="80"/>
        <v>0</v>
      </c>
      <c r="H75" s="141">
        <f t="shared" si="80"/>
        <v>0</v>
      </c>
      <c r="I75" s="141">
        <f t="shared" si="80"/>
        <v>0</v>
      </c>
      <c r="J75" s="142">
        <f t="shared" si="80"/>
        <v>0</v>
      </c>
      <c r="K75" s="138">
        <f t="shared" si="80"/>
        <v>0</v>
      </c>
      <c r="L75" s="141">
        <f t="shared" si="80"/>
        <v>0</v>
      </c>
      <c r="M75" s="171"/>
      <c r="N75" s="174"/>
      <c r="O75" s="139">
        <f t="shared" si="80"/>
        <v>0</v>
      </c>
      <c r="P75" s="141">
        <f t="shared" si="80"/>
        <v>0</v>
      </c>
      <c r="Q75" s="142">
        <f t="shared" si="80"/>
        <v>0</v>
      </c>
      <c r="S75" s="483"/>
      <c r="T75" s="158" t="s">
        <v>151</v>
      </c>
      <c r="U75" s="171"/>
      <c r="V75" s="172"/>
      <c r="W75" s="173"/>
      <c r="X75" s="171"/>
      <c r="Y75" s="174"/>
      <c r="Z75" s="174"/>
      <c r="AA75" s="174"/>
      <c r="AB75" s="174"/>
      <c r="AC75" s="174"/>
      <c r="AD75" s="174"/>
      <c r="AE75" s="173"/>
      <c r="AF75" s="171"/>
      <c r="AG75" s="174"/>
      <c r="AH75" s="171"/>
      <c r="AI75" s="174"/>
      <c r="AJ75" s="172"/>
      <c r="AK75" s="174"/>
      <c r="AL75" s="173"/>
    </row>
    <row r="76" spans="1:38" s="155" customFormat="1" ht="20.25" customHeight="1" x14ac:dyDescent="0.35">
      <c r="A76" s="483"/>
      <c r="B76" s="159" t="s">
        <v>154</v>
      </c>
      <c r="C76" s="151">
        <f t="shared" ref="C76:Q76" si="81">SUM(C153,C230,C307,C384,C461)</f>
        <v>0</v>
      </c>
      <c r="D76" s="152">
        <f t="shared" si="81"/>
        <v>0</v>
      </c>
      <c r="E76" s="153">
        <f t="shared" si="81"/>
        <v>0</v>
      </c>
      <c r="F76" s="151">
        <f t="shared" si="81"/>
        <v>0</v>
      </c>
      <c r="G76" s="154">
        <f t="shared" si="81"/>
        <v>0</v>
      </c>
      <c r="H76" s="154">
        <f t="shared" si="81"/>
        <v>0</v>
      </c>
      <c r="I76" s="154">
        <f t="shared" si="81"/>
        <v>0</v>
      </c>
      <c r="J76" s="135">
        <f t="shared" si="81"/>
        <v>0</v>
      </c>
      <c r="K76" s="151">
        <f t="shared" si="81"/>
        <v>0</v>
      </c>
      <c r="L76" s="154">
        <f t="shared" si="81"/>
        <v>0</v>
      </c>
      <c r="M76" s="151">
        <f t="shared" si="81"/>
        <v>0</v>
      </c>
      <c r="N76" s="154">
        <f t="shared" si="81"/>
        <v>0</v>
      </c>
      <c r="O76" s="152">
        <f t="shared" si="81"/>
        <v>0</v>
      </c>
      <c r="P76" s="154">
        <f t="shared" si="81"/>
        <v>0</v>
      </c>
      <c r="Q76" s="153">
        <f t="shared" si="81"/>
        <v>0</v>
      </c>
      <c r="S76" s="483"/>
      <c r="T76" s="159" t="s">
        <v>154</v>
      </c>
      <c r="U76" s="175"/>
      <c r="V76" s="176"/>
      <c r="W76" s="177"/>
      <c r="X76" s="175"/>
      <c r="Y76" s="178"/>
      <c r="Z76" s="178"/>
      <c r="AA76" s="178"/>
      <c r="AB76" s="178"/>
      <c r="AC76" s="178"/>
      <c r="AD76" s="178"/>
      <c r="AE76" s="169"/>
      <c r="AF76" s="175"/>
      <c r="AG76" s="178"/>
      <c r="AH76" s="175"/>
      <c r="AI76" s="178"/>
      <c r="AJ76" s="176"/>
      <c r="AK76" s="178"/>
      <c r="AL76" s="177"/>
    </row>
    <row r="77" spans="1:38" s="155" customFormat="1" ht="20.25" customHeight="1" x14ac:dyDescent="0.35">
      <c r="A77" s="485" t="s">
        <v>155</v>
      </c>
      <c r="B77" s="485"/>
      <c r="C77" s="294"/>
      <c r="D77" s="295"/>
      <c r="E77" s="162">
        <f t="shared" ref="E77:Q77" si="82">SUM(E154,E231,E308,E385,E462)</f>
        <v>0</v>
      </c>
      <c r="F77" s="160">
        <f t="shared" si="82"/>
        <v>0</v>
      </c>
      <c r="G77" s="163">
        <f t="shared" si="82"/>
        <v>0</v>
      </c>
      <c r="H77" s="163">
        <f t="shared" si="82"/>
        <v>0</v>
      </c>
      <c r="I77" s="163">
        <f t="shared" si="82"/>
        <v>0</v>
      </c>
      <c r="J77" s="164">
        <f t="shared" si="82"/>
        <v>0</v>
      </c>
      <c r="K77" s="160">
        <f t="shared" si="82"/>
        <v>0</v>
      </c>
      <c r="L77" s="163">
        <f t="shared" si="82"/>
        <v>0</v>
      </c>
      <c r="M77" s="294"/>
      <c r="N77" s="296"/>
      <c r="O77" s="161">
        <f t="shared" si="82"/>
        <v>0</v>
      </c>
      <c r="P77" s="163">
        <f t="shared" si="82"/>
        <v>0</v>
      </c>
      <c r="Q77" s="162">
        <f t="shared" si="82"/>
        <v>0</v>
      </c>
      <c r="R77" s="156"/>
      <c r="S77" s="485" t="s">
        <v>155</v>
      </c>
      <c r="T77" s="485"/>
      <c r="U77" s="160"/>
      <c r="V77" s="161"/>
      <c r="W77" s="162">
        <f>E77</f>
        <v>0</v>
      </c>
      <c r="X77" s="160">
        <f>F77</f>
        <v>0</v>
      </c>
      <c r="Y77" s="163">
        <f>G77</f>
        <v>0</v>
      </c>
      <c r="Z77" s="163">
        <f>H77</f>
        <v>0</v>
      </c>
      <c r="AA77" s="163">
        <f>I77</f>
        <v>0</v>
      </c>
      <c r="AB77" s="163" t="e">
        <f>#REF!</f>
        <v>#REF!</v>
      </c>
      <c r="AC77" s="163" t="e">
        <f>#REF!</f>
        <v>#REF!</v>
      </c>
      <c r="AD77" s="163" t="e">
        <f>#REF!</f>
        <v>#REF!</v>
      </c>
      <c r="AE77" s="164">
        <f t="shared" ref="AE77:AG77" si="83">J77</f>
        <v>0</v>
      </c>
      <c r="AF77" s="160">
        <f t="shared" si="83"/>
        <v>0</v>
      </c>
      <c r="AG77" s="163">
        <f t="shared" si="83"/>
        <v>0</v>
      </c>
      <c r="AH77" s="160"/>
      <c r="AI77" s="163"/>
      <c r="AJ77" s="161">
        <f>O77</f>
        <v>0</v>
      </c>
      <c r="AK77" s="163">
        <f>P77</f>
        <v>0</v>
      </c>
      <c r="AL77" s="162">
        <f>Q77</f>
        <v>0</v>
      </c>
    </row>
    <row r="79" spans="1:38" s="179" customFormat="1" x14ac:dyDescent="0.3">
      <c r="C79" s="180"/>
      <c r="D79" s="180"/>
      <c r="E79" s="180"/>
      <c r="F79" s="180"/>
      <c r="G79" s="180"/>
      <c r="H79" s="180"/>
      <c r="I79" s="180"/>
      <c r="J79" s="180"/>
      <c r="K79" s="180"/>
      <c r="L79" s="180"/>
      <c r="M79" s="180"/>
      <c r="N79" s="180"/>
      <c r="O79" s="180"/>
      <c r="P79" s="180"/>
      <c r="Q79" s="180"/>
      <c r="U79" s="180"/>
      <c r="V79" s="180"/>
      <c r="W79" s="180"/>
      <c r="X79" s="180"/>
      <c r="Y79" s="180"/>
      <c r="Z79" s="180"/>
      <c r="AA79" s="180"/>
      <c r="AB79" s="180"/>
      <c r="AC79" s="180"/>
      <c r="AD79" s="180"/>
      <c r="AE79" s="180"/>
      <c r="AF79" s="180"/>
      <c r="AG79" s="180"/>
      <c r="AH79" s="180"/>
      <c r="AI79" s="180"/>
      <c r="AJ79" s="180"/>
      <c r="AK79" s="180"/>
      <c r="AL79" s="180"/>
    </row>
    <row r="81" spans="1:39" ht="22.5" x14ac:dyDescent="0.4">
      <c r="B81" s="279" t="s">
        <v>9</v>
      </c>
      <c r="C81" s="127"/>
      <c r="D81" s="127"/>
      <c r="E81" s="127"/>
      <c r="F81" s="127"/>
      <c r="G81" s="127"/>
      <c r="H81" s="127"/>
      <c r="I81" s="127"/>
      <c r="J81" s="127"/>
      <c r="K81" s="127"/>
      <c r="L81" s="127"/>
      <c r="M81" s="127"/>
      <c r="N81" s="127"/>
      <c r="O81" s="127"/>
      <c r="P81" s="127"/>
      <c r="Q81" s="127"/>
      <c r="R81"/>
      <c r="S81"/>
      <c r="T81"/>
      <c r="U81"/>
      <c r="V81"/>
      <c r="W81"/>
      <c r="X81"/>
      <c r="Y81"/>
      <c r="Z81"/>
      <c r="AA81"/>
      <c r="AB81"/>
      <c r="AC81"/>
      <c r="AD81"/>
      <c r="AE81"/>
      <c r="AF81"/>
      <c r="AG81"/>
      <c r="AH81"/>
      <c r="AI81"/>
      <c r="AJ81"/>
      <c r="AK81"/>
      <c r="AL81"/>
      <c r="AM81"/>
    </row>
    <row r="82" spans="1:39" ht="14.5" x14ac:dyDescent="0.35">
      <c r="B82" s="486" t="s">
        <v>132</v>
      </c>
      <c r="C82" s="488" t="s">
        <v>133</v>
      </c>
      <c r="D82" s="489"/>
      <c r="E82" s="489"/>
      <c r="F82" s="489"/>
      <c r="G82" s="489"/>
      <c r="H82" s="489"/>
      <c r="I82" s="489"/>
      <c r="J82" s="489"/>
      <c r="K82" s="489"/>
      <c r="L82" s="490"/>
      <c r="M82" s="491" t="s">
        <v>134</v>
      </c>
      <c r="N82" s="492"/>
      <c r="O82" s="493"/>
      <c r="P82" s="491" t="s">
        <v>53</v>
      </c>
      <c r="Q82" s="493"/>
      <c r="R82"/>
      <c r="S82"/>
      <c r="T82"/>
      <c r="U82"/>
      <c r="V82"/>
      <c r="W82"/>
      <c r="X82"/>
      <c r="Y82"/>
      <c r="Z82"/>
      <c r="AA82"/>
      <c r="AB82"/>
      <c r="AC82"/>
      <c r="AD82"/>
      <c r="AE82"/>
      <c r="AF82"/>
      <c r="AG82"/>
      <c r="AH82"/>
      <c r="AI82"/>
      <c r="AJ82"/>
      <c r="AK82"/>
      <c r="AL82"/>
      <c r="AM82"/>
    </row>
    <row r="83" spans="1:39" s="128" customFormat="1" ht="28" x14ac:dyDescent="0.35">
      <c r="B83" s="487"/>
      <c r="C83" s="129" t="str">
        <f>C98</f>
        <v>Quantidade vendida</v>
      </c>
      <c r="D83" s="129" t="str">
        <f t="shared" ref="D83:E83" si="84">D98</f>
        <v>Quantidade vendida</v>
      </c>
      <c r="E83" s="129" t="str">
        <f t="shared" si="84"/>
        <v>Faturamento Bruto (em R$)</v>
      </c>
      <c r="F83" s="129" t="s">
        <v>136</v>
      </c>
      <c r="G83" s="129" t="s">
        <v>137</v>
      </c>
      <c r="H83" s="129" t="s">
        <v>138</v>
      </c>
      <c r="I83" s="129" t="s">
        <v>139</v>
      </c>
      <c r="J83" s="129" t="s">
        <v>143</v>
      </c>
      <c r="K83" s="131" t="s">
        <v>144</v>
      </c>
      <c r="L83" s="130" t="s">
        <v>145</v>
      </c>
      <c r="M83" s="129" t="str">
        <f>M98</f>
        <v>Quantidade devolvida</v>
      </c>
      <c r="N83" s="129" t="str">
        <f>N98</f>
        <v>Quantidade devolvida</v>
      </c>
      <c r="O83" s="129" t="s">
        <v>146</v>
      </c>
      <c r="P83" s="129" t="s">
        <v>299</v>
      </c>
      <c r="Q83" s="129" t="str">
        <f>Q5</f>
        <v>Receita Operacional Líquida (R$)</v>
      </c>
      <c r="R83"/>
      <c r="S83"/>
      <c r="T83"/>
      <c r="U83"/>
      <c r="V83"/>
      <c r="W83"/>
      <c r="X83"/>
      <c r="Y83"/>
      <c r="Z83"/>
      <c r="AA83"/>
      <c r="AB83"/>
      <c r="AC83"/>
      <c r="AD83"/>
      <c r="AE83"/>
      <c r="AF83"/>
      <c r="AG83"/>
      <c r="AH83"/>
      <c r="AI83"/>
      <c r="AJ83"/>
      <c r="AK83"/>
      <c r="AL83"/>
      <c r="AM83"/>
    </row>
    <row r="84" spans="1:39" s="128" customFormat="1" ht="20.25" customHeight="1" x14ac:dyDescent="0.35">
      <c r="A84" s="483" t="s">
        <v>147</v>
      </c>
      <c r="B84" s="132" t="s">
        <v>148</v>
      </c>
      <c r="C84" s="181">
        <f>C85+C86</f>
        <v>0</v>
      </c>
      <c r="D84" s="182">
        <f>D85+D86</f>
        <v>0</v>
      </c>
      <c r="E84" s="183">
        <f t="shared" ref="E84:P84" si="85">E85+E86</f>
        <v>0</v>
      </c>
      <c r="F84" s="181">
        <f t="shared" si="85"/>
        <v>0</v>
      </c>
      <c r="G84" s="184">
        <f t="shared" si="85"/>
        <v>0</v>
      </c>
      <c r="H84" s="184">
        <f t="shared" si="85"/>
        <v>0</v>
      </c>
      <c r="I84" s="184">
        <f t="shared" si="85"/>
        <v>0</v>
      </c>
      <c r="J84" s="183">
        <f t="shared" ref="J84:J94" si="86">SUM(F84:I84)</f>
        <v>0</v>
      </c>
      <c r="K84" s="181">
        <f>K85+K86</f>
        <v>0</v>
      </c>
      <c r="L84" s="184">
        <f t="shared" si="85"/>
        <v>0</v>
      </c>
      <c r="M84" s="181">
        <f t="shared" si="85"/>
        <v>0</v>
      </c>
      <c r="N84" s="184">
        <f t="shared" si="85"/>
        <v>0</v>
      </c>
      <c r="O84" s="182">
        <f t="shared" si="85"/>
        <v>0</v>
      </c>
      <c r="P84" s="184">
        <f t="shared" si="85"/>
        <v>0</v>
      </c>
      <c r="Q84" s="183">
        <f t="shared" ref="Q84:Q94" si="87">E84-J84-K84-L84-O84-P84</f>
        <v>0</v>
      </c>
      <c r="R84"/>
      <c r="S84"/>
      <c r="T84"/>
      <c r="U84"/>
      <c r="V84"/>
      <c r="W84"/>
      <c r="X84"/>
      <c r="Y84"/>
      <c r="Z84"/>
      <c r="AA84"/>
      <c r="AB84"/>
      <c r="AC84"/>
      <c r="AD84"/>
      <c r="AE84"/>
      <c r="AF84"/>
      <c r="AG84"/>
      <c r="AH84"/>
      <c r="AI84"/>
      <c r="AJ84"/>
      <c r="AK84"/>
      <c r="AL84"/>
      <c r="AM84"/>
    </row>
    <row r="85" spans="1:39" s="128" customFormat="1" ht="20.25" customHeight="1" x14ac:dyDescent="0.35">
      <c r="A85" s="483"/>
      <c r="B85" s="137" t="s">
        <v>149</v>
      </c>
      <c r="C85" s="185"/>
      <c r="D85" s="186"/>
      <c r="E85" s="187"/>
      <c r="F85" s="185"/>
      <c r="G85" s="188"/>
      <c r="H85" s="188"/>
      <c r="I85" s="188"/>
      <c r="J85" s="189">
        <f t="shared" si="86"/>
        <v>0</v>
      </c>
      <c r="K85" s="185"/>
      <c r="L85" s="188"/>
      <c r="M85" s="185"/>
      <c r="N85" s="190"/>
      <c r="O85" s="186"/>
      <c r="P85" s="188"/>
      <c r="Q85" s="189">
        <f t="shared" si="87"/>
        <v>0</v>
      </c>
      <c r="R85"/>
      <c r="S85"/>
      <c r="T85"/>
      <c r="U85"/>
      <c r="V85"/>
      <c r="W85"/>
      <c r="X85"/>
      <c r="Y85"/>
      <c r="Z85"/>
      <c r="AA85"/>
      <c r="AB85"/>
      <c r="AC85"/>
      <c r="AD85"/>
      <c r="AE85"/>
      <c r="AF85"/>
      <c r="AG85"/>
      <c r="AH85"/>
      <c r="AI85"/>
      <c r="AJ85"/>
      <c r="AK85"/>
      <c r="AL85"/>
      <c r="AM85"/>
    </row>
    <row r="86" spans="1:39" s="128" customFormat="1" ht="20.25" customHeight="1" x14ac:dyDescent="0.35">
      <c r="A86" s="483"/>
      <c r="B86" s="144" t="s">
        <v>150</v>
      </c>
      <c r="C86" s="185"/>
      <c r="D86" s="186"/>
      <c r="E86" s="187"/>
      <c r="F86" s="185"/>
      <c r="G86" s="188"/>
      <c r="H86" s="188"/>
      <c r="I86" s="188"/>
      <c r="J86" s="189">
        <f t="shared" si="86"/>
        <v>0</v>
      </c>
      <c r="K86" s="185"/>
      <c r="L86" s="188"/>
      <c r="M86" s="185"/>
      <c r="N86" s="188"/>
      <c r="O86" s="186"/>
      <c r="P86" s="188"/>
      <c r="Q86" s="189">
        <f t="shared" si="87"/>
        <v>0</v>
      </c>
      <c r="R86"/>
      <c r="S86"/>
      <c r="T86"/>
      <c r="U86"/>
      <c r="V86"/>
      <c r="W86"/>
      <c r="X86"/>
      <c r="Y86"/>
      <c r="Z86"/>
      <c r="AA86"/>
      <c r="AB86"/>
      <c r="AC86"/>
      <c r="AD86"/>
      <c r="AE86"/>
      <c r="AF86"/>
      <c r="AG86"/>
      <c r="AH86"/>
      <c r="AI86"/>
      <c r="AJ86"/>
      <c r="AK86"/>
      <c r="AL86"/>
      <c r="AM86"/>
    </row>
    <row r="87" spans="1:39" s="128" customFormat="1" ht="20.25" customHeight="1" x14ac:dyDescent="0.35">
      <c r="A87" s="483"/>
      <c r="B87" s="145" t="s">
        <v>151</v>
      </c>
      <c r="C87" s="167"/>
      <c r="D87" s="168"/>
      <c r="E87" s="193"/>
      <c r="F87" s="191"/>
      <c r="G87" s="194"/>
      <c r="H87" s="194"/>
      <c r="I87" s="194"/>
      <c r="J87" s="183">
        <f t="shared" si="86"/>
        <v>0</v>
      </c>
      <c r="K87" s="191"/>
      <c r="L87" s="194"/>
      <c r="M87" s="167"/>
      <c r="N87" s="170"/>
      <c r="O87" s="192"/>
      <c r="P87" s="194"/>
      <c r="Q87" s="183">
        <f t="shared" si="87"/>
        <v>0</v>
      </c>
      <c r="R87"/>
      <c r="S87"/>
      <c r="T87"/>
      <c r="U87"/>
      <c r="V87"/>
      <c r="W87"/>
      <c r="X87"/>
      <c r="Y87"/>
      <c r="Z87"/>
      <c r="AA87"/>
      <c r="AB87"/>
      <c r="AC87"/>
      <c r="AD87"/>
      <c r="AE87"/>
      <c r="AF87"/>
      <c r="AG87"/>
      <c r="AH87"/>
      <c r="AI87"/>
      <c r="AJ87"/>
      <c r="AK87"/>
      <c r="AL87"/>
      <c r="AM87"/>
    </row>
    <row r="88" spans="1:39" s="155" customFormat="1" ht="20.25" customHeight="1" x14ac:dyDescent="0.35">
      <c r="A88" s="483"/>
      <c r="B88" s="150" t="s">
        <v>152</v>
      </c>
      <c r="C88" s="195">
        <f>SUM(C84,C87)</f>
        <v>0</v>
      </c>
      <c r="D88" s="196">
        <f t="shared" ref="D88:I88" si="88">SUM(D84,D87)</f>
        <v>0</v>
      </c>
      <c r="E88" s="197">
        <f t="shared" si="88"/>
        <v>0</v>
      </c>
      <c r="F88" s="195">
        <f t="shared" si="88"/>
        <v>0</v>
      </c>
      <c r="G88" s="198">
        <f t="shared" si="88"/>
        <v>0</v>
      </c>
      <c r="H88" s="198">
        <f t="shared" si="88"/>
        <v>0</v>
      </c>
      <c r="I88" s="198">
        <f t="shared" si="88"/>
        <v>0</v>
      </c>
      <c r="J88" s="183">
        <f t="shared" si="86"/>
        <v>0</v>
      </c>
      <c r="K88" s="195">
        <f t="shared" ref="K88:P88" si="89">SUM(K84,K87)</f>
        <v>0</v>
      </c>
      <c r="L88" s="198">
        <f t="shared" si="89"/>
        <v>0</v>
      </c>
      <c r="M88" s="195">
        <f t="shared" si="89"/>
        <v>0</v>
      </c>
      <c r="N88" s="198">
        <f t="shared" si="89"/>
        <v>0</v>
      </c>
      <c r="O88" s="196">
        <f t="shared" si="89"/>
        <v>0</v>
      </c>
      <c r="P88" s="198">
        <f t="shared" si="89"/>
        <v>0</v>
      </c>
      <c r="Q88" s="197">
        <f t="shared" si="87"/>
        <v>0</v>
      </c>
      <c r="R88"/>
      <c r="S88"/>
      <c r="T88"/>
      <c r="U88"/>
      <c r="V88"/>
      <c r="W88"/>
      <c r="X88"/>
      <c r="Y88"/>
      <c r="Z88"/>
      <c r="AA88"/>
      <c r="AB88"/>
      <c r="AC88"/>
      <c r="AD88"/>
      <c r="AE88"/>
      <c r="AF88"/>
      <c r="AG88"/>
      <c r="AH88"/>
      <c r="AI88"/>
      <c r="AJ88"/>
      <c r="AK88"/>
      <c r="AL88"/>
      <c r="AM88"/>
    </row>
    <row r="89" spans="1:39" s="128" customFormat="1" ht="20.25" customHeight="1" x14ac:dyDescent="0.35">
      <c r="A89" s="484" t="s">
        <v>153</v>
      </c>
      <c r="B89" s="132" t="s">
        <v>148</v>
      </c>
      <c r="C89" s="181">
        <f>C90+C91</f>
        <v>0</v>
      </c>
      <c r="D89" s="182">
        <f>D90+D91</f>
        <v>0</v>
      </c>
      <c r="E89" s="183">
        <f t="shared" ref="E89:I89" si="90">E90+E91</f>
        <v>0</v>
      </c>
      <c r="F89" s="181">
        <f t="shared" si="90"/>
        <v>0</v>
      </c>
      <c r="G89" s="184">
        <f t="shared" si="90"/>
        <v>0</v>
      </c>
      <c r="H89" s="184">
        <f t="shared" si="90"/>
        <v>0</v>
      </c>
      <c r="I89" s="184">
        <f t="shared" si="90"/>
        <v>0</v>
      </c>
      <c r="J89" s="183">
        <f t="shared" si="86"/>
        <v>0</v>
      </c>
      <c r="K89" s="181">
        <f>K90+K91</f>
        <v>0</v>
      </c>
      <c r="L89" s="184">
        <f t="shared" ref="L89:P89" si="91">L90+L91</f>
        <v>0</v>
      </c>
      <c r="M89" s="181">
        <f t="shared" si="91"/>
        <v>0</v>
      </c>
      <c r="N89" s="184">
        <f t="shared" si="91"/>
        <v>0</v>
      </c>
      <c r="O89" s="182">
        <f t="shared" si="91"/>
        <v>0</v>
      </c>
      <c r="P89" s="184">
        <f t="shared" si="91"/>
        <v>0</v>
      </c>
      <c r="Q89" s="183">
        <f t="shared" si="87"/>
        <v>0</v>
      </c>
      <c r="R89"/>
      <c r="S89"/>
      <c r="T89"/>
      <c r="U89"/>
      <c r="V89"/>
      <c r="W89"/>
      <c r="X89"/>
      <c r="Y89"/>
      <c r="Z89"/>
      <c r="AA89"/>
      <c r="AB89"/>
      <c r="AC89"/>
      <c r="AD89"/>
      <c r="AE89"/>
      <c r="AF89"/>
      <c r="AG89"/>
      <c r="AH89"/>
      <c r="AI89"/>
      <c r="AJ89"/>
      <c r="AK89"/>
      <c r="AL89"/>
      <c r="AM89"/>
    </row>
    <row r="90" spans="1:39" s="128" customFormat="1" ht="20.25" customHeight="1" x14ac:dyDescent="0.35">
      <c r="A90" s="483"/>
      <c r="B90" s="137" t="s">
        <v>149</v>
      </c>
      <c r="C90" s="185"/>
      <c r="D90" s="186"/>
      <c r="E90" s="187"/>
      <c r="F90" s="185"/>
      <c r="G90" s="188"/>
      <c r="H90" s="188"/>
      <c r="I90" s="188"/>
      <c r="J90" s="189">
        <f t="shared" si="86"/>
        <v>0</v>
      </c>
      <c r="K90" s="185"/>
      <c r="L90" s="188"/>
      <c r="M90" s="185"/>
      <c r="N90" s="190"/>
      <c r="O90" s="186"/>
      <c r="P90" s="188"/>
      <c r="Q90" s="189">
        <f t="shared" si="87"/>
        <v>0</v>
      </c>
      <c r="R90"/>
      <c r="S90"/>
      <c r="T90"/>
      <c r="U90"/>
      <c r="V90"/>
      <c r="W90"/>
      <c r="X90"/>
      <c r="Y90"/>
      <c r="Z90"/>
      <c r="AA90"/>
      <c r="AB90"/>
      <c r="AC90"/>
      <c r="AD90"/>
      <c r="AE90"/>
      <c r="AF90"/>
      <c r="AG90"/>
      <c r="AH90"/>
      <c r="AI90"/>
      <c r="AJ90"/>
      <c r="AK90"/>
      <c r="AL90"/>
      <c r="AM90"/>
    </row>
    <row r="91" spans="1:39" s="128" customFormat="1" ht="20.25" customHeight="1" x14ac:dyDescent="0.35">
      <c r="A91" s="483"/>
      <c r="B91" s="157" t="s">
        <v>150</v>
      </c>
      <c r="C91" s="185"/>
      <c r="D91" s="186"/>
      <c r="E91" s="187"/>
      <c r="F91" s="185"/>
      <c r="G91" s="188"/>
      <c r="H91" s="188"/>
      <c r="I91" s="188"/>
      <c r="J91" s="189">
        <f t="shared" si="86"/>
        <v>0</v>
      </c>
      <c r="K91" s="185"/>
      <c r="L91" s="188"/>
      <c r="M91" s="185"/>
      <c r="N91" s="188"/>
      <c r="O91" s="186"/>
      <c r="P91" s="188"/>
      <c r="Q91" s="189">
        <f t="shared" si="87"/>
        <v>0</v>
      </c>
      <c r="R91"/>
      <c r="S91"/>
      <c r="T91"/>
      <c r="U91"/>
      <c r="V91"/>
      <c r="W91"/>
      <c r="X91"/>
      <c r="Y91"/>
      <c r="Z91"/>
      <c r="AA91"/>
      <c r="AB91"/>
      <c r="AC91"/>
      <c r="AD91"/>
      <c r="AE91"/>
      <c r="AF91"/>
      <c r="AG91"/>
      <c r="AH91"/>
      <c r="AI91"/>
      <c r="AJ91"/>
      <c r="AK91"/>
      <c r="AL91"/>
      <c r="AM91"/>
    </row>
    <row r="92" spans="1:39" s="128" customFormat="1" ht="20.25" customHeight="1" x14ac:dyDescent="0.35">
      <c r="A92" s="483"/>
      <c r="B92" s="158" t="s">
        <v>151</v>
      </c>
      <c r="C92" s="171"/>
      <c r="D92" s="172"/>
      <c r="E92" s="187"/>
      <c r="F92" s="185"/>
      <c r="G92" s="188"/>
      <c r="H92" s="188"/>
      <c r="I92" s="188"/>
      <c r="J92" s="189">
        <f t="shared" si="86"/>
        <v>0</v>
      </c>
      <c r="K92" s="185"/>
      <c r="L92" s="188"/>
      <c r="M92" s="171"/>
      <c r="N92" s="174"/>
      <c r="O92" s="186"/>
      <c r="P92" s="188"/>
      <c r="Q92" s="189">
        <f t="shared" si="87"/>
        <v>0</v>
      </c>
      <c r="R92"/>
      <c r="S92"/>
      <c r="T92"/>
      <c r="U92"/>
      <c r="V92"/>
      <c r="W92"/>
      <c r="X92"/>
      <c r="Y92"/>
      <c r="Z92"/>
      <c r="AA92"/>
      <c r="AB92"/>
      <c r="AC92"/>
      <c r="AD92"/>
      <c r="AE92"/>
      <c r="AF92"/>
      <c r="AG92"/>
      <c r="AH92"/>
      <c r="AI92"/>
      <c r="AJ92"/>
      <c r="AK92"/>
      <c r="AL92"/>
      <c r="AM92"/>
    </row>
    <row r="93" spans="1:39" s="155" customFormat="1" ht="20.25" customHeight="1" x14ac:dyDescent="0.35">
      <c r="A93" s="483"/>
      <c r="B93" s="159" t="s">
        <v>154</v>
      </c>
      <c r="C93" s="195">
        <f>SUM(C89,C92)</f>
        <v>0</v>
      </c>
      <c r="D93" s="196">
        <f t="shared" ref="D93:I93" si="92">SUM(D89,D92)</f>
        <v>0</v>
      </c>
      <c r="E93" s="197">
        <f t="shared" si="92"/>
        <v>0</v>
      </c>
      <c r="F93" s="195">
        <f t="shared" si="92"/>
        <v>0</v>
      </c>
      <c r="G93" s="198">
        <f t="shared" si="92"/>
        <v>0</v>
      </c>
      <c r="H93" s="198">
        <f t="shared" si="92"/>
        <v>0</v>
      </c>
      <c r="I93" s="198">
        <f t="shared" si="92"/>
        <v>0</v>
      </c>
      <c r="J93" s="183">
        <f t="shared" si="86"/>
        <v>0</v>
      </c>
      <c r="K93" s="195">
        <f t="shared" ref="K93:P93" si="93">SUM(K89,K92)</f>
        <v>0</v>
      </c>
      <c r="L93" s="198">
        <f t="shared" si="93"/>
        <v>0</v>
      </c>
      <c r="M93" s="195">
        <f t="shared" si="93"/>
        <v>0</v>
      </c>
      <c r="N93" s="198">
        <f t="shared" si="93"/>
        <v>0</v>
      </c>
      <c r="O93" s="196">
        <f t="shared" si="93"/>
        <v>0</v>
      </c>
      <c r="P93" s="198">
        <f t="shared" si="93"/>
        <v>0</v>
      </c>
      <c r="Q93" s="197">
        <f t="shared" si="87"/>
        <v>0</v>
      </c>
      <c r="R93"/>
      <c r="S93"/>
      <c r="T93"/>
      <c r="U93"/>
      <c r="V93"/>
      <c r="W93"/>
      <c r="X93"/>
      <c r="Y93"/>
      <c r="Z93"/>
      <c r="AA93"/>
      <c r="AB93"/>
      <c r="AC93"/>
      <c r="AD93"/>
      <c r="AE93"/>
      <c r="AF93"/>
      <c r="AG93"/>
      <c r="AH93"/>
      <c r="AI93"/>
      <c r="AJ93"/>
      <c r="AK93"/>
      <c r="AL93"/>
      <c r="AM93"/>
    </row>
    <row r="94" spans="1:39" s="155" customFormat="1" ht="20.25" customHeight="1" x14ac:dyDescent="0.35">
      <c r="A94" s="485" t="s">
        <v>155</v>
      </c>
      <c r="B94" s="485"/>
      <c r="C94" s="294"/>
      <c r="D94" s="295"/>
      <c r="E94" s="201">
        <f t="shared" ref="E94:I94" si="94">E93+E88</f>
        <v>0</v>
      </c>
      <c r="F94" s="199">
        <f t="shared" si="94"/>
        <v>0</v>
      </c>
      <c r="G94" s="202">
        <f t="shared" si="94"/>
        <v>0</v>
      </c>
      <c r="H94" s="202">
        <f t="shared" si="94"/>
        <v>0</v>
      </c>
      <c r="I94" s="202">
        <f t="shared" si="94"/>
        <v>0</v>
      </c>
      <c r="J94" s="203">
        <f t="shared" si="86"/>
        <v>0</v>
      </c>
      <c r="K94" s="199">
        <f>K93+K88</f>
        <v>0</v>
      </c>
      <c r="L94" s="202">
        <f>L93+L88</f>
        <v>0</v>
      </c>
      <c r="M94" s="294"/>
      <c r="N94" s="296"/>
      <c r="O94" s="200">
        <f t="shared" ref="O94:P94" si="95">O93+O88</f>
        <v>0</v>
      </c>
      <c r="P94" s="202">
        <f t="shared" si="95"/>
        <v>0</v>
      </c>
      <c r="Q94" s="201">
        <f t="shared" si="87"/>
        <v>0</v>
      </c>
      <c r="R94"/>
      <c r="S94"/>
      <c r="T94"/>
      <c r="U94"/>
      <c r="V94"/>
      <c r="W94"/>
      <c r="X94"/>
      <c r="Y94"/>
      <c r="Z94"/>
      <c r="AA94"/>
      <c r="AB94"/>
      <c r="AC94"/>
      <c r="AD94"/>
      <c r="AE94"/>
      <c r="AF94"/>
      <c r="AG94"/>
      <c r="AH94"/>
      <c r="AI94"/>
      <c r="AJ94"/>
      <c r="AK94"/>
      <c r="AL94"/>
      <c r="AM94"/>
    </row>
    <row r="95" spans="1:39" ht="14.5" x14ac:dyDescent="0.35">
      <c r="C95" s="165"/>
      <c r="R95"/>
      <c r="S95"/>
      <c r="T95"/>
      <c r="U95"/>
      <c r="V95"/>
      <c r="W95"/>
      <c r="X95"/>
      <c r="Y95"/>
      <c r="Z95"/>
      <c r="AA95"/>
      <c r="AB95"/>
      <c r="AC95"/>
      <c r="AD95"/>
      <c r="AE95"/>
      <c r="AF95"/>
      <c r="AG95"/>
      <c r="AH95"/>
      <c r="AI95"/>
      <c r="AJ95"/>
      <c r="AK95"/>
      <c r="AL95"/>
      <c r="AM95"/>
    </row>
    <row r="96" spans="1:39" ht="14.5" x14ac:dyDescent="0.35">
      <c r="R96"/>
      <c r="S96"/>
      <c r="T96"/>
      <c r="U96"/>
      <c r="V96"/>
      <c r="W96"/>
      <c r="X96"/>
      <c r="Y96"/>
      <c r="Z96"/>
      <c r="AA96"/>
      <c r="AB96"/>
      <c r="AC96"/>
      <c r="AD96"/>
      <c r="AE96"/>
      <c r="AF96"/>
      <c r="AG96"/>
      <c r="AH96"/>
      <c r="AI96"/>
      <c r="AJ96"/>
      <c r="AK96"/>
      <c r="AL96"/>
      <c r="AM96"/>
    </row>
    <row r="97" spans="1:39" ht="14.5" x14ac:dyDescent="0.35">
      <c r="B97" s="486" t="s">
        <v>156</v>
      </c>
      <c r="C97" s="488" t="s">
        <v>133</v>
      </c>
      <c r="D97" s="489"/>
      <c r="E97" s="489"/>
      <c r="F97" s="489"/>
      <c r="G97" s="489"/>
      <c r="H97" s="489"/>
      <c r="I97" s="489"/>
      <c r="J97" s="489"/>
      <c r="K97" s="489"/>
      <c r="L97" s="490"/>
      <c r="M97" s="491" t="s">
        <v>134</v>
      </c>
      <c r="N97" s="492"/>
      <c r="O97" s="493"/>
      <c r="P97" s="491" t="s">
        <v>53</v>
      </c>
      <c r="Q97" s="493"/>
      <c r="R97"/>
      <c r="S97"/>
      <c r="T97"/>
      <c r="U97"/>
      <c r="V97"/>
      <c r="W97"/>
      <c r="X97"/>
      <c r="Y97"/>
      <c r="Z97"/>
      <c r="AA97"/>
      <c r="AB97"/>
      <c r="AC97"/>
      <c r="AD97"/>
      <c r="AE97"/>
      <c r="AF97"/>
      <c r="AG97"/>
      <c r="AH97"/>
      <c r="AI97"/>
      <c r="AJ97"/>
      <c r="AK97"/>
      <c r="AL97"/>
      <c r="AM97"/>
    </row>
    <row r="98" spans="1:39" s="128" customFormat="1" ht="28" x14ac:dyDescent="0.35">
      <c r="B98" s="487"/>
      <c r="C98" s="129" t="str">
        <f>C$5</f>
        <v>Quantidade vendida</v>
      </c>
      <c r="D98" s="129" t="str">
        <f t="shared" ref="D98:Q98" si="96">D$5</f>
        <v>Quantidade vendida</v>
      </c>
      <c r="E98" s="130" t="str">
        <f t="shared" si="96"/>
        <v>Faturamento Bruto (em R$)</v>
      </c>
      <c r="F98" s="129" t="str">
        <f t="shared" si="96"/>
        <v>IPI</v>
      </c>
      <c r="G98" s="129" t="str">
        <f t="shared" si="96"/>
        <v>ICMS</v>
      </c>
      <c r="H98" s="129" t="str">
        <f t="shared" si="96"/>
        <v>PIS</v>
      </c>
      <c r="I98" s="129" t="str">
        <f t="shared" si="96"/>
        <v>COFINS</v>
      </c>
      <c r="J98" s="129" t="str">
        <f t="shared" si="96"/>
        <v>Total de Impostos</v>
      </c>
      <c r="K98" s="131" t="str">
        <f t="shared" si="96"/>
        <v xml:space="preserve">Descontos </v>
      </c>
      <c r="L98" s="130" t="str">
        <f t="shared" si="96"/>
        <v>Abatimentos (em R$)</v>
      </c>
      <c r="M98" s="129" t="str">
        <f t="shared" si="96"/>
        <v>Quantidade devolvida</v>
      </c>
      <c r="N98" s="129" t="str">
        <f t="shared" si="96"/>
        <v>Quantidade devolvida</v>
      </c>
      <c r="O98" s="129" t="str">
        <f t="shared" si="96"/>
        <v>Valor das devoluções líquidas (em R$)</v>
      </c>
      <c r="P98" s="129" t="str">
        <f t="shared" si="96"/>
        <v>Fretes sobre Vendas</v>
      </c>
      <c r="Q98" s="129" t="str">
        <f t="shared" si="96"/>
        <v>Receita Operacional Líquida (R$)</v>
      </c>
      <c r="R98"/>
      <c r="S98"/>
      <c r="T98"/>
      <c r="U98"/>
      <c r="V98"/>
      <c r="W98"/>
      <c r="X98"/>
      <c r="Y98"/>
      <c r="Z98"/>
      <c r="AA98"/>
      <c r="AB98"/>
      <c r="AC98"/>
      <c r="AD98"/>
      <c r="AE98"/>
      <c r="AF98"/>
      <c r="AG98"/>
      <c r="AH98"/>
      <c r="AI98"/>
      <c r="AJ98"/>
      <c r="AK98"/>
      <c r="AL98"/>
      <c r="AM98"/>
    </row>
    <row r="99" spans="1:39" s="128" customFormat="1" ht="20.25" customHeight="1" x14ac:dyDescent="0.35">
      <c r="A99" s="483" t="s">
        <v>147</v>
      </c>
      <c r="B99" s="132" t="s">
        <v>148</v>
      </c>
      <c r="C99" s="181">
        <f>C100+C101</f>
        <v>0</v>
      </c>
      <c r="D99" s="182">
        <f>D100+D101</f>
        <v>0</v>
      </c>
      <c r="E99" s="183">
        <f t="shared" ref="E99:I99" si="97">E100+E101</f>
        <v>0</v>
      </c>
      <c r="F99" s="181">
        <f t="shared" si="97"/>
        <v>0</v>
      </c>
      <c r="G99" s="184">
        <f t="shared" si="97"/>
        <v>0</v>
      </c>
      <c r="H99" s="184">
        <f t="shared" si="97"/>
        <v>0</v>
      </c>
      <c r="I99" s="184">
        <f t="shared" si="97"/>
        <v>0</v>
      </c>
      <c r="J99" s="183">
        <f t="shared" ref="J99:J109" si="98">SUM(F99:I99)</f>
        <v>0</v>
      </c>
      <c r="K99" s="181">
        <f>K100+K101</f>
        <v>0</v>
      </c>
      <c r="L99" s="184">
        <f t="shared" ref="L99:P99" si="99">L100+L101</f>
        <v>0</v>
      </c>
      <c r="M99" s="181">
        <f t="shared" si="99"/>
        <v>0</v>
      </c>
      <c r="N99" s="184">
        <f t="shared" si="99"/>
        <v>0</v>
      </c>
      <c r="O99" s="182">
        <f t="shared" si="99"/>
        <v>0</v>
      </c>
      <c r="P99" s="184">
        <f t="shared" si="99"/>
        <v>0</v>
      </c>
      <c r="Q99" s="183">
        <f t="shared" ref="Q99:Q109" si="100">E99-J99-K99-L99-O99-P99</f>
        <v>0</v>
      </c>
      <c r="R99"/>
      <c r="S99"/>
      <c r="T99"/>
      <c r="U99"/>
      <c r="V99"/>
      <c r="W99"/>
      <c r="X99"/>
      <c r="Y99"/>
      <c r="Z99"/>
      <c r="AA99"/>
      <c r="AB99"/>
      <c r="AC99"/>
      <c r="AD99"/>
      <c r="AE99"/>
      <c r="AF99"/>
      <c r="AG99"/>
      <c r="AH99"/>
      <c r="AI99"/>
      <c r="AJ99"/>
      <c r="AK99"/>
      <c r="AL99"/>
      <c r="AM99"/>
    </row>
    <row r="100" spans="1:39" s="128" customFormat="1" ht="20.25" customHeight="1" x14ac:dyDescent="0.35">
      <c r="A100" s="483"/>
      <c r="B100" s="137" t="s">
        <v>149</v>
      </c>
      <c r="C100" s="185"/>
      <c r="D100" s="186"/>
      <c r="E100" s="187"/>
      <c r="F100" s="185"/>
      <c r="G100" s="188"/>
      <c r="H100" s="188"/>
      <c r="I100" s="188"/>
      <c r="J100" s="189">
        <f t="shared" si="98"/>
        <v>0</v>
      </c>
      <c r="K100" s="185"/>
      <c r="L100" s="188"/>
      <c r="M100" s="185"/>
      <c r="N100" s="190"/>
      <c r="O100" s="186"/>
      <c r="P100" s="188"/>
      <c r="Q100" s="189">
        <f t="shared" si="100"/>
        <v>0</v>
      </c>
      <c r="R100"/>
      <c r="S100"/>
      <c r="T100"/>
      <c r="U100"/>
      <c r="V100"/>
      <c r="W100"/>
      <c r="X100"/>
      <c r="Y100"/>
      <c r="Z100"/>
      <c r="AA100"/>
      <c r="AB100"/>
      <c r="AC100"/>
      <c r="AD100"/>
      <c r="AE100"/>
      <c r="AF100"/>
      <c r="AG100"/>
      <c r="AH100"/>
      <c r="AI100"/>
      <c r="AJ100"/>
      <c r="AK100"/>
      <c r="AL100"/>
      <c r="AM100"/>
    </row>
    <row r="101" spans="1:39" s="128" customFormat="1" ht="20.25" customHeight="1" x14ac:dyDescent="0.35">
      <c r="A101" s="483"/>
      <c r="B101" s="144" t="s">
        <v>150</v>
      </c>
      <c r="C101" s="185"/>
      <c r="D101" s="186"/>
      <c r="E101" s="187"/>
      <c r="F101" s="185"/>
      <c r="G101" s="188"/>
      <c r="H101" s="188"/>
      <c r="I101" s="188"/>
      <c r="J101" s="189">
        <f t="shared" si="98"/>
        <v>0</v>
      </c>
      <c r="K101" s="185"/>
      <c r="L101" s="188"/>
      <c r="M101" s="185"/>
      <c r="N101" s="188"/>
      <c r="O101" s="186"/>
      <c r="P101" s="188"/>
      <c r="Q101" s="189">
        <f t="shared" si="100"/>
        <v>0</v>
      </c>
      <c r="R101"/>
      <c r="S101"/>
      <c r="T101"/>
      <c r="U101"/>
      <c r="V101"/>
      <c r="W101"/>
      <c r="X101"/>
      <c r="Y101"/>
      <c r="Z101"/>
      <c r="AA101"/>
      <c r="AB101"/>
      <c r="AC101"/>
      <c r="AD101"/>
      <c r="AE101"/>
      <c r="AF101"/>
      <c r="AG101"/>
      <c r="AH101"/>
      <c r="AI101"/>
      <c r="AJ101"/>
      <c r="AK101"/>
      <c r="AL101"/>
      <c r="AM101"/>
    </row>
    <row r="102" spans="1:39" s="128" customFormat="1" ht="20.25" customHeight="1" x14ac:dyDescent="0.35">
      <c r="A102" s="483"/>
      <c r="B102" s="145" t="s">
        <v>151</v>
      </c>
      <c r="C102" s="167"/>
      <c r="D102" s="168"/>
      <c r="E102" s="193"/>
      <c r="F102" s="191"/>
      <c r="G102" s="194"/>
      <c r="H102" s="194"/>
      <c r="I102" s="194"/>
      <c r="J102" s="183">
        <f t="shared" si="98"/>
        <v>0</v>
      </c>
      <c r="K102" s="191"/>
      <c r="L102" s="194"/>
      <c r="M102" s="167"/>
      <c r="N102" s="170"/>
      <c r="O102" s="192"/>
      <c r="P102" s="194"/>
      <c r="Q102" s="183">
        <f t="shared" si="100"/>
        <v>0</v>
      </c>
      <c r="R102"/>
      <c r="S102"/>
      <c r="T102"/>
      <c r="U102"/>
      <c r="V102"/>
      <c r="W102"/>
      <c r="X102"/>
      <c r="Y102"/>
      <c r="Z102"/>
      <c r="AA102"/>
      <c r="AB102"/>
      <c r="AC102"/>
      <c r="AD102"/>
      <c r="AE102"/>
      <c r="AF102"/>
      <c r="AG102"/>
      <c r="AH102"/>
      <c r="AI102"/>
      <c r="AJ102"/>
      <c r="AK102"/>
      <c r="AL102"/>
      <c r="AM102"/>
    </row>
    <row r="103" spans="1:39" s="155" customFormat="1" ht="20.25" customHeight="1" x14ac:dyDescent="0.35">
      <c r="A103" s="483"/>
      <c r="B103" s="150" t="s">
        <v>152</v>
      </c>
      <c r="C103" s="195">
        <f>SUM(C99,C102)</f>
        <v>0</v>
      </c>
      <c r="D103" s="196">
        <f t="shared" ref="D103:I103" si="101">SUM(D99,D102)</f>
        <v>0</v>
      </c>
      <c r="E103" s="197">
        <f t="shared" si="101"/>
        <v>0</v>
      </c>
      <c r="F103" s="195">
        <f t="shared" si="101"/>
        <v>0</v>
      </c>
      <c r="G103" s="198">
        <f t="shared" si="101"/>
        <v>0</v>
      </c>
      <c r="H103" s="198">
        <f t="shared" si="101"/>
        <v>0</v>
      </c>
      <c r="I103" s="198">
        <f t="shared" si="101"/>
        <v>0</v>
      </c>
      <c r="J103" s="183">
        <f t="shared" si="98"/>
        <v>0</v>
      </c>
      <c r="K103" s="195">
        <f t="shared" ref="K103:P103" si="102">SUM(K99,K102)</f>
        <v>0</v>
      </c>
      <c r="L103" s="198">
        <f t="shared" si="102"/>
        <v>0</v>
      </c>
      <c r="M103" s="195">
        <f t="shared" si="102"/>
        <v>0</v>
      </c>
      <c r="N103" s="198">
        <f t="shared" si="102"/>
        <v>0</v>
      </c>
      <c r="O103" s="196">
        <f t="shared" si="102"/>
        <v>0</v>
      </c>
      <c r="P103" s="198">
        <f t="shared" si="102"/>
        <v>0</v>
      </c>
      <c r="Q103" s="197">
        <f t="shared" si="100"/>
        <v>0</v>
      </c>
      <c r="R103"/>
      <c r="S103"/>
      <c r="T103"/>
      <c r="U103"/>
      <c r="V103"/>
      <c r="W103"/>
      <c r="X103"/>
      <c r="Y103"/>
      <c r="Z103"/>
      <c r="AA103"/>
      <c r="AB103"/>
      <c r="AC103"/>
      <c r="AD103"/>
      <c r="AE103"/>
      <c r="AF103"/>
      <c r="AG103"/>
      <c r="AH103"/>
      <c r="AI103"/>
      <c r="AJ103"/>
      <c r="AK103"/>
      <c r="AL103"/>
      <c r="AM103"/>
    </row>
    <row r="104" spans="1:39" s="128" customFormat="1" ht="20.25" customHeight="1" x14ac:dyDescent="0.35">
      <c r="A104" s="484" t="s">
        <v>153</v>
      </c>
      <c r="B104" s="132" t="s">
        <v>148</v>
      </c>
      <c r="C104" s="181">
        <f>C105+C106</f>
        <v>0</v>
      </c>
      <c r="D104" s="182">
        <f>D105+D106</f>
        <v>0</v>
      </c>
      <c r="E104" s="183">
        <f t="shared" ref="E104:I104" si="103">E105+E106</f>
        <v>0</v>
      </c>
      <c r="F104" s="181">
        <f t="shared" si="103"/>
        <v>0</v>
      </c>
      <c r="G104" s="184">
        <f t="shared" si="103"/>
        <v>0</v>
      </c>
      <c r="H104" s="184">
        <f t="shared" si="103"/>
        <v>0</v>
      </c>
      <c r="I104" s="184">
        <f t="shared" si="103"/>
        <v>0</v>
      </c>
      <c r="J104" s="183">
        <f t="shared" si="98"/>
        <v>0</v>
      </c>
      <c r="K104" s="181">
        <f>K105+K106</f>
        <v>0</v>
      </c>
      <c r="L104" s="184">
        <f t="shared" ref="L104:P104" si="104">L105+L106</f>
        <v>0</v>
      </c>
      <c r="M104" s="181">
        <f t="shared" si="104"/>
        <v>0</v>
      </c>
      <c r="N104" s="184">
        <f t="shared" si="104"/>
        <v>0</v>
      </c>
      <c r="O104" s="182">
        <f t="shared" si="104"/>
        <v>0</v>
      </c>
      <c r="P104" s="184">
        <f t="shared" si="104"/>
        <v>0</v>
      </c>
      <c r="Q104" s="183">
        <f t="shared" si="100"/>
        <v>0</v>
      </c>
      <c r="R104"/>
      <c r="S104"/>
      <c r="T104"/>
      <c r="U104"/>
      <c r="V104"/>
      <c r="W104"/>
      <c r="X104"/>
      <c r="Y104"/>
      <c r="Z104"/>
      <c r="AA104"/>
      <c r="AB104"/>
      <c r="AC104"/>
      <c r="AD104"/>
      <c r="AE104"/>
      <c r="AF104"/>
      <c r="AG104"/>
      <c r="AH104"/>
      <c r="AI104"/>
      <c r="AJ104"/>
      <c r="AK104"/>
      <c r="AL104"/>
      <c r="AM104"/>
    </row>
    <row r="105" spans="1:39" s="128" customFormat="1" ht="20.25" customHeight="1" x14ac:dyDescent="0.35">
      <c r="A105" s="483"/>
      <c r="B105" s="137" t="s">
        <v>149</v>
      </c>
      <c r="C105" s="185"/>
      <c r="D105" s="186"/>
      <c r="E105" s="187"/>
      <c r="F105" s="185"/>
      <c r="G105" s="188"/>
      <c r="H105" s="188"/>
      <c r="I105" s="188"/>
      <c r="J105" s="189">
        <f t="shared" si="98"/>
        <v>0</v>
      </c>
      <c r="K105" s="185"/>
      <c r="L105" s="188"/>
      <c r="M105" s="185"/>
      <c r="N105" s="190"/>
      <c r="O105" s="186"/>
      <c r="P105" s="188"/>
      <c r="Q105" s="189">
        <f t="shared" si="100"/>
        <v>0</v>
      </c>
      <c r="R105"/>
      <c r="S105"/>
      <c r="T105"/>
      <c r="U105"/>
      <c r="V105"/>
      <c r="W105"/>
      <c r="X105"/>
      <c r="Y105"/>
      <c r="Z105"/>
      <c r="AA105"/>
      <c r="AB105"/>
      <c r="AC105"/>
      <c r="AD105"/>
      <c r="AE105"/>
      <c r="AF105"/>
      <c r="AG105"/>
      <c r="AH105"/>
      <c r="AI105"/>
      <c r="AJ105"/>
      <c r="AK105"/>
      <c r="AL105"/>
      <c r="AM105"/>
    </row>
    <row r="106" spans="1:39" s="128" customFormat="1" ht="20.25" customHeight="1" x14ac:dyDescent="0.35">
      <c r="A106" s="483"/>
      <c r="B106" s="157" t="s">
        <v>150</v>
      </c>
      <c r="C106" s="185"/>
      <c r="D106" s="186"/>
      <c r="E106" s="187"/>
      <c r="F106" s="185"/>
      <c r="G106" s="188"/>
      <c r="H106" s="188"/>
      <c r="I106" s="188"/>
      <c r="J106" s="189">
        <f t="shared" si="98"/>
        <v>0</v>
      </c>
      <c r="K106" s="185"/>
      <c r="L106" s="188"/>
      <c r="M106" s="185"/>
      <c r="N106" s="188"/>
      <c r="O106" s="186"/>
      <c r="P106" s="188"/>
      <c r="Q106" s="189">
        <f t="shared" si="100"/>
        <v>0</v>
      </c>
      <c r="R106"/>
      <c r="S106"/>
      <c r="T106"/>
      <c r="U106"/>
      <c r="V106"/>
      <c r="W106"/>
      <c r="X106"/>
      <c r="Y106"/>
      <c r="Z106"/>
      <c r="AA106"/>
      <c r="AB106"/>
      <c r="AC106"/>
      <c r="AD106"/>
      <c r="AE106"/>
      <c r="AF106"/>
      <c r="AG106"/>
      <c r="AH106"/>
      <c r="AI106"/>
      <c r="AJ106"/>
      <c r="AK106"/>
      <c r="AL106"/>
      <c r="AM106"/>
    </row>
    <row r="107" spans="1:39" s="128" customFormat="1" ht="20.25" customHeight="1" x14ac:dyDescent="0.35">
      <c r="A107" s="483"/>
      <c r="B107" s="158" t="s">
        <v>151</v>
      </c>
      <c r="C107" s="171"/>
      <c r="D107" s="172"/>
      <c r="E107" s="187"/>
      <c r="F107" s="185"/>
      <c r="G107" s="188"/>
      <c r="H107" s="188"/>
      <c r="I107" s="188"/>
      <c r="J107" s="189">
        <f t="shared" si="98"/>
        <v>0</v>
      </c>
      <c r="K107" s="185"/>
      <c r="L107" s="188"/>
      <c r="M107" s="171"/>
      <c r="N107" s="174"/>
      <c r="O107" s="186"/>
      <c r="P107" s="188"/>
      <c r="Q107" s="189">
        <f t="shared" si="100"/>
        <v>0</v>
      </c>
      <c r="R107"/>
      <c r="S107"/>
      <c r="T107"/>
      <c r="U107"/>
      <c r="V107"/>
      <c r="W107"/>
      <c r="X107"/>
      <c r="Y107"/>
      <c r="Z107"/>
      <c r="AA107"/>
      <c r="AB107"/>
      <c r="AC107"/>
      <c r="AD107"/>
      <c r="AE107"/>
      <c r="AF107"/>
      <c r="AG107"/>
      <c r="AH107"/>
      <c r="AI107"/>
      <c r="AJ107"/>
      <c r="AK107"/>
      <c r="AL107"/>
      <c r="AM107"/>
    </row>
    <row r="108" spans="1:39" s="155" customFormat="1" ht="20.25" customHeight="1" x14ac:dyDescent="0.35">
      <c r="A108" s="483"/>
      <c r="B108" s="159" t="s">
        <v>154</v>
      </c>
      <c r="C108" s="195">
        <f>SUM(C104,C107)</f>
        <v>0</v>
      </c>
      <c r="D108" s="196">
        <f t="shared" ref="D108:I108" si="105">SUM(D104,D107)</f>
        <v>0</v>
      </c>
      <c r="E108" s="197">
        <f t="shared" si="105"/>
        <v>0</v>
      </c>
      <c r="F108" s="195">
        <f t="shared" si="105"/>
        <v>0</v>
      </c>
      <c r="G108" s="198">
        <f t="shared" si="105"/>
        <v>0</v>
      </c>
      <c r="H108" s="198">
        <f t="shared" si="105"/>
        <v>0</v>
      </c>
      <c r="I108" s="198">
        <f t="shared" si="105"/>
        <v>0</v>
      </c>
      <c r="J108" s="183">
        <f t="shared" si="98"/>
        <v>0</v>
      </c>
      <c r="K108" s="195">
        <f t="shared" ref="K108:P108" si="106">SUM(K104,K107)</f>
        <v>0</v>
      </c>
      <c r="L108" s="198">
        <f t="shared" si="106"/>
        <v>0</v>
      </c>
      <c r="M108" s="195">
        <f t="shared" si="106"/>
        <v>0</v>
      </c>
      <c r="N108" s="198">
        <f t="shared" si="106"/>
        <v>0</v>
      </c>
      <c r="O108" s="196">
        <f t="shared" si="106"/>
        <v>0</v>
      </c>
      <c r="P108" s="198">
        <f t="shared" si="106"/>
        <v>0</v>
      </c>
      <c r="Q108" s="197">
        <f t="shared" si="100"/>
        <v>0</v>
      </c>
      <c r="R108"/>
      <c r="S108"/>
      <c r="T108"/>
      <c r="U108"/>
      <c r="V108"/>
      <c r="W108"/>
      <c r="X108"/>
      <c r="Y108"/>
      <c r="Z108"/>
      <c r="AA108"/>
      <c r="AB108"/>
      <c r="AC108"/>
      <c r="AD108"/>
      <c r="AE108"/>
      <c r="AF108"/>
      <c r="AG108"/>
      <c r="AH108"/>
      <c r="AI108"/>
      <c r="AJ108"/>
      <c r="AK108"/>
      <c r="AL108"/>
      <c r="AM108"/>
    </row>
    <row r="109" spans="1:39" s="155" customFormat="1" ht="20.25" customHeight="1" x14ac:dyDescent="0.35">
      <c r="A109" s="485" t="s">
        <v>155</v>
      </c>
      <c r="B109" s="485"/>
      <c r="C109" s="294"/>
      <c r="D109" s="295"/>
      <c r="E109" s="201">
        <f t="shared" ref="E109:I109" si="107">E108+E103</f>
        <v>0</v>
      </c>
      <c r="F109" s="199">
        <f t="shared" si="107"/>
        <v>0</v>
      </c>
      <c r="G109" s="202">
        <f t="shared" si="107"/>
        <v>0</v>
      </c>
      <c r="H109" s="202">
        <f t="shared" si="107"/>
        <v>0</v>
      </c>
      <c r="I109" s="202">
        <f t="shared" si="107"/>
        <v>0</v>
      </c>
      <c r="J109" s="203">
        <f t="shared" si="98"/>
        <v>0</v>
      </c>
      <c r="K109" s="199">
        <f>K108+K103</f>
        <v>0</v>
      </c>
      <c r="L109" s="202">
        <f>L108+L103</f>
        <v>0</v>
      </c>
      <c r="M109" s="294"/>
      <c r="N109" s="296"/>
      <c r="O109" s="200">
        <f t="shared" ref="O109:P109" si="108">O108+O103</f>
        <v>0</v>
      </c>
      <c r="P109" s="202">
        <f t="shared" si="108"/>
        <v>0</v>
      </c>
      <c r="Q109" s="201">
        <f t="shared" si="100"/>
        <v>0</v>
      </c>
      <c r="R109"/>
      <c r="S109"/>
      <c r="T109"/>
      <c r="U109"/>
      <c r="V109"/>
      <c r="W109"/>
      <c r="X109"/>
      <c r="Y109"/>
      <c r="Z109"/>
      <c r="AA109"/>
      <c r="AB109"/>
      <c r="AC109"/>
      <c r="AD109"/>
      <c r="AE109"/>
      <c r="AF109"/>
      <c r="AG109"/>
      <c r="AH109"/>
      <c r="AI109"/>
      <c r="AJ109"/>
      <c r="AK109"/>
      <c r="AL109"/>
      <c r="AM109"/>
    </row>
    <row r="110" spans="1:39" ht="14.5" x14ac:dyDescent="0.35">
      <c r="R110"/>
      <c r="S110"/>
      <c r="T110"/>
      <c r="U110"/>
      <c r="V110"/>
      <c r="W110"/>
      <c r="X110"/>
      <c r="Y110"/>
      <c r="Z110"/>
      <c r="AA110"/>
      <c r="AB110"/>
      <c r="AC110"/>
      <c r="AD110"/>
      <c r="AE110"/>
      <c r="AF110"/>
      <c r="AG110"/>
      <c r="AH110"/>
      <c r="AI110"/>
      <c r="AJ110"/>
      <c r="AK110"/>
      <c r="AL110"/>
      <c r="AM110"/>
    </row>
    <row r="111" spans="1:39" ht="14.5" x14ac:dyDescent="0.35">
      <c r="I111" s="166">
        <v>-1</v>
      </c>
      <c r="R111"/>
      <c r="S111"/>
      <c r="T111"/>
      <c r="U111"/>
      <c r="V111"/>
      <c r="W111"/>
      <c r="X111"/>
      <c r="Y111"/>
      <c r="Z111"/>
      <c r="AA111"/>
      <c r="AB111"/>
      <c r="AC111"/>
      <c r="AD111"/>
      <c r="AE111"/>
      <c r="AF111"/>
      <c r="AG111"/>
      <c r="AH111"/>
      <c r="AI111"/>
      <c r="AJ111"/>
      <c r="AK111"/>
      <c r="AL111"/>
      <c r="AM111"/>
    </row>
    <row r="112" spans="1:39" ht="14.5" x14ac:dyDescent="0.35">
      <c r="B112" s="486" t="s">
        <v>157</v>
      </c>
      <c r="C112" s="488" t="s">
        <v>133</v>
      </c>
      <c r="D112" s="489"/>
      <c r="E112" s="489"/>
      <c r="F112" s="489"/>
      <c r="G112" s="489"/>
      <c r="H112" s="489"/>
      <c r="I112" s="489"/>
      <c r="J112" s="489"/>
      <c r="K112" s="489"/>
      <c r="L112" s="490"/>
      <c r="M112" s="491" t="s">
        <v>134</v>
      </c>
      <c r="N112" s="492"/>
      <c r="O112" s="493"/>
      <c r="P112" s="491" t="s">
        <v>53</v>
      </c>
      <c r="Q112" s="493"/>
      <c r="R112"/>
      <c r="S112"/>
      <c r="T112"/>
      <c r="U112"/>
      <c r="V112"/>
      <c r="W112"/>
      <c r="X112"/>
      <c r="Y112"/>
      <c r="Z112"/>
      <c r="AA112"/>
      <c r="AB112"/>
      <c r="AC112"/>
      <c r="AD112"/>
      <c r="AE112"/>
      <c r="AF112"/>
      <c r="AG112"/>
      <c r="AH112"/>
      <c r="AI112"/>
      <c r="AJ112"/>
      <c r="AK112"/>
      <c r="AL112"/>
      <c r="AM112"/>
    </row>
    <row r="113" spans="1:39" s="128" customFormat="1" ht="28" x14ac:dyDescent="0.35">
      <c r="B113" s="487"/>
      <c r="C113" s="129" t="str">
        <f>C$5</f>
        <v>Quantidade vendida</v>
      </c>
      <c r="D113" s="129" t="str">
        <f t="shared" ref="D113:Q113" si="109">D$5</f>
        <v>Quantidade vendida</v>
      </c>
      <c r="E113" s="130" t="str">
        <f t="shared" si="109"/>
        <v>Faturamento Bruto (em R$)</v>
      </c>
      <c r="F113" s="129" t="str">
        <f t="shared" si="109"/>
        <v>IPI</v>
      </c>
      <c r="G113" s="129" t="str">
        <f t="shared" si="109"/>
        <v>ICMS</v>
      </c>
      <c r="H113" s="129" t="str">
        <f t="shared" si="109"/>
        <v>PIS</v>
      </c>
      <c r="I113" s="129" t="str">
        <f t="shared" si="109"/>
        <v>COFINS</v>
      </c>
      <c r="J113" s="129" t="str">
        <f t="shared" si="109"/>
        <v>Total de Impostos</v>
      </c>
      <c r="K113" s="131" t="str">
        <f t="shared" si="109"/>
        <v xml:space="preserve">Descontos </v>
      </c>
      <c r="L113" s="130" t="str">
        <f t="shared" si="109"/>
        <v>Abatimentos (em R$)</v>
      </c>
      <c r="M113" s="129" t="str">
        <f t="shared" si="109"/>
        <v>Quantidade devolvida</v>
      </c>
      <c r="N113" s="129" t="str">
        <f t="shared" si="109"/>
        <v>Quantidade devolvida</v>
      </c>
      <c r="O113" s="129" t="str">
        <f t="shared" si="109"/>
        <v>Valor das devoluções líquidas (em R$)</v>
      </c>
      <c r="P113" s="129" t="str">
        <f t="shared" si="109"/>
        <v>Fretes sobre Vendas</v>
      </c>
      <c r="Q113" s="129" t="str">
        <f t="shared" si="109"/>
        <v>Receita Operacional Líquida (R$)</v>
      </c>
      <c r="R113"/>
      <c r="S113"/>
      <c r="T113"/>
      <c r="U113"/>
      <c r="V113"/>
      <c r="W113"/>
      <c r="X113"/>
      <c r="Y113"/>
      <c r="Z113"/>
      <c r="AA113"/>
      <c r="AB113"/>
      <c r="AC113"/>
      <c r="AD113"/>
      <c r="AE113"/>
      <c r="AF113"/>
      <c r="AG113"/>
      <c r="AH113"/>
      <c r="AI113"/>
      <c r="AJ113"/>
      <c r="AK113"/>
      <c r="AL113"/>
      <c r="AM113"/>
    </row>
    <row r="114" spans="1:39" s="128" customFormat="1" ht="20.25" customHeight="1" x14ac:dyDescent="0.35">
      <c r="A114" s="483" t="s">
        <v>147</v>
      </c>
      <c r="B114" s="132" t="s">
        <v>148</v>
      </c>
      <c r="C114" s="181">
        <f>C115+C116</f>
        <v>0</v>
      </c>
      <c r="D114" s="182">
        <f>D115+D116</f>
        <v>0</v>
      </c>
      <c r="E114" s="183">
        <f t="shared" ref="E114:I114" si="110">E115+E116</f>
        <v>0</v>
      </c>
      <c r="F114" s="181">
        <f t="shared" si="110"/>
        <v>0</v>
      </c>
      <c r="G114" s="184">
        <f t="shared" si="110"/>
        <v>0</v>
      </c>
      <c r="H114" s="184">
        <f t="shared" si="110"/>
        <v>0</v>
      </c>
      <c r="I114" s="184">
        <f t="shared" si="110"/>
        <v>0</v>
      </c>
      <c r="J114" s="183">
        <f t="shared" ref="J114:J124" si="111">SUM(F114:I114)</f>
        <v>0</v>
      </c>
      <c r="K114" s="181">
        <f>K115+K116</f>
        <v>0</v>
      </c>
      <c r="L114" s="184">
        <f t="shared" ref="L114:P114" si="112">L115+L116</f>
        <v>0</v>
      </c>
      <c r="M114" s="181">
        <f t="shared" si="112"/>
        <v>0</v>
      </c>
      <c r="N114" s="184">
        <f t="shared" si="112"/>
        <v>0</v>
      </c>
      <c r="O114" s="182">
        <f t="shared" si="112"/>
        <v>0</v>
      </c>
      <c r="P114" s="184">
        <f t="shared" si="112"/>
        <v>0</v>
      </c>
      <c r="Q114" s="183">
        <f t="shared" ref="Q114:Q124" si="113">E114-J114-K114-L114-O114-P114</f>
        <v>0</v>
      </c>
      <c r="R114"/>
      <c r="S114"/>
      <c r="T114"/>
      <c r="U114"/>
      <c r="V114"/>
      <c r="W114"/>
      <c r="X114"/>
      <c r="Y114"/>
      <c r="Z114"/>
      <c r="AA114"/>
      <c r="AB114"/>
      <c r="AC114"/>
      <c r="AD114"/>
      <c r="AE114"/>
      <c r="AF114"/>
      <c r="AG114"/>
      <c r="AH114"/>
      <c r="AI114"/>
      <c r="AJ114"/>
      <c r="AK114"/>
      <c r="AL114"/>
      <c r="AM114"/>
    </row>
    <row r="115" spans="1:39" s="128" customFormat="1" ht="20.25" customHeight="1" x14ac:dyDescent="0.35">
      <c r="A115" s="483"/>
      <c r="B115" s="137" t="s">
        <v>149</v>
      </c>
      <c r="C115" s="185"/>
      <c r="D115" s="186"/>
      <c r="E115" s="187"/>
      <c r="F115" s="185"/>
      <c r="G115" s="188"/>
      <c r="H115" s="188"/>
      <c r="I115" s="188"/>
      <c r="J115" s="189">
        <f t="shared" si="111"/>
        <v>0</v>
      </c>
      <c r="K115" s="185"/>
      <c r="L115" s="188"/>
      <c r="M115" s="185"/>
      <c r="N115" s="190"/>
      <c r="O115" s="186"/>
      <c r="P115" s="188"/>
      <c r="Q115" s="189">
        <f t="shared" si="113"/>
        <v>0</v>
      </c>
      <c r="R115"/>
      <c r="S115"/>
      <c r="T115"/>
      <c r="U115"/>
      <c r="V115"/>
      <c r="W115"/>
      <c r="X115"/>
      <c r="Y115"/>
      <c r="Z115"/>
      <c r="AA115"/>
      <c r="AB115"/>
      <c r="AC115"/>
      <c r="AD115"/>
      <c r="AE115"/>
      <c r="AF115"/>
      <c r="AG115"/>
      <c r="AH115"/>
      <c r="AI115"/>
      <c r="AJ115"/>
      <c r="AK115"/>
      <c r="AL115"/>
      <c r="AM115"/>
    </row>
    <row r="116" spans="1:39" s="128" customFormat="1" ht="20.25" customHeight="1" x14ac:dyDescent="0.35">
      <c r="A116" s="483"/>
      <c r="B116" s="144" t="s">
        <v>150</v>
      </c>
      <c r="C116" s="185"/>
      <c r="D116" s="186"/>
      <c r="E116" s="187"/>
      <c r="F116" s="185"/>
      <c r="G116" s="188"/>
      <c r="H116" s="188"/>
      <c r="I116" s="188"/>
      <c r="J116" s="189">
        <f t="shared" si="111"/>
        <v>0</v>
      </c>
      <c r="K116" s="185"/>
      <c r="L116" s="188"/>
      <c r="M116" s="185"/>
      <c r="N116" s="188"/>
      <c r="O116" s="186"/>
      <c r="P116" s="188"/>
      <c r="Q116" s="189">
        <f t="shared" si="113"/>
        <v>0</v>
      </c>
      <c r="R116"/>
      <c r="S116"/>
      <c r="T116"/>
      <c r="U116"/>
      <c r="V116"/>
      <c r="W116"/>
      <c r="X116"/>
      <c r="Y116"/>
      <c r="Z116"/>
      <c r="AA116"/>
      <c r="AB116"/>
      <c r="AC116"/>
      <c r="AD116"/>
      <c r="AE116"/>
      <c r="AF116"/>
      <c r="AG116"/>
      <c r="AH116"/>
      <c r="AI116"/>
      <c r="AJ116"/>
      <c r="AK116"/>
      <c r="AL116"/>
      <c r="AM116"/>
    </row>
    <row r="117" spans="1:39" s="128" customFormat="1" ht="20.25" customHeight="1" x14ac:dyDescent="0.35">
      <c r="A117" s="483"/>
      <c r="B117" s="145" t="s">
        <v>151</v>
      </c>
      <c r="C117" s="167"/>
      <c r="D117" s="168"/>
      <c r="E117" s="193"/>
      <c r="F117" s="191"/>
      <c r="G117" s="194"/>
      <c r="H117" s="194"/>
      <c r="I117" s="194"/>
      <c r="J117" s="183">
        <f t="shared" si="111"/>
        <v>0</v>
      </c>
      <c r="K117" s="191"/>
      <c r="L117" s="194"/>
      <c r="M117" s="167"/>
      <c r="N117" s="170"/>
      <c r="O117" s="192"/>
      <c r="P117" s="194"/>
      <c r="Q117" s="183">
        <f t="shared" si="113"/>
        <v>0</v>
      </c>
      <c r="R117"/>
      <c r="S117"/>
      <c r="T117"/>
      <c r="U117"/>
      <c r="V117"/>
      <c r="W117"/>
      <c r="X117"/>
      <c r="Y117"/>
      <c r="Z117"/>
      <c r="AA117"/>
      <c r="AB117"/>
      <c r="AC117"/>
      <c r="AD117"/>
      <c r="AE117"/>
      <c r="AF117"/>
      <c r="AG117"/>
      <c r="AH117"/>
      <c r="AI117"/>
      <c r="AJ117"/>
      <c r="AK117"/>
      <c r="AL117"/>
      <c r="AM117"/>
    </row>
    <row r="118" spans="1:39" s="155" customFormat="1" ht="20.25" customHeight="1" x14ac:dyDescent="0.35">
      <c r="A118" s="483"/>
      <c r="B118" s="150" t="s">
        <v>152</v>
      </c>
      <c r="C118" s="195">
        <f>SUM(C114,C117)</f>
        <v>0</v>
      </c>
      <c r="D118" s="196">
        <f t="shared" ref="D118:I118" si="114">SUM(D114,D117)</f>
        <v>0</v>
      </c>
      <c r="E118" s="197">
        <f t="shared" si="114"/>
        <v>0</v>
      </c>
      <c r="F118" s="195">
        <f t="shared" si="114"/>
        <v>0</v>
      </c>
      <c r="G118" s="198">
        <f t="shared" si="114"/>
        <v>0</v>
      </c>
      <c r="H118" s="198">
        <f t="shared" si="114"/>
        <v>0</v>
      </c>
      <c r="I118" s="198">
        <f t="shared" si="114"/>
        <v>0</v>
      </c>
      <c r="J118" s="183">
        <f t="shared" si="111"/>
        <v>0</v>
      </c>
      <c r="K118" s="195">
        <f t="shared" ref="K118:P118" si="115">SUM(K114,K117)</f>
        <v>0</v>
      </c>
      <c r="L118" s="198">
        <f t="shared" si="115"/>
        <v>0</v>
      </c>
      <c r="M118" s="195">
        <f t="shared" si="115"/>
        <v>0</v>
      </c>
      <c r="N118" s="198">
        <f t="shared" si="115"/>
        <v>0</v>
      </c>
      <c r="O118" s="196">
        <f t="shared" si="115"/>
        <v>0</v>
      </c>
      <c r="P118" s="198">
        <f t="shared" si="115"/>
        <v>0</v>
      </c>
      <c r="Q118" s="197">
        <f t="shared" si="113"/>
        <v>0</v>
      </c>
      <c r="R118"/>
      <c r="S118"/>
      <c r="T118"/>
      <c r="U118"/>
      <c r="V118"/>
      <c r="W118"/>
      <c r="X118"/>
      <c r="Y118"/>
      <c r="Z118"/>
      <c r="AA118"/>
      <c r="AB118"/>
      <c r="AC118"/>
      <c r="AD118"/>
      <c r="AE118"/>
      <c r="AF118"/>
      <c r="AG118"/>
      <c r="AH118"/>
      <c r="AI118"/>
      <c r="AJ118"/>
      <c r="AK118"/>
      <c r="AL118"/>
      <c r="AM118"/>
    </row>
    <row r="119" spans="1:39" s="128" customFormat="1" ht="20.25" customHeight="1" x14ac:dyDescent="0.35">
      <c r="A119" s="484" t="s">
        <v>153</v>
      </c>
      <c r="B119" s="132" t="s">
        <v>148</v>
      </c>
      <c r="C119" s="181">
        <f>C120+C121</f>
        <v>0</v>
      </c>
      <c r="D119" s="182">
        <f>D120+D121</f>
        <v>0</v>
      </c>
      <c r="E119" s="183">
        <f t="shared" ref="E119:I119" si="116">E120+E121</f>
        <v>0</v>
      </c>
      <c r="F119" s="181">
        <f t="shared" si="116"/>
        <v>0</v>
      </c>
      <c r="G119" s="184">
        <f t="shared" si="116"/>
        <v>0</v>
      </c>
      <c r="H119" s="184">
        <f t="shared" si="116"/>
        <v>0</v>
      </c>
      <c r="I119" s="184">
        <f t="shared" si="116"/>
        <v>0</v>
      </c>
      <c r="J119" s="183">
        <f t="shared" si="111"/>
        <v>0</v>
      </c>
      <c r="K119" s="181">
        <f>K120+K121</f>
        <v>0</v>
      </c>
      <c r="L119" s="184">
        <f t="shared" ref="L119:P119" si="117">L120+L121</f>
        <v>0</v>
      </c>
      <c r="M119" s="181">
        <f t="shared" si="117"/>
        <v>0</v>
      </c>
      <c r="N119" s="184">
        <f t="shared" si="117"/>
        <v>0</v>
      </c>
      <c r="O119" s="182">
        <f t="shared" si="117"/>
        <v>0</v>
      </c>
      <c r="P119" s="184">
        <f t="shared" si="117"/>
        <v>0</v>
      </c>
      <c r="Q119" s="183">
        <f t="shared" si="113"/>
        <v>0</v>
      </c>
      <c r="R119"/>
      <c r="S119"/>
      <c r="T119"/>
      <c r="U119"/>
      <c r="V119"/>
      <c r="W119"/>
      <c r="X119"/>
      <c r="Y119"/>
      <c r="Z119"/>
      <c r="AA119"/>
      <c r="AB119"/>
      <c r="AC119"/>
      <c r="AD119"/>
      <c r="AE119"/>
      <c r="AF119"/>
      <c r="AG119"/>
      <c r="AH119"/>
      <c r="AI119"/>
      <c r="AJ119"/>
      <c r="AK119"/>
      <c r="AL119"/>
      <c r="AM119"/>
    </row>
    <row r="120" spans="1:39" s="128" customFormat="1" ht="20.25" customHeight="1" x14ac:dyDescent="0.35">
      <c r="A120" s="483"/>
      <c r="B120" s="137" t="s">
        <v>149</v>
      </c>
      <c r="C120" s="185"/>
      <c r="D120" s="186"/>
      <c r="E120" s="187"/>
      <c r="F120" s="185"/>
      <c r="G120" s="188"/>
      <c r="H120" s="188"/>
      <c r="I120" s="188"/>
      <c r="J120" s="189">
        <f t="shared" si="111"/>
        <v>0</v>
      </c>
      <c r="K120" s="185"/>
      <c r="L120" s="188"/>
      <c r="M120" s="185"/>
      <c r="N120" s="190"/>
      <c r="O120" s="186"/>
      <c r="P120" s="188"/>
      <c r="Q120" s="189">
        <f t="shared" si="113"/>
        <v>0</v>
      </c>
      <c r="R120"/>
      <c r="S120"/>
      <c r="T120"/>
      <c r="U120"/>
      <c r="V120"/>
      <c r="W120"/>
      <c r="X120"/>
      <c r="Y120"/>
      <c r="Z120"/>
      <c r="AA120"/>
      <c r="AB120"/>
      <c r="AC120"/>
      <c r="AD120"/>
      <c r="AE120"/>
      <c r="AF120"/>
      <c r="AG120"/>
      <c r="AH120"/>
      <c r="AI120"/>
      <c r="AJ120"/>
      <c r="AK120"/>
      <c r="AL120"/>
      <c r="AM120"/>
    </row>
    <row r="121" spans="1:39" s="128" customFormat="1" ht="20.25" customHeight="1" x14ac:dyDescent="0.35">
      <c r="A121" s="483"/>
      <c r="B121" s="157" t="s">
        <v>150</v>
      </c>
      <c r="C121" s="185"/>
      <c r="D121" s="186"/>
      <c r="E121" s="187"/>
      <c r="F121" s="185"/>
      <c r="G121" s="188"/>
      <c r="H121" s="188"/>
      <c r="I121" s="188"/>
      <c r="J121" s="189">
        <f t="shared" si="111"/>
        <v>0</v>
      </c>
      <c r="K121" s="185"/>
      <c r="L121" s="188"/>
      <c r="M121" s="185"/>
      <c r="N121" s="188"/>
      <c r="O121" s="186"/>
      <c r="P121" s="188"/>
      <c r="Q121" s="189">
        <f t="shared" si="113"/>
        <v>0</v>
      </c>
      <c r="R121"/>
      <c r="S121"/>
      <c r="T121"/>
      <c r="U121"/>
      <c r="V121"/>
      <c r="W121"/>
      <c r="X121"/>
      <c r="Y121"/>
      <c r="Z121"/>
      <c r="AA121"/>
      <c r="AB121"/>
      <c r="AC121"/>
      <c r="AD121"/>
      <c r="AE121"/>
      <c r="AF121"/>
      <c r="AG121"/>
      <c r="AH121"/>
      <c r="AI121"/>
      <c r="AJ121"/>
      <c r="AK121"/>
      <c r="AL121"/>
      <c r="AM121"/>
    </row>
    <row r="122" spans="1:39" s="128" customFormat="1" ht="20.25" customHeight="1" x14ac:dyDescent="0.35">
      <c r="A122" s="483"/>
      <c r="B122" s="158" t="s">
        <v>151</v>
      </c>
      <c r="C122" s="171"/>
      <c r="D122" s="172"/>
      <c r="E122" s="187"/>
      <c r="F122" s="185"/>
      <c r="G122" s="188"/>
      <c r="H122" s="188"/>
      <c r="I122" s="188"/>
      <c r="J122" s="189">
        <f t="shared" si="111"/>
        <v>0</v>
      </c>
      <c r="K122" s="185"/>
      <c r="L122" s="188"/>
      <c r="M122" s="171"/>
      <c r="N122" s="174"/>
      <c r="O122" s="186"/>
      <c r="P122" s="188"/>
      <c r="Q122" s="189">
        <f t="shared" si="113"/>
        <v>0</v>
      </c>
      <c r="R122"/>
      <c r="S122"/>
      <c r="T122"/>
      <c r="U122"/>
      <c r="V122"/>
      <c r="W122"/>
      <c r="X122"/>
      <c r="Y122"/>
      <c r="Z122"/>
      <c r="AA122"/>
      <c r="AB122"/>
      <c r="AC122"/>
      <c r="AD122"/>
      <c r="AE122"/>
      <c r="AF122"/>
      <c r="AG122"/>
      <c r="AH122"/>
      <c r="AI122"/>
      <c r="AJ122"/>
      <c r="AK122"/>
      <c r="AL122"/>
      <c r="AM122"/>
    </row>
    <row r="123" spans="1:39" s="155" customFormat="1" ht="20.25" customHeight="1" x14ac:dyDescent="0.35">
      <c r="A123" s="483"/>
      <c r="B123" s="159" t="s">
        <v>154</v>
      </c>
      <c r="C123" s="195">
        <f>SUM(C119,C122)</f>
        <v>0</v>
      </c>
      <c r="D123" s="196">
        <f t="shared" ref="D123:I123" si="118">SUM(D119,D122)</f>
        <v>0</v>
      </c>
      <c r="E123" s="197">
        <f t="shared" si="118"/>
        <v>0</v>
      </c>
      <c r="F123" s="195">
        <f t="shared" si="118"/>
        <v>0</v>
      </c>
      <c r="G123" s="198">
        <f t="shared" si="118"/>
        <v>0</v>
      </c>
      <c r="H123" s="198">
        <f t="shared" si="118"/>
        <v>0</v>
      </c>
      <c r="I123" s="198">
        <f t="shared" si="118"/>
        <v>0</v>
      </c>
      <c r="J123" s="183">
        <f t="shared" si="111"/>
        <v>0</v>
      </c>
      <c r="K123" s="195">
        <f t="shared" ref="K123:P123" si="119">SUM(K119,K122)</f>
        <v>0</v>
      </c>
      <c r="L123" s="198">
        <f t="shared" si="119"/>
        <v>0</v>
      </c>
      <c r="M123" s="195">
        <f t="shared" si="119"/>
        <v>0</v>
      </c>
      <c r="N123" s="198">
        <f t="shared" si="119"/>
        <v>0</v>
      </c>
      <c r="O123" s="196">
        <f t="shared" si="119"/>
        <v>0</v>
      </c>
      <c r="P123" s="198">
        <f t="shared" si="119"/>
        <v>0</v>
      </c>
      <c r="Q123" s="197">
        <f t="shared" si="113"/>
        <v>0</v>
      </c>
      <c r="R123"/>
      <c r="S123"/>
      <c r="T123"/>
      <c r="U123"/>
      <c r="V123"/>
      <c r="W123"/>
      <c r="X123"/>
      <c r="Y123"/>
      <c r="Z123"/>
      <c r="AA123"/>
      <c r="AB123"/>
      <c r="AC123"/>
      <c r="AD123"/>
      <c r="AE123"/>
      <c r="AF123"/>
      <c r="AG123"/>
      <c r="AH123"/>
      <c r="AI123"/>
      <c r="AJ123"/>
      <c r="AK123"/>
      <c r="AL123"/>
      <c r="AM123"/>
    </row>
    <row r="124" spans="1:39" s="155" customFormat="1" ht="20.25" customHeight="1" x14ac:dyDescent="0.35">
      <c r="A124" s="485" t="s">
        <v>155</v>
      </c>
      <c r="B124" s="485"/>
      <c r="C124" s="294"/>
      <c r="D124" s="295"/>
      <c r="E124" s="201">
        <f t="shared" ref="E124:I124" si="120">E123+E118</f>
        <v>0</v>
      </c>
      <c r="F124" s="199">
        <f t="shared" si="120"/>
        <v>0</v>
      </c>
      <c r="G124" s="202">
        <f t="shared" si="120"/>
        <v>0</v>
      </c>
      <c r="H124" s="202">
        <f t="shared" si="120"/>
        <v>0</v>
      </c>
      <c r="I124" s="202">
        <f t="shared" si="120"/>
        <v>0</v>
      </c>
      <c r="J124" s="203">
        <f t="shared" si="111"/>
        <v>0</v>
      </c>
      <c r="K124" s="199">
        <f>K123+K118</f>
        <v>0</v>
      </c>
      <c r="L124" s="202">
        <f>L123+L118</f>
        <v>0</v>
      </c>
      <c r="M124" s="294"/>
      <c r="N124" s="296"/>
      <c r="O124" s="200">
        <f t="shared" ref="O124:P124" si="121">O123+O118</f>
        <v>0</v>
      </c>
      <c r="P124" s="202">
        <f t="shared" si="121"/>
        <v>0</v>
      </c>
      <c r="Q124" s="201">
        <f t="shared" si="113"/>
        <v>0</v>
      </c>
      <c r="R124"/>
      <c r="S124"/>
      <c r="T124"/>
      <c r="U124"/>
      <c r="V124"/>
      <c r="W124"/>
      <c r="X124"/>
      <c r="Y124"/>
      <c r="Z124"/>
      <c r="AA124"/>
      <c r="AB124"/>
      <c r="AC124"/>
      <c r="AD124"/>
      <c r="AE124"/>
      <c r="AF124"/>
      <c r="AG124"/>
      <c r="AH124"/>
      <c r="AI124"/>
      <c r="AJ124"/>
      <c r="AK124"/>
      <c r="AL124"/>
      <c r="AM124"/>
    </row>
    <row r="125" spans="1:39" ht="14.5" x14ac:dyDescent="0.35">
      <c r="R125"/>
      <c r="S125"/>
      <c r="T125"/>
      <c r="U125"/>
      <c r="V125"/>
      <c r="W125"/>
      <c r="X125"/>
      <c r="Y125"/>
      <c r="Z125"/>
      <c r="AA125"/>
      <c r="AB125"/>
      <c r="AC125"/>
      <c r="AD125"/>
      <c r="AE125"/>
      <c r="AF125"/>
      <c r="AG125"/>
      <c r="AH125"/>
      <c r="AI125"/>
      <c r="AJ125"/>
      <c r="AK125"/>
      <c r="AL125"/>
      <c r="AM125"/>
    </row>
    <row r="126" spans="1:39" ht="14.5" x14ac:dyDescent="0.35">
      <c r="R126"/>
      <c r="S126"/>
      <c r="T126"/>
      <c r="U126"/>
      <c r="V126"/>
      <c r="W126"/>
      <c r="X126"/>
      <c r="Y126"/>
      <c r="Z126"/>
      <c r="AA126"/>
      <c r="AB126"/>
      <c r="AC126"/>
      <c r="AD126"/>
      <c r="AE126"/>
      <c r="AF126"/>
      <c r="AG126"/>
      <c r="AH126"/>
      <c r="AI126"/>
      <c r="AJ126"/>
      <c r="AK126"/>
      <c r="AL126"/>
      <c r="AM126"/>
    </row>
    <row r="127" spans="1:39" ht="14.5" x14ac:dyDescent="0.35">
      <c r="B127" s="486" t="s">
        <v>158</v>
      </c>
      <c r="C127" s="488" t="s">
        <v>133</v>
      </c>
      <c r="D127" s="489"/>
      <c r="E127" s="489"/>
      <c r="F127" s="489"/>
      <c r="G127" s="489"/>
      <c r="H127" s="489"/>
      <c r="I127" s="489"/>
      <c r="J127" s="489"/>
      <c r="K127" s="489"/>
      <c r="L127" s="490"/>
      <c r="M127" s="491" t="s">
        <v>134</v>
      </c>
      <c r="N127" s="492"/>
      <c r="O127" s="493"/>
      <c r="P127" s="491" t="s">
        <v>53</v>
      </c>
      <c r="Q127" s="493"/>
      <c r="R127"/>
      <c r="S127"/>
      <c r="T127"/>
      <c r="U127"/>
      <c r="V127"/>
      <c r="W127"/>
      <c r="X127"/>
      <c r="Y127"/>
      <c r="Z127"/>
      <c r="AA127"/>
      <c r="AB127"/>
      <c r="AC127"/>
      <c r="AD127"/>
      <c r="AE127"/>
      <c r="AF127"/>
      <c r="AG127"/>
      <c r="AH127"/>
      <c r="AI127"/>
      <c r="AJ127"/>
      <c r="AK127"/>
      <c r="AL127"/>
      <c r="AM127"/>
    </row>
    <row r="128" spans="1:39" s="128" customFormat="1" ht="28" x14ac:dyDescent="0.35">
      <c r="B128" s="487"/>
      <c r="C128" s="129" t="str">
        <f>C$5</f>
        <v>Quantidade vendida</v>
      </c>
      <c r="D128" s="129" t="str">
        <f t="shared" ref="D128:Q128" si="122">D$5</f>
        <v>Quantidade vendida</v>
      </c>
      <c r="E128" s="130" t="str">
        <f t="shared" si="122"/>
        <v>Faturamento Bruto (em R$)</v>
      </c>
      <c r="F128" s="129" t="str">
        <f t="shared" si="122"/>
        <v>IPI</v>
      </c>
      <c r="G128" s="129" t="str">
        <f t="shared" si="122"/>
        <v>ICMS</v>
      </c>
      <c r="H128" s="129" t="str">
        <f t="shared" si="122"/>
        <v>PIS</v>
      </c>
      <c r="I128" s="129" t="str">
        <f t="shared" si="122"/>
        <v>COFINS</v>
      </c>
      <c r="J128" s="129" t="str">
        <f t="shared" si="122"/>
        <v>Total de Impostos</v>
      </c>
      <c r="K128" s="131" t="str">
        <f t="shared" si="122"/>
        <v xml:space="preserve">Descontos </v>
      </c>
      <c r="L128" s="130" t="str">
        <f t="shared" si="122"/>
        <v>Abatimentos (em R$)</v>
      </c>
      <c r="M128" s="129" t="str">
        <f t="shared" si="122"/>
        <v>Quantidade devolvida</v>
      </c>
      <c r="N128" s="129" t="str">
        <f t="shared" si="122"/>
        <v>Quantidade devolvida</v>
      </c>
      <c r="O128" s="129" t="str">
        <f t="shared" si="122"/>
        <v>Valor das devoluções líquidas (em R$)</v>
      </c>
      <c r="P128" s="129" t="str">
        <f t="shared" si="122"/>
        <v>Fretes sobre Vendas</v>
      </c>
      <c r="Q128" s="129" t="str">
        <f t="shared" si="122"/>
        <v>Receita Operacional Líquida (R$)</v>
      </c>
      <c r="R128"/>
      <c r="S128"/>
      <c r="T128"/>
      <c r="U128"/>
      <c r="V128"/>
      <c r="W128"/>
      <c r="X128"/>
      <c r="Y128"/>
      <c r="Z128"/>
      <c r="AA128"/>
      <c r="AB128"/>
      <c r="AC128"/>
      <c r="AD128"/>
      <c r="AE128"/>
      <c r="AF128"/>
      <c r="AG128"/>
      <c r="AH128"/>
      <c r="AI128"/>
      <c r="AJ128"/>
      <c r="AK128"/>
      <c r="AL128"/>
      <c r="AM128"/>
    </row>
    <row r="129" spans="1:39" s="128" customFormat="1" ht="20.25" customHeight="1" x14ac:dyDescent="0.35">
      <c r="A129" s="483" t="s">
        <v>147</v>
      </c>
      <c r="B129" s="132" t="s">
        <v>148</v>
      </c>
      <c r="C129" s="181">
        <f>C130+C131</f>
        <v>0</v>
      </c>
      <c r="D129" s="182">
        <f>D130+D131</f>
        <v>0</v>
      </c>
      <c r="E129" s="183">
        <f t="shared" ref="E129:I129" si="123">E130+E131</f>
        <v>0</v>
      </c>
      <c r="F129" s="181">
        <f t="shared" si="123"/>
        <v>0</v>
      </c>
      <c r="G129" s="184">
        <f t="shared" si="123"/>
        <v>0</v>
      </c>
      <c r="H129" s="184">
        <f t="shared" si="123"/>
        <v>0</v>
      </c>
      <c r="I129" s="184">
        <f t="shared" si="123"/>
        <v>0</v>
      </c>
      <c r="J129" s="183">
        <f t="shared" ref="J129:J139" si="124">SUM(F129:I129)</f>
        <v>0</v>
      </c>
      <c r="K129" s="181">
        <f>K130+K131</f>
        <v>0</v>
      </c>
      <c r="L129" s="184">
        <f t="shared" ref="L129:P129" si="125">L130+L131</f>
        <v>0</v>
      </c>
      <c r="M129" s="181">
        <f t="shared" si="125"/>
        <v>0</v>
      </c>
      <c r="N129" s="184">
        <f t="shared" si="125"/>
        <v>0</v>
      </c>
      <c r="O129" s="182">
        <f t="shared" si="125"/>
        <v>0</v>
      </c>
      <c r="P129" s="184">
        <f t="shared" si="125"/>
        <v>0</v>
      </c>
      <c r="Q129" s="183">
        <f t="shared" ref="Q129:Q139" si="126">E129-J129-K129-L129-O129-P129</f>
        <v>0</v>
      </c>
      <c r="R129"/>
      <c r="S129"/>
      <c r="T129"/>
      <c r="U129"/>
      <c r="V129"/>
      <c r="W129"/>
      <c r="X129"/>
      <c r="Y129"/>
      <c r="Z129"/>
      <c r="AA129"/>
      <c r="AB129"/>
      <c r="AC129"/>
      <c r="AD129"/>
      <c r="AE129"/>
      <c r="AF129"/>
      <c r="AG129"/>
      <c r="AH129"/>
      <c r="AI129"/>
      <c r="AJ129"/>
      <c r="AK129"/>
      <c r="AL129"/>
      <c r="AM129"/>
    </row>
    <row r="130" spans="1:39" s="128" customFormat="1" ht="20.25" customHeight="1" x14ac:dyDescent="0.35">
      <c r="A130" s="483"/>
      <c r="B130" s="137" t="s">
        <v>149</v>
      </c>
      <c r="C130" s="185"/>
      <c r="D130" s="186"/>
      <c r="E130" s="187"/>
      <c r="F130" s="185"/>
      <c r="G130" s="188"/>
      <c r="H130" s="188"/>
      <c r="I130" s="188"/>
      <c r="J130" s="189">
        <f t="shared" si="124"/>
        <v>0</v>
      </c>
      <c r="K130" s="185"/>
      <c r="L130" s="188"/>
      <c r="M130" s="185"/>
      <c r="N130" s="190"/>
      <c r="O130" s="186"/>
      <c r="P130" s="188"/>
      <c r="Q130" s="189">
        <f t="shared" si="126"/>
        <v>0</v>
      </c>
      <c r="R130"/>
      <c r="S130"/>
      <c r="T130"/>
      <c r="U130"/>
      <c r="V130"/>
      <c r="W130"/>
      <c r="X130"/>
      <c r="Y130"/>
      <c r="Z130"/>
      <c r="AA130"/>
      <c r="AB130"/>
      <c r="AC130"/>
      <c r="AD130"/>
      <c r="AE130"/>
      <c r="AF130"/>
      <c r="AG130"/>
      <c r="AH130"/>
      <c r="AI130"/>
      <c r="AJ130"/>
      <c r="AK130"/>
      <c r="AL130"/>
      <c r="AM130"/>
    </row>
    <row r="131" spans="1:39" s="128" customFormat="1" ht="20.25" customHeight="1" x14ac:dyDescent="0.35">
      <c r="A131" s="483"/>
      <c r="B131" s="144" t="s">
        <v>150</v>
      </c>
      <c r="C131" s="185"/>
      <c r="D131" s="186"/>
      <c r="E131" s="187"/>
      <c r="F131" s="185"/>
      <c r="G131" s="188"/>
      <c r="H131" s="188"/>
      <c r="I131" s="188"/>
      <c r="J131" s="189">
        <f t="shared" si="124"/>
        <v>0</v>
      </c>
      <c r="K131" s="185"/>
      <c r="L131" s="188"/>
      <c r="M131" s="185"/>
      <c r="N131" s="188"/>
      <c r="O131" s="186"/>
      <c r="P131" s="188"/>
      <c r="Q131" s="189">
        <f t="shared" si="126"/>
        <v>0</v>
      </c>
      <c r="R131"/>
      <c r="S131"/>
      <c r="T131"/>
      <c r="U131"/>
      <c r="V131"/>
      <c r="W131"/>
      <c r="X131"/>
      <c r="Y131"/>
      <c r="Z131"/>
      <c r="AA131"/>
      <c r="AB131"/>
      <c r="AC131"/>
      <c r="AD131"/>
      <c r="AE131"/>
      <c r="AF131"/>
      <c r="AG131"/>
      <c r="AH131"/>
      <c r="AI131"/>
      <c r="AJ131"/>
      <c r="AK131"/>
      <c r="AL131"/>
      <c r="AM131"/>
    </row>
    <row r="132" spans="1:39" s="128" customFormat="1" ht="20.25" customHeight="1" x14ac:dyDescent="0.35">
      <c r="A132" s="483"/>
      <c r="B132" s="145" t="s">
        <v>151</v>
      </c>
      <c r="C132" s="167"/>
      <c r="D132" s="168"/>
      <c r="E132" s="193"/>
      <c r="F132" s="191"/>
      <c r="G132" s="194"/>
      <c r="H132" s="194"/>
      <c r="I132" s="194"/>
      <c r="J132" s="183">
        <f t="shared" si="124"/>
        <v>0</v>
      </c>
      <c r="K132" s="191"/>
      <c r="L132" s="194"/>
      <c r="M132" s="167"/>
      <c r="N132" s="170"/>
      <c r="O132" s="192"/>
      <c r="P132" s="194"/>
      <c r="Q132" s="183">
        <f t="shared" si="126"/>
        <v>0</v>
      </c>
      <c r="R132"/>
      <c r="S132"/>
      <c r="T132"/>
      <c r="U132"/>
      <c r="V132"/>
      <c r="W132"/>
      <c r="X132"/>
      <c r="Y132"/>
      <c r="Z132"/>
      <c r="AA132"/>
      <c r="AB132"/>
      <c r="AC132"/>
      <c r="AD132"/>
      <c r="AE132"/>
      <c r="AF132"/>
      <c r="AG132"/>
      <c r="AH132"/>
      <c r="AI132"/>
      <c r="AJ132"/>
      <c r="AK132"/>
      <c r="AL132"/>
      <c r="AM132"/>
    </row>
    <row r="133" spans="1:39" s="155" customFormat="1" ht="20.25" customHeight="1" x14ac:dyDescent="0.35">
      <c r="A133" s="483"/>
      <c r="B133" s="150" t="s">
        <v>152</v>
      </c>
      <c r="C133" s="195">
        <f>SUM(C129,C132)</f>
        <v>0</v>
      </c>
      <c r="D133" s="196">
        <f t="shared" ref="D133:I133" si="127">SUM(D129,D132)</f>
        <v>0</v>
      </c>
      <c r="E133" s="197">
        <f t="shared" si="127"/>
        <v>0</v>
      </c>
      <c r="F133" s="195">
        <f t="shared" si="127"/>
        <v>0</v>
      </c>
      <c r="G133" s="198">
        <f t="shared" si="127"/>
        <v>0</v>
      </c>
      <c r="H133" s="198">
        <f t="shared" si="127"/>
        <v>0</v>
      </c>
      <c r="I133" s="198">
        <f t="shared" si="127"/>
        <v>0</v>
      </c>
      <c r="J133" s="183">
        <f t="shared" si="124"/>
        <v>0</v>
      </c>
      <c r="K133" s="195">
        <f t="shared" ref="K133:P133" si="128">SUM(K129,K132)</f>
        <v>0</v>
      </c>
      <c r="L133" s="198">
        <f t="shared" si="128"/>
        <v>0</v>
      </c>
      <c r="M133" s="195">
        <f t="shared" si="128"/>
        <v>0</v>
      </c>
      <c r="N133" s="198">
        <f t="shared" si="128"/>
        <v>0</v>
      </c>
      <c r="O133" s="196">
        <f t="shared" si="128"/>
        <v>0</v>
      </c>
      <c r="P133" s="198">
        <f t="shared" si="128"/>
        <v>0</v>
      </c>
      <c r="Q133" s="197">
        <f t="shared" si="126"/>
        <v>0</v>
      </c>
      <c r="R133"/>
      <c r="S133"/>
      <c r="T133"/>
      <c r="U133"/>
      <c r="V133"/>
      <c r="W133"/>
      <c r="X133"/>
      <c r="Y133"/>
      <c r="Z133"/>
      <c r="AA133"/>
      <c r="AB133"/>
      <c r="AC133"/>
      <c r="AD133"/>
      <c r="AE133"/>
      <c r="AF133"/>
      <c r="AG133"/>
      <c r="AH133"/>
      <c r="AI133"/>
      <c r="AJ133"/>
      <c r="AK133"/>
      <c r="AL133"/>
      <c r="AM133"/>
    </row>
    <row r="134" spans="1:39" s="128" customFormat="1" ht="20.25" customHeight="1" x14ac:dyDescent="0.35">
      <c r="A134" s="484" t="s">
        <v>153</v>
      </c>
      <c r="B134" s="132" t="s">
        <v>148</v>
      </c>
      <c r="C134" s="181">
        <f>C135+C136</f>
        <v>0</v>
      </c>
      <c r="D134" s="182">
        <f>D135+D136</f>
        <v>0</v>
      </c>
      <c r="E134" s="183">
        <f t="shared" ref="E134:I134" si="129">E135+E136</f>
        <v>0</v>
      </c>
      <c r="F134" s="181">
        <f t="shared" si="129"/>
        <v>0</v>
      </c>
      <c r="G134" s="184">
        <f t="shared" si="129"/>
        <v>0</v>
      </c>
      <c r="H134" s="184">
        <f t="shared" si="129"/>
        <v>0</v>
      </c>
      <c r="I134" s="184">
        <f t="shared" si="129"/>
        <v>0</v>
      </c>
      <c r="J134" s="183">
        <f t="shared" si="124"/>
        <v>0</v>
      </c>
      <c r="K134" s="181">
        <f>K135+K136</f>
        <v>0</v>
      </c>
      <c r="L134" s="184">
        <f t="shared" ref="L134:P134" si="130">L135+L136</f>
        <v>0</v>
      </c>
      <c r="M134" s="181">
        <f t="shared" si="130"/>
        <v>0</v>
      </c>
      <c r="N134" s="184">
        <f t="shared" si="130"/>
        <v>0</v>
      </c>
      <c r="O134" s="182">
        <f t="shared" si="130"/>
        <v>0</v>
      </c>
      <c r="P134" s="184">
        <f t="shared" si="130"/>
        <v>0</v>
      </c>
      <c r="Q134" s="183">
        <f t="shared" si="126"/>
        <v>0</v>
      </c>
      <c r="R134"/>
      <c r="S134"/>
      <c r="T134"/>
      <c r="U134"/>
      <c r="V134"/>
      <c r="W134"/>
      <c r="X134"/>
      <c r="Y134"/>
      <c r="Z134"/>
      <c r="AA134"/>
      <c r="AB134"/>
      <c r="AC134"/>
      <c r="AD134"/>
      <c r="AE134"/>
      <c r="AF134"/>
      <c r="AG134"/>
      <c r="AH134"/>
      <c r="AI134"/>
      <c r="AJ134"/>
      <c r="AK134"/>
      <c r="AL134"/>
      <c r="AM134"/>
    </row>
    <row r="135" spans="1:39" s="128" customFormat="1" ht="20.25" customHeight="1" x14ac:dyDescent="0.35">
      <c r="A135" s="483"/>
      <c r="B135" s="137" t="s">
        <v>149</v>
      </c>
      <c r="C135" s="185"/>
      <c r="D135" s="186"/>
      <c r="E135" s="187"/>
      <c r="F135" s="185"/>
      <c r="G135" s="188"/>
      <c r="H135" s="188"/>
      <c r="I135" s="188"/>
      <c r="J135" s="189">
        <f t="shared" si="124"/>
        <v>0</v>
      </c>
      <c r="K135" s="185"/>
      <c r="L135" s="188"/>
      <c r="M135" s="185"/>
      <c r="N135" s="190"/>
      <c r="O135" s="186"/>
      <c r="P135" s="188"/>
      <c r="Q135" s="189">
        <f t="shared" si="126"/>
        <v>0</v>
      </c>
      <c r="R135"/>
      <c r="S135"/>
      <c r="T135"/>
      <c r="U135"/>
      <c r="V135"/>
      <c r="W135"/>
      <c r="X135"/>
      <c r="Y135"/>
      <c r="Z135"/>
      <c r="AA135"/>
      <c r="AB135"/>
      <c r="AC135"/>
      <c r="AD135"/>
      <c r="AE135"/>
      <c r="AF135"/>
      <c r="AG135"/>
      <c r="AH135"/>
      <c r="AI135"/>
      <c r="AJ135"/>
      <c r="AK135"/>
      <c r="AL135"/>
      <c r="AM135"/>
    </row>
    <row r="136" spans="1:39" s="128" customFormat="1" ht="20.25" customHeight="1" x14ac:dyDescent="0.35">
      <c r="A136" s="483"/>
      <c r="B136" s="157" t="s">
        <v>150</v>
      </c>
      <c r="C136" s="185"/>
      <c r="D136" s="186"/>
      <c r="E136" s="187"/>
      <c r="F136" s="185"/>
      <c r="G136" s="188"/>
      <c r="H136" s="188"/>
      <c r="I136" s="188"/>
      <c r="J136" s="189">
        <f t="shared" si="124"/>
        <v>0</v>
      </c>
      <c r="K136" s="185"/>
      <c r="L136" s="188"/>
      <c r="M136" s="185"/>
      <c r="N136" s="188"/>
      <c r="O136" s="186"/>
      <c r="P136" s="188"/>
      <c r="Q136" s="189">
        <f t="shared" si="126"/>
        <v>0</v>
      </c>
      <c r="R136"/>
      <c r="S136"/>
      <c r="T136"/>
      <c r="U136"/>
      <c r="V136"/>
      <c r="W136"/>
      <c r="X136"/>
      <c r="Y136"/>
      <c r="Z136"/>
      <c r="AA136"/>
      <c r="AB136"/>
      <c r="AC136"/>
      <c r="AD136"/>
      <c r="AE136"/>
      <c r="AF136"/>
      <c r="AG136"/>
      <c r="AH136"/>
      <c r="AI136"/>
      <c r="AJ136"/>
      <c r="AK136"/>
      <c r="AL136"/>
      <c r="AM136"/>
    </row>
    <row r="137" spans="1:39" s="128" customFormat="1" ht="20.25" customHeight="1" x14ac:dyDescent="0.35">
      <c r="A137" s="483"/>
      <c r="B137" s="158" t="s">
        <v>151</v>
      </c>
      <c r="C137" s="171"/>
      <c r="D137" s="172"/>
      <c r="E137" s="187"/>
      <c r="F137" s="185"/>
      <c r="G137" s="188"/>
      <c r="H137" s="188"/>
      <c r="I137" s="188"/>
      <c r="J137" s="189">
        <f t="shared" si="124"/>
        <v>0</v>
      </c>
      <c r="K137" s="185"/>
      <c r="L137" s="188"/>
      <c r="M137" s="171"/>
      <c r="N137" s="174"/>
      <c r="O137" s="186"/>
      <c r="P137" s="188"/>
      <c r="Q137" s="189">
        <f t="shared" si="126"/>
        <v>0</v>
      </c>
      <c r="R137"/>
      <c r="S137"/>
      <c r="T137"/>
      <c r="U137"/>
      <c r="V137"/>
      <c r="W137"/>
      <c r="X137"/>
      <c r="Y137"/>
      <c r="Z137"/>
      <c r="AA137"/>
      <c r="AB137"/>
      <c r="AC137"/>
      <c r="AD137"/>
      <c r="AE137"/>
      <c r="AF137"/>
      <c r="AG137"/>
      <c r="AH137"/>
      <c r="AI137"/>
      <c r="AJ137"/>
      <c r="AK137"/>
      <c r="AL137"/>
      <c r="AM137"/>
    </row>
    <row r="138" spans="1:39" s="155" customFormat="1" ht="20.25" customHeight="1" x14ac:dyDescent="0.35">
      <c r="A138" s="483"/>
      <c r="B138" s="159" t="s">
        <v>154</v>
      </c>
      <c r="C138" s="195">
        <f>SUM(C134,C137)</f>
        <v>0</v>
      </c>
      <c r="D138" s="196">
        <f t="shared" ref="D138:I138" si="131">SUM(D134,D137)</f>
        <v>0</v>
      </c>
      <c r="E138" s="197">
        <f t="shared" si="131"/>
        <v>0</v>
      </c>
      <c r="F138" s="195">
        <f t="shared" si="131"/>
        <v>0</v>
      </c>
      <c r="G138" s="198">
        <f t="shared" si="131"/>
        <v>0</v>
      </c>
      <c r="H138" s="198">
        <f t="shared" si="131"/>
        <v>0</v>
      </c>
      <c r="I138" s="198">
        <f t="shared" si="131"/>
        <v>0</v>
      </c>
      <c r="J138" s="183">
        <f t="shared" si="124"/>
        <v>0</v>
      </c>
      <c r="K138" s="195">
        <f t="shared" ref="K138:P138" si="132">SUM(K134,K137)</f>
        <v>0</v>
      </c>
      <c r="L138" s="198">
        <f t="shared" si="132"/>
        <v>0</v>
      </c>
      <c r="M138" s="195">
        <f t="shared" si="132"/>
        <v>0</v>
      </c>
      <c r="N138" s="198">
        <f t="shared" si="132"/>
        <v>0</v>
      </c>
      <c r="O138" s="196">
        <f t="shared" si="132"/>
        <v>0</v>
      </c>
      <c r="P138" s="198">
        <f t="shared" si="132"/>
        <v>0</v>
      </c>
      <c r="Q138" s="197">
        <f t="shared" si="126"/>
        <v>0</v>
      </c>
      <c r="R138"/>
      <c r="S138"/>
      <c r="T138"/>
      <c r="U138"/>
      <c r="V138"/>
      <c r="W138"/>
      <c r="X138"/>
      <c r="Y138"/>
      <c r="Z138"/>
      <c r="AA138"/>
      <c r="AB138"/>
      <c r="AC138"/>
      <c r="AD138"/>
      <c r="AE138"/>
      <c r="AF138"/>
      <c r="AG138"/>
      <c r="AH138"/>
      <c r="AI138"/>
      <c r="AJ138"/>
      <c r="AK138"/>
      <c r="AL138"/>
      <c r="AM138"/>
    </row>
    <row r="139" spans="1:39" s="155" customFormat="1" ht="20.25" customHeight="1" x14ac:dyDescent="0.35">
      <c r="A139" s="485" t="s">
        <v>155</v>
      </c>
      <c r="B139" s="485"/>
      <c r="C139" s="294"/>
      <c r="D139" s="295"/>
      <c r="E139" s="201">
        <f t="shared" ref="E139:I139" si="133">E138+E133</f>
        <v>0</v>
      </c>
      <c r="F139" s="199">
        <f t="shared" si="133"/>
        <v>0</v>
      </c>
      <c r="G139" s="202">
        <f t="shared" si="133"/>
        <v>0</v>
      </c>
      <c r="H139" s="202">
        <f t="shared" si="133"/>
        <v>0</v>
      </c>
      <c r="I139" s="202">
        <f t="shared" si="133"/>
        <v>0</v>
      </c>
      <c r="J139" s="203">
        <f t="shared" si="124"/>
        <v>0</v>
      </c>
      <c r="K139" s="199">
        <f>K138+K133</f>
        <v>0</v>
      </c>
      <c r="L139" s="202">
        <f>L138+L133</f>
        <v>0</v>
      </c>
      <c r="M139" s="294"/>
      <c r="N139" s="296"/>
      <c r="O139" s="200">
        <f t="shared" ref="O139:P139" si="134">O138+O133</f>
        <v>0</v>
      </c>
      <c r="P139" s="202">
        <f t="shared" si="134"/>
        <v>0</v>
      </c>
      <c r="Q139" s="201">
        <f t="shared" si="126"/>
        <v>0</v>
      </c>
      <c r="R139"/>
      <c r="S139"/>
      <c r="T139"/>
      <c r="U139"/>
      <c r="V139"/>
      <c r="W139"/>
      <c r="X139"/>
      <c r="Y139"/>
      <c r="Z139"/>
      <c r="AA139"/>
      <c r="AB139"/>
      <c r="AC139"/>
      <c r="AD139"/>
      <c r="AE139"/>
      <c r="AF139"/>
      <c r="AG139"/>
      <c r="AH139"/>
      <c r="AI139"/>
      <c r="AJ139"/>
      <c r="AK139"/>
      <c r="AL139"/>
      <c r="AM139"/>
    </row>
    <row r="140" spans="1:39" ht="14.5" x14ac:dyDescent="0.35">
      <c r="R140"/>
      <c r="S140"/>
      <c r="T140"/>
      <c r="U140"/>
      <c r="V140"/>
      <c r="W140"/>
      <c r="X140"/>
      <c r="Y140"/>
      <c r="Z140"/>
      <c r="AA140"/>
      <c r="AB140"/>
      <c r="AC140"/>
      <c r="AD140"/>
      <c r="AE140"/>
      <c r="AF140"/>
      <c r="AG140"/>
      <c r="AH140"/>
      <c r="AI140"/>
      <c r="AJ140"/>
      <c r="AK140"/>
      <c r="AL140"/>
      <c r="AM140"/>
    </row>
    <row r="141" spans="1:39" ht="14.5" x14ac:dyDescent="0.35">
      <c r="R141"/>
      <c r="S141"/>
      <c r="T141"/>
      <c r="U141"/>
      <c r="V141"/>
      <c r="W141"/>
      <c r="X141"/>
      <c r="Y141"/>
      <c r="Z141"/>
      <c r="AA141"/>
      <c r="AB141"/>
      <c r="AC141"/>
      <c r="AD141"/>
      <c r="AE141"/>
      <c r="AF141"/>
      <c r="AG141"/>
      <c r="AH141"/>
      <c r="AI141"/>
      <c r="AJ141"/>
      <c r="AK141"/>
      <c r="AL141"/>
      <c r="AM141"/>
    </row>
    <row r="142" spans="1:39" ht="14.5" x14ac:dyDescent="0.35">
      <c r="B142" s="486" t="s">
        <v>159</v>
      </c>
      <c r="C142" s="488" t="s">
        <v>133</v>
      </c>
      <c r="D142" s="489"/>
      <c r="E142" s="489"/>
      <c r="F142" s="489"/>
      <c r="G142" s="489"/>
      <c r="H142" s="489"/>
      <c r="I142" s="489"/>
      <c r="J142" s="489"/>
      <c r="K142" s="489"/>
      <c r="L142" s="490"/>
      <c r="M142" s="491" t="s">
        <v>134</v>
      </c>
      <c r="N142" s="492"/>
      <c r="O142" s="493"/>
      <c r="P142" s="491" t="s">
        <v>53</v>
      </c>
      <c r="Q142" s="493"/>
      <c r="R142"/>
      <c r="S142"/>
      <c r="T142"/>
      <c r="U142"/>
      <c r="V142"/>
      <c r="W142"/>
      <c r="X142"/>
      <c r="Y142"/>
      <c r="Z142"/>
      <c r="AA142"/>
      <c r="AB142"/>
      <c r="AC142"/>
      <c r="AD142"/>
      <c r="AE142"/>
      <c r="AF142"/>
      <c r="AG142"/>
      <c r="AH142"/>
      <c r="AI142"/>
      <c r="AJ142"/>
      <c r="AK142"/>
      <c r="AL142"/>
      <c r="AM142"/>
    </row>
    <row r="143" spans="1:39" s="128" customFormat="1" ht="28" x14ac:dyDescent="0.35">
      <c r="B143" s="487"/>
      <c r="C143" s="129" t="str">
        <f>C$5</f>
        <v>Quantidade vendida</v>
      </c>
      <c r="D143" s="129" t="str">
        <f t="shared" ref="D143:Q143" si="135">D$5</f>
        <v>Quantidade vendida</v>
      </c>
      <c r="E143" s="130" t="str">
        <f t="shared" si="135"/>
        <v>Faturamento Bruto (em R$)</v>
      </c>
      <c r="F143" s="129" t="str">
        <f t="shared" si="135"/>
        <v>IPI</v>
      </c>
      <c r="G143" s="129" t="str">
        <f t="shared" si="135"/>
        <v>ICMS</v>
      </c>
      <c r="H143" s="129" t="str">
        <f t="shared" si="135"/>
        <v>PIS</v>
      </c>
      <c r="I143" s="129" t="str">
        <f t="shared" si="135"/>
        <v>COFINS</v>
      </c>
      <c r="J143" s="129" t="str">
        <f t="shared" si="135"/>
        <v>Total de Impostos</v>
      </c>
      <c r="K143" s="131" t="str">
        <f t="shared" si="135"/>
        <v xml:space="preserve">Descontos </v>
      </c>
      <c r="L143" s="130" t="str">
        <f t="shared" si="135"/>
        <v>Abatimentos (em R$)</v>
      </c>
      <c r="M143" s="129" t="str">
        <f t="shared" si="135"/>
        <v>Quantidade devolvida</v>
      </c>
      <c r="N143" s="129" t="str">
        <f t="shared" si="135"/>
        <v>Quantidade devolvida</v>
      </c>
      <c r="O143" s="129" t="str">
        <f t="shared" si="135"/>
        <v>Valor das devoluções líquidas (em R$)</v>
      </c>
      <c r="P143" s="129" t="str">
        <f t="shared" si="135"/>
        <v>Fretes sobre Vendas</v>
      </c>
      <c r="Q143" s="129" t="str">
        <f t="shared" si="135"/>
        <v>Receita Operacional Líquida (R$)</v>
      </c>
      <c r="R143"/>
      <c r="S143"/>
      <c r="T143"/>
      <c r="U143"/>
      <c r="V143"/>
      <c r="W143"/>
      <c r="X143"/>
      <c r="Y143"/>
      <c r="Z143"/>
      <c r="AA143"/>
      <c r="AB143"/>
      <c r="AC143"/>
      <c r="AD143"/>
      <c r="AE143"/>
      <c r="AF143"/>
      <c r="AG143"/>
      <c r="AH143"/>
      <c r="AI143"/>
      <c r="AJ143"/>
      <c r="AK143"/>
      <c r="AL143"/>
      <c r="AM143"/>
    </row>
    <row r="144" spans="1:39" s="128" customFormat="1" ht="20.25" customHeight="1" x14ac:dyDescent="0.35">
      <c r="A144" s="483" t="s">
        <v>147</v>
      </c>
      <c r="B144" s="132" t="s">
        <v>148</v>
      </c>
      <c r="C144" s="181">
        <f>C145+C146</f>
        <v>0</v>
      </c>
      <c r="D144" s="182">
        <f>D145+D146</f>
        <v>0</v>
      </c>
      <c r="E144" s="183">
        <f t="shared" ref="E144:I144" si="136">E145+E146</f>
        <v>0</v>
      </c>
      <c r="F144" s="181">
        <f t="shared" si="136"/>
        <v>0</v>
      </c>
      <c r="G144" s="184">
        <f t="shared" si="136"/>
        <v>0</v>
      </c>
      <c r="H144" s="184">
        <f t="shared" si="136"/>
        <v>0</v>
      </c>
      <c r="I144" s="184">
        <f t="shared" si="136"/>
        <v>0</v>
      </c>
      <c r="J144" s="183">
        <f t="shared" ref="J144:J154" si="137">SUM(F144:I144)</f>
        <v>0</v>
      </c>
      <c r="K144" s="181">
        <f>K145+K146</f>
        <v>0</v>
      </c>
      <c r="L144" s="184">
        <f t="shared" ref="L144:P144" si="138">L145+L146</f>
        <v>0</v>
      </c>
      <c r="M144" s="181">
        <f t="shared" si="138"/>
        <v>0</v>
      </c>
      <c r="N144" s="184">
        <f t="shared" si="138"/>
        <v>0</v>
      </c>
      <c r="O144" s="182">
        <f t="shared" si="138"/>
        <v>0</v>
      </c>
      <c r="P144" s="184">
        <f t="shared" si="138"/>
        <v>0</v>
      </c>
      <c r="Q144" s="183">
        <f t="shared" ref="Q144:Q154" si="139">E144-J144-K144-L144-O144-P144</f>
        <v>0</v>
      </c>
      <c r="R144"/>
      <c r="S144"/>
      <c r="T144"/>
      <c r="U144"/>
      <c r="V144"/>
      <c r="W144"/>
      <c r="X144"/>
      <c r="Y144"/>
      <c r="Z144"/>
      <c r="AA144"/>
      <c r="AB144"/>
      <c r="AC144"/>
      <c r="AD144"/>
      <c r="AE144"/>
      <c r="AF144"/>
      <c r="AG144"/>
      <c r="AH144"/>
      <c r="AI144"/>
      <c r="AJ144"/>
      <c r="AK144"/>
      <c r="AL144"/>
      <c r="AM144"/>
    </row>
    <row r="145" spans="1:39" s="128" customFormat="1" ht="20.25" customHeight="1" x14ac:dyDescent="0.35">
      <c r="A145" s="483"/>
      <c r="B145" s="137" t="s">
        <v>149</v>
      </c>
      <c r="C145" s="185"/>
      <c r="D145" s="186"/>
      <c r="E145" s="187"/>
      <c r="F145" s="185"/>
      <c r="G145" s="188"/>
      <c r="H145" s="188"/>
      <c r="I145" s="188"/>
      <c r="J145" s="189">
        <f t="shared" si="137"/>
        <v>0</v>
      </c>
      <c r="K145" s="185"/>
      <c r="L145" s="188"/>
      <c r="M145" s="185"/>
      <c r="N145" s="190"/>
      <c r="O145" s="186"/>
      <c r="P145" s="188"/>
      <c r="Q145" s="189">
        <f t="shared" si="139"/>
        <v>0</v>
      </c>
      <c r="R145"/>
      <c r="S145"/>
      <c r="T145"/>
      <c r="U145"/>
      <c r="V145"/>
      <c r="W145"/>
      <c r="X145"/>
      <c r="Y145"/>
      <c r="Z145"/>
      <c r="AA145"/>
      <c r="AB145"/>
      <c r="AC145"/>
      <c r="AD145"/>
      <c r="AE145"/>
      <c r="AF145"/>
      <c r="AG145"/>
      <c r="AH145"/>
      <c r="AI145"/>
      <c r="AJ145"/>
      <c r="AK145"/>
      <c r="AL145"/>
      <c r="AM145"/>
    </row>
    <row r="146" spans="1:39" s="128" customFormat="1" ht="20.25" customHeight="1" x14ac:dyDescent="0.35">
      <c r="A146" s="483"/>
      <c r="B146" s="144" t="s">
        <v>150</v>
      </c>
      <c r="C146" s="185"/>
      <c r="D146" s="186"/>
      <c r="E146" s="187"/>
      <c r="F146" s="185"/>
      <c r="G146" s="188"/>
      <c r="H146" s="188"/>
      <c r="I146" s="188"/>
      <c r="J146" s="189">
        <f t="shared" si="137"/>
        <v>0</v>
      </c>
      <c r="K146" s="185"/>
      <c r="L146" s="188"/>
      <c r="M146" s="185"/>
      <c r="N146" s="188"/>
      <c r="O146" s="186"/>
      <c r="P146" s="188"/>
      <c r="Q146" s="189">
        <f t="shared" si="139"/>
        <v>0</v>
      </c>
      <c r="R146"/>
      <c r="S146"/>
      <c r="T146"/>
      <c r="U146"/>
      <c r="V146"/>
      <c r="W146"/>
      <c r="X146"/>
      <c r="Y146"/>
      <c r="Z146"/>
      <c r="AA146"/>
      <c r="AB146"/>
      <c r="AC146"/>
      <c r="AD146"/>
      <c r="AE146"/>
      <c r="AF146"/>
      <c r="AG146"/>
      <c r="AH146"/>
      <c r="AI146"/>
      <c r="AJ146"/>
      <c r="AK146"/>
      <c r="AL146"/>
      <c r="AM146"/>
    </row>
    <row r="147" spans="1:39" s="128" customFormat="1" ht="20.25" customHeight="1" x14ac:dyDescent="0.35">
      <c r="A147" s="483"/>
      <c r="B147" s="145" t="s">
        <v>151</v>
      </c>
      <c r="C147" s="167"/>
      <c r="D147" s="168"/>
      <c r="E147" s="193"/>
      <c r="F147" s="191"/>
      <c r="G147" s="194"/>
      <c r="H147" s="194"/>
      <c r="I147" s="194"/>
      <c r="J147" s="183">
        <f t="shared" si="137"/>
        <v>0</v>
      </c>
      <c r="K147" s="191"/>
      <c r="L147" s="194"/>
      <c r="M147" s="167"/>
      <c r="N147" s="170"/>
      <c r="O147" s="192"/>
      <c r="P147" s="194"/>
      <c r="Q147" s="183">
        <f t="shared" si="139"/>
        <v>0</v>
      </c>
      <c r="R147"/>
      <c r="S147"/>
      <c r="T147"/>
      <c r="U147"/>
      <c r="V147"/>
      <c r="W147"/>
      <c r="X147"/>
      <c r="Y147"/>
      <c r="Z147"/>
      <c r="AA147"/>
      <c r="AB147"/>
      <c r="AC147"/>
      <c r="AD147"/>
      <c r="AE147"/>
      <c r="AF147"/>
      <c r="AG147"/>
      <c r="AH147"/>
      <c r="AI147"/>
      <c r="AJ147"/>
      <c r="AK147"/>
      <c r="AL147"/>
      <c r="AM147"/>
    </row>
    <row r="148" spans="1:39" s="155" customFormat="1" ht="20.25" customHeight="1" x14ac:dyDescent="0.35">
      <c r="A148" s="483"/>
      <c r="B148" s="150" t="s">
        <v>152</v>
      </c>
      <c r="C148" s="195">
        <f>SUM(C144,C147)</f>
        <v>0</v>
      </c>
      <c r="D148" s="196">
        <f t="shared" ref="D148:I148" si="140">SUM(D144,D147)</f>
        <v>0</v>
      </c>
      <c r="E148" s="197">
        <f t="shared" si="140"/>
        <v>0</v>
      </c>
      <c r="F148" s="195">
        <f t="shared" si="140"/>
        <v>0</v>
      </c>
      <c r="G148" s="198">
        <f t="shared" si="140"/>
        <v>0</v>
      </c>
      <c r="H148" s="198">
        <f t="shared" si="140"/>
        <v>0</v>
      </c>
      <c r="I148" s="198">
        <f t="shared" si="140"/>
        <v>0</v>
      </c>
      <c r="J148" s="183">
        <f t="shared" si="137"/>
        <v>0</v>
      </c>
      <c r="K148" s="195">
        <f t="shared" ref="K148:P148" si="141">SUM(K144,K147)</f>
        <v>0</v>
      </c>
      <c r="L148" s="198">
        <f t="shared" si="141"/>
        <v>0</v>
      </c>
      <c r="M148" s="195">
        <f t="shared" si="141"/>
        <v>0</v>
      </c>
      <c r="N148" s="198">
        <f t="shared" si="141"/>
        <v>0</v>
      </c>
      <c r="O148" s="196">
        <f t="shared" si="141"/>
        <v>0</v>
      </c>
      <c r="P148" s="198">
        <f t="shared" si="141"/>
        <v>0</v>
      </c>
      <c r="Q148" s="197">
        <f t="shared" si="139"/>
        <v>0</v>
      </c>
      <c r="R148"/>
      <c r="S148"/>
      <c r="T148"/>
      <c r="U148"/>
      <c r="V148"/>
      <c r="W148"/>
      <c r="X148"/>
      <c r="Y148"/>
      <c r="Z148"/>
      <c r="AA148"/>
      <c r="AB148"/>
      <c r="AC148"/>
      <c r="AD148"/>
      <c r="AE148"/>
      <c r="AF148"/>
      <c r="AG148"/>
      <c r="AH148"/>
      <c r="AI148"/>
      <c r="AJ148"/>
      <c r="AK148"/>
      <c r="AL148"/>
      <c r="AM148"/>
    </row>
    <row r="149" spans="1:39" s="128" customFormat="1" ht="20.25" customHeight="1" x14ac:dyDescent="0.35">
      <c r="A149" s="484" t="s">
        <v>153</v>
      </c>
      <c r="B149" s="132" t="s">
        <v>148</v>
      </c>
      <c r="C149" s="181">
        <f>C150+C151</f>
        <v>0</v>
      </c>
      <c r="D149" s="182">
        <f>D150+D151</f>
        <v>0</v>
      </c>
      <c r="E149" s="183">
        <f t="shared" ref="E149:I149" si="142">E150+E151</f>
        <v>0</v>
      </c>
      <c r="F149" s="181">
        <f t="shared" si="142"/>
        <v>0</v>
      </c>
      <c r="G149" s="184">
        <f t="shared" si="142"/>
        <v>0</v>
      </c>
      <c r="H149" s="184">
        <f t="shared" si="142"/>
        <v>0</v>
      </c>
      <c r="I149" s="184">
        <f t="shared" si="142"/>
        <v>0</v>
      </c>
      <c r="J149" s="183">
        <f t="shared" si="137"/>
        <v>0</v>
      </c>
      <c r="K149" s="181">
        <f>K150+K151</f>
        <v>0</v>
      </c>
      <c r="L149" s="184">
        <f t="shared" ref="L149:P149" si="143">L150+L151</f>
        <v>0</v>
      </c>
      <c r="M149" s="181">
        <f t="shared" si="143"/>
        <v>0</v>
      </c>
      <c r="N149" s="184">
        <f t="shared" si="143"/>
        <v>0</v>
      </c>
      <c r="O149" s="182">
        <f t="shared" si="143"/>
        <v>0</v>
      </c>
      <c r="P149" s="184">
        <f t="shared" si="143"/>
        <v>0</v>
      </c>
      <c r="Q149" s="183">
        <f t="shared" si="139"/>
        <v>0</v>
      </c>
      <c r="R149"/>
      <c r="S149"/>
      <c r="T149"/>
      <c r="U149"/>
      <c r="V149"/>
      <c r="W149"/>
      <c r="X149"/>
      <c r="Y149"/>
      <c r="Z149"/>
      <c r="AA149"/>
      <c r="AB149"/>
      <c r="AC149"/>
      <c r="AD149"/>
      <c r="AE149"/>
      <c r="AF149"/>
      <c r="AG149"/>
      <c r="AH149"/>
      <c r="AI149"/>
      <c r="AJ149"/>
      <c r="AK149"/>
      <c r="AL149"/>
      <c r="AM149"/>
    </row>
    <row r="150" spans="1:39" s="128" customFormat="1" ht="20.25" customHeight="1" x14ac:dyDescent="0.35">
      <c r="A150" s="483"/>
      <c r="B150" s="137" t="s">
        <v>149</v>
      </c>
      <c r="C150" s="185"/>
      <c r="D150" s="186"/>
      <c r="E150" s="187"/>
      <c r="F150" s="185"/>
      <c r="G150" s="188"/>
      <c r="H150" s="188"/>
      <c r="I150" s="188"/>
      <c r="J150" s="189">
        <f t="shared" si="137"/>
        <v>0</v>
      </c>
      <c r="K150" s="185"/>
      <c r="L150" s="188"/>
      <c r="M150" s="185"/>
      <c r="N150" s="190"/>
      <c r="O150" s="186"/>
      <c r="P150" s="188"/>
      <c r="Q150" s="189">
        <f t="shared" si="139"/>
        <v>0</v>
      </c>
      <c r="R150"/>
      <c r="S150"/>
      <c r="T150"/>
      <c r="U150"/>
      <c r="V150"/>
      <c r="W150"/>
      <c r="X150"/>
      <c r="Y150"/>
      <c r="Z150"/>
      <c r="AA150"/>
      <c r="AB150"/>
      <c r="AC150"/>
      <c r="AD150"/>
      <c r="AE150"/>
      <c r="AF150"/>
      <c r="AG150"/>
      <c r="AH150"/>
      <c r="AI150"/>
      <c r="AJ150"/>
      <c r="AK150"/>
      <c r="AL150"/>
      <c r="AM150"/>
    </row>
    <row r="151" spans="1:39" s="128" customFormat="1" ht="20.25" customHeight="1" x14ac:dyDescent="0.35">
      <c r="A151" s="483"/>
      <c r="B151" s="157" t="s">
        <v>150</v>
      </c>
      <c r="C151" s="185"/>
      <c r="D151" s="186"/>
      <c r="E151" s="187"/>
      <c r="F151" s="185"/>
      <c r="G151" s="188"/>
      <c r="H151" s="188"/>
      <c r="I151" s="188"/>
      <c r="J151" s="189">
        <f t="shared" si="137"/>
        <v>0</v>
      </c>
      <c r="K151" s="185"/>
      <c r="L151" s="188"/>
      <c r="M151" s="185"/>
      <c r="N151" s="188"/>
      <c r="O151" s="186"/>
      <c r="P151" s="188"/>
      <c r="Q151" s="189">
        <f t="shared" si="139"/>
        <v>0</v>
      </c>
      <c r="R151"/>
      <c r="S151"/>
      <c r="T151"/>
      <c r="U151"/>
      <c r="V151"/>
      <c r="W151"/>
      <c r="X151"/>
      <c r="Y151"/>
      <c r="Z151"/>
      <c r="AA151"/>
      <c r="AB151"/>
      <c r="AC151"/>
      <c r="AD151"/>
      <c r="AE151"/>
      <c r="AF151"/>
      <c r="AG151"/>
      <c r="AH151"/>
      <c r="AI151"/>
      <c r="AJ151"/>
      <c r="AK151"/>
      <c r="AL151"/>
      <c r="AM151"/>
    </row>
    <row r="152" spans="1:39" s="128" customFormat="1" ht="20.25" customHeight="1" x14ac:dyDescent="0.35">
      <c r="A152" s="483"/>
      <c r="B152" s="158" t="s">
        <v>151</v>
      </c>
      <c r="C152" s="171"/>
      <c r="D152" s="172"/>
      <c r="E152" s="187"/>
      <c r="F152" s="185"/>
      <c r="G152" s="188"/>
      <c r="H152" s="188"/>
      <c r="I152" s="188"/>
      <c r="J152" s="189">
        <f t="shared" si="137"/>
        <v>0</v>
      </c>
      <c r="K152" s="185"/>
      <c r="L152" s="188"/>
      <c r="M152" s="171"/>
      <c r="N152" s="174"/>
      <c r="O152" s="186"/>
      <c r="P152" s="188"/>
      <c r="Q152" s="189">
        <f t="shared" si="139"/>
        <v>0</v>
      </c>
      <c r="R152"/>
      <c r="S152"/>
      <c r="T152"/>
      <c r="U152"/>
      <c r="V152"/>
      <c r="W152"/>
      <c r="X152"/>
      <c r="Y152"/>
      <c r="Z152"/>
      <c r="AA152"/>
      <c r="AB152"/>
      <c r="AC152"/>
      <c r="AD152"/>
      <c r="AE152"/>
      <c r="AF152"/>
      <c r="AG152"/>
      <c r="AH152"/>
      <c r="AI152"/>
      <c r="AJ152"/>
      <c r="AK152"/>
      <c r="AL152"/>
      <c r="AM152"/>
    </row>
    <row r="153" spans="1:39" s="155" customFormat="1" ht="20.25" customHeight="1" x14ac:dyDescent="0.35">
      <c r="A153" s="483"/>
      <c r="B153" s="159" t="s">
        <v>154</v>
      </c>
      <c r="C153" s="195">
        <f>SUM(C149,C152)</f>
        <v>0</v>
      </c>
      <c r="D153" s="196">
        <f t="shared" ref="D153:I153" si="144">SUM(D149,D152)</f>
        <v>0</v>
      </c>
      <c r="E153" s="197">
        <f t="shared" si="144"/>
        <v>0</v>
      </c>
      <c r="F153" s="195">
        <f t="shared" si="144"/>
        <v>0</v>
      </c>
      <c r="G153" s="198">
        <f t="shared" si="144"/>
        <v>0</v>
      </c>
      <c r="H153" s="198">
        <f t="shared" si="144"/>
        <v>0</v>
      </c>
      <c r="I153" s="198">
        <f t="shared" si="144"/>
        <v>0</v>
      </c>
      <c r="J153" s="183">
        <f t="shared" si="137"/>
        <v>0</v>
      </c>
      <c r="K153" s="195">
        <f t="shared" ref="K153:P153" si="145">SUM(K149,K152)</f>
        <v>0</v>
      </c>
      <c r="L153" s="198">
        <f t="shared" si="145"/>
        <v>0</v>
      </c>
      <c r="M153" s="195">
        <f t="shared" si="145"/>
        <v>0</v>
      </c>
      <c r="N153" s="198">
        <f t="shared" si="145"/>
        <v>0</v>
      </c>
      <c r="O153" s="196">
        <f t="shared" si="145"/>
        <v>0</v>
      </c>
      <c r="P153" s="198">
        <f t="shared" si="145"/>
        <v>0</v>
      </c>
      <c r="Q153" s="197">
        <f t="shared" si="139"/>
        <v>0</v>
      </c>
      <c r="R153"/>
      <c r="S153"/>
      <c r="T153"/>
      <c r="U153"/>
      <c r="V153"/>
      <c r="W153"/>
      <c r="X153"/>
      <c r="Y153"/>
      <c r="Z153"/>
      <c r="AA153"/>
      <c r="AB153"/>
      <c r="AC153"/>
      <c r="AD153"/>
      <c r="AE153"/>
      <c r="AF153"/>
      <c r="AG153"/>
      <c r="AH153"/>
      <c r="AI153"/>
      <c r="AJ153"/>
      <c r="AK153"/>
      <c r="AL153"/>
      <c r="AM153"/>
    </row>
    <row r="154" spans="1:39" s="155" customFormat="1" ht="20.25" customHeight="1" x14ac:dyDescent="0.35">
      <c r="A154" s="485" t="s">
        <v>155</v>
      </c>
      <c r="B154" s="485"/>
      <c r="C154" s="294"/>
      <c r="D154" s="295"/>
      <c r="E154" s="201">
        <f t="shared" ref="E154:I154" si="146">E153+E148</f>
        <v>0</v>
      </c>
      <c r="F154" s="199">
        <f t="shared" si="146"/>
        <v>0</v>
      </c>
      <c r="G154" s="202">
        <f t="shared" si="146"/>
        <v>0</v>
      </c>
      <c r="H154" s="202">
        <f t="shared" si="146"/>
        <v>0</v>
      </c>
      <c r="I154" s="202">
        <f t="shared" si="146"/>
        <v>0</v>
      </c>
      <c r="J154" s="203">
        <f t="shared" si="137"/>
        <v>0</v>
      </c>
      <c r="K154" s="199">
        <f>K153+K148</f>
        <v>0</v>
      </c>
      <c r="L154" s="202">
        <f>L153+L148</f>
        <v>0</v>
      </c>
      <c r="M154" s="294"/>
      <c r="N154" s="296"/>
      <c r="O154" s="200">
        <f t="shared" ref="O154:P154" si="147">O153+O148</f>
        <v>0</v>
      </c>
      <c r="P154" s="202">
        <f t="shared" si="147"/>
        <v>0</v>
      </c>
      <c r="Q154" s="201">
        <f t="shared" si="139"/>
        <v>0</v>
      </c>
      <c r="R154"/>
      <c r="S154"/>
      <c r="T154"/>
      <c r="U154"/>
      <c r="V154"/>
      <c r="W154"/>
      <c r="X154"/>
      <c r="Y154"/>
      <c r="Z154"/>
      <c r="AA154"/>
      <c r="AB154"/>
      <c r="AC154"/>
      <c r="AD154"/>
      <c r="AE154"/>
      <c r="AF154"/>
      <c r="AG154"/>
      <c r="AH154"/>
      <c r="AI154"/>
      <c r="AJ154"/>
      <c r="AK154"/>
      <c r="AL154"/>
      <c r="AM154"/>
    </row>
    <row r="155" spans="1:39" ht="14.5" x14ac:dyDescent="0.35">
      <c r="R155"/>
      <c r="S155"/>
      <c r="T155"/>
      <c r="U155"/>
      <c r="V155"/>
      <c r="W155"/>
      <c r="X155"/>
      <c r="Y155"/>
      <c r="Z155"/>
      <c r="AA155"/>
      <c r="AB155"/>
      <c r="AC155"/>
      <c r="AD155"/>
      <c r="AE155"/>
      <c r="AF155"/>
      <c r="AG155"/>
      <c r="AH155"/>
      <c r="AI155"/>
      <c r="AJ155"/>
      <c r="AK155"/>
      <c r="AL155"/>
      <c r="AM155"/>
    </row>
    <row r="156" spans="1:39" s="179" customFormat="1" x14ac:dyDescent="0.3">
      <c r="C156" s="180"/>
      <c r="D156" s="180"/>
      <c r="E156" s="180"/>
      <c r="F156" s="180"/>
      <c r="G156" s="180"/>
      <c r="H156" s="180"/>
      <c r="I156" s="180"/>
      <c r="J156" s="180"/>
      <c r="K156" s="180"/>
      <c r="L156" s="180"/>
      <c r="M156" s="180"/>
      <c r="N156" s="180"/>
      <c r="O156" s="180"/>
      <c r="P156" s="180"/>
      <c r="Q156" s="180"/>
      <c r="U156" s="180"/>
      <c r="V156" s="180"/>
      <c r="W156" s="180"/>
      <c r="X156" s="180"/>
      <c r="Y156" s="180"/>
      <c r="Z156" s="180"/>
      <c r="AA156" s="180"/>
      <c r="AB156" s="180"/>
      <c r="AC156" s="180"/>
      <c r="AD156" s="180"/>
      <c r="AE156" s="180"/>
      <c r="AF156" s="180"/>
      <c r="AG156" s="180"/>
      <c r="AH156" s="180"/>
      <c r="AI156" s="180"/>
      <c r="AJ156" s="180"/>
      <c r="AK156" s="180"/>
      <c r="AL156" s="180"/>
    </row>
    <row r="157" spans="1:39" ht="14.5" x14ac:dyDescent="0.35">
      <c r="R157"/>
      <c r="S157"/>
      <c r="T157"/>
      <c r="U157"/>
      <c r="V157"/>
      <c r="W157"/>
      <c r="X157"/>
      <c r="Y157"/>
      <c r="Z157"/>
      <c r="AA157"/>
      <c r="AB157"/>
      <c r="AC157"/>
      <c r="AD157"/>
      <c r="AE157"/>
      <c r="AF157"/>
      <c r="AG157"/>
      <c r="AH157"/>
      <c r="AI157"/>
      <c r="AJ157"/>
      <c r="AK157"/>
      <c r="AL157"/>
      <c r="AM157"/>
    </row>
    <row r="158" spans="1:39" ht="25" x14ac:dyDescent="0.4">
      <c r="B158" s="280" t="s">
        <v>10</v>
      </c>
      <c r="C158" s="127"/>
      <c r="D158" s="127"/>
      <c r="E158" s="127"/>
      <c r="F158" s="127"/>
      <c r="G158" s="127"/>
      <c r="H158" s="127"/>
      <c r="I158" s="127"/>
      <c r="J158" s="127"/>
      <c r="K158" s="127"/>
      <c r="L158" s="127"/>
      <c r="M158" s="127"/>
      <c r="N158" s="127"/>
      <c r="O158" s="127"/>
      <c r="P158" s="127"/>
      <c r="Q158" s="127"/>
      <c r="R158"/>
      <c r="S158"/>
      <c r="T158"/>
      <c r="U158"/>
      <c r="V158"/>
      <c r="W158"/>
      <c r="X158"/>
      <c r="Y158"/>
      <c r="Z158"/>
      <c r="AA158"/>
      <c r="AB158"/>
      <c r="AC158"/>
      <c r="AD158"/>
      <c r="AE158"/>
      <c r="AF158"/>
      <c r="AG158"/>
      <c r="AH158"/>
      <c r="AI158"/>
      <c r="AJ158"/>
      <c r="AK158"/>
      <c r="AL158"/>
      <c r="AM158"/>
    </row>
    <row r="159" spans="1:39" ht="14.5" x14ac:dyDescent="0.35">
      <c r="B159" s="486" t="s">
        <v>132</v>
      </c>
      <c r="C159" s="488" t="s">
        <v>133</v>
      </c>
      <c r="D159" s="489"/>
      <c r="E159" s="489"/>
      <c r="F159" s="489"/>
      <c r="G159" s="489"/>
      <c r="H159" s="489"/>
      <c r="I159" s="489"/>
      <c r="J159" s="489"/>
      <c r="K159" s="489"/>
      <c r="L159" s="490"/>
      <c r="M159" s="491" t="s">
        <v>134</v>
      </c>
      <c r="N159" s="492"/>
      <c r="O159" s="493"/>
      <c r="P159" s="491" t="s">
        <v>53</v>
      </c>
      <c r="Q159" s="493"/>
      <c r="R159"/>
      <c r="S159"/>
      <c r="T159"/>
      <c r="U159"/>
      <c r="V159"/>
      <c r="W159"/>
      <c r="X159"/>
      <c r="Y159"/>
      <c r="Z159"/>
      <c r="AA159"/>
      <c r="AB159"/>
      <c r="AC159"/>
      <c r="AD159"/>
      <c r="AE159"/>
      <c r="AF159"/>
      <c r="AG159"/>
      <c r="AH159"/>
      <c r="AI159"/>
      <c r="AJ159"/>
      <c r="AK159"/>
      <c r="AL159"/>
      <c r="AM159"/>
    </row>
    <row r="160" spans="1:39" s="128" customFormat="1" ht="28" x14ac:dyDescent="0.35">
      <c r="B160" s="487"/>
      <c r="C160" s="129" t="str">
        <f>C$5</f>
        <v>Quantidade vendida</v>
      </c>
      <c r="D160" s="129" t="str">
        <f t="shared" ref="D160:Q160" si="148">D$5</f>
        <v>Quantidade vendida</v>
      </c>
      <c r="E160" s="130" t="str">
        <f t="shared" si="148"/>
        <v>Faturamento Bruto (em R$)</v>
      </c>
      <c r="F160" s="129" t="str">
        <f t="shared" si="148"/>
        <v>IPI</v>
      </c>
      <c r="G160" s="129" t="str">
        <f t="shared" si="148"/>
        <v>ICMS</v>
      </c>
      <c r="H160" s="129" t="str">
        <f t="shared" si="148"/>
        <v>PIS</v>
      </c>
      <c r="I160" s="129" t="str">
        <f t="shared" si="148"/>
        <v>COFINS</v>
      </c>
      <c r="J160" s="129" t="str">
        <f t="shared" si="148"/>
        <v>Total de Impostos</v>
      </c>
      <c r="K160" s="131" t="str">
        <f t="shared" si="148"/>
        <v xml:space="preserve">Descontos </v>
      </c>
      <c r="L160" s="130" t="str">
        <f t="shared" si="148"/>
        <v>Abatimentos (em R$)</v>
      </c>
      <c r="M160" s="129" t="str">
        <f t="shared" si="148"/>
        <v>Quantidade devolvida</v>
      </c>
      <c r="N160" s="129" t="str">
        <f t="shared" si="148"/>
        <v>Quantidade devolvida</v>
      </c>
      <c r="O160" s="129" t="str">
        <f t="shared" si="148"/>
        <v>Valor das devoluções líquidas (em R$)</v>
      </c>
      <c r="P160" s="129" t="str">
        <f t="shared" si="148"/>
        <v>Fretes sobre Vendas</v>
      </c>
      <c r="Q160" s="129" t="str">
        <f t="shared" si="148"/>
        <v>Receita Operacional Líquida (R$)</v>
      </c>
      <c r="R160"/>
      <c r="S160"/>
      <c r="T160"/>
      <c r="U160"/>
      <c r="V160"/>
      <c r="W160"/>
      <c r="X160"/>
      <c r="Y160"/>
      <c r="Z160"/>
      <c r="AA160"/>
      <c r="AB160"/>
      <c r="AC160"/>
      <c r="AD160"/>
      <c r="AE160"/>
      <c r="AF160"/>
      <c r="AG160"/>
      <c r="AH160"/>
      <c r="AI160"/>
      <c r="AJ160"/>
      <c r="AK160"/>
      <c r="AL160"/>
      <c r="AM160"/>
    </row>
    <row r="161" spans="1:39" s="128" customFormat="1" ht="20.25" customHeight="1" x14ac:dyDescent="0.35">
      <c r="A161" s="483" t="s">
        <v>147</v>
      </c>
      <c r="B161" s="132" t="s">
        <v>148</v>
      </c>
      <c r="C161" s="181">
        <f>C162+C163</f>
        <v>0</v>
      </c>
      <c r="D161" s="182">
        <f>D162+D163</f>
        <v>0</v>
      </c>
      <c r="E161" s="183">
        <f t="shared" ref="E161:I161" si="149">E162+E163</f>
        <v>0</v>
      </c>
      <c r="F161" s="181">
        <f t="shared" si="149"/>
        <v>0</v>
      </c>
      <c r="G161" s="184">
        <f t="shared" si="149"/>
        <v>0</v>
      </c>
      <c r="H161" s="184">
        <f t="shared" si="149"/>
        <v>0</v>
      </c>
      <c r="I161" s="184">
        <f t="shared" si="149"/>
        <v>0</v>
      </c>
      <c r="J161" s="183">
        <f t="shared" ref="J161:J171" si="150">SUM(F161:I161)</f>
        <v>0</v>
      </c>
      <c r="K161" s="181">
        <f>K162+K163</f>
        <v>0</v>
      </c>
      <c r="L161" s="184">
        <f t="shared" ref="L161:P161" si="151">L162+L163</f>
        <v>0</v>
      </c>
      <c r="M161" s="181">
        <f t="shared" si="151"/>
        <v>0</v>
      </c>
      <c r="N161" s="184">
        <f t="shared" si="151"/>
        <v>0</v>
      </c>
      <c r="O161" s="182">
        <f t="shared" si="151"/>
        <v>0</v>
      </c>
      <c r="P161" s="184">
        <f t="shared" si="151"/>
        <v>0</v>
      </c>
      <c r="Q161" s="183">
        <f t="shared" ref="Q161:Q171" si="152">E161-J161-K161-L161-O161-P161</f>
        <v>0</v>
      </c>
      <c r="R161"/>
      <c r="S161"/>
      <c r="T161"/>
      <c r="U161"/>
      <c r="V161"/>
      <c r="W161"/>
      <c r="X161"/>
      <c r="Y161"/>
      <c r="Z161"/>
      <c r="AA161"/>
      <c r="AB161"/>
      <c r="AC161"/>
      <c r="AD161"/>
      <c r="AE161"/>
      <c r="AF161"/>
      <c r="AG161"/>
      <c r="AH161"/>
      <c r="AI161"/>
      <c r="AJ161"/>
      <c r="AK161"/>
      <c r="AL161"/>
      <c r="AM161"/>
    </row>
    <row r="162" spans="1:39" s="128" customFormat="1" ht="20.25" customHeight="1" x14ac:dyDescent="0.35">
      <c r="A162" s="483"/>
      <c r="B162" s="137" t="s">
        <v>149</v>
      </c>
      <c r="C162" s="185"/>
      <c r="D162" s="186"/>
      <c r="E162" s="187"/>
      <c r="F162" s="185"/>
      <c r="G162" s="188"/>
      <c r="H162" s="188"/>
      <c r="I162" s="188"/>
      <c r="J162" s="189">
        <f t="shared" si="150"/>
        <v>0</v>
      </c>
      <c r="K162" s="185"/>
      <c r="L162" s="188"/>
      <c r="M162" s="185"/>
      <c r="N162" s="190"/>
      <c r="O162" s="186"/>
      <c r="P162" s="188"/>
      <c r="Q162" s="189">
        <f t="shared" si="152"/>
        <v>0</v>
      </c>
      <c r="R162"/>
      <c r="S162"/>
      <c r="T162"/>
      <c r="U162"/>
      <c r="V162"/>
      <c r="W162"/>
      <c r="X162"/>
      <c r="Y162"/>
      <c r="Z162"/>
      <c r="AA162"/>
      <c r="AB162"/>
      <c r="AC162"/>
      <c r="AD162"/>
      <c r="AE162"/>
      <c r="AF162"/>
      <c r="AG162"/>
      <c r="AH162"/>
      <c r="AI162"/>
      <c r="AJ162"/>
      <c r="AK162"/>
      <c r="AL162"/>
      <c r="AM162"/>
    </row>
    <row r="163" spans="1:39" s="128" customFormat="1" ht="20.25" customHeight="1" x14ac:dyDescent="0.35">
      <c r="A163" s="483"/>
      <c r="B163" s="144" t="s">
        <v>150</v>
      </c>
      <c r="C163" s="185"/>
      <c r="D163" s="186"/>
      <c r="E163" s="187"/>
      <c r="F163" s="185"/>
      <c r="G163" s="188"/>
      <c r="H163" s="188"/>
      <c r="I163" s="188"/>
      <c r="J163" s="189">
        <f t="shared" si="150"/>
        <v>0</v>
      </c>
      <c r="K163" s="185"/>
      <c r="L163" s="188"/>
      <c r="M163" s="185"/>
      <c r="N163" s="188"/>
      <c r="O163" s="186"/>
      <c r="P163" s="188"/>
      <c r="Q163" s="189">
        <f t="shared" si="152"/>
        <v>0</v>
      </c>
      <c r="R163"/>
      <c r="S163"/>
      <c r="T163"/>
      <c r="U163"/>
      <c r="V163"/>
      <c r="W163"/>
      <c r="X163"/>
      <c r="Y163"/>
      <c r="Z163"/>
      <c r="AA163"/>
      <c r="AB163"/>
      <c r="AC163"/>
      <c r="AD163"/>
      <c r="AE163"/>
      <c r="AF163"/>
      <c r="AG163"/>
      <c r="AH163"/>
      <c r="AI163"/>
      <c r="AJ163"/>
      <c r="AK163"/>
      <c r="AL163"/>
      <c r="AM163"/>
    </row>
    <row r="164" spans="1:39" s="128" customFormat="1" ht="20.25" customHeight="1" x14ac:dyDescent="0.35">
      <c r="A164" s="483"/>
      <c r="B164" s="145" t="s">
        <v>151</v>
      </c>
      <c r="C164" s="167"/>
      <c r="D164" s="168"/>
      <c r="E164" s="193"/>
      <c r="F164" s="191"/>
      <c r="G164" s="194"/>
      <c r="H164" s="194"/>
      <c r="I164" s="194"/>
      <c r="J164" s="183">
        <f t="shared" si="150"/>
        <v>0</v>
      </c>
      <c r="K164" s="191"/>
      <c r="L164" s="194"/>
      <c r="M164" s="167"/>
      <c r="N164" s="170"/>
      <c r="O164" s="192"/>
      <c r="P164" s="194"/>
      <c r="Q164" s="183">
        <f t="shared" si="152"/>
        <v>0</v>
      </c>
      <c r="R164"/>
      <c r="S164"/>
      <c r="T164"/>
      <c r="U164"/>
      <c r="V164"/>
      <c r="W164"/>
      <c r="X164"/>
      <c r="Y164"/>
      <c r="Z164"/>
      <c r="AA164"/>
      <c r="AB164"/>
      <c r="AC164"/>
      <c r="AD164"/>
      <c r="AE164"/>
      <c r="AF164"/>
      <c r="AG164"/>
      <c r="AH164"/>
      <c r="AI164"/>
      <c r="AJ164"/>
      <c r="AK164"/>
      <c r="AL164"/>
      <c r="AM164"/>
    </row>
    <row r="165" spans="1:39" s="155" customFormat="1" ht="20.25" customHeight="1" x14ac:dyDescent="0.35">
      <c r="A165" s="483"/>
      <c r="B165" s="150" t="s">
        <v>152</v>
      </c>
      <c r="C165" s="195">
        <f>SUM(C161,C164)</f>
        <v>0</v>
      </c>
      <c r="D165" s="196">
        <f t="shared" ref="D165:I165" si="153">SUM(D161,D164)</f>
        <v>0</v>
      </c>
      <c r="E165" s="197">
        <f t="shared" si="153"/>
        <v>0</v>
      </c>
      <c r="F165" s="195">
        <f t="shared" si="153"/>
        <v>0</v>
      </c>
      <c r="G165" s="198">
        <f t="shared" si="153"/>
        <v>0</v>
      </c>
      <c r="H165" s="198">
        <f t="shared" si="153"/>
        <v>0</v>
      </c>
      <c r="I165" s="198">
        <f t="shared" si="153"/>
        <v>0</v>
      </c>
      <c r="J165" s="183">
        <f t="shared" si="150"/>
        <v>0</v>
      </c>
      <c r="K165" s="195">
        <f t="shared" ref="K165:P165" si="154">SUM(K161,K164)</f>
        <v>0</v>
      </c>
      <c r="L165" s="198">
        <f t="shared" si="154"/>
        <v>0</v>
      </c>
      <c r="M165" s="195">
        <f t="shared" si="154"/>
        <v>0</v>
      </c>
      <c r="N165" s="198">
        <f t="shared" si="154"/>
        <v>0</v>
      </c>
      <c r="O165" s="196">
        <f t="shared" si="154"/>
        <v>0</v>
      </c>
      <c r="P165" s="198">
        <f t="shared" si="154"/>
        <v>0</v>
      </c>
      <c r="Q165" s="197">
        <f t="shared" si="152"/>
        <v>0</v>
      </c>
      <c r="R165"/>
      <c r="S165"/>
      <c r="T165"/>
      <c r="U165"/>
      <c r="V165"/>
      <c r="W165"/>
      <c r="X165"/>
      <c r="Y165"/>
      <c r="Z165"/>
      <c r="AA165"/>
      <c r="AB165"/>
      <c r="AC165"/>
      <c r="AD165"/>
      <c r="AE165"/>
      <c r="AF165"/>
      <c r="AG165"/>
      <c r="AH165"/>
      <c r="AI165"/>
      <c r="AJ165"/>
      <c r="AK165"/>
      <c r="AL165"/>
      <c r="AM165"/>
    </row>
    <row r="166" spans="1:39" s="128" customFormat="1" ht="20.25" customHeight="1" x14ac:dyDescent="0.35">
      <c r="A166" s="484" t="s">
        <v>153</v>
      </c>
      <c r="B166" s="132" t="s">
        <v>148</v>
      </c>
      <c r="C166" s="181">
        <f>C167+C168</f>
        <v>0</v>
      </c>
      <c r="D166" s="182">
        <f>D167+D168</f>
        <v>0</v>
      </c>
      <c r="E166" s="183">
        <f t="shared" ref="E166:I166" si="155">E167+E168</f>
        <v>0</v>
      </c>
      <c r="F166" s="181">
        <f t="shared" si="155"/>
        <v>0</v>
      </c>
      <c r="G166" s="184">
        <f t="shared" si="155"/>
        <v>0</v>
      </c>
      <c r="H166" s="184">
        <f t="shared" si="155"/>
        <v>0</v>
      </c>
      <c r="I166" s="184">
        <f t="shared" si="155"/>
        <v>0</v>
      </c>
      <c r="J166" s="183">
        <f t="shared" si="150"/>
        <v>0</v>
      </c>
      <c r="K166" s="181">
        <f>K167+K168</f>
        <v>0</v>
      </c>
      <c r="L166" s="184">
        <f t="shared" ref="L166:P166" si="156">L167+L168</f>
        <v>0</v>
      </c>
      <c r="M166" s="181">
        <f t="shared" si="156"/>
        <v>0</v>
      </c>
      <c r="N166" s="184">
        <f t="shared" si="156"/>
        <v>0</v>
      </c>
      <c r="O166" s="182">
        <f t="shared" si="156"/>
        <v>0</v>
      </c>
      <c r="P166" s="184">
        <f t="shared" si="156"/>
        <v>0</v>
      </c>
      <c r="Q166" s="183">
        <f t="shared" si="152"/>
        <v>0</v>
      </c>
      <c r="R166"/>
      <c r="S166"/>
      <c r="T166"/>
      <c r="U166"/>
      <c r="V166"/>
      <c r="W166"/>
      <c r="X166"/>
      <c r="Y166"/>
      <c r="Z166"/>
      <c r="AA166"/>
      <c r="AB166"/>
      <c r="AC166"/>
      <c r="AD166"/>
      <c r="AE166"/>
      <c r="AF166"/>
      <c r="AG166"/>
      <c r="AH166"/>
      <c r="AI166"/>
      <c r="AJ166"/>
      <c r="AK166"/>
      <c r="AL166"/>
      <c r="AM166"/>
    </row>
    <row r="167" spans="1:39" s="128" customFormat="1" ht="20.25" customHeight="1" x14ac:dyDescent="0.35">
      <c r="A167" s="483"/>
      <c r="B167" s="137" t="s">
        <v>149</v>
      </c>
      <c r="C167" s="185"/>
      <c r="D167" s="186"/>
      <c r="E167" s="187"/>
      <c r="F167" s="185"/>
      <c r="G167" s="188"/>
      <c r="H167" s="188"/>
      <c r="I167" s="188"/>
      <c r="J167" s="189">
        <f t="shared" si="150"/>
        <v>0</v>
      </c>
      <c r="K167" s="185"/>
      <c r="L167" s="188"/>
      <c r="M167" s="185"/>
      <c r="N167" s="190"/>
      <c r="O167" s="186"/>
      <c r="P167" s="188"/>
      <c r="Q167" s="189">
        <f t="shared" si="152"/>
        <v>0</v>
      </c>
      <c r="R167"/>
      <c r="S167"/>
      <c r="T167"/>
      <c r="U167"/>
      <c r="V167"/>
      <c r="W167"/>
      <c r="X167"/>
      <c r="Y167"/>
      <c r="Z167"/>
      <c r="AA167"/>
      <c r="AB167"/>
      <c r="AC167"/>
      <c r="AD167"/>
      <c r="AE167"/>
      <c r="AF167"/>
      <c r="AG167"/>
      <c r="AH167"/>
      <c r="AI167"/>
      <c r="AJ167"/>
      <c r="AK167"/>
      <c r="AL167"/>
      <c r="AM167"/>
    </row>
    <row r="168" spans="1:39" s="128" customFormat="1" ht="20.25" customHeight="1" x14ac:dyDescent="0.35">
      <c r="A168" s="483"/>
      <c r="B168" s="157" t="s">
        <v>150</v>
      </c>
      <c r="C168" s="185"/>
      <c r="D168" s="186"/>
      <c r="E168" s="187"/>
      <c r="F168" s="185"/>
      <c r="G168" s="188"/>
      <c r="H168" s="188"/>
      <c r="I168" s="188"/>
      <c r="J168" s="189">
        <f t="shared" si="150"/>
        <v>0</v>
      </c>
      <c r="K168" s="185"/>
      <c r="L168" s="188"/>
      <c r="M168" s="185"/>
      <c r="N168" s="188"/>
      <c r="O168" s="186"/>
      <c r="P168" s="188"/>
      <c r="Q168" s="189">
        <f t="shared" si="152"/>
        <v>0</v>
      </c>
      <c r="R168"/>
      <c r="S168"/>
      <c r="T168"/>
      <c r="U168"/>
      <c r="V168"/>
      <c r="W168"/>
      <c r="X168"/>
      <c r="Y168"/>
      <c r="Z168"/>
      <c r="AA168"/>
      <c r="AB168"/>
      <c r="AC168"/>
      <c r="AD168"/>
      <c r="AE168"/>
      <c r="AF168"/>
      <c r="AG168"/>
      <c r="AH168"/>
      <c r="AI168"/>
      <c r="AJ168"/>
      <c r="AK168"/>
      <c r="AL168"/>
      <c r="AM168"/>
    </row>
    <row r="169" spans="1:39" s="128" customFormat="1" ht="20.25" customHeight="1" x14ac:dyDescent="0.35">
      <c r="A169" s="483"/>
      <c r="B169" s="158" t="s">
        <v>151</v>
      </c>
      <c r="C169" s="171"/>
      <c r="D169" s="172"/>
      <c r="E169" s="187"/>
      <c r="F169" s="185"/>
      <c r="G169" s="188"/>
      <c r="H169" s="188"/>
      <c r="I169" s="188"/>
      <c r="J169" s="189">
        <f t="shared" si="150"/>
        <v>0</v>
      </c>
      <c r="K169" s="185"/>
      <c r="L169" s="188"/>
      <c r="M169" s="171"/>
      <c r="N169" s="174"/>
      <c r="O169" s="186"/>
      <c r="P169" s="188"/>
      <c r="Q169" s="189">
        <f t="shared" si="152"/>
        <v>0</v>
      </c>
      <c r="R169"/>
      <c r="S169"/>
      <c r="T169"/>
      <c r="U169"/>
      <c r="V169"/>
      <c r="W169"/>
      <c r="X169"/>
      <c r="Y169"/>
      <c r="Z169"/>
      <c r="AA169"/>
      <c r="AB169"/>
      <c r="AC169"/>
      <c r="AD169"/>
      <c r="AE169"/>
      <c r="AF169"/>
      <c r="AG169"/>
      <c r="AH169"/>
      <c r="AI169"/>
      <c r="AJ169"/>
      <c r="AK169"/>
      <c r="AL169"/>
      <c r="AM169"/>
    </row>
    <row r="170" spans="1:39" s="155" customFormat="1" ht="20.25" customHeight="1" x14ac:dyDescent="0.35">
      <c r="A170" s="483"/>
      <c r="B170" s="159" t="s">
        <v>154</v>
      </c>
      <c r="C170" s="195">
        <f>SUM(C166,C169)</f>
        <v>0</v>
      </c>
      <c r="D170" s="196">
        <f t="shared" ref="D170:I170" si="157">SUM(D166,D169)</f>
        <v>0</v>
      </c>
      <c r="E170" s="197">
        <f t="shared" si="157"/>
        <v>0</v>
      </c>
      <c r="F170" s="195">
        <f t="shared" si="157"/>
        <v>0</v>
      </c>
      <c r="G170" s="198">
        <f t="shared" si="157"/>
        <v>0</v>
      </c>
      <c r="H170" s="198">
        <f t="shared" si="157"/>
        <v>0</v>
      </c>
      <c r="I170" s="198">
        <f t="shared" si="157"/>
        <v>0</v>
      </c>
      <c r="J170" s="183">
        <f t="shared" si="150"/>
        <v>0</v>
      </c>
      <c r="K170" s="195">
        <f t="shared" ref="K170:P170" si="158">SUM(K166,K169)</f>
        <v>0</v>
      </c>
      <c r="L170" s="198">
        <f t="shared" si="158"/>
        <v>0</v>
      </c>
      <c r="M170" s="195">
        <f t="shared" si="158"/>
        <v>0</v>
      </c>
      <c r="N170" s="198">
        <f t="shared" si="158"/>
        <v>0</v>
      </c>
      <c r="O170" s="196">
        <f t="shared" si="158"/>
        <v>0</v>
      </c>
      <c r="P170" s="198">
        <f t="shared" si="158"/>
        <v>0</v>
      </c>
      <c r="Q170" s="197">
        <f t="shared" si="152"/>
        <v>0</v>
      </c>
      <c r="R170"/>
      <c r="S170"/>
      <c r="T170"/>
      <c r="U170"/>
      <c r="V170"/>
      <c r="W170"/>
      <c r="X170"/>
      <c r="Y170"/>
      <c r="Z170"/>
      <c r="AA170"/>
      <c r="AB170"/>
      <c r="AC170"/>
      <c r="AD170"/>
      <c r="AE170"/>
      <c r="AF170"/>
      <c r="AG170"/>
      <c r="AH170"/>
      <c r="AI170"/>
      <c r="AJ170"/>
      <c r="AK170"/>
      <c r="AL170"/>
      <c r="AM170"/>
    </row>
    <row r="171" spans="1:39" s="155" customFormat="1" ht="20.25" customHeight="1" x14ac:dyDescent="0.35">
      <c r="A171" s="485" t="s">
        <v>155</v>
      </c>
      <c r="B171" s="485"/>
      <c r="C171" s="294"/>
      <c r="D171" s="295"/>
      <c r="E171" s="201">
        <f t="shared" ref="E171:I171" si="159">E170+E165</f>
        <v>0</v>
      </c>
      <c r="F171" s="199">
        <f t="shared" si="159"/>
        <v>0</v>
      </c>
      <c r="G171" s="202">
        <f t="shared" si="159"/>
        <v>0</v>
      </c>
      <c r="H171" s="202">
        <f t="shared" si="159"/>
        <v>0</v>
      </c>
      <c r="I171" s="202">
        <f t="shared" si="159"/>
        <v>0</v>
      </c>
      <c r="J171" s="203">
        <f t="shared" si="150"/>
        <v>0</v>
      </c>
      <c r="K171" s="199">
        <f>K170+K165</f>
        <v>0</v>
      </c>
      <c r="L171" s="202">
        <f>L170+L165</f>
        <v>0</v>
      </c>
      <c r="M171" s="294"/>
      <c r="N171" s="296"/>
      <c r="O171" s="200">
        <f t="shared" ref="O171:P171" si="160">O170+O165</f>
        <v>0</v>
      </c>
      <c r="P171" s="202">
        <f t="shared" si="160"/>
        <v>0</v>
      </c>
      <c r="Q171" s="201">
        <f t="shared" si="152"/>
        <v>0</v>
      </c>
      <c r="R171"/>
      <c r="S171"/>
      <c r="T171"/>
      <c r="U171"/>
      <c r="V171"/>
      <c r="W171"/>
      <c r="X171"/>
      <c r="Y171"/>
      <c r="Z171"/>
      <c r="AA171"/>
      <c r="AB171"/>
      <c r="AC171"/>
      <c r="AD171"/>
      <c r="AE171"/>
      <c r="AF171"/>
      <c r="AG171"/>
      <c r="AH171"/>
      <c r="AI171"/>
      <c r="AJ171"/>
      <c r="AK171"/>
      <c r="AL171"/>
      <c r="AM171"/>
    </row>
    <row r="172" spans="1:39" ht="14.5" x14ac:dyDescent="0.35">
      <c r="C172" s="165"/>
      <c r="R172"/>
      <c r="S172"/>
      <c r="T172"/>
      <c r="U172"/>
      <c r="V172"/>
      <c r="W172"/>
      <c r="X172"/>
      <c r="Y172"/>
      <c r="Z172"/>
      <c r="AA172"/>
      <c r="AB172"/>
      <c r="AC172"/>
      <c r="AD172"/>
      <c r="AE172"/>
      <c r="AF172"/>
      <c r="AG172"/>
      <c r="AH172"/>
      <c r="AI172"/>
      <c r="AJ172"/>
      <c r="AK172"/>
      <c r="AL172"/>
      <c r="AM172"/>
    </row>
    <row r="173" spans="1:39" ht="14.5" x14ac:dyDescent="0.35">
      <c r="R173"/>
      <c r="S173"/>
      <c r="T173"/>
      <c r="U173"/>
      <c r="V173"/>
      <c r="W173"/>
      <c r="X173"/>
      <c r="Y173"/>
      <c r="Z173"/>
      <c r="AA173"/>
      <c r="AB173"/>
      <c r="AC173"/>
      <c r="AD173"/>
      <c r="AE173"/>
      <c r="AF173"/>
      <c r="AG173"/>
      <c r="AH173"/>
      <c r="AI173"/>
      <c r="AJ173"/>
      <c r="AK173"/>
      <c r="AL173"/>
      <c r="AM173"/>
    </row>
    <row r="174" spans="1:39" ht="14.5" x14ac:dyDescent="0.35">
      <c r="B174" s="486" t="s">
        <v>156</v>
      </c>
      <c r="C174" s="488" t="s">
        <v>133</v>
      </c>
      <c r="D174" s="489"/>
      <c r="E174" s="489"/>
      <c r="F174" s="489"/>
      <c r="G174" s="489"/>
      <c r="H174" s="489"/>
      <c r="I174" s="489"/>
      <c r="J174" s="489"/>
      <c r="K174" s="489"/>
      <c r="L174" s="490"/>
      <c r="M174" s="491" t="s">
        <v>134</v>
      </c>
      <c r="N174" s="492"/>
      <c r="O174" s="493"/>
      <c r="P174" s="491" t="s">
        <v>53</v>
      </c>
      <c r="Q174" s="493"/>
      <c r="R174"/>
      <c r="S174"/>
      <c r="T174"/>
      <c r="U174"/>
      <c r="V174"/>
      <c r="W174"/>
      <c r="X174"/>
      <c r="Y174"/>
      <c r="Z174"/>
      <c r="AA174"/>
      <c r="AB174"/>
      <c r="AC174"/>
      <c r="AD174"/>
      <c r="AE174"/>
      <c r="AF174"/>
      <c r="AG174"/>
      <c r="AH174"/>
      <c r="AI174"/>
      <c r="AJ174"/>
      <c r="AK174"/>
      <c r="AL174"/>
      <c r="AM174"/>
    </row>
    <row r="175" spans="1:39" s="128" customFormat="1" ht="28" x14ac:dyDescent="0.35">
      <c r="B175" s="487"/>
      <c r="C175" s="129" t="str">
        <f>C$5</f>
        <v>Quantidade vendida</v>
      </c>
      <c r="D175" s="129" t="str">
        <f t="shared" ref="D175:Q175" si="161">D$5</f>
        <v>Quantidade vendida</v>
      </c>
      <c r="E175" s="130" t="str">
        <f t="shared" si="161"/>
        <v>Faturamento Bruto (em R$)</v>
      </c>
      <c r="F175" s="129" t="str">
        <f t="shared" si="161"/>
        <v>IPI</v>
      </c>
      <c r="G175" s="129" t="str">
        <f t="shared" si="161"/>
        <v>ICMS</v>
      </c>
      <c r="H175" s="129" t="str">
        <f t="shared" si="161"/>
        <v>PIS</v>
      </c>
      <c r="I175" s="129" t="str">
        <f t="shared" si="161"/>
        <v>COFINS</v>
      </c>
      <c r="J175" s="129" t="str">
        <f t="shared" si="161"/>
        <v>Total de Impostos</v>
      </c>
      <c r="K175" s="131" t="str">
        <f t="shared" si="161"/>
        <v xml:space="preserve">Descontos </v>
      </c>
      <c r="L175" s="130" t="str">
        <f t="shared" si="161"/>
        <v>Abatimentos (em R$)</v>
      </c>
      <c r="M175" s="129" t="str">
        <f t="shared" si="161"/>
        <v>Quantidade devolvida</v>
      </c>
      <c r="N175" s="129" t="str">
        <f t="shared" si="161"/>
        <v>Quantidade devolvida</v>
      </c>
      <c r="O175" s="129" t="str">
        <f t="shared" si="161"/>
        <v>Valor das devoluções líquidas (em R$)</v>
      </c>
      <c r="P175" s="129" t="str">
        <f t="shared" si="161"/>
        <v>Fretes sobre Vendas</v>
      </c>
      <c r="Q175" s="129" t="str">
        <f t="shared" si="161"/>
        <v>Receita Operacional Líquida (R$)</v>
      </c>
      <c r="R175"/>
      <c r="S175"/>
      <c r="T175"/>
      <c r="U175"/>
      <c r="V175"/>
      <c r="W175"/>
      <c r="X175"/>
      <c r="Y175"/>
      <c r="Z175"/>
      <c r="AA175"/>
      <c r="AB175"/>
      <c r="AC175"/>
      <c r="AD175"/>
      <c r="AE175"/>
      <c r="AF175"/>
      <c r="AG175"/>
      <c r="AH175"/>
      <c r="AI175"/>
      <c r="AJ175"/>
      <c r="AK175"/>
      <c r="AL175"/>
      <c r="AM175"/>
    </row>
    <row r="176" spans="1:39" s="128" customFormat="1" ht="20.25" customHeight="1" x14ac:dyDescent="0.35">
      <c r="A176" s="483" t="s">
        <v>147</v>
      </c>
      <c r="B176" s="132" t="s">
        <v>148</v>
      </c>
      <c r="C176" s="181">
        <f>C177+C178</f>
        <v>0</v>
      </c>
      <c r="D176" s="182">
        <f>D177+D178</f>
        <v>0</v>
      </c>
      <c r="E176" s="183">
        <f t="shared" ref="E176:I176" si="162">E177+E178</f>
        <v>0</v>
      </c>
      <c r="F176" s="181">
        <f t="shared" si="162"/>
        <v>0</v>
      </c>
      <c r="G176" s="184">
        <f t="shared" si="162"/>
        <v>0</v>
      </c>
      <c r="H176" s="184">
        <f t="shared" si="162"/>
        <v>0</v>
      </c>
      <c r="I176" s="184">
        <f t="shared" si="162"/>
        <v>0</v>
      </c>
      <c r="J176" s="183">
        <f t="shared" ref="J176:J186" si="163">SUM(F176:I176)</f>
        <v>0</v>
      </c>
      <c r="K176" s="181">
        <f>K177+K178</f>
        <v>0</v>
      </c>
      <c r="L176" s="184">
        <f t="shared" ref="L176:P176" si="164">L177+L178</f>
        <v>0</v>
      </c>
      <c r="M176" s="181">
        <f t="shared" si="164"/>
        <v>0</v>
      </c>
      <c r="N176" s="184">
        <f t="shared" si="164"/>
        <v>0</v>
      </c>
      <c r="O176" s="182">
        <f t="shared" si="164"/>
        <v>0</v>
      </c>
      <c r="P176" s="184">
        <f t="shared" si="164"/>
        <v>0</v>
      </c>
      <c r="Q176" s="183">
        <f t="shared" ref="Q176:Q186" si="165">E176-J176-K176-L176-O176-P176</f>
        <v>0</v>
      </c>
      <c r="R176"/>
      <c r="S176"/>
      <c r="T176"/>
      <c r="U176"/>
      <c r="V176"/>
      <c r="W176"/>
      <c r="X176"/>
      <c r="Y176"/>
      <c r="Z176"/>
      <c r="AA176"/>
      <c r="AB176"/>
      <c r="AC176"/>
      <c r="AD176"/>
      <c r="AE176"/>
      <c r="AF176"/>
      <c r="AG176"/>
      <c r="AH176"/>
      <c r="AI176"/>
      <c r="AJ176"/>
      <c r="AK176"/>
      <c r="AL176"/>
      <c r="AM176"/>
    </row>
    <row r="177" spans="1:39" s="128" customFormat="1" ht="20.25" customHeight="1" x14ac:dyDescent="0.35">
      <c r="A177" s="483"/>
      <c r="B177" s="137" t="s">
        <v>149</v>
      </c>
      <c r="C177" s="185"/>
      <c r="D177" s="186"/>
      <c r="E177" s="187"/>
      <c r="F177" s="185"/>
      <c r="G177" s="188"/>
      <c r="H177" s="188"/>
      <c r="I177" s="188"/>
      <c r="J177" s="189">
        <f t="shared" si="163"/>
        <v>0</v>
      </c>
      <c r="K177" s="185"/>
      <c r="L177" s="188"/>
      <c r="M177" s="185"/>
      <c r="N177" s="190"/>
      <c r="O177" s="186"/>
      <c r="P177" s="188"/>
      <c r="Q177" s="189">
        <f t="shared" si="165"/>
        <v>0</v>
      </c>
      <c r="R177"/>
      <c r="S177"/>
      <c r="T177"/>
      <c r="U177"/>
      <c r="V177"/>
      <c r="W177"/>
      <c r="X177"/>
      <c r="Y177"/>
      <c r="Z177"/>
      <c r="AA177"/>
      <c r="AB177"/>
      <c r="AC177"/>
      <c r="AD177"/>
      <c r="AE177"/>
      <c r="AF177"/>
      <c r="AG177"/>
      <c r="AH177"/>
      <c r="AI177"/>
      <c r="AJ177"/>
      <c r="AK177"/>
      <c r="AL177"/>
      <c r="AM177"/>
    </row>
    <row r="178" spans="1:39" s="128" customFormat="1" ht="20.25" customHeight="1" x14ac:dyDescent="0.35">
      <c r="A178" s="483"/>
      <c r="B178" s="144" t="s">
        <v>150</v>
      </c>
      <c r="C178" s="185"/>
      <c r="D178" s="186"/>
      <c r="E178" s="187"/>
      <c r="F178" s="185"/>
      <c r="G178" s="188"/>
      <c r="H178" s="188"/>
      <c r="I178" s="188"/>
      <c r="J178" s="189">
        <f t="shared" si="163"/>
        <v>0</v>
      </c>
      <c r="K178" s="185"/>
      <c r="L178" s="188"/>
      <c r="M178" s="185"/>
      <c r="N178" s="188"/>
      <c r="O178" s="186"/>
      <c r="P178" s="188"/>
      <c r="Q178" s="189">
        <f t="shared" si="165"/>
        <v>0</v>
      </c>
      <c r="R178"/>
      <c r="S178"/>
      <c r="T178"/>
      <c r="U178"/>
      <c r="V178"/>
      <c r="W178"/>
      <c r="X178"/>
      <c r="Y178"/>
      <c r="Z178"/>
      <c r="AA178"/>
      <c r="AB178"/>
      <c r="AC178"/>
      <c r="AD178"/>
      <c r="AE178"/>
      <c r="AF178"/>
      <c r="AG178"/>
      <c r="AH178"/>
      <c r="AI178"/>
      <c r="AJ178"/>
      <c r="AK178"/>
      <c r="AL178"/>
      <c r="AM178"/>
    </row>
    <row r="179" spans="1:39" s="128" customFormat="1" ht="20.25" customHeight="1" x14ac:dyDescent="0.35">
      <c r="A179" s="483"/>
      <c r="B179" s="145" t="s">
        <v>151</v>
      </c>
      <c r="C179" s="167"/>
      <c r="D179" s="168"/>
      <c r="E179" s="193"/>
      <c r="F179" s="191"/>
      <c r="G179" s="194"/>
      <c r="H179" s="194"/>
      <c r="I179" s="194"/>
      <c r="J179" s="183">
        <f t="shared" si="163"/>
        <v>0</v>
      </c>
      <c r="K179" s="191"/>
      <c r="L179" s="194"/>
      <c r="M179" s="167"/>
      <c r="N179" s="170"/>
      <c r="O179" s="192"/>
      <c r="P179" s="194"/>
      <c r="Q179" s="183">
        <f t="shared" si="165"/>
        <v>0</v>
      </c>
      <c r="R179"/>
      <c r="S179"/>
      <c r="T179"/>
      <c r="U179"/>
      <c r="V179"/>
      <c r="W179"/>
      <c r="X179"/>
      <c r="Y179"/>
      <c r="Z179"/>
      <c r="AA179"/>
      <c r="AB179"/>
      <c r="AC179"/>
      <c r="AD179"/>
      <c r="AE179"/>
      <c r="AF179"/>
      <c r="AG179"/>
      <c r="AH179"/>
      <c r="AI179"/>
      <c r="AJ179"/>
      <c r="AK179"/>
      <c r="AL179"/>
      <c r="AM179"/>
    </row>
    <row r="180" spans="1:39" s="155" customFormat="1" ht="20.25" customHeight="1" x14ac:dyDescent="0.35">
      <c r="A180" s="483"/>
      <c r="B180" s="150" t="s">
        <v>152</v>
      </c>
      <c r="C180" s="195">
        <f>SUM(C176,C179)</f>
        <v>0</v>
      </c>
      <c r="D180" s="196">
        <f t="shared" ref="D180:I180" si="166">SUM(D176,D179)</f>
        <v>0</v>
      </c>
      <c r="E180" s="197">
        <f t="shared" si="166"/>
        <v>0</v>
      </c>
      <c r="F180" s="195">
        <f t="shared" si="166"/>
        <v>0</v>
      </c>
      <c r="G180" s="198">
        <f t="shared" si="166"/>
        <v>0</v>
      </c>
      <c r="H180" s="198">
        <f t="shared" si="166"/>
        <v>0</v>
      </c>
      <c r="I180" s="198">
        <f t="shared" si="166"/>
        <v>0</v>
      </c>
      <c r="J180" s="183">
        <f t="shared" si="163"/>
        <v>0</v>
      </c>
      <c r="K180" s="195">
        <f t="shared" ref="K180:P180" si="167">SUM(K176,K179)</f>
        <v>0</v>
      </c>
      <c r="L180" s="198">
        <f t="shared" si="167"/>
        <v>0</v>
      </c>
      <c r="M180" s="195">
        <f t="shared" si="167"/>
        <v>0</v>
      </c>
      <c r="N180" s="198">
        <f t="shared" si="167"/>
        <v>0</v>
      </c>
      <c r="O180" s="196">
        <f t="shared" si="167"/>
        <v>0</v>
      </c>
      <c r="P180" s="198">
        <f t="shared" si="167"/>
        <v>0</v>
      </c>
      <c r="Q180" s="197">
        <f t="shared" si="165"/>
        <v>0</v>
      </c>
      <c r="R180"/>
      <c r="S180"/>
      <c r="T180"/>
      <c r="U180"/>
      <c r="V180"/>
      <c r="W180"/>
      <c r="X180"/>
      <c r="Y180"/>
      <c r="Z180"/>
      <c r="AA180"/>
      <c r="AB180"/>
      <c r="AC180"/>
      <c r="AD180"/>
      <c r="AE180"/>
      <c r="AF180"/>
      <c r="AG180"/>
      <c r="AH180"/>
      <c r="AI180"/>
      <c r="AJ180"/>
      <c r="AK180"/>
      <c r="AL180"/>
      <c r="AM180"/>
    </row>
    <row r="181" spans="1:39" s="128" customFormat="1" ht="20.25" customHeight="1" x14ac:dyDescent="0.35">
      <c r="A181" s="484" t="s">
        <v>153</v>
      </c>
      <c r="B181" s="132" t="s">
        <v>148</v>
      </c>
      <c r="C181" s="181">
        <f>C182+C183</f>
        <v>0</v>
      </c>
      <c r="D181" s="182">
        <f>D182+D183</f>
        <v>0</v>
      </c>
      <c r="E181" s="183">
        <f t="shared" ref="E181:I181" si="168">E182+E183</f>
        <v>0</v>
      </c>
      <c r="F181" s="181">
        <f t="shared" si="168"/>
        <v>0</v>
      </c>
      <c r="G181" s="184">
        <f t="shared" si="168"/>
        <v>0</v>
      </c>
      <c r="H181" s="184">
        <f t="shared" si="168"/>
        <v>0</v>
      </c>
      <c r="I181" s="184">
        <f t="shared" si="168"/>
        <v>0</v>
      </c>
      <c r="J181" s="183">
        <f t="shared" si="163"/>
        <v>0</v>
      </c>
      <c r="K181" s="181">
        <f>K182+K183</f>
        <v>0</v>
      </c>
      <c r="L181" s="184">
        <f t="shared" ref="L181:P181" si="169">L182+L183</f>
        <v>0</v>
      </c>
      <c r="M181" s="181">
        <f t="shared" si="169"/>
        <v>0</v>
      </c>
      <c r="N181" s="184">
        <f t="shared" si="169"/>
        <v>0</v>
      </c>
      <c r="O181" s="182">
        <f t="shared" si="169"/>
        <v>0</v>
      </c>
      <c r="P181" s="184">
        <f t="shared" si="169"/>
        <v>0</v>
      </c>
      <c r="Q181" s="183">
        <f t="shared" si="165"/>
        <v>0</v>
      </c>
      <c r="R181"/>
      <c r="S181"/>
      <c r="T181"/>
      <c r="U181"/>
      <c r="V181"/>
      <c r="W181"/>
      <c r="X181"/>
      <c r="Y181"/>
      <c r="Z181"/>
      <c r="AA181"/>
      <c r="AB181"/>
      <c r="AC181"/>
      <c r="AD181"/>
      <c r="AE181"/>
      <c r="AF181"/>
      <c r="AG181"/>
      <c r="AH181"/>
      <c r="AI181"/>
      <c r="AJ181"/>
      <c r="AK181"/>
      <c r="AL181"/>
      <c r="AM181"/>
    </row>
    <row r="182" spans="1:39" s="128" customFormat="1" ht="20.25" customHeight="1" x14ac:dyDescent="0.35">
      <c r="A182" s="483"/>
      <c r="B182" s="137" t="s">
        <v>149</v>
      </c>
      <c r="C182" s="185"/>
      <c r="D182" s="186"/>
      <c r="E182" s="187"/>
      <c r="F182" s="185"/>
      <c r="G182" s="188"/>
      <c r="H182" s="188"/>
      <c r="I182" s="188"/>
      <c r="J182" s="189">
        <f t="shared" si="163"/>
        <v>0</v>
      </c>
      <c r="K182" s="185"/>
      <c r="L182" s="188"/>
      <c r="M182" s="185"/>
      <c r="N182" s="190"/>
      <c r="O182" s="186"/>
      <c r="P182" s="188"/>
      <c r="Q182" s="189">
        <f t="shared" si="165"/>
        <v>0</v>
      </c>
      <c r="R182"/>
      <c r="S182"/>
      <c r="T182"/>
      <c r="U182"/>
      <c r="V182"/>
      <c r="W182"/>
      <c r="X182"/>
      <c r="Y182"/>
      <c r="Z182"/>
      <c r="AA182"/>
      <c r="AB182"/>
      <c r="AC182"/>
      <c r="AD182"/>
      <c r="AE182"/>
      <c r="AF182"/>
      <c r="AG182"/>
      <c r="AH182"/>
      <c r="AI182"/>
      <c r="AJ182"/>
      <c r="AK182"/>
      <c r="AL182"/>
      <c r="AM182"/>
    </row>
    <row r="183" spans="1:39" s="128" customFormat="1" ht="20.25" customHeight="1" x14ac:dyDescent="0.35">
      <c r="A183" s="483"/>
      <c r="B183" s="157" t="s">
        <v>150</v>
      </c>
      <c r="C183" s="185"/>
      <c r="D183" s="186"/>
      <c r="E183" s="187"/>
      <c r="F183" s="185"/>
      <c r="G183" s="188"/>
      <c r="H183" s="188"/>
      <c r="I183" s="188"/>
      <c r="J183" s="189">
        <f t="shared" si="163"/>
        <v>0</v>
      </c>
      <c r="K183" s="185"/>
      <c r="L183" s="188"/>
      <c r="M183" s="185"/>
      <c r="N183" s="188"/>
      <c r="O183" s="186"/>
      <c r="P183" s="188"/>
      <c r="Q183" s="189">
        <f t="shared" si="165"/>
        <v>0</v>
      </c>
      <c r="R183"/>
      <c r="S183"/>
      <c r="T183"/>
      <c r="U183"/>
      <c r="V183"/>
      <c r="W183"/>
      <c r="X183"/>
      <c r="Y183"/>
      <c r="Z183"/>
      <c r="AA183"/>
      <c r="AB183"/>
      <c r="AC183"/>
      <c r="AD183"/>
      <c r="AE183"/>
      <c r="AF183"/>
      <c r="AG183"/>
      <c r="AH183"/>
      <c r="AI183"/>
      <c r="AJ183"/>
      <c r="AK183"/>
      <c r="AL183"/>
      <c r="AM183"/>
    </row>
    <row r="184" spans="1:39" s="128" customFormat="1" ht="20.25" customHeight="1" x14ac:dyDescent="0.35">
      <c r="A184" s="483"/>
      <c r="B184" s="158" t="s">
        <v>151</v>
      </c>
      <c r="C184" s="171"/>
      <c r="D184" s="172"/>
      <c r="E184" s="187"/>
      <c r="F184" s="185"/>
      <c r="G184" s="188"/>
      <c r="H184" s="188"/>
      <c r="I184" s="188"/>
      <c r="J184" s="189">
        <f t="shared" si="163"/>
        <v>0</v>
      </c>
      <c r="K184" s="185"/>
      <c r="L184" s="188"/>
      <c r="M184" s="171"/>
      <c r="N184" s="174"/>
      <c r="O184" s="186"/>
      <c r="P184" s="188"/>
      <c r="Q184" s="189">
        <f t="shared" si="165"/>
        <v>0</v>
      </c>
      <c r="R184"/>
      <c r="S184"/>
      <c r="T184"/>
      <c r="U184"/>
      <c r="V184"/>
      <c r="W184"/>
      <c r="X184"/>
      <c r="Y184"/>
      <c r="Z184"/>
      <c r="AA184"/>
      <c r="AB184"/>
      <c r="AC184"/>
      <c r="AD184"/>
      <c r="AE184"/>
      <c r="AF184"/>
      <c r="AG184"/>
      <c r="AH184"/>
      <c r="AI184"/>
      <c r="AJ184"/>
      <c r="AK184"/>
      <c r="AL184"/>
      <c r="AM184"/>
    </row>
    <row r="185" spans="1:39" s="155" customFormat="1" ht="20.25" customHeight="1" x14ac:dyDescent="0.35">
      <c r="A185" s="483"/>
      <c r="B185" s="159" t="s">
        <v>154</v>
      </c>
      <c r="C185" s="195">
        <f>SUM(C181,C184)</f>
        <v>0</v>
      </c>
      <c r="D185" s="196">
        <f t="shared" ref="D185:I185" si="170">SUM(D181,D184)</f>
        <v>0</v>
      </c>
      <c r="E185" s="197">
        <f t="shared" si="170"/>
        <v>0</v>
      </c>
      <c r="F185" s="195">
        <f t="shared" si="170"/>
        <v>0</v>
      </c>
      <c r="G185" s="198">
        <f t="shared" si="170"/>
        <v>0</v>
      </c>
      <c r="H185" s="198">
        <f t="shared" si="170"/>
        <v>0</v>
      </c>
      <c r="I185" s="198">
        <f t="shared" si="170"/>
        <v>0</v>
      </c>
      <c r="J185" s="183">
        <f t="shared" si="163"/>
        <v>0</v>
      </c>
      <c r="K185" s="195">
        <f t="shared" ref="K185:P185" si="171">SUM(K181,K184)</f>
        <v>0</v>
      </c>
      <c r="L185" s="198">
        <f t="shared" si="171"/>
        <v>0</v>
      </c>
      <c r="M185" s="195">
        <f t="shared" si="171"/>
        <v>0</v>
      </c>
      <c r="N185" s="198">
        <f t="shared" si="171"/>
        <v>0</v>
      </c>
      <c r="O185" s="196">
        <f t="shared" si="171"/>
        <v>0</v>
      </c>
      <c r="P185" s="198">
        <f t="shared" si="171"/>
        <v>0</v>
      </c>
      <c r="Q185" s="197">
        <f t="shared" si="165"/>
        <v>0</v>
      </c>
      <c r="R185"/>
      <c r="S185"/>
      <c r="T185"/>
      <c r="U185"/>
      <c r="V185"/>
      <c r="W185"/>
      <c r="X185"/>
      <c r="Y185"/>
      <c r="Z185"/>
      <c r="AA185"/>
      <c r="AB185"/>
      <c r="AC185"/>
      <c r="AD185"/>
      <c r="AE185"/>
      <c r="AF185"/>
      <c r="AG185"/>
      <c r="AH185"/>
      <c r="AI185"/>
      <c r="AJ185"/>
      <c r="AK185"/>
      <c r="AL185"/>
      <c r="AM185"/>
    </row>
    <row r="186" spans="1:39" s="155" customFormat="1" ht="20.25" customHeight="1" x14ac:dyDescent="0.35">
      <c r="A186" s="485" t="s">
        <v>155</v>
      </c>
      <c r="B186" s="485"/>
      <c r="C186" s="294"/>
      <c r="D186" s="295"/>
      <c r="E186" s="201">
        <f t="shared" ref="E186:I186" si="172">E185+E180</f>
        <v>0</v>
      </c>
      <c r="F186" s="199">
        <f t="shared" si="172"/>
        <v>0</v>
      </c>
      <c r="G186" s="202">
        <f t="shared" si="172"/>
        <v>0</v>
      </c>
      <c r="H186" s="202">
        <f t="shared" si="172"/>
        <v>0</v>
      </c>
      <c r="I186" s="202">
        <f t="shared" si="172"/>
        <v>0</v>
      </c>
      <c r="J186" s="203">
        <f t="shared" si="163"/>
        <v>0</v>
      </c>
      <c r="K186" s="199">
        <f>K185+K180</f>
        <v>0</v>
      </c>
      <c r="L186" s="202">
        <f>L185+L180</f>
        <v>0</v>
      </c>
      <c r="M186" s="294"/>
      <c r="N186" s="296"/>
      <c r="O186" s="200">
        <f t="shared" ref="O186:P186" si="173">O185+O180</f>
        <v>0</v>
      </c>
      <c r="P186" s="202">
        <f t="shared" si="173"/>
        <v>0</v>
      </c>
      <c r="Q186" s="201">
        <f t="shared" si="165"/>
        <v>0</v>
      </c>
      <c r="R186"/>
      <c r="S186"/>
      <c r="T186"/>
      <c r="U186"/>
      <c r="V186"/>
      <c r="W186"/>
      <c r="X186"/>
      <c r="Y186"/>
      <c r="Z186"/>
      <c r="AA186"/>
      <c r="AB186"/>
      <c r="AC186"/>
      <c r="AD186"/>
      <c r="AE186"/>
      <c r="AF186"/>
      <c r="AG186"/>
      <c r="AH186"/>
      <c r="AI186"/>
      <c r="AJ186"/>
      <c r="AK186"/>
      <c r="AL186"/>
      <c r="AM186"/>
    </row>
    <row r="187" spans="1:39" ht="14.5" x14ac:dyDescent="0.35">
      <c r="R187"/>
      <c r="S187"/>
      <c r="T187"/>
      <c r="U187"/>
      <c r="V187"/>
      <c r="W187"/>
      <c r="X187"/>
      <c r="Y187"/>
      <c r="Z187"/>
      <c r="AA187"/>
      <c r="AB187"/>
      <c r="AC187"/>
      <c r="AD187"/>
      <c r="AE187"/>
      <c r="AF187"/>
      <c r="AG187"/>
      <c r="AH187"/>
      <c r="AI187"/>
      <c r="AJ187"/>
      <c r="AK187"/>
      <c r="AL187"/>
      <c r="AM187"/>
    </row>
    <row r="188" spans="1:39" ht="14.5" x14ac:dyDescent="0.35">
      <c r="R188"/>
      <c r="S188"/>
      <c r="T188"/>
      <c r="U188"/>
      <c r="V188"/>
      <c r="W188"/>
      <c r="X188"/>
      <c r="Y188"/>
      <c r="Z188"/>
      <c r="AA188"/>
      <c r="AB188"/>
      <c r="AC188"/>
      <c r="AD188"/>
      <c r="AE188"/>
      <c r="AF188"/>
      <c r="AG188"/>
      <c r="AH188"/>
      <c r="AI188"/>
      <c r="AJ188"/>
      <c r="AK188"/>
      <c r="AL188"/>
      <c r="AM188"/>
    </row>
    <row r="189" spans="1:39" ht="14.5" x14ac:dyDescent="0.35">
      <c r="B189" s="486" t="s">
        <v>157</v>
      </c>
      <c r="C189" s="488" t="s">
        <v>133</v>
      </c>
      <c r="D189" s="489"/>
      <c r="E189" s="489"/>
      <c r="F189" s="489"/>
      <c r="G189" s="489"/>
      <c r="H189" s="489"/>
      <c r="I189" s="489"/>
      <c r="J189" s="489"/>
      <c r="K189" s="489"/>
      <c r="L189" s="490"/>
      <c r="M189" s="491" t="s">
        <v>134</v>
      </c>
      <c r="N189" s="492"/>
      <c r="O189" s="493"/>
      <c r="P189" s="491" t="s">
        <v>53</v>
      </c>
      <c r="Q189" s="493"/>
      <c r="R189"/>
      <c r="S189"/>
      <c r="T189"/>
      <c r="U189"/>
      <c r="V189"/>
      <c r="W189"/>
      <c r="X189"/>
      <c r="Y189"/>
      <c r="Z189"/>
      <c r="AA189"/>
      <c r="AB189"/>
      <c r="AC189"/>
      <c r="AD189"/>
      <c r="AE189"/>
      <c r="AF189"/>
      <c r="AG189"/>
      <c r="AH189"/>
      <c r="AI189"/>
      <c r="AJ189"/>
      <c r="AK189"/>
      <c r="AL189"/>
      <c r="AM189"/>
    </row>
    <row r="190" spans="1:39" s="128" customFormat="1" ht="28" x14ac:dyDescent="0.35">
      <c r="B190" s="487"/>
      <c r="C190" s="129" t="str">
        <f>C$5</f>
        <v>Quantidade vendida</v>
      </c>
      <c r="D190" s="129" t="str">
        <f t="shared" ref="D190:Q190" si="174">D$5</f>
        <v>Quantidade vendida</v>
      </c>
      <c r="E190" s="130" t="str">
        <f t="shared" si="174"/>
        <v>Faturamento Bruto (em R$)</v>
      </c>
      <c r="F190" s="129" t="str">
        <f t="shared" si="174"/>
        <v>IPI</v>
      </c>
      <c r="G190" s="129" t="str">
        <f t="shared" si="174"/>
        <v>ICMS</v>
      </c>
      <c r="H190" s="129" t="str">
        <f t="shared" si="174"/>
        <v>PIS</v>
      </c>
      <c r="I190" s="129" t="str">
        <f t="shared" si="174"/>
        <v>COFINS</v>
      </c>
      <c r="J190" s="129" t="str">
        <f t="shared" si="174"/>
        <v>Total de Impostos</v>
      </c>
      <c r="K190" s="131" t="str">
        <f t="shared" si="174"/>
        <v xml:space="preserve">Descontos </v>
      </c>
      <c r="L190" s="130" t="str">
        <f t="shared" si="174"/>
        <v>Abatimentos (em R$)</v>
      </c>
      <c r="M190" s="129" t="str">
        <f t="shared" si="174"/>
        <v>Quantidade devolvida</v>
      </c>
      <c r="N190" s="129" t="str">
        <f t="shared" si="174"/>
        <v>Quantidade devolvida</v>
      </c>
      <c r="O190" s="129" t="str">
        <f t="shared" si="174"/>
        <v>Valor das devoluções líquidas (em R$)</v>
      </c>
      <c r="P190" s="129" t="str">
        <f t="shared" si="174"/>
        <v>Fretes sobre Vendas</v>
      </c>
      <c r="Q190" s="129" t="str">
        <f t="shared" si="174"/>
        <v>Receita Operacional Líquida (R$)</v>
      </c>
      <c r="R190"/>
      <c r="S190"/>
      <c r="T190"/>
      <c r="U190"/>
      <c r="V190"/>
      <c r="W190"/>
      <c r="X190"/>
      <c r="Y190"/>
      <c r="Z190"/>
      <c r="AA190"/>
      <c r="AB190"/>
      <c r="AC190"/>
      <c r="AD190"/>
      <c r="AE190"/>
      <c r="AF190"/>
      <c r="AG190"/>
      <c r="AH190"/>
      <c r="AI190"/>
      <c r="AJ190"/>
      <c r="AK190"/>
      <c r="AL190"/>
      <c r="AM190"/>
    </row>
    <row r="191" spans="1:39" s="128" customFormat="1" ht="20.25" customHeight="1" x14ac:dyDescent="0.35">
      <c r="A191" s="483" t="s">
        <v>147</v>
      </c>
      <c r="B191" s="132" t="s">
        <v>148</v>
      </c>
      <c r="C191" s="181">
        <f>C192+C193</f>
        <v>0</v>
      </c>
      <c r="D191" s="182">
        <f>D192+D193</f>
        <v>0</v>
      </c>
      <c r="E191" s="183">
        <f t="shared" ref="E191:I191" si="175">E192+E193</f>
        <v>0</v>
      </c>
      <c r="F191" s="181">
        <f t="shared" si="175"/>
        <v>0</v>
      </c>
      <c r="G191" s="184">
        <f t="shared" si="175"/>
        <v>0</v>
      </c>
      <c r="H191" s="184">
        <f t="shared" si="175"/>
        <v>0</v>
      </c>
      <c r="I191" s="184">
        <f t="shared" si="175"/>
        <v>0</v>
      </c>
      <c r="J191" s="183">
        <f t="shared" ref="J191:J201" si="176">SUM(F191:I191)</f>
        <v>0</v>
      </c>
      <c r="K191" s="181">
        <f>K192+K193</f>
        <v>0</v>
      </c>
      <c r="L191" s="184">
        <f t="shared" ref="L191:P191" si="177">L192+L193</f>
        <v>0</v>
      </c>
      <c r="M191" s="181">
        <f t="shared" si="177"/>
        <v>0</v>
      </c>
      <c r="N191" s="184">
        <f t="shared" si="177"/>
        <v>0</v>
      </c>
      <c r="O191" s="182">
        <f t="shared" si="177"/>
        <v>0</v>
      </c>
      <c r="P191" s="184">
        <f t="shared" si="177"/>
        <v>0</v>
      </c>
      <c r="Q191" s="183">
        <f t="shared" ref="Q191:Q201" si="178">E191-J191-K191-L191-O191-P191</f>
        <v>0</v>
      </c>
      <c r="R191"/>
      <c r="S191"/>
      <c r="T191"/>
      <c r="U191"/>
      <c r="V191"/>
      <c r="W191"/>
      <c r="X191"/>
      <c r="Y191"/>
      <c r="Z191"/>
      <c r="AA191"/>
      <c r="AB191"/>
      <c r="AC191"/>
      <c r="AD191"/>
      <c r="AE191"/>
      <c r="AF191"/>
      <c r="AG191"/>
      <c r="AH191"/>
      <c r="AI191"/>
      <c r="AJ191"/>
      <c r="AK191"/>
      <c r="AL191"/>
      <c r="AM191"/>
    </row>
    <row r="192" spans="1:39" s="128" customFormat="1" ht="20.25" customHeight="1" x14ac:dyDescent="0.35">
      <c r="A192" s="483"/>
      <c r="B192" s="137" t="s">
        <v>149</v>
      </c>
      <c r="C192" s="185"/>
      <c r="D192" s="186"/>
      <c r="E192" s="187"/>
      <c r="F192" s="185"/>
      <c r="G192" s="188"/>
      <c r="H192" s="188"/>
      <c r="I192" s="188"/>
      <c r="J192" s="189">
        <f t="shared" si="176"/>
        <v>0</v>
      </c>
      <c r="K192" s="185"/>
      <c r="L192" s="188"/>
      <c r="M192" s="185"/>
      <c r="N192" s="190"/>
      <c r="O192" s="186"/>
      <c r="P192" s="188"/>
      <c r="Q192" s="189">
        <f t="shared" si="178"/>
        <v>0</v>
      </c>
      <c r="R192"/>
      <c r="S192"/>
      <c r="T192"/>
      <c r="U192"/>
      <c r="V192"/>
      <c r="W192"/>
      <c r="X192"/>
      <c r="Y192"/>
      <c r="Z192"/>
      <c r="AA192"/>
      <c r="AB192"/>
      <c r="AC192"/>
      <c r="AD192"/>
      <c r="AE192"/>
      <c r="AF192"/>
      <c r="AG192"/>
      <c r="AH192"/>
      <c r="AI192"/>
      <c r="AJ192"/>
      <c r="AK192"/>
      <c r="AL192"/>
      <c r="AM192"/>
    </row>
    <row r="193" spans="1:39" s="128" customFormat="1" ht="20.25" customHeight="1" x14ac:dyDescent="0.35">
      <c r="A193" s="483"/>
      <c r="B193" s="144" t="s">
        <v>150</v>
      </c>
      <c r="C193" s="185"/>
      <c r="D193" s="186"/>
      <c r="E193" s="187"/>
      <c r="F193" s="185"/>
      <c r="G193" s="188"/>
      <c r="H193" s="188"/>
      <c r="I193" s="188"/>
      <c r="J193" s="189">
        <f t="shared" si="176"/>
        <v>0</v>
      </c>
      <c r="K193" s="185"/>
      <c r="L193" s="188"/>
      <c r="M193" s="185"/>
      <c r="N193" s="188"/>
      <c r="O193" s="186"/>
      <c r="P193" s="188"/>
      <c r="Q193" s="189">
        <f t="shared" si="178"/>
        <v>0</v>
      </c>
      <c r="R193"/>
      <c r="S193"/>
      <c r="T193"/>
      <c r="U193"/>
      <c r="V193"/>
      <c r="W193"/>
      <c r="X193"/>
      <c r="Y193"/>
      <c r="Z193"/>
      <c r="AA193"/>
      <c r="AB193"/>
      <c r="AC193"/>
      <c r="AD193"/>
      <c r="AE193"/>
      <c r="AF193"/>
      <c r="AG193"/>
      <c r="AH193"/>
      <c r="AI193"/>
      <c r="AJ193"/>
      <c r="AK193"/>
      <c r="AL193"/>
      <c r="AM193"/>
    </row>
    <row r="194" spans="1:39" s="128" customFormat="1" ht="20.25" customHeight="1" x14ac:dyDescent="0.35">
      <c r="A194" s="483"/>
      <c r="B194" s="145" t="s">
        <v>151</v>
      </c>
      <c r="C194" s="167"/>
      <c r="D194" s="168"/>
      <c r="E194" s="193"/>
      <c r="F194" s="191"/>
      <c r="G194" s="194"/>
      <c r="H194" s="194"/>
      <c r="I194" s="194"/>
      <c r="J194" s="183">
        <f t="shared" si="176"/>
        <v>0</v>
      </c>
      <c r="K194" s="191"/>
      <c r="L194" s="194"/>
      <c r="M194" s="167"/>
      <c r="N194" s="170"/>
      <c r="O194" s="192"/>
      <c r="P194" s="194"/>
      <c r="Q194" s="183">
        <f t="shared" si="178"/>
        <v>0</v>
      </c>
      <c r="R194"/>
      <c r="S194"/>
      <c r="T194"/>
      <c r="U194"/>
      <c r="V194"/>
      <c r="W194"/>
      <c r="X194"/>
      <c r="Y194"/>
      <c r="Z194"/>
      <c r="AA194"/>
      <c r="AB194"/>
      <c r="AC194"/>
      <c r="AD194"/>
      <c r="AE194"/>
      <c r="AF194"/>
      <c r="AG194"/>
      <c r="AH194"/>
      <c r="AI194"/>
      <c r="AJ194"/>
      <c r="AK194"/>
      <c r="AL194"/>
      <c r="AM194"/>
    </row>
    <row r="195" spans="1:39" s="155" customFormat="1" ht="20.25" customHeight="1" x14ac:dyDescent="0.35">
      <c r="A195" s="483"/>
      <c r="B195" s="150" t="s">
        <v>152</v>
      </c>
      <c r="C195" s="195">
        <f>SUM(C191,C194)</f>
        <v>0</v>
      </c>
      <c r="D195" s="196">
        <f t="shared" ref="D195:I195" si="179">SUM(D191,D194)</f>
        <v>0</v>
      </c>
      <c r="E195" s="197">
        <f t="shared" si="179"/>
        <v>0</v>
      </c>
      <c r="F195" s="195">
        <f t="shared" si="179"/>
        <v>0</v>
      </c>
      <c r="G195" s="198">
        <f t="shared" si="179"/>
        <v>0</v>
      </c>
      <c r="H195" s="198">
        <f t="shared" si="179"/>
        <v>0</v>
      </c>
      <c r="I195" s="198">
        <f t="shared" si="179"/>
        <v>0</v>
      </c>
      <c r="J195" s="183">
        <f t="shared" si="176"/>
        <v>0</v>
      </c>
      <c r="K195" s="195">
        <f t="shared" ref="K195:P195" si="180">SUM(K191,K194)</f>
        <v>0</v>
      </c>
      <c r="L195" s="198">
        <f t="shared" si="180"/>
        <v>0</v>
      </c>
      <c r="M195" s="195">
        <f t="shared" si="180"/>
        <v>0</v>
      </c>
      <c r="N195" s="198">
        <f t="shared" si="180"/>
        <v>0</v>
      </c>
      <c r="O195" s="196">
        <f t="shared" si="180"/>
        <v>0</v>
      </c>
      <c r="P195" s="198">
        <f t="shared" si="180"/>
        <v>0</v>
      </c>
      <c r="Q195" s="197">
        <f t="shared" si="178"/>
        <v>0</v>
      </c>
      <c r="R195"/>
      <c r="S195"/>
      <c r="T195"/>
      <c r="U195"/>
      <c r="V195"/>
      <c r="W195"/>
      <c r="X195"/>
      <c r="Y195"/>
      <c r="Z195"/>
      <c r="AA195"/>
      <c r="AB195"/>
      <c r="AC195"/>
      <c r="AD195"/>
      <c r="AE195"/>
      <c r="AF195"/>
      <c r="AG195"/>
      <c r="AH195"/>
      <c r="AI195"/>
      <c r="AJ195"/>
      <c r="AK195"/>
      <c r="AL195"/>
      <c r="AM195"/>
    </row>
    <row r="196" spans="1:39" s="128" customFormat="1" ht="20.25" customHeight="1" x14ac:dyDescent="0.35">
      <c r="A196" s="484" t="s">
        <v>153</v>
      </c>
      <c r="B196" s="132" t="s">
        <v>148</v>
      </c>
      <c r="C196" s="181">
        <f>C197+C198</f>
        <v>0</v>
      </c>
      <c r="D196" s="182">
        <f>D197+D198</f>
        <v>0</v>
      </c>
      <c r="E196" s="183">
        <f t="shared" ref="E196:I196" si="181">E197+E198</f>
        <v>0</v>
      </c>
      <c r="F196" s="181">
        <f t="shared" si="181"/>
        <v>0</v>
      </c>
      <c r="G196" s="184">
        <f t="shared" si="181"/>
        <v>0</v>
      </c>
      <c r="H196" s="184">
        <f t="shared" si="181"/>
        <v>0</v>
      </c>
      <c r="I196" s="184">
        <f t="shared" si="181"/>
        <v>0</v>
      </c>
      <c r="J196" s="183">
        <f t="shared" si="176"/>
        <v>0</v>
      </c>
      <c r="K196" s="181">
        <f>K197+K198</f>
        <v>0</v>
      </c>
      <c r="L196" s="184">
        <f t="shared" ref="L196:P196" si="182">L197+L198</f>
        <v>0</v>
      </c>
      <c r="M196" s="181">
        <f t="shared" si="182"/>
        <v>0</v>
      </c>
      <c r="N196" s="184">
        <f t="shared" si="182"/>
        <v>0</v>
      </c>
      <c r="O196" s="182">
        <f t="shared" si="182"/>
        <v>0</v>
      </c>
      <c r="P196" s="184">
        <f t="shared" si="182"/>
        <v>0</v>
      </c>
      <c r="Q196" s="183">
        <f t="shared" si="178"/>
        <v>0</v>
      </c>
      <c r="R196"/>
      <c r="S196"/>
      <c r="T196"/>
      <c r="U196"/>
      <c r="V196"/>
      <c r="W196"/>
      <c r="X196"/>
      <c r="Y196"/>
      <c r="Z196"/>
      <c r="AA196"/>
      <c r="AB196"/>
      <c r="AC196"/>
      <c r="AD196"/>
      <c r="AE196"/>
      <c r="AF196"/>
      <c r="AG196"/>
      <c r="AH196"/>
      <c r="AI196"/>
      <c r="AJ196"/>
      <c r="AK196"/>
      <c r="AL196"/>
      <c r="AM196"/>
    </row>
    <row r="197" spans="1:39" s="128" customFormat="1" ht="20.25" customHeight="1" x14ac:dyDescent="0.35">
      <c r="A197" s="483"/>
      <c r="B197" s="137" t="s">
        <v>149</v>
      </c>
      <c r="C197" s="185"/>
      <c r="D197" s="186"/>
      <c r="E197" s="187"/>
      <c r="F197" s="185"/>
      <c r="G197" s="188"/>
      <c r="H197" s="188"/>
      <c r="I197" s="188"/>
      <c r="J197" s="189">
        <f t="shared" si="176"/>
        <v>0</v>
      </c>
      <c r="K197" s="185"/>
      <c r="L197" s="188"/>
      <c r="M197" s="185"/>
      <c r="N197" s="190"/>
      <c r="O197" s="186"/>
      <c r="P197" s="188"/>
      <c r="Q197" s="189">
        <f t="shared" si="178"/>
        <v>0</v>
      </c>
      <c r="R197"/>
      <c r="S197"/>
      <c r="T197"/>
      <c r="U197"/>
      <c r="V197"/>
      <c r="W197"/>
      <c r="X197"/>
      <c r="Y197"/>
      <c r="Z197"/>
      <c r="AA197"/>
      <c r="AB197"/>
      <c r="AC197"/>
      <c r="AD197"/>
      <c r="AE197"/>
      <c r="AF197"/>
      <c r="AG197"/>
      <c r="AH197"/>
      <c r="AI197"/>
      <c r="AJ197"/>
      <c r="AK197"/>
      <c r="AL197"/>
      <c r="AM197"/>
    </row>
    <row r="198" spans="1:39" s="128" customFormat="1" ht="20.25" customHeight="1" x14ac:dyDescent="0.35">
      <c r="A198" s="483"/>
      <c r="B198" s="157" t="s">
        <v>150</v>
      </c>
      <c r="C198" s="185"/>
      <c r="D198" s="186"/>
      <c r="E198" s="187"/>
      <c r="F198" s="185"/>
      <c r="G198" s="188"/>
      <c r="H198" s="188"/>
      <c r="I198" s="188"/>
      <c r="J198" s="189">
        <f t="shared" si="176"/>
        <v>0</v>
      </c>
      <c r="K198" s="185"/>
      <c r="L198" s="188"/>
      <c r="M198" s="185"/>
      <c r="N198" s="188"/>
      <c r="O198" s="186"/>
      <c r="P198" s="188"/>
      <c r="Q198" s="189">
        <f t="shared" si="178"/>
        <v>0</v>
      </c>
      <c r="R198"/>
      <c r="S198"/>
      <c r="T198"/>
      <c r="U198"/>
      <c r="V198"/>
      <c r="W198"/>
      <c r="X198"/>
      <c r="Y198"/>
      <c r="Z198"/>
      <c r="AA198"/>
      <c r="AB198"/>
      <c r="AC198"/>
      <c r="AD198"/>
      <c r="AE198"/>
      <c r="AF198"/>
      <c r="AG198"/>
      <c r="AH198"/>
      <c r="AI198"/>
      <c r="AJ198"/>
      <c r="AK198"/>
      <c r="AL198"/>
      <c r="AM198"/>
    </row>
    <row r="199" spans="1:39" s="128" customFormat="1" ht="20.25" customHeight="1" x14ac:dyDescent="0.35">
      <c r="A199" s="483"/>
      <c r="B199" s="158" t="s">
        <v>151</v>
      </c>
      <c r="C199" s="171"/>
      <c r="D199" s="172"/>
      <c r="E199" s="187"/>
      <c r="F199" s="185"/>
      <c r="G199" s="188"/>
      <c r="H199" s="188"/>
      <c r="I199" s="188"/>
      <c r="J199" s="189">
        <f t="shared" si="176"/>
        <v>0</v>
      </c>
      <c r="K199" s="185"/>
      <c r="L199" s="188"/>
      <c r="M199" s="171"/>
      <c r="N199" s="174"/>
      <c r="O199" s="186"/>
      <c r="P199" s="188"/>
      <c r="Q199" s="189">
        <f t="shared" si="178"/>
        <v>0</v>
      </c>
      <c r="R199"/>
      <c r="S199"/>
      <c r="T199"/>
      <c r="U199"/>
      <c r="V199"/>
      <c r="W199"/>
      <c r="X199"/>
      <c r="Y199"/>
      <c r="Z199"/>
      <c r="AA199"/>
      <c r="AB199"/>
      <c r="AC199"/>
      <c r="AD199"/>
      <c r="AE199"/>
      <c r="AF199"/>
      <c r="AG199"/>
      <c r="AH199"/>
      <c r="AI199"/>
      <c r="AJ199"/>
      <c r="AK199"/>
      <c r="AL199"/>
      <c r="AM199"/>
    </row>
    <row r="200" spans="1:39" s="155" customFormat="1" ht="20.25" customHeight="1" x14ac:dyDescent="0.35">
      <c r="A200" s="483"/>
      <c r="B200" s="159" t="s">
        <v>154</v>
      </c>
      <c r="C200" s="195">
        <f>SUM(C196,C199)</f>
        <v>0</v>
      </c>
      <c r="D200" s="196">
        <f t="shared" ref="D200:I200" si="183">SUM(D196,D199)</f>
        <v>0</v>
      </c>
      <c r="E200" s="197">
        <f t="shared" si="183"/>
        <v>0</v>
      </c>
      <c r="F200" s="195">
        <f t="shared" si="183"/>
        <v>0</v>
      </c>
      <c r="G200" s="198">
        <f t="shared" si="183"/>
        <v>0</v>
      </c>
      <c r="H200" s="198">
        <f t="shared" si="183"/>
        <v>0</v>
      </c>
      <c r="I200" s="198">
        <f t="shared" si="183"/>
        <v>0</v>
      </c>
      <c r="J200" s="183">
        <f t="shared" si="176"/>
        <v>0</v>
      </c>
      <c r="K200" s="195">
        <f t="shared" ref="K200:P200" si="184">SUM(K196,K199)</f>
        <v>0</v>
      </c>
      <c r="L200" s="198">
        <f t="shared" si="184"/>
        <v>0</v>
      </c>
      <c r="M200" s="195">
        <f t="shared" si="184"/>
        <v>0</v>
      </c>
      <c r="N200" s="198">
        <f t="shared" si="184"/>
        <v>0</v>
      </c>
      <c r="O200" s="196">
        <f t="shared" si="184"/>
        <v>0</v>
      </c>
      <c r="P200" s="198">
        <f t="shared" si="184"/>
        <v>0</v>
      </c>
      <c r="Q200" s="197">
        <f t="shared" si="178"/>
        <v>0</v>
      </c>
      <c r="R200"/>
      <c r="S200"/>
      <c r="T200"/>
      <c r="U200"/>
      <c r="V200"/>
      <c r="W200"/>
      <c r="X200"/>
      <c r="Y200"/>
      <c r="Z200"/>
      <c r="AA200"/>
      <c r="AB200"/>
      <c r="AC200"/>
      <c r="AD200"/>
      <c r="AE200"/>
      <c r="AF200"/>
      <c r="AG200"/>
      <c r="AH200"/>
      <c r="AI200"/>
      <c r="AJ200"/>
      <c r="AK200"/>
      <c r="AL200"/>
      <c r="AM200"/>
    </row>
    <row r="201" spans="1:39" s="155" customFormat="1" ht="20.25" customHeight="1" x14ac:dyDescent="0.35">
      <c r="A201" s="485" t="s">
        <v>155</v>
      </c>
      <c r="B201" s="485"/>
      <c r="C201" s="294"/>
      <c r="D201" s="295"/>
      <c r="E201" s="201">
        <f t="shared" ref="E201:I201" si="185">E200+E195</f>
        <v>0</v>
      </c>
      <c r="F201" s="199">
        <f t="shared" si="185"/>
        <v>0</v>
      </c>
      <c r="G201" s="202">
        <f t="shared" si="185"/>
        <v>0</v>
      </c>
      <c r="H201" s="202">
        <f t="shared" si="185"/>
        <v>0</v>
      </c>
      <c r="I201" s="202">
        <f t="shared" si="185"/>
        <v>0</v>
      </c>
      <c r="J201" s="203">
        <f t="shared" si="176"/>
        <v>0</v>
      </c>
      <c r="K201" s="199">
        <f>K200+K195</f>
        <v>0</v>
      </c>
      <c r="L201" s="202">
        <f>L200+L195</f>
        <v>0</v>
      </c>
      <c r="M201" s="294"/>
      <c r="N201" s="296"/>
      <c r="O201" s="200">
        <f t="shared" ref="O201:P201" si="186">O200+O195</f>
        <v>0</v>
      </c>
      <c r="P201" s="202">
        <f t="shared" si="186"/>
        <v>0</v>
      </c>
      <c r="Q201" s="201">
        <f t="shared" si="178"/>
        <v>0</v>
      </c>
      <c r="R201"/>
      <c r="S201"/>
      <c r="T201"/>
      <c r="U201"/>
      <c r="V201"/>
      <c r="W201"/>
      <c r="X201"/>
      <c r="Y201"/>
      <c r="Z201"/>
      <c r="AA201"/>
      <c r="AB201"/>
      <c r="AC201"/>
      <c r="AD201"/>
      <c r="AE201"/>
      <c r="AF201"/>
      <c r="AG201"/>
      <c r="AH201"/>
      <c r="AI201"/>
      <c r="AJ201"/>
      <c r="AK201"/>
      <c r="AL201"/>
      <c r="AM201"/>
    </row>
    <row r="202" spans="1:39" ht="14.5" x14ac:dyDescent="0.35">
      <c r="R202"/>
      <c r="S202"/>
      <c r="T202"/>
      <c r="U202"/>
      <c r="V202"/>
      <c r="W202"/>
      <c r="X202"/>
      <c r="Y202"/>
      <c r="Z202"/>
      <c r="AA202"/>
      <c r="AB202"/>
      <c r="AC202"/>
      <c r="AD202"/>
      <c r="AE202"/>
      <c r="AF202"/>
      <c r="AG202"/>
      <c r="AH202"/>
      <c r="AI202"/>
      <c r="AJ202"/>
      <c r="AK202"/>
      <c r="AL202"/>
      <c r="AM202"/>
    </row>
    <row r="203" spans="1:39" ht="14.5" x14ac:dyDescent="0.35">
      <c r="R203"/>
      <c r="S203"/>
      <c r="T203"/>
      <c r="U203"/>
      <c r="V203"/>
      <c r="W203"/>
      <c r="X203"/>
      <c r="Y203"/>
      <c r="Z203"/>
      <c r="AA203"/>
      <c r="AB203"/>
      <c r="AC203"/>
      <c r="AD203"/>
      <c r="AE203"/>
      <c r="AF203"/>
      <c r="AG203"/>
      <c r="AH203"/>
      <c r="AI203"/>
      <c r="AJ203"/>
      <c r="AK203"/>
      <c r="AL203"/>
      <c r="AM203"/>
    </row>
    <row r="204" spans="1:39" ht="14.5" x14ac:dyDescent="0.35">
      <c r="B204" s="486" t="s">
        <v>158</v>
      </c>
      <c r="C204" s="488" t="s">
        <v>133</v>
      </c>
      <c r="D204" s="489"/>
      <c r="E204" s="489"/>
      <c r="F204" s="489"/>
      <c r="G204" s="489"/>
      <c r="H204" s="489"/>
      <c r="I204" s="489"/>
      <c r="J204" s="489"/>
      <c r="K204" s="489"/>
      <c r="L204" s="490"/>
      <c r="M204" s="491" t="s">
        <v>134</v>
      </c>
      <c r="N204" s="492"/>
      <c r="O204" s="493"/>
      <c r="P204" s="491" t="s">
        <v>53</v>
      </c>
      <c r="Q204" s="493"/>
      <c r="R204"/>
      <c r="S204"/>
      <c r="T204"/>
      <c r="U204"/>
      <c r="V204"/>
      <c r="W204"/>
      <c r="X204"/>
      <c r="Y204"/>
      <c r="Z204"/>
      <c r="AA204"/>
      <c r="AB204"/>
      <c r="AC204"/>
      <c r="AD204"/>
      <c r="AE204"/>
      <c r="AF204"/>
      <c r="AG204"/>
      <c r="AH204"/>
      <c r="AI204"/>
      <c r="AJ204"/>
      <c r="AK204"/>
      <c r="AL204"/>
      <c r="AM204"/>
    </row>
    <row r="205" spans="1:39" s="128" customFormat="1" ht="28" x14ac:dyDescent="0.35">
      <c r="B205" s="487"/>
      <c r="C205" s="129" t="str">
        <f>C$5</f>
        <v>Quantidade vendida</v>
      </c>
      <c r="D205" s="129" t="str">
        <f t="shared" ref="D205:Q205" si="187">D$5</f>
        <v>Quantidade vendida</v>
      </c>
      <c r="E205" s="130" t="str">
        <f t="shared" si="187"/>
        <v>Faturamento Bruto (em R$)</v>
      </c>
      <c r="F205" s="129" t="str">
        <f t="shared" si="187"/>
        <v>IPI</v>
      </c>
      <c r="G205" s="129" t="str">
        <f t="shared" si="187"/>
        <v>ICMS</v>
      </c>
      <c r="H205" s="129" t="str">
        <f t="shared" si="187"/>
        <v>PIS</v>
      </c>
      <c r="I205" s="129" t="str">
        <f t="shared" si="187"/>
        <v>COFINS</v>
      </c>
      <c r="J205" s="129" t="str">
        <f t="shared" si="187"/>
        <v>Total de Impostos</v>
      </c>
      <c r="K205" s="131" t="str">
        <f t="shared" si="187"/>
        <v xml:space="preserve">Descontos </v>
      </c>
      <c r="L205" s="130" t="str">
        <f t="shared" si="187"/>
        <v>Abatimentos (em R$)</v>
      </c>
      <c r="M205" s="129" t="str">
        <f t="shared" si="187"/>
        <v>Quantidade devolvida</v>
      </c>
      <c r="N205" s="129" t="str">
        <f t="shared" si="187"/>
        <v>Quantidade devolvida</v>
      </c>
      <c r="O205" s="129" t="str">
        <f t="shared" si="187"/>
        <v>Valor das devoluções líquidas (em R$)</v>
      </c>
      <c r="P205" s="129" t="str">
        <f t="shared" si="187"/>
        <v>Fretes sobre Vendas</v>
      </c>
      <c r="Q205" s="129" t="str">
        <f t="shared" si="187"/>
        <v>Receita Operacional Líquida (R$)</v>
      </c>
      <c r="R205"/>
      <c r="S205"/>
      <c r="T205"/>
      <c r="U205"/>
      <c r="V205"/>
      <c r="W205"/>
      <c r="X205"/>
      <c r="Y205"/>
      <c r="Z205"/>
      <c r="AA205"/>
      <c r="AB205"/>
      <c r="AC205"/>
      <c r="AD205"/>
      <c r="AE205"/>
      <c r="AF205"/>
      <c r="AG205"/>
      <c r="AH205"/>
      <c r="AI205"/>
      <c r="AJ205"/>
      <c r="AK205"/>
      <c r="AL205"/>
      <c r="AM205"/>
    </row>
    <row r="206" spans="1:39" s="128" customFormat="1" ht="20.25" customHeight="1" x14ac:dyDescent="0.35">
      <c r="A206" s="483" t="s">
        <v>147</v>
      </c>
      <c r="B206" s="132" t="s">
        <v>148</v>
      </c>
      <c r="C206" s="181">
        <f>C207+C208</f>
        <v>0</v>
      </c>
      <c r="D206" s="182">
        <f>D207+D208</f>
        <v>0</v>
      </c>
      <c r="E206" s="183">
        <f t="shared" ref="E206:I206" si="188">E207+E208</f>
        <v>0</v>
      </c>
      <c r="F206" s="181">
        <f t="shared" si="188"/>
        <v>0</v>
      </c>
      <c r="G206" s="184">
        <f t="shared" si="188"/>
        <v>0</v>
      </c>
      <c r="H206" s="184">
        <f t="shared" si="188"/>
        <v>0</v>
      </c>
      <c r="I206" s="184">
        <f t="shared" si="188"/>
        <v>0</v>
      </c>
      <c r="J206" s="183">
        <f t="shared" ref="J206:J216" si="189">SUM(F206:I206)</f>
        <v>0</v>
      </c>
      <c r="K206" s="181">
        <f>K207+K208</f>
        <v>0</v>
      </c>
      <c r="L206" s="184">
        <f t="shared" ref="L206:P206" si="190">L207+L208</f>
        <v>0</v>
      </c>
      <c r="M206" s="181">
        <f t="shared" si="190"/>
        <v>0</v>
      </c>
      <c r="N206" s="184">
        <f t="shared" si="190"/>
        <v>0</v>
      </c>
      <c r="O206" s="182">
        <f t="shared" si="190"/>
        <v>0</v>
      </c>
      <c r="P206" s="184">
        <f t="shared" si="190"/>
        <v>0</v>
      </c>
      <c r="Q206" s="183">
        <f t="shared" ref="Q206:Q216" si="191">E206-J206-K206-L206-O206-P206</f>
        <v>0</v>
      </c>
      <c r="R206"/>
      <c r="S206"/>
      <c r="T206"/>
      <c r="U206"/>
      <c r="V206"/>
      <c r="W206"/>
      <c r="X206"/>
      <c r="Y206"/>
      <c r="Z206"/>
      <c r="AA206"/>
      <c r="AB206"/>
      <c r="AC206"/>
      <c r="AD206"/>
      <c r="AE206"/>
      <c r="AF206"/>
      <c r="AG206"/>
      <c r="AH206"/>
      <c r="AI206"/>
      <c r="AJ206"/>
      <c r="AK206"/>
      <c r="AL206"/>
      <c r="AM206"/>
    </row>
    <row r="207" spans="1:39" s="128" customFormat="1" ht="20.25" customHeight="1" x14ac:dyDescent="0.35">
      <c r="A207" s="483"/>
      <c r="B207" s="137" t="s">
        <v>149</v>
      </c>
      <c r="C207" s="185"/>
      <c r="D207" s="186"/>
      <c r="E207" s="187"/>
      <c r="F207" s="185"/>
      <c r="G207" s="188"/>
      <c r="H207" s="188"/>
      <c r="I207" s="188"/>
      <c r="J207" s="189">
        <f t="shared" si="189"/>
        <v>0</v>
      </c>
      <c r="K207" s="185"/>
      <c r="L207" s="188"/>
      <c r="M207" s="185"/>
      <c r="N207" s="190"/>
      <c r="O207" s="186"/>
      <c r="P207" s="188"/>
      <c r="Q207" s="189">
        <f t="shared" si="191"/>
        <v>0</v>
      </c>
      <c r="R207"/>
      <c r="S207"/>
      <c r="T207"/>
      <c r="U207"/>
      <c r="V207"/>
      <c r="W207"/>
      <c r="X207"/>
      <c r="Y207"/>
      <c r="Z207"/>
      <c r="AA207"/>
      <c r="AB207"/>
      <c r="AC207"/>
      <c r="AD207"/>
      <c r="AE207"/>
      <c r="AF207"/>
      <c r="AG207"/>
      <c r="AH207"/>
      <c r="AI207"/>
      <c r="AJ207"/>
      <c r="AK207"/>
      <c r="AL207"/>
      <c r="AM207"/>
    </row>
    <row r="208" spans="1:39" s="128" customFormat="1" ht="20.25" customHeight="1" x14ac:dyDescent="0.35">
      <c r="A208" s="483"/>
      <c r="B208" s="144" t="s">
        <v>150</v>
      </c>
      <c r="C208" s="185"/>
      <c r="D208" s="186"/>
      <c r="E208" s="187"/>
      <c r="F208" s="185"/>
      <c r="G208" s="188"/>
      <c r="H208" s="188"/>
      <c r="I208" s="188"/>
      <c r="J208" s="189">
        <f t="shared" si="189"/>
        <v>0</v>
      </c>
      <c r="K208" s="185"/>
      <c r="L208" s="188"/>
      <c r="M208" s="185"/>
      <c r="N208" s="188"/>
      <c r="O208" s="186"/>
      <c r="P208" s="188"/>
      <c r="Q208" s="189">
        <f t="shared" si="191"/>
        <v>0</v>
      </c>
      <c r="R208"/>
      <c r="S208"/>
      <c r="T208"/>
      <c r="U208"/>
      <c r="V208"/>
      <c r="W208"/>
      <c r="X208"/>
      <c r="Y208"/>
      <c r="Z208"/>
      <c r="AA208"/>
      <c r="AB208"/>
      <c r="AC208"/>
      <c r="AD208"/>
      <c r="AE208"/>
      <c r="AF208"/>
      <c r="AG208"/>
      <c r="AH208"/>
      <c r="AI208"/>
      <c r="AJ208"/>
      <c r="AK208"/>
      <c r="AL208"/>
      <c r="AM208"/>
    </row>
    <row r="209" spans="1:39" s="128" customFormat="1" ht="20.25" customHeight="1" x14ac:dyDescent="0.35">
      <c r="A209" s="483"/>
      <c r="B209" s="145" t="s">
        <v>151</v>
      </c>
      <c r="C209" s="167"/>
      <c r="D209" s="168"/>
      <c r="E209" s="193"/>
      <c r="F209" s="191"/>
      <c r="G209" s="194"/>
      <c r="H209" s="194"/>
      <c r="I209" s="194"/>
      <c r="J209" s="183">
        <f t="shared" si="189"/>
        <v>0</v>
      </c>
      <c r="K209" s="191"/>
      <c r="L209" s="194"/>
      <c r="M209" s="167"/>
      <c r="N209" s="170"/>
      <c r="O209" s="192"/>
      <c r="P209" s="194"/>
      <c r="Q209" s="183">
        <f t="shared" si="191"/>
        <v>0</v>
      </c>
      <c r="R209"/>
      <c r="S209"/>
      <c r="T209"/>
      <c r="U209"/>
      <c r="V209"/>
      <c r="W209"/>
      <c r="X209"/>
      <c r="Y209"/>
      <c r="Z209"/>
      <c r="AA209"/>
      <c r="AB209"/>
      <c r="AC209"/>
      <c r="AD209"/>
      <c r="AE209"/>
      <c r="AF209"/>
      <c r="AG209"/>
      <c r="AH209"/>
      <c r="AI209"/>
      <c r="AJ209"/>
      <c r="AK209"/>
      <c r="AL209"/>
      <c r="AM209"/>
    </row>
    <row r="210" spans="1:39" s="155" customFormat="1" ht="20.25" customHeight="1" x14ac:dyDescent="0.35">
      <c r="A210" s="483"/>
      <c r="B210" s="150" t="s">
        <v>152</v>
      </c>
      <c r="C210" s="195">
        <f>SUM(C206,C209)</f>
        <v>0</v>
      </c>
      <c r="D210" s="196">
        <f t="shared" ref="D210:I210" si="192">SUM(D206,D209)</f>
        <v>0</v>
      </c>
      <c r="E210" s="197">
        <f t="shared" si="192"/>
        <v>0</v>
      </c>
      <c r="F210" s="195">
        <f t="shared" si="192"/>
        <v>0</v>
      </c>
      <c r="G210" s="198">
        <f t="shared" si="192"/>
        <v>0</v>
      </c>
      <c r="H210" s="198">
        <f t="shared" si="192"/>
        <v>0</v>
      </c>
      <c r="I210" s="198">
        <f t="shared" si="192"/>
        <v>0</v>
      </c>
      <c r="J210" s="183">
        <f t="shared" si="189"/>
        <v>0</v>
      </c>
      <c r="K210" s="195">
        <f t="shared" ref="K210:P210" si="193">SUM(K206,K209)</f>
        <v>0</v>
      </c>
      <c r="L210" s="198">
        <f t="shared" si="193"/>
        <v>0</v>
      </c>
      <c r="M210" s="195">
        <f t="shared" si="193"/>
        <v>0</v>
      </c>
      <c r="N210" s="198">
        <f t="shared" si="193"/>
        <v>0</v>
      </c>
      <c r="O210" s="196">
        <f t="shared" si="193"/>
        <v>0</v>
      </c>
      <c r="P210" s="198">
        <f t="shared" si="193"/>
        <v>0</v>
      </c>
      <c r="Q210" s="197">
        <f t="shared" si="191"/>
        <v>0</v>
      </c>
      <c r="R210"/>
      <c r="S210"/>
      <c r="T210"/>
      <c r="U210"/>
      <c r="V210"/>
      <c r="W210"/>
      <c r="X210"/>
      <c r="Y210"/>
      <c r="Z210"/>
      <c r="AA210"/>
      <c r="AB210"/>
      <c r="AC210"/>
      <c r="AD210"/>
      <c r="AE210"/>
      <c r="AF210"/>
      <c r="AG210"/>
      <c r="AH210"/>
      <c r="AI210"/>
      <c r="AJ210"/>
      <c r="AK210"/>
      <c r="AL210"/>
      <c r="AM210"/>
    </row>
    <row r="211" spans="1:39" s="128" customFormat="1" ht="20.25" customHeight="1" x14ac:dyDescent="0.35">
      <c r="A211" s="484" t="s">
        <v>153</v>
      </c>
      <c r="B211" s="132" t="s">
        <v>148</v>
      </c>
      <c r="C211" s="181">
        <f>C212+C213</f>
        <v>0</v>
      </c>
      <c r="D211" s="182">
        <f>D212+D213</f>
        <v>0</v>
      </c>
      <c r="E211" s="183">
        <f t="shared" ref="E211:I211" si="194">E212+E213</f>
        <v>0</v>
      </c>
      <c r="F211" s="181">
        <f t="shared" si="194"/>
        <v>0</v>
      </c>
      <c r="G211" s="184">
        <f t="shared" si="194"/>
        <v>0</v>
      </c>
      <c r="H211" s="184">
        <f t="shared" si="194"/>
        <v>0</v>
      </c>
      <c r="I211" s="184">
        <f t="shared" si="194"/>
        <v>0</v>
      </c>
      <c r="J211" s="183">
        <f t="shared" si="189"/>
        <v>0</v>
      </c>
      <c r="K211" s="181">
        <f>K212+K213</f>
        <v>0</v>
      </c>
      <c r="L211" s="184">
        <f t="shared" ref="L211:P211" si="195">L212+L213</f>
        <v>0</v>
      </c>
      <c r="M211" s="181">
        <f t="shared" si="195"/>
        <v>0</v>
      </c>
      <c r="N211" s="184">
        <f t="shared" si="195"/>
        <v>0</v>
      </c>
      <c r="O211" s="182">
        <f t="shared" si="195"/>
        <v>0</v>
      </c>
      <c r="P211" s="184">
        <f t="shared" si="195"/>
        <v>0</v>
      </c>
      <c r="Q211" s="183">
        <f t="shared" si="191"/>
        <v>0</v>
      </c>
      <c r="R211"/>
      <c r="S211"/>
      <c r="T211"/>
      <c r="U211"/>
      <c r="V211"/>
      <c r="W211"/>
      <c r="X211"/>
      <c r="Y211"/>
      <c r="Z211"/>
      <c r="AA211"/>
      <c r="AB211"/>
      <c r="AC211"/>
      <c r="AD211"/>
      <c r="AE211"/>
      <c r="AF211"/>
      <c r="AG211"/>
      <c r="AH211"/>
      <c r="AI211"/>
      <c r="AJ211"/>
      <c r="AK211"/>
      <c r="AL211"/>
      <c r="AM211"/>
    </row>
    <row r="212" spans="1:39" s="128" customFormat="1" ht="20.25" customHeight="1" x14ac:dyDescent="0.35">
      <c r="A212" s="483"/>
      <c r="B212" s="137" t="s">
        <v>149</v>
      </c>
      <c r="C212" s="185"/>
      <c r="D212" s="186"/>
      <c r="E212" s="187"/>
      <c r="F212" s="185"/>
      <c r="G212" s="188"/>
      <c r="H212" s="188"/>
      <c r="I212" s="188"/>
      <c r="J212" s="189">
        <f t="shared" si="189"/>
        <v>0</v>
      </c>
      <c r="K212" s="185"/>
      <c r="L212" s="188"/>
      <c r="M212" s="185"/>
      <c r="N212" s="190"/>
      <c r="O212" s="186"/>
      <c r="P212" s="188"/>
      <c r="Q212" s="189">
        <f t="shared" si="191"/>
        <v>0</v>
      </c>
      <c r="R212"/>
      <c r="S212"/>
      <c r="T212"/>
      <c r="U212"/>
      <c r="V212"/>
      <c r="W212"/>
      <c r="X212"/>
      <c r="Y212"/>
      <c r="Z212"/>
      <c r="AA212"/>
      <c r="AB212"/>
      <c r="AC212"/>
      <c r="AD212"/>
      <c r="AE212"/>
      <c r="AF212"/>
      <c r="AG212"/>
      <c r="AH212"/>
      <c r="AI212"/>
      <c r="AJ212"/>
      <c r="AK212"/>
      <c r="AL212"/>
      <c r="AM212"/>
    </row>
    <row r="213" spans="1:39" s="128" customFormat="1" ht="20.25" customHeight="1" x14ac:dyDescent="0.35">
      <c r="A213" s="483"/>
      <c r="B213" s="157" t="s">
        <v>150</v>
      </c>
      <c r="C213" s="185"/>
      <c r="D213" s="186"/>
      <c r="E213" s="187"/>
      <c r="F213" s="185"/>
      <c r="G213" s="188"/>
      <c r="H213" s="188"/>
      <c r="I213" s="188"/>
      <c r="J213" s="189">
        <f t="shared" si="189"/>
        <v>0</v>
      </c>
      <c r="K213" s="185"/>
      <c r="L213" s="188"/>
      <c r="M213" s="185"/>
      <c r="N213" s="188"/>
      <c r="O213" s="186"/>
      <c r="P213" s="188"/>
      <c r="Q213" s="189">
        <f t="shared" si="191"/>
        <v>0</v>
      </c>
      <c r="R213"/>
      <c r="S213"/>
      <c r="T213"/>
      <c r="U213"/>
      <c r="V213"/>
      <c r="W213"/>
      <c r="X213"/>
      <c r="Y213"/>
      <c r="Z213"/>
      <c r="AA213"/>
      <c r="AB213"/>
      <c r="AC213"/>
      <c r="AD213"/>
      <c r="AE213"/>
      <c r="AF213"/>
      <c r="AG213"/>
      <c r="AH213"/>
      <c r="AI213"/>
      <c r="AJ213"/>
      <c r="AK213"/>
      <c r="AL213"/>
      <c r="AM213"/>
    </row>
    <row r="214" spans="1:39" s="128" customFormat="1" ht="20.25" customHeight="1" x14ac:dyDescent="0.35">
      <c r="A214" s="483"/>
      <c r="B214" s="158" t="s">
        <v>151</v>
      </c>
      <c r="C214" s="171"/>
      <c r="D214" s="172"/>
      <c r="E214" s="187"/>
      <c r="F214" s="185"/>
      <c r="G214" s="188"/>
      <c r="H214" s="188"/>
      <c r="I214" s="188"/>
      <c r="J214" s="189">
        <f t="shared" si="189"/>
        <v>0</v>
      </c>
      <c r="K214" s="185"/>
      <c r="L214" s="188"/>
      <c r="M214" s="171"/>
      <c r="N214" s="174"/>
      <c r="O214" s="186"/>
      <c r="P214" s="188"/>
      <c r="Q214" s="189">
        <f t="shared" si="191"/>
        <v>0</v>
      </c>
      <c r="R214"/>
      <c r="S214"/>
      <c r="T214"/>
      <c r="U214"/>
      <c r="V214"/>
      <c r="W214"/>
      <c r="X214"/>
      <c r="Y214"/>
      <c r="Z214"/>
      <c r="AA214"/>
      <c r="AB214"/>
      <c r="AC214"/>
      <c r="AD214"/>
      <c r="AE214"/>
      <c r="AF214"/>
      <c r="AG214"/>
      <c r="AH214"/>
      <c r="AI214"/>
      <c r="AJ214"/>
      <c r="AK214"/>
      <c r="AL214"/>
      <c r="AM214"/>
    </row>
    <row r="215" spans="1:39" s="155" customFormat="1" ht="20.25" customHeight="1" x14ac:dyDescent="0.35">
      <c r="A215" s="483"/>
      <c r="B215" s="159" t="s">
        <v>154</v>
      </c>
      <c r="C215" s="195">
        <f>SUM(C211,C214)</f>
        <v>0</v>
      </c>
      <c r="D215" s="196">
        <f t="shared" ref="D215:I215" si="196">SUM(D211,D214)</f>
        <v>0</v>
      </c>
      <c r="E215" s="197">
        <f t="shared" si="196"/>
        <v>0</v>
      </c>
      <c r="F215" s="195">
        <f t="shared" si="196"/>
        <v>0</v>
      </c>
      <c r="G215" s="198">
        <f t="shared" si="196"/>
        <v>0</v>
      </c>
      <c r="H215" s="198">
        <f t="shared" si="196"/>
        <v>0</v>
      </c>
      <c r="I215" s="198">
        <f t="shared" si="196"/>
        <v>0</v>
      </c>
      <c r="J215" s="183">
        <f t="shared" si="189"/>
        <v>0</v>
      </c>
      <c r="K215" s="195">
        <f t="shared" ref="K215:P215" si="197">SUM(K211,K214)</f>
        <v>0</v>
      </c>
      <c r="L215" s="198">
        <f t="shared" si="197"/>
        <v>0</v>
      </c>
      <c r="M215" s="195">
        <f t="shared" si="197"/>
        <v>0</v>
      </c>
      <c r="N215" s="198">
        <f t="shared" si="197"/>
        <v>0</v>
      </c>
      <c r="O215" s="196">
        <f t="shared" si="197"/>
        <v>0</v>
      </c>
      <c r="P215" s="198">
        <f t="shared" si="197"/>
        <v>0</v>
      </c>
      <c r="Q215" s="197">
        <f t="shared" si="191"/>
        <v>0</v>
      </c>
      <c r="R215"/>
      <c r="S215"/>
      <c r="T215"/>
      <c r="U215"/>
      <c r="V215"/>
      <c r="W215"/>
      <c r="X215"/>
      <c r="Y215"/>
      <c r="Z215"/>
      <c r="AA215"/>
      <c r="AB215"/>
      <c r="AC215"/>
      <c r="AD215"/>
      <c r="AE215"/>
      <c r="AF215"/>
      <c r="AG215"/>
      <c r="AH215"/>
      <c r="AI215"/>
      <c r="AJ215"/>
      <c r="AK215"/>
      <c r="AL215"/>
      <c r="AM215"/>
    </row>
    <row r="216" spans="1:39" s="155" customFormat="1" ht="20.25" customHeight="1" x14ac:dyDescent="0.35">
      <c r="A216" s="485" t="s">
        <v>155</v>
      </c>
      <c r="B216" s="485"/>
      <c r="C216" s="294"/>
      <c r="D216" s="295"/>
      <c r="E216" s="201">
        <f t="shared" ref="E216:I216" si="198">E215+E210</f>
        <v>0</v>
      </c>
      <c r="F216" s="199">
        <f t="shared" si="198"/>
        <v>0</v>
      </c>
      <c r="G216" s="202">
        <f t="shared" si="198"/>
        <v>0</v>
      </c>
      <c r="H216" s="202">
        <f t="shared" si="198"/>
        <v>0</v>
      </c>
      <c r="I216" s="202">
        <f t="shared" si="198"/>
        <v>0</v>
      </c>
      <c r="J216" s="203">
        <f t="shared" si="189"/>
        <v>0</v>
      </c>
      <c r="K216" s="199">
        <f>K215+K210</f>
        <v>0</v>
      </c>
      <c r="L216" s="202">
        <f>L215+L210</f>
        <v>0</v>
      </c>
      <c r="M216" s="294"/>
      <c r="N216" s="296"/>
      <c r="O216" s="200">
        <f t="shared" ref="O216:P216" si="199">O215+O210</f>
        <v>0</v>
      </c>
      <c r="P216" s="202">
        <f t="shared" si="199"/>
        <v>0</v>
      </c>
      <c r="Q216" s="201">
        <f t="shared" si="191"/>
        <v>0</v>
      </c>
      <c r="R216"/>
      <c r="S216"/>
      <c r="T216"/>
      <c r="U216"/>
      <c r="V216"/>
      <c r="W216"/>
      <c r="X216"/>
      <c r="Y216"/>
      <c r="Z216"/>
      <c r="AA216"/>
      <c r="AB216"/>
      <c r="AC216"/>
      <c r="AD216"/>
      <c r="AE216"/>
      <c r="AF216"/>
      <c r="AG216"/>
      <c r="AH216"/>
      <c r="AI216"/>
      <c r="AJ216"/>
      <c r="AK216"/>
      <c r="AL216"/>
      <c r="AM216"/>
    </row>
    <row r="217" spans="1:39" ht="14.5" x14ac:dyDescent="0.35">
      <c r="R217"/>
      <c r="S217"/>
      <c r="T217"/>
      <c r="U217"/>
      <c r="V217"/>
      <c r="W217"/>
      <c r="X217"/>
      <c r="Y217"/>
      <c r="Z217"/>
      <c r="AA217"/>
      <c r="AB217"/>
      <c r="AC217"/>
      <c r="AD217"/>
      <c r="AE217"/>
      <c r="AF217"/>
      <c r="AG217"/>
      <c r="AH217"/>
      <c r="AI217"/>
      <c r="AJ217"/>
      <c r="AK217"/>
      <c r="AL217"/>
      <c r="AM217"/>
    </row>
    <row r="218" spans="1:39" ht="14.5" x14ac:dyDescent="0.35">
      <c r="R218"/>
      <c r="S218"/>
      <c r="T218"/>
      <c r="U218"/>
      <c r="V218"/>
      <c r="W218"/>
      <c r="X218"/>
      <c r="Y218"/>
      <c r="Z218"/>
      <c r="AA218"/>
      <c r="AB218"/>
      <c r="AC218"/>
      <c r="AD218"/>
      <c r="AE218"/>
      <c r="AF218"/>
      <c r="AG218"/>
      <c r="AH218"/>
      <c r="AI218"/>
      <c r="AJ218"/>
      <c r="AK218"/>
      <c r="AL218"/>
      <c r="AM218"/>
    </row>
    <row r="219" spans="1:39" ht="14.5" x14ac:dyDescent="0.35">
      <c r="B219" s="486" t="s">
        <v>159</v>
      </c>
      <c r="C219" s="488" t="s">
        <v>133</v>
      </c>
      <c r="D219" s="489"/>
      <c r="E219" s="489"/>
      <c r="F219" s="489"/>
      <c r="G219" s="489"/>
      <c r="H219" s="489"/>
      <c r="I219" s="489"/>
      <c r="J219" s="489"/>
      <c r="K219" s="489"/>
      <c r="L219" s="490"/>
      <c r="M219" s="491" t="s">
        <v>134</v>
      </c>
      <c r="N219" s="492"/>
      <c r="O219" s="493"/>
      <c r="P219" s="491" t="s">
        <v>53</v>
      </c>
      <c r="Q219" s="493"/>
      <c r="R219"/>
      <c r="S219"/>
      <c r="T219"/>
      <c r="U219"/>
      <c r="V219"/>
      <c r="W219"/>
      <c r="X219"/>
      <c r="Y219"/>
      <c r="Z219"/>
      <c r="AA219"/>
      <c r="AB219"/>
      <c r="AC219"/>
      <c r="AD219"/>
      <c r="AE219"/>
      <c r="AF219"/>
      <c r="AG219"/>
      <c r="AH219"/>
      <c r="AI219"/>
      <c r="AJ219"/>
      <c r="AK219"/>
      <c r="AL219"/>
      <c r="AM219"/>
    </row>
    <row r="220" spans="1:39" s="128" customFormat="1" ht="28" x14ac:dyDescent="0.35">
      <c r="B220" s="487"/>
      <c r="C220" s="129" t="str">
        <f>C$5</f>
        <v>Quantidade vendida</v>
      </c>
      <c r="D220" s="129" t="str">
        <f t="shared" ref="D220:Q220" si="200">D$5</f>
        <v>Quantidade vendida</v>
      </c>
      <c r="E220" s="130" t="str">
        <f t="shared" si="200"/>
        <v>Faturamento Bruto (em R$)</v>
      </c>
      <c r="F220" s="129" t="str">
        <f t="shared" si="200"/>
        <v>IPI</v>
      </c>
      <c r="G220" s="129" t="str">
        <f t="shared" si="200"/>
        <v>ICMS</v>
      </c>
      <c r="H220" s="129" t="str">
        <f t="shared" si="200"/>
        <v>PIS</v>
      </c>
      <c r="I220" s="129" t="str">
        <f t="shared" si="200"/>
        <v>COFINS</v>
      </c>
      <c r="J220" s="129" t="str">
        <f t="shared" si="200"/>
        <v>Total de Impostos</v>
      </c>
      <c r="K220" s="131" t="str">
        <f t="shared" si="200"/>
        <v xml:space="preserve">Descontos </v>
      </c>
      <c r="L220" s="130" t="str">
        <f t="shared" si="200"/>
        <v>Abatimentos (em R$)</v>
      </c>
      <c r="M220" s="129" t="str">
        <f t="shared" si="200"/>
        <v>Quantidade devolvida</v>
      </c>
      <c r="N220" s="129" t="str">
        <f t="shared" si="200"/>
        <v>Quantidade devolvida</v>
      </c>
      <c r="O220" s="129" t="str">
        <f t="shared" si="200"/>
        <v>Valor das devoluções líquidas (em R$)</v>
      </c>
      <c r="P220" s="129" t="str">
        <f t="shared" si="200"/>
        <v>Fretes sobre Vendas</v>
      </c>
      <c r="Q220" s="129" t="str">
        <f t="shared" si="200"/>
        <v>Receita Operacional Líquida (R$)</v>
      </c>
      <c r="R220"/>
      <c r="S220"/>
      <c r="T220"/>
      <c r="U220"/>
      <c r="V220"/>
      <c r="W220"/>
      <c r="X220"/>
      <c r="Y220"/>
      <c r="Z220"/>
      <c r="AA220"/>
      <c r="AB220"/>
      <c r="AC220"/>
      <c r="AD220"/>
      <c r="AE220"/>
      <c r="AF220"/>
      <c r="AG220"/>
      <c r="AH220"/>
      <c r="AI220"/>
      <c r="AJ220"/>
      <c r="AK220"/>
      <c r="AL220"/>
      <c r="AM220"/>
    </row>
    <row r="221" spans="1:39" s="128" customFormat="1" ht="20.25" customHeight="1" x14ac:dyDescent="0.35">
      <c r="A221" s="483" t="s">
        <v>147</v>
      </c>
      <c r="B221" s="132" t="s">
        <v>148</v>
      </c>
      <c r="C221" s="181">
        <f>C222+C223</f>
        <v>0</v>
      </c>
      <c r="D221" s="182">
        <f>D222+D223</f>
        <v>0</v>
      </c>
      <c r="E221" s="183">
        <f t="shared" ref="E221:I221" si="201">E222+E223</f>
        <v>0</v>
      </c>
      <c r="F221" s="181">
        <f t="shared" si="201"/>
        <v>0</v>
      </c>
      <c r="G221" s="184">
        <f t="shared" si="201"/>
        <v>0</v>
      </c>
      <c r="H221" s="184">
        <f t="shared" si="201"/>
        <v>0</v>
      </c>
      <c r="I221" s="184">
        <f t="shared" si="201"/>
        <v>0</v>
      </c>
      <c r="J221" s="183">
        <f t="shared" ref="J221:J231" si="202">SUM(F221:I221)</f>
        <v>0</v>
      </c>
      <c r="K221" s="181">
        <f>K222+K223</f>
        <v>0</v>
      </c>
      <c r="L221" s="184">
        <f t="shared" ref="L221:P221" si="203">L222+L223</f>
        <v>0</v>
      </c>
      <c r="M221" s="181">
        <f t="shared" si="203"/>
        <v>0</v>
      </c>
      <c r="N221" s="184">
        <f t="shared" si="203"/>
        <v>0</v>
      </c>
      <c r="O221" s="182">
        <f t="shared" si="203"/>
        <v>0</v>
      </c>
      <c r="P221" s="184">
        <f t="shared" si="203"/>
        <v>0</v>
      </c>
      <c r="Q221" s="183">
        <f t="shared" ref="Q221:Q231" si="204">E221-J221-K221-L221-O221-P221</f>
        <v>0</v>
      </c>
      <c r="R221"/>
      <c r="S221"/>
      <c r="T221"/>
      <c r="U221"/>
      <c r="V221"/>
      <c r="W221"/>
      <c r="X221"/>
      <c r="Y221"/>
      <c r="Z221"/>
      <c r="AA221"/>
      <c r="AB221"/>
      <c r="AC221"/>
      <c r="AD221"/>
      <c r="AE221"/>
      <c r="AF221"/>
      <c r="AG221"/>
      <c r="AH221"/>
      <c r="AI221"/>
      <c r="AJ221"/>
      <c r="AK221"/>
      <c r="AL221"/>
      <c r="AM221"/>
    </row>
    <row r="222" spans="1:39" s="128" customFormat="1" ht="20.25" customHeight="1" x14ac:dyDescent="0.35">
      <c r="A222" s="483"/>
      <c r="B222" s="137" t="s">
        <v>149</v>
      </c>
      <c r="C222" s="185"/>
      <c r="D222" s="186"/>
      <c r="E222" s="187"/>
      <c r="F222" s="185"/>
      <c r="G222" s="188"/>
      <c r="H222" s="188"/>
      <c r="I222" s="188"/>
      <c r="J222" s="189">
        <f t="shared" si="202"/>
        <v>0</v>
      </c>
      <c r="K222" s="185"/>
      <c r="L222" s="188"/>
      <c r="M222" s="185"/>
      <c r="N222" s="190"/>
      <c r="O222" s="186"/>
      <c r="P222" s="188"/>
      <c r="Q222" s="189">
        <f t="shared" si="204"/>
        <v>0</v>
      </c>
      <c r="R222"/>
      <c r="S222"/>
      <c r="T222"/>
      <c r="U222"/>
      <c r="V222"/>
      <c r="W222"/>
      <c r="X222"/>
      <c r="Y222"/>
      <c r="Z222"/>
      <c r="AA222"/>
      <c r="AB222"/>
      <c r="AC222"/>
      <c r="AD222"/>
      <c r="AE222"/>
      <c r="AF222"/>
      <c r="AG222"/>
      <c r="AH222"/>
      <c r="AI222"/>
      <c r="AJ222"/>
      <c r="AK222"/>
      <c r="AL222"/>
      <c r="AM222"/>
    </row>
    <row r="223" spans="1:39" s="128" customFormat="1" ht="20.25" customHeight="1" x14ac:dyDescent="0.35">
      <c r="A223" s="483"/>
      <c r="B223" s="144" t="s">
        <v>150</v>
      </c>
      <c r="C223" s="185"/>
      <c r="D223" s="186"/>
      <c r="E223" s="187"/>
      <c r="F223" s="185"/>
      <c r="G223" s="188"/>
      <c r="H223" s="188"/>
      <c r="I223" s="188"/>
      <c r="J223" s="189">
        <f t="shared" si="202"/>
        <v>0</v>
      </c>
      <c r="K223" s="185"/>
      <c r="L223" s="188"/>
      <c r="M223" s="185"/>
      <c r="N223" s="188"/>
      <c r="O223" s="186"/>
      <c r="P223" s="188"/>
      <c r="Q223" s="189">
        <f t="shared" si="204"/>
        <v>0</v>
      </c>
      <c r="R223"/>
      <c r="S223"/>
      <c r="T223"/>
      <c r="U223"/>
      <c r="V223"/>
      <c r="W223"/>
      <c r="X223"/>
      <c r="Y223"/>
      <c r="Z223"/>
      <c r="AA223"/>
      <c r="AB223"/>
      <c r="AC223"/>
      <c r="AD223"/>
      <c r="AE223"/>
      <c r="AF223"/>
      <c r="AG223"/>
      <c r="AH223"/>
      <c r="AI223"/>
      <c r="AJ223"/>
      <c r="AK223"/>
      <c r="AL223"/>
      <c r="AM223"/>
    </row>
    <row r="224" spans="1:39" s="128" customFormat="1" ht="20.25" customHeight="1" x14ac:dyDescent="0.35">
      <c r="A224" s="483"/>
      <c r="B224" s="145" t="s">
        <v>151</v>
      </c>
      <c r="C224" s="167"/>
      <c r="D224" s="168"/>
      <c r="E224" s="193"/>
      <c r="F224" s="191"/>
      <c r="G224" s="194"/>
      <c r="H224" s="194"/>
      <c r="I224" s="194"/>
      <c r="J224" s="183">
        <f t="shared" si="202"/>
        <v>0</v>
      </c>
      <c r="K224" s="191"/>
      <c r="L224" s="194"/>
      <c r="M224" s="167"/>
      <c r="N224" s="170"/>
      <c r="O224" s="192"/>
      <c r="P224" s="194"/>
      <c r="Q224" s="183">
        <f t="shared" si="204"/>
        <v>0</v>
      </c>
      <c r="R224"/>
      <c r="S224"/>
      <c r="T224"/>
      <c r="U224"/>
      <c r="V224"/>
      <c r="W224"/>
      <c r="X224"/>
      <c r="Y224"/>
      <c r="Z224"/>
      <c r="AA224"/>
      <c r="AB224"/>
      <c r="AC224"/>
      <c r="AD224"/>
      <c r="AE224"/>
      <c r="AF224"/>
      <c r="AG224"/>
      <c r="AH224"/>
      <c r="AI224"/>
      <c r="AJ224"/>
      <c r="AK224"/>
      <c r="AL224"/>
      <c r="AM224"/>
    </row>
    <row r="225" spans="1:39" s="155" customFormat="1" ht="20.25" customHeight="1" x14ac:dyDescent="0.35">
      <c r="A225" s="483"/>
      <c r="B225" s="150" t="s">
        <v>152</v>
      </c>
      <c r="C225" s="195">
        <f>SUM(C221,C224)</f>
        <v>0</v>
      </c>
      <c r="D225" s="196">
        <f t="shared" ref="D225:I225" si="205">SUM(D221,D224)</f>
        <v>0</v>
      </c>
      <c r="E225" s="197">
        <f t="shared" si="205"/>
        <v>0</v>
      </c>
      <c r="F225" s="195">
        <f t="shared" si="205"/>
        <v>0</v>
      </c>
      <c r="G225" s="198">
        <f t="shared" si="205"/>
        <v>0</v>
      </c>
      <c r="H225" s="198">
        <f t="shared" si="205"/>
        <v>0</v>
      </c>
      <c r="I225" s="198">
        <f t="shared" si="205"/>
        <v>0</v>
      </c>
      <c r="J225" s="183">
        <f t="shared" si="202"/>
        <v>0</v>
      </c>
      <c r="K225" s="195">
        <f t="shared" ref="K225:P225" si="206">SUM(K221,K224)</f>
        <v>0</v>
      </c>
      <c r="L225" s="198">
        <f t="shared" si="206"/>
        <v>0</v>
      </c>
      <c r="M225" s="195">
        <f t="shared" si="206"/>
        <v>0</v>
      </c>
      <c r="N225" s="198">
        <f t="shared" si="206"/>
        <v>0</v>
      </c>
      <c r="O225" s="196">
        <f t="shared" si="206"/>
        <v>0</v>
      </c>
      <c r="P225" s="198">
        <f t="shared" si="206"/>
        <v>0</v>
      </c>
      <c r="Q225" s="197">
        <f t="shared" si="204"/>
        <v>0</v>
      </c>
      <c r="R225"/>
      <c r="S225"/>
      <c r="T225"/>
      <c r="U225"/>
      <c r="V225"/>
      <c r="W225"/>
      <c r="X225"/>
      <c r="Y225"/>
      <c r="Z225"/>
      <c r="AA225"/>
      <c r="AB225"/>
      <c r="AC225"/>
      <c r="AD225"/>
      <c r="AE225"/>
      <c r="AF225"/>
      <c r="AG225"/>
      <c r="AH225"/>
      <c r="AI225"/>
      <c r="AJ225"/>
      <c r="AK225"/>
      <c r="AL225"/>
      <c r="AM225"/>
    </row>
    <row r="226" spans="1:39" s="128" customFormat="1" ht="20.25" customHeight="1" x14ac:dyDescent="0.35">
      <c r="A226" s="484" t="s">
        <v>153</v>
      </c>
      <c r="B226" s="132" t="s">
        <v>148</v>
      </c>
      <c r="C226" s="181">
        <f>C227+C228</f>
        <v>0</v>
      </c>
      <c r="D226" s="182">
        <f>D227+D228</f>
        <v>0</v>
      </c>
      <c r="E226" s="183">
        <f t="shared" ref="E226:I226" si="207">E227+E228</f>
        <v>0</v>
      </c>
      <c r="F226" s="181">
        <f t="shared" si="207"/>
        <v>0</v>
      </c>
      <c r="G226" s="184">
        <f t="shared" si="207"/>
        <v>0</v>
      </c>
      <c r="H226" s="184">
        <f t="shared" si="207"/>
        <v>0</v>
      </c>
      <c r="I226" s="184">
        <f t="shared" si="207"/>
        <v>0</v>
      </c>
      <c r="J226" s="183">
        <f t="shared" si="202"/>
        <v>0</v>
      </c>
      <c r="K226" s="181">
        <f>K227+K228</f>
        <v>0</v>
      </c>
      <c r="L226" s="184">
        <f t="shared" ref="L226:P226" si="208">L227+L228</f>
        <v>0</v>
      </c>
      <c r="M226" s="181">
        <f t="shared" si="208"/>
        <v>0</v>
      </c>
      <c r="N226" s="184">
        <f t="shared" si="208"/>
        <v>0</v>
      </c>
      <c r="O226" s="182">
        <f t="shared" si="208"/>
        <v>0</v>
      </c>
      <c r="P226" s="184">
        <f t="shared" si="208"/>
        <v>0</v>
      </c>
      <c r="Q226" s="183">
        <f t="shared" si="204"/>
        <v>0</v>
      </c>
      <c r="R226"/>
      <c r="S226"/>
      <c r="T226"/>
      <c r="U226"/>
      <c r="V226"/>
      <c r="W226"/>
      <c r="X226"/>
      <c r="Y226"/>
      <c r="Z226"/>
      <c r="AA226"/>
      <c r="AB226"/>
      <c r="AC226"/>
      <c r="AD226"/>
      <c r="AE226"/>
      <c r="AF226"/>
      <c r="AG226"/>
      <c r="AH226"/>
      <c r="AI226"/>
      <c r="AJ226"/>
      <c r="AK226"/>
      <c r="AL226"/>
      <c r="AM226"/>
    </row>
    <row r="227" spans="1:39" s="128" customFormat="1" ht="20.25" customHeight="1" x14ac:dyDescent="0.35">
      <c r="A227" s="483"/>
      <c r="B227" s="137" t="s">
        <v>149</v>
      </c>
      <c r="C227" s="185"/>
      <c r="D227" s="186"/>
      <c r="E227" s="187"/>
      <c r="F227" s="185"/>
      <c r="G227" s="188"/>
      <c r="H227" s="188"/>
      <c r="I227" s="188"/>
      <c r="J227" s="189">
        <f t="shared" si="202"/>
        <v>0</v>
      </c>
      <c r="K227" s="185"/>
      <c r="L227" s="188"/>
      <c r="M227" s="185"/>
      <c r="N227" s="190"/>
      <c r="O227" s="186"/>
      <c r="P227" s="188"/>
      <c r="Q227" s="189">
        <f t="shared" si="204"/>
        <v>0</v>
      </c>
      <c r="R227"/>
      <c r="S227"/>
      <c r="T227"/>
      <c r="U227"/>
      <c r="V227"/>
      <c r="W227"/>
      <c r="X227"/>
      <c r="Y227"/>
      <c r="Z227"/>
      <c r="AA227"/>
      <c r="AB227"/>
      <c r="AC227"/>
      <c r="AD227"/>
      <c r="AE227"/>
      <c r="AF227"/>
      <c r="AG227"/>
      <c r="AH227"/>
      <c r="AI227"/>
      <c r="AJ227"/>
      <c r="AK227"/>
      <c r="AL227"/>
      <c r="AM227"/>
    </row>
    <row r="228" spans="1:39" s="128" customFormat="1" ht="20.25" customHeight="1" x14ac:dyDescent="0.35">
      <c r="A228" s="483"/>
      <c r="B228" s="157" t="s">
        <v>150</v>
      </c>
      <c r="C228" s="185"/>
      <c r="D228" s="186"/>
      <c r="E228" s="187"/>
      <c r="F228" s="185"/>
      <c r="G228" s="188"/>
      <c r="H228" s="188"/>
      <c r="I228" s="188"/>
      <c r="J228" s="189">
        <f t="shared" si="202"/>
        <v>0</v>
      </c>
      <c r="K228" s="185"/>
      <c r="L228" s="188"/>
      <c r="M228" s="185"/>
      <c r="N228" s="188"/>
      <c r="O228" s="186"/>
      <c r="P228" s="188"/>
      <c r="Q228" s="189">
        <f t="shared" si="204"/>
        <v>0</v>
      </c>
      <c r="R228"/>
      <c r="S228"/>
      <c r="T228"/>
      <c r="U228"/>
      <c r="V228"/>
      <c r="W228"/>
      <c r="X228"/>
      <c r="Y228"/>
      <c r="Z228"/>
      <c r="AA228"/>
      <c r="AB228"/>
      <c r="AC228"/>
      <c r="AD228"/>
      <c r="AE228"/>
      <c r="AF228"/>
      <c r="AG228"/>
      <c r="AH228"/>
      <c r="AI228"/>
      <c r="AJ228"/>
      <c r="AK228"/>
      <c r="AL228"/>
      <c r="AM228"/>
    </row>
    <row r="229" spans="1:39" s="128" customFormat="1" ht="20.25" customHeight="1" x14ac:dyDescent="0.35">
      <c r="A229" s="483"/>
      <c r="B229" s="158" t="s">
        <v>151</v>
      </c>
      <c r="C229" s="171"/>
      <c r="D229" s="172"/>
      <c r="E229" s="187"/>
      <c r="F229" s="185"/>
      <c r="G229" s="188"/>
      <c r="H229" s="188"/>
      <c r="I229" s="188"/>
      <c r="J229" s="189">
        <f t="shared" si="202"/>
        <v>0</v>
      </c>
      <c r="K229" s="185"/>
      <c r="L229" s="188"/>
      <c r="M229" s="171"/>
      <c r="N229" s="174"/>
      <c r="O229" s="186"/>
      <c r="P229" s="188"/>
      <c r="Q229" s="189">
        <f t="shared" si="204"/>
        <v>0</v>
      </c>
      <c r="R229"/>
      <c r="S229"/>
      <c r="T229"/>
      <c r="U229"/>
      <c r="V229"/>
      <c r="W229"/>
      <c r="X229"/>
      <c r="Y229"/>
      <c r="Z229"/>
      <c r="AA229"/>
      <c r="AB229"/>
      <c r="AC229"/>
      <c r="AD229"/>
      <c r="AE229"/>
      <c r="AF229"/>
      <c r="AG229"/>
      <c r="AH229"/>
      <c r="AI229"/>
      <c r="AJ229"/>
      <c r="AK229"/>
      <c r="AL229"/>
      <c r="AM229"/>
    </row>
    <row r="230" spans="1:39" s="155" customFormat="1" ht="20.25" customHeight="1" x14ac:dyDescent="0.35">
      <c r="A230" s="483"/>
      <c r="B230" s="159" t="s">
        <v>154</v>
      </c>
      <c r="C230" s="195">
        <f>SUM(C226,C229)</f>
        <v>0</v>
      </c>
      <c r="D230" s="196">
        <f t="shared" ref="D230:I230" si="209">SUM(D226,D229)</f>
        <v>0</v>
      </c>
      <c r="E230" s="197">
        <f t="shared" si="209"/>
        <v>0</v>
      </c>
      <c r="F230" s="195">
        <f t="shared" si="209"/>
        <v>0</v>
      </c>
      <c r="G230" s="198">
        <f t="shared" si="209"/>
        <v>0</v>
      </c>
      <c r="H230" s="198">
        <f t="shared" si="209"/>
        <v>0</v>
      </c>
      <c r="I230" s="198">
        <f t="shared" si="209"/>
        <v>0</v>
      </c>
      <c r="J230" s="183">
        <f t="shared" si="202"/>
        <v>0</v>
      </c>
      <c r="K230" s="195">
        <f t="shared" ref="K230:P230" si="210">SUM(K226,K229)</f>
        <v>0</v>
      </c>
      <c r="L230" s="198">
        <f t="shared" si="210"/>
        <v>0</v>
      </c>
      <c r="M230" s="195">
        <f t="shared" si="210"/>
        <v>0</v>
      </c>
      <c r="N230" s="198">
        <f t="shared" si="210"/>
        <v>0</v>
      </c>
      <c r="O230" s="196">
        <f t="shared" si="210"/>
        <v>0</v>
      </c>
      <c r="P230" s="198">
        <f t="shared" si="210"/>
        <v>0</v>
      </c>
      <c r="Q230" s="197">
        <f t="shared" si="204"/>
        <v>0</v>
      </c>
      <c r="R230"/>
      <c r="S230"/>
      <c r="T230"/>
      <c r="U230"/>
      <c r="V230"/>
      <c r="W230"/>
      <c r="X230"/>
      <c r="Y230"/>
      <c r="Z230"/>
      <c r="AA230"/>
      <c r="AB230"/>
      <c r="AC230"/>
      <c r="AD230"/>
      <c r="AE230"/>
      <c r="AF230"/>
      <c r="AG230"/>
      <c r="AH230"/>
      <c r="AI230"/>
      <c r="AJ230"/>
      <c r="AK230"/>
      <c r="AL230"/>
      <c r="AM230"/>
    </row>
    <row r="231" spans="1:39" s="155" customFormat="1" ht="20.25" customHeight="1" x14ac:dyDescent="0.35">
      <c r="A231" s="485" t="s">
        <v>155</v>
      </c>
      <c r="B231" s="485"/>
      <c r="C231" s="294"/>
      <c r="D231" s="295"/>
      <c r="E231" s="201">
        <f t="shared" ref="E231:I231" si="211">E230+E225</f>
        <v>0</v>
      </c>
      <c r="F231" s="199">
        <f t="shared" si="211"/>
        <v>0</v>
      </c>
      <c r="G231" s="202">
        <f t="shared" si="211"/>
        <v>0</v>
      </c>
      <c r="H231" s="202">
        <f t="shared" si="211"/>
        <v>0</v>
      </c>
      <c r="I231" s="202">
        <f t="shared" si="211"/>
        <v>0</v>
      </c>
      <c r="J231" s="203">
        <f t="shared" si="202"/>
        <v>0</v>
      </c>
      <c r="K231" s="199">
        <f>K230+K225</f>
        <v>0</v>
      </c>
      <c r="L231" s="202">
        <f>L230+L225</f>
        <v>0</v>
      </c>
      <c r="M231" s="294"/>
      <c r="N231" s="296"/>
      <c r="O231" s="200">
        <f t="shared" ref="O231:P231" si="212">O230+O225</f>
        <v>0</v>
      </c>
      <c r="P231" s="202">
        <f t="shared" si="212"/>
        <v>0</v>
      </c>
      <c r="Q231" s="201">
        <f t="shared" si="204"/>
        <v>0</v>
      </c>
      <c r="R231"/>
      <c r="S231"/>
      <c r="T231"/>
      <c r="U231"/>
      <c r="V231"/>
      <c r="W231"/>
      <c r="X231"/>
      <c r="Y231"/>
      <c r="Z231"/>
      <c r="AA231"/>
      <c r="AB231"/>
      <c r="AC231"/>
      <c r="AD231"/>
      <c r="AE231"/>
      <c r="AF231"/>
      <c r="AG231"/>
      <c r="AH231"/>
      <c r="AI231"/>
      <c r="AJ231"/>
      <c r="AK231"/>
      <c r="AL231"/>
      <c r="AM231"/>
    </row>
    <row r="232" spans="1:39" ht="14.5" x14ac:dyDescent="0.35">
      <c r="R232"/>
      <c r="S232"/>
      <c r="T232"/>
      <c r="U232"/>
      <c r="V232"/>
      <c r="W232"/>
      <c r="X232"/>
      <c r="Y232"/>
      <c r="Z232"/>
      <c r="AA232"/>
      <c r="AB232"/>
      <c r="AC232"/>
      <c r="AD232"/>
      <c r="AE232"/>
      <c r="AF232"/>
      <c r="AG232"/>
      <c r="AH232"/>
      <c r="AI232"/>
      <c r="AJ232"/>
      <c r="AK232"/>
      <c r="AL232"/>
      <c r="AM232"/>
    </row>
    <row r="233" spans="1:39" s="179" customFormat="1" x14ac:dyDescent="0.3">
      <c r="C233" s="180"/>
      <c r="D233" s="180"/>
      <c r="E233" s="180"/>
      <c r="F233" s="180"/>
      <c r="G233" s="180"/>
      <c r="H233" s="180"/>
      <c r="I233" s="180"/>
      <c r="J233" s="180"/>
      <c r="K233" s="180"/>
      <c r="L233" s="180"/>
      <c r="M233" s="180"/>
      <c r="N233" s="180"/>
      <c r="O233" s="180"/>
      <c r="P233" s="180"/>
      <c r="Q233" s="180"/>
      <c r="U233" s="180"/>
      <c r="V233" s="180"/>
      <c r="W233" s="180"/>
      <c r="X233" s="180"/>
      <c r="Y233" s="180"/>
      <c r="Z233" s="180"/>
      <c r="AA233" s="180"/>
      <c r="AB233" s="180"/>
      <c r="AC233" s="180"/>
      <c r="AD233" s="180"/>
      <c r="AE233" s="180"/>
      <c r="AF233" s="180"/>
      <c r="AG233" s="180"/>
      <c r="AH233" s="180"/>
      <c r="AI233" s="180"/>
      <c r="AJ233" s="180"/>
      <c r="AK233" s="180"/>
      <c r="AL233" s="180"/>
    </row>
    <row r="234" spans="1:39" ht="14.5" x14ac:dyDescent="0.35">
      <c r="R234"/>
      <c r="S234"/>
      <c r="T234"/>
      <c r="U234"/>
      <c r="V234"/>
      <c r="W234"/>
      <c r="X234"/>
      <c r="Y234"/>
      <c r="Z234"/>
      <c r="AA234"/>
      <c r="AB234"/>
      <c r="AC234"/>
      <c r="AD234"/>
      <c r="AE234"/>
      <c r="AF234"/>
      <c r="AG234"/>
      <c r="AH234"/>
      <c r="AI234"/>
      <c r="AJ234"/>
      <c r="AK234"/>
      <c r="AL234"/>
      <c r="AM234"/>
    </row>
    <row r="235" spans="1:39" ht="20" x14ac:dyDescent="0.4">
      <c r="B235" s="126" t="s">
        <v>11</v>
      </c>
      <c r="C235" s="127"/>
      <c r="D235" s="127"/>
      <c r="E235" s="127"/>
      <c r="F235" s="127"/>
      <c r="G235" s="127"/>
      <c r="H235" s="127"/>
      <c r="I235" s="127"/>
      <c r="J235" s="127"/>
      <c r="K235" s="127"/>
      <c r="L235" s="127"/>
      <c r="M235" s="127"/>
      <c r="N235" s="127"/>
      <c r="O235" s="127"/>
      <c r="P235" s="127"/>
      <c r="Q235" s="127"/>
      <c r="R235"/>
      <c r="S235"/>
      <c r="T235"/>
      <c r="U235"/>
      <c r="V235"/>
      <c r="W235"/>
      <c r="X235"/>
      <c r="Y235"/>
      <c r="Z235"/>
      <c r="AA235"/>
      <c r="AB235"/>
      <c r="AC235"/>
      <c r="AD235"/>
      <c r="AE235"/>
      <c r="AF235"/>
      <c r="AG235"/>
      <c r="AH235"/>
      <c r="AI235"/>
      <c r="AJ235"/>
      <c r="AK235"/>
      <c r="AL235"/>
      <c r="AM235"/>
    </row>
    <row r="236" spans="1:39" ht="14.5" x14ac:dyDescent="0.35">
      <c r="B236" s="486" t="s">
        <v>132</v>
      </c>
      <c r="C236" s="488" t="s">
        <v>133</v>
      </c>
      <c r="D236" s="489"/>
      <c r="E236" s="489"/>
      <c r="F236" s="489"/>
      <c r="G236" s="489"/>
      <c r="H236" s="489"/>
      <c r="I236" s="489"/>
      <c r="J236" s="489"/>
      <c r="K236" s="489"/>
      <c r="L236" s="490"/>
      <c r="M236" s="491" t="s">
        <v>134</v>
      </c>
      <c r="N236" s="492"/>
      <c r="O236" s="493"/>
      <c r="P236" s="491" t="s">
        <v>53</v>
      </c>
      <c r="Q236" s="493"/>
      <c r="R236"/>
      <c r="S236"/>
      <c r="T236"/>
      <c r="U236"/>
      <c r="V236"/>
      <c r="W236"/>
      <c r="X236"/>
      <c r="Y236"/>
      <c r="Z236"/>
      <c r="AA236"/>
      <c r="AB236"/>
      <c r="AC236"/>
      <c r="AD236"/>
      <c r="AE236"/>
      <c r="AF236"/>
      <c r="AG236"/>
      <c r="AH236"/>
      <c r="AI236"/>
      <c r="AJ236"/>
      <c r="AK236"/>
      <c r="AL236"/>
      <c r="AM236"/>
    </row>
    <row r="237" spans="1:39" s="128" customFormat="1" ht="28" x14ac:dyDescent="0.35">
      <c r="B237" s="487"/>
      <c r="C237" s="129" t="str">
        <f>C$5</f>
        <v>Quantidade vendida</v>
      </c>
      <c r="D237" s="129" t="str">
        <f t="shared" ref="D237:Q237" si="213">D$5</f>
        <v>Quantidade vendida</v>
      </c>
      <c r="E237" s="130" t="str">
        <f t="shared" si="213"/>
        <v>Faturamento Bruto (em R$)</v>
      </c>
      <c r="F237" s="129" t="str">
        <f t="shared" si="213"/>
        <v>IPI</v>
      </c>
      <c r="G237" s="129" t="str">
        <f t="shared" si="213"/>
        <v>ICMS</v>
      </c>
      <c r="H237" s="129" t="str">
        <f t="shared" si="213"/>
        <v>PIS</v>
      </c>
      <c r="I237" s="129" t="str">
        <f t="shared" si="213"/>
        <v>COFINS</v>
      </c>
      <c r="J237" s="129" t="str">
        <f t="shared" si="213"/>
        <v>Total de Impostos</v>
      </c>
      <c r="K237" s="131" t="str">
        <f t="shared" si="213"/>
        <v xml:space="preserve">Descontos </v>
      </c>
      <c r="L237" s="130" t="str">
        <f t="shared" si="213"/>
        <v>Abatimentos (em R$)</v>
      </c>
      <c r="M237" s="129" t="str">
        <f t="shared" si="213"/>
        <v>Quantidade devolvida</v>
      </c>
      <c r="N237" s="129" t="str">
        <f t="shared" si="213"/>
        <v>Quantidade devolvida</v>
      </c>
      <c r="O237" s="129" t="str">
        <f t="shared" si="213"/>
        <v>Valor das devoluções líquidas (em R$)</v>
      </c>
      <c r="P237" s="129" t="str">
        <f t="shared" si="213"/>
        <v>Fretes sobre Vendas</v>
      </c>
      <c r="Q237" s="129" t="str">
        <f t="shared" si="213"/>
        <v>Receita Operacional Líquida (R$)</v>
      </c>
      <c r="R237"/>
      <c r="S237"/>
      <c r="T237"/>
      <c r="U237"/>
      <c r="V237"/>
      <c r="W237"/>
      <c r="X237"/>
      <c r="Y237"/>
      <c r="Z237"/>
      <c r="AA237"/>
      <c r="AB237"/>
      <c r="AC237"/>
      <c r="AD237"/>
      <c r="AE237"/>
      <c r="AF237"/>
      <c r="AG237"/>
      <c r="AH237"/>
      <c r="AI237"/>
      <c r="AJ237"/>
      <c r="AK237"/>
      <c r="AL237"/>
      <c r="AM237"/>
    </row>
    <row r="238" spans="1:39" s="128" customFormat="1" ht="20.25" customHeight="1" x14ac:dyDescent="0.35">
      <c r="A238" s="483" t="s">
        <v>147</v>
      </c>
      <c r="B238" s="132" t="s">
        <v>148</v>
      </c>
      <c r="C238" s="181">
        <f>C239+C240</f>
        <v>0</v>
      </c>
      <c r="D238" s="182">
        <f>D239+D240</f>
        <v>0</v>
      </c>
      <c r="E238" s="183">
        <f t="shared" ref="E238:I238" si="214">E239+E240</f>
        <v>0</v>
      </c>
      <c r="F238" s="181">
        <f t="shared" si="214"/>
        <v>0</v>
      </c>
      <c r="G238" s="184">
        <f t="shared" si="214"/>
        <v>0</v>
      </c>
      <c r="H238" s="184">
        <f t="shared" si="214"/>
        <v>0</v>
      </c>
      <c r="I238" s="184">
        <f t="shared" si="214"/>
        <v>0</v>
      </c>
      <c r="J238" s="183">
        <f t="shared" ref="J238:J248" si="215">SUM(F238:I238)</f>
        <v>0</v>
      </c>
      <c r="K238" s="181">
        <f>K239+K240</f>
        <v>0</v>
      </c>
      <c r="L238" s="184">
        <f t="shared" ref="L238:P238" si="216">L239+L240</f>
        <v>0</v>
      </c>
      <c r="M238" s="181">
        <f t="shared" si="216"/>
        <v>0</v>
      </c>
      <c r="N238" s="184">
        <f t="shared" si="216"/>
        <v>0</v>
      </c>
      <c r="O238" s="182">
        <f t="shared" si="216"/>
        <v>0</v>
      </c>
      <c r="P238" s="184">
        <f t="shared" si="216"/>
        <v>0</v>
      </c>
      <c r="Q238" s="183">
        <f t="shared" ref="Q238:Q248" si="217">E238-J238-K238-L238-O238-P238</f>
        <v>0</v>
      </c>
      <c r="R238"/>
      <c r="S238"/>
      <c r="T238"/>
      <c r="U238"/>
      <c r="V238"/>
      <c r="W238"/>
      <c r="X238"/>
      <c r="Y238"/>
      <c r="Z238"/>
      <c r="AA238"/>
      <c r="AB238"/>
      <c r="AC238"/>
      <c r="AD238"/>
      <c r="AE238"/>
      <c r="AF238"/>
      <c r="AG238"/>
      <c r="AH238"/>
      <c r="AI238"/>
      <c r="AJ238"/>
      <c r="AK238"/>
      <c r="AL238"/>
      <c r="AM238"/>
    </row>
    <row r="239" spans="1:39" s="128" customFormat="1" ht="20.25" customHeight="1" x14ac:dyDescent="0.35">
      <c r="A239" s="483"/>
      <c r="B239" s="137" t="s">
        <v>149</v>
      </c>
      <c r="C239" s="185"/>
      <c r="D239" s="186"/>
      <c r="E239" s="187"/>
      <c r="F239" s="185"/>
      <c r="G239" s="188"/>
      <c r="H239" s="188"/>
      <c r="I239" s="188"/>
      <c r="J239" s="189">
        <f t="shared" si="215"/>
        <v>0</v>
      </c>
      <c r="K239" s="185"/>
      <c r="L239" s="188"/>
      <c r="M239" s="185"/>
      <c r="N239" s="190"/>
      <c r="O239" s="186"/>
      <c r="P239" s="188"/>
      <c r="Q239" s="189">
        <f t="shared" si="217"/>
        <v>0</v>
      </c>
      <c r="R239"/>
      <c r="S239"/>
      <c r="T239"/>
      <c r="U239"/>
      <c r="V239"/>
      <c r="W239"/>
      <c r="X239"/>
      <c r="Y239"/>
      <c r="Z239"/>
      <c r="AA239"/>
      <c r="AB239"/>
      <c r="AC239"/>
      <c r="AD239"/>
      <c r="AE239"/>
      <c r="AF239"/>
      <c r="AG239"/>
      <c r="AH239"/>
      <c r="AI239"/>
      <c r="AJ239"/>
      <c r="AK239"/>
      <c r="AL239"/>
      <c r="AM239"/>
    </row>
    <row r="240" spans="1:39" s="128" customFormat="1" ht="20.25" customHeight="1" x14ac:dyDescent="0.35">
      <c r="A240" s="483"/>
      <c r="B240" s="144" t="s">
        <v>150</v>
      </c>
      <c r="C240" s="185"/>
      <c r="D240" s="186"/>
      <c r="E240" s="187"/>
      <c r="F240" s="185"/>
      <c r="G240" s="188"/>
      <c r="H240" s="188"/>
      <c r="I240" s="188"/>
      <c r="J240" s="189">
        <f t="shared" si="215"/>
        <v>0</v>
      </c>
      <c r="K240" s="185"/>
      <c r="L240" s="188"/>
      <c r="M240" s="185"/>
      <c r="N240" s="188"/>
      <c r="O240" s="186"/>
      <c r="P240" s="188"/>
      <c r="Q240" s="189">
        <f t="shared" si="217"/>
        <v>0</v>
      </c>
      <c r="R240"/>
      <c r="S240"/>
      <c r="T240"/>
      <c r="U240"/>
      <c r="V240"/>
      <c r="W240"/>
      <c r="X240"/>
      <c r="Y240"/>
      <c r="Z240"/>
      <c r="AA240"/>
      <c r="AB240"/>
      <c r="AC240"/>
      <c r="AD240"/>
      <c r="AE240"/>
      <c r="AF240"/>
      <c r="AG240"/>
      <c r="AH240"/>
      <c r="AI240"/>
      <c r="AJ240"/>
      <c r="AK240"/>
      <c r="AL240"/>
      <c r="AM240"/>
    </row>
    <row r="241" spans="1:39" s="128" customFormat="1" ht="20.25" customHeight="1" x14ac:dyDescent="0.35">
      <c r="A241" s="483"/>
      <c r="B241" s="145" t="s">
        <v>151</v>
      </c>
      <c r="C241" s="167"/>
      <c r="D241" s="168"/>
      <c r="E241" s="193"/>
      <c r="F241" s="191"/>
      <c r="G241" s="194"/>
      <c r="H241" s="194"/>
      <c r="I241" s="194"/>
      <c r="J241" s="183">
        <f t="shared" si="215"/>
        <v>0</v>
      </c>
      <c r="K241" s="191"/>
      <c r="L241" s="194"/>
      <c r="M241" s="167"/>
      <c r="N241" s="170"/>
      <c r="O241" s="192"/>
      <c r="P241" s="194"/>
      <c r="Q241" s="183">
        <f t="shared" si="217"/>
        <v>0</v>
      </c>
      <c r="R241"/>
      <c r="S241"/>
      <c r="T241"/>
      <c r="U241"/>
      <c r="V241"/>
      <c r="W241"/>
      <c r="X241"/>
      <c r="Y241"/>
      <c r="Z241"/>
      <c r="AA241"/>
      <c r="AB241"/>
      <c r="AC241"/>
      <c r="AD241"/>
      <c r="AE241"/>
      <c r="AF241"/>
      <c r="AG241"/>
      <c r="AH241"/>
      <c r="AI241"/>
      <c r="AJ241"/>
      <c r="AK241"/>
      <c r="AL241"/>
      <c r="AM241"/>
    </row>
    <row r="242" spans="1:39" s="155" customFormat="1" ht="20.25" customHeight="1" x14ac:dyDescent="0.35">
      <c r="A242" s="483"/>
      <c r="B242" s="150" t="s">
        <v>152</v>
      </c>
      <c r="C242" s="195">
        <f>SUM(C238,C241)</f>
        <v>0</v>
      </c>
      <c r="D242" s="196">
        <f t="shared" ref="D242:I242" si="218">SUM(D238,D241)</f>
        <v>0</v>
      </c>
      <c r="E242" s="197">
        <f t="shared" si="218"/>
        <v>0</v>
      </c>
      <c r="F242" s="195">
        <f t="shared" si="218"/>
        <v>0</v>
      </c>
      <c r="G242" s="198">
        <f t="shared" si="218"/>
        <v>0</v>
      </c>
      <c r="H242" s="198">
        <f t="shared" si="218"/>
        <v>0</v>
      </c>
      <c r="I242" s="198">
        <f t="shared" si="218"/>
        <v>0</v>
      </c>
      <c r="J242" s="183">
        <f t="shared" si="215"/>
        <v>0</v>
      </c>
      <c r="K242" s="195">
        <f t="shared" ref="K242:P242" si="219">SUM(K238,K241)</f>
        <v>0</v>
      </c>
      <c r="L242" s="198">
        <f t="shared" si="219"/>
        <v>0</v>
      </c>
      <c r="M242" s="195">
        <f t="shared" si="219"/>
        <v>0</v>
      </c>
      <c r="N242" s="198">
        <f t="shared" si="219"/>
        <v>0</v>
      </c>
      <c r="O242" s="196">
        <f t="shared" si="219"/>
        <v>0</v>
      </c>
      <c r="P242" s="198">
        <f t="shared" si="219"/>
        <v>0</v>
      </c>
      <c r="Q242" s="197">
        <f t="shared" si="217"/>
        <v>0</v>
      </c>
      <c r="R242"/>
      <c r="S242"/>
      <c r="T242"/>
      <c r="U242"/>
      <c r="V242"/>
      <c r="W242"/>
      <c r="X242"/>
      <c r="Y242"/>
      <c r="Z242"/>
      <c r="AA242"/>
      <c r="AB242"/>
      <c r="AC242"/>
      <c r="AD242"/>
      <c r="AE242"/>
      <c r="AF242"/>
      <c r="AG242"/>
      <c r="AH242"/>
      <c r="AI242"/>
      <c r="AJ242"/>
      <c r="AK242"/>
      <c r="AL242"/>
      <c r="AM242"/>
    </row>
    <row r="243" spans="1:39" s="128" customFormat="1" ht="20.25" customHeight="1" x14ac:dyDescent="0.35">
      <c r="A243" s="484" t="s">
        <v>153</v>
      </c>
      <c r="B243" s="132" t="s">
        <v>148</v>
      </c>
      <c r="C243" s="181">
        <f>C244+C245</f>
        <v>0</v>
      </c>
      <c r="D243" s="182">
        <f>D244+D245</f>
        <v>0</v>
      </c>
      <c r="E243" s="183">
        <f t="shared" ref="E243:I243" si="220">E244+E245</f>
        <v>0</v>
      </c>
      <c r="F243" s="181">
        <f t="shared" si="220"/>
        <v>0</v>
      </c>
      <c r="G243" s="184">
        <f t="shared" si="220"/>
        <v>0</v>
      </c>
      <c r="H243" s="184">
        <f t="shared" si="220"/>
        <v>0</v>
      </c>
      <c r="I243" s="184">
        <f t="shared" si="220"/>
        <v>0</v>
      </c>
      <c r="J243" s="183">
        <f t="shared" si="215"/>
        <v>0</v>
      </c>
      <c r="K243" s="181">
        <f>K244+K245</f>
        <v>0</v>
      </c>
      <c r="L243" s="184">
        <f t="shared" ref="L243:P243" si="221">L244+L245</f>
        <v>0</v>
      </c>
      <c r="M243" s="181">
        <f t="shared" si="221"/>
        <v>0</v>
      </c>
      <c r="N243" s="184">
        <f t="shared" si="221"/>
        <v>0</v>
      </c>
      <c r="O243" s="182">
        <f t="shared" si="221"/>
        <v>0</v>
      </c>
      <c r="P243" s="184">
        <f t="shared" si="221"/>
        <v>0</v>
      </c>
      <c r="Q243" s="183">
        <f t="shared" si="217"/>
        <v>0</v>
      </c>
      <c r="R243"/>
      <c r="S243"/>
      <c r="T243"/>
      <c r="U243"/>
      <c r="V243"/>
      <c r="W243"/>
      <c r="X243"/>
      <c r="Y243"/>
      <c r="Z243"/>
      <c r="AA243"/>
      <c r="AB243"/>
      <c r="AC243"/>
      <c r="AD243"/>
      <c r="AE243"/>
      <c r="AF243"/>
      <c r="AG243"/>
      <c r="AH243"/>
      <c r="AI243"/>
      <c r="AJ243"/>
      <c r="AK243"/>
      <c r="AL243"/>
      <c r="AM243"/>
    </row>
    <row r="244" spans="1:39" s="128" customFormat="1" ht="20.25" customHeight="1" x14ac:dyDescent="0.35">
      <c r="A244" s="483"/>
      <c r="B244" s="137" t="s">
        <v>149</v>
      </c>
      <c r="C244" s="185"/>
      <c r="D244" s="186"/>
      <c r="E244" s="187"/>
      <c r="F244" s="185"/>
      <c r="G244" s="188"/>
      <c r="H244" s="188"/>
      <c r="I244" s="188"/>
      <c r="J244" s="189">
        <f t="shared" si="215"/>
        <v>0</v>
      </c>
      <c r="K244" s="185"/>
      <c r="L244" s="188"/>
      <c r="M244" s="185"/>
      <c r="N244" s="190"/>
      <c r="O244" s="186"/>
      <c r="P244" s="188"/>
      <c r="Q244" s="189">
        <f t="shared" si="217"/>
        <v>0</v>
      </c>
      <c r="R244"/>
      <c r="S244"/>
      <c r="T244"/>
      <c r="U244"/>
      <c r="V244"/>
      <c r="W244"/>
      <c r="X244"/>
      <c r="Y244"/>
      <c r="Z244"/>
      <c r="AA244"/>
      <c r="AB244"/>
      <c r="AC244"/>
      <c r="AD244"/>
      <c r="AE244"/>
      <c r="AF244"/>
      <c r="AG244"/>
      <c r="AH244"/>
      <c r="AI244"/>
      <c r="AJ244"/>
      <c r="AK244"/>
      <c r="AL244"/>
      <c r="AM244"/>
    </row>
    <row r="245" spans="1:39" s="128" customFormat="1" ht="20.25" customHeight="1" x14ac:dyDescent="0.35">
      <c r="A245" s="483"/>
      <c r="B245" s="157" t="s">
        <v>150</v>
      </c>
      <c r="C245" s="185"/>
      <c r="D245" s="186"/>
      <c r="E245" s="187"/>
      <c r="F245" s="185"/>
      <c r="G245" s="188"/>
      <c r="H245" s="188"/>
      <c r="I245" s="188"/>
      <c r="J245" s="189">
        <f t="shared" si="215"/>
        <v>0</v>
      </c>
      <c r="K245" s="185"/>
      <c r="L245" s="188"/>
      <c r="M245" s="185"/>
      <c r="N245" s="188"/>
      <c r="O245" s="186"/>
      <c r="P245" s="188"/>
      <c r="Q245" s="189">
        <f t="shared" si="217"/>
        <v>0</v>
      </c>
      <c r="R245"/>
      <c r="S245"/>
      <c r="T245"/>
      <c r="U245"/>
      <c r="V245"/>
      <c r="W245"/>
      <c r="X245"/>
      <c r="Y245"/>
      <c r="Z245"/>
      <c r="AA245"/>
      <c r="AB245"/>
      <c r="AC245"/>
      <c r="AD245"/>
      <c r="AE245"/>
      <c r="AF245"/>
      <c r="AG245"/>
      <c r="AH245"/>
      <c r="AI245"/>
      <c r="AJ245"/>
      <c r="AK245"/>
      <c r="AL245"/>
      <c r="AM245"/>
    </row>
    <row r="246" spans="1:39" s="128" customFormat="1" ht="20.25" customHeight="1" x14ac:dyDescent="0.35">
      <c r="A246" s="483"/>
      <c r="B246" s="158" t="s">
        <v>151</v>
      </c>
      <c r="C246" s="171"/>
      <c r="D246" s="172"/>
      <c r="E246" s="187"/>
      <c r="F246" s="185"/>
      <c r="G246" s="188"/>
      <c r="H246" s="188"/>
      <c r="I246" s="188"/>
      <c r="J246" s="189">
        <f t="shared" si="215"/>
        <v>0</v>
      </c>
      <c r="K246" s="185"/>
      <c r="L246" s="188"/>
      <c r="M246" s="171"/>
      <c r="N246" s="174"/>
      <c r="O246" s="186"/>
      <c r="P246" s="188"/>
      <c r="Q246" s="189">
        <f t="shared" si="217"/>
        <v>0</v>
      </c>
      <c r="R246"/>
      <c r="S246"/>
      <c r="T246"/>
      <c r="U246"/>
      <c r="V246"/>
      <c r="W246"/>
      <c r="X246"/>
      <c r="Y246"/>
      <c r="Z246"/>
      <c r="AA246"/>
      <c r="AB246"/>
      <c r="AC246"/>
      <c r="AD246"/>
      <c r="AE246"/>
      <c r="AF246"/>
      <c r="AG246"/>
      <c r="AH246"/>
      <c r="AI246"/>
      <c r="AJ246"/>
      <c r="AK246"/>
      <c r="AL246"/>
      <c r="AM246"/>
    </row>
    <row r="247" spans="1:39" s="155" customFormat="1" ht="20.25" customHeight="1" x14ac:dyDescent="0.35">
      <c r="A247" s="483"/>
      <c r="B247" s="159" t="s">
        <v>154</v>
      </c>
      <c r="C247" s="195">
        <f>SUM(C243,C246)</f>
        <v>0</v>
      </c>
      <c r="D247" s="196">
        <f t="shared" ref="D247:I247" si="222">SUM(D243,D246)</f>
        <v>0</v>
      </c>
      <c r="E247" s="197">
        <f t="shared" si="222"/>
        <v>0</v>
      </c>
      <c r="F247" s="195">
        <f t="shared" si="222"/>
        <v>0</v>
      </c>
      <c r="G247" s="198">
        <f t="shared" si="222"/>
        <v>0</v>
      </c>
      <c r="H247" s="198">
        <f t="shared" si="222"/>
        <v>0</v>
      </c>
      <c r="I247" s="198">
        <f t="shared" si="222"/>
        <v>0</v>
      </c>
      <c r="J247" s="183">
        <f t="shared" si="215"/>
        <v>0</v>
      </c>
      <c r="K247" s="195">
        <f t="shared" ref="K247:P247" si="223">SUM(K243,K246)</f>
        <v>0</v>
      </c>
      <c r="L247" s="198">
        <f t="shared" si="223"/>
        <v>0</v>
      </c>
      <c r="M247" s="195">
        <f t="shared" si="223"/>
        <v>0</v>
      </c>
      <c r="N247" s="198">
        <f t="shared" si="223"/>
        <v>0</v>
      </c>
      <c r="O247" s="196">
        <f t="shared" si="223"/>
        <v>0</v>
      </c>
      <c r="P247" s="198">
        <f t="shared" si="223"/>
        <v>0</v>
      </c>
      <c r="Q247" s="197">
        <f t="shared" si="217"/>
        <v>0</v>
      </c>
      <c r="R247"/>
      <c r="S247"/>
      <c r="T247"/>
      <c r="U247"/>
      <c r="V247"/>
      <c r="W247"/>
      <c r="X247"/>
      <c r="Y247"/>
      <c r="Z247"/>
      <c r="AA247"/>
      <c r="AB247"/>
      <c r="AC247"/>
      <c r="AD247"/>
      <c r="AE247"/>
      <c r="AF247"/>
      <c r="AG247"/>
      <c r="AH247"/>
      <c r="AI247"/>
      <c r="AJ247"/>
      <c r="AK247"/>
      <c r="AL247"/>
      <c r="AM247"/>
    </row>
    <row r="248" spans="1:39" s="155" customFormat="1" ht="20.25" customHeight="1" x14ac:dyDescent="0.35">
      <c r="A248" s="485" t="s">
        <v>155</v>
      </c>
      <c r="B248" s="485"/>
      <c r="C248" s="294"/>
      <c r="D248" s="295"/>
      <c r="E248" s="201">
        <f t="shared" ref="E248:I248" si="224">E247+E242</f>
        <v>0</v>
      </c>
      <c r="F248" s="199">
        <f t="shared" si="224"/>
        <v>0</v>
      </c>
      <c r="G248" s="202">
        <f t="shared" si="224"/>
        <v>0</v>
      </c>
      <c r="H248" s="202">
        <f t="shared" si="224"/>
        <v>0</v>
      </c>
      <c r="I248" s="202">
        <f t="shared" si="224"/>
        <v>0</v>
      </c>
      <c r="J248" s="203">
        <f t="shared" si="215"/>
        <v>0</v>
      </c>
      <c r="K248" s="199">
        <f>K247+K242</f>
        <v>0</v>
      </c>
      <c r="L248" s="202">
        <f>L247+L242</f>
        <v>0</v>
      </c>
      <c r="M248" s="294"/>
      <c r="N248" s="296"/>
      <c r="O248" s="200">
        <f t="shared" ref="O248:P248" si="225">O247+O242</f>
        <v>0</v>
      </c>
      <c r="P248" s="202">
        <f t="shared" si="225"/>
        <v>0</v>
      </c>
      <c r="Q248" s="201">
        <f t="shared" si="217"/>
        <v>0</v>
      </c>
      <c r="R248"/>
      <c r="S248"/>
      <c r="T248"/>
      <c r="U248"/>
      <c r="V248"/>
      <c r="W248"/>
      <c r="X248"/>
      <c r="Y248"/>
      <c r="Z248"/>
      <c r="AA248"/>
      <c r="AB248"/>
      <c r="AC248"/>
      <c r="AD248"/>
      <c r="AE248"/>
      <c r="AF248"/>
      <c r="AG248"/>
      <c r="AH248"/>
      <c r="AI248"/>
      <c r="AJ248"/>
      <c r="AK248"/>
      <c r="AL248"/>
      <c r="AM248"/>
    </row>
    <row r="249" spans="1:39" ht="14.5" x14ac:dyDescent="0.35">
      <c r="C249" s="165"/>
      <c r="R249"/>
      <c r="S249"/>
      <c r="T249"/>
      <c r="U249"/>
      <c r="V249"/>
      <c r="W249"/>
      <c r="X249"/>
      <c r="Y249"/>
      <c r="Z249"/>
      <c r="AA249"/>
      <c r="AB249"/>
      <c r="AC249"/>
      <c r="AD249"/>
      <c r="AE249"/>
      <c r="AF249"/>
      <c r="AG249"/>
      <c r="AH249"/>
      <c r="AI249"/>
      <c r="AJ249"/>
      <c r="AK249"/>
      <c r="AL249"/>
      <c r="AM249"/>
    </row>
    <row r="250" spans="1:39" ht="14.5" x14ac:dyDescent="0.35">
      <c r="R250"/>
      <c r="S250"/>
      <c r="T250"/>
      <c r="U250"/>
      <c r="V250"/>
      <c r="W250"/>
      <c r="X250"/>
      <c r="Y250"/>
      <c r="Z250"/>
      <c r="AA250"/>
      <c r="AB250"/>
      <c r="AC250"/>
      <c r="AD250"/>
      <c r="AE250"/>
      <c r="AF250"/>
      <c r="AG250"/>
      <c r="AH250"/>
      <c r="AI250"/>
      <c r="AJ250"/>
      <c r="AK250"/>
      <c r="AL250"/>
      <c r="AM250"/>
    </row>
    <row r="251" spans="1:39" ht="14.5" x14ac:dyDescent="0.35">
      <c r="B251" s="486" t="s">
        <v>156</v>
      </c>
      <c r="C251" s="488" t="s">
        <v>133</v>
      </c>
      <c r="D251" s="489"/>
      <c r="E251" s="489"/>
      <c r="F251" s="489"/>
      <c r="G251" s="489"/>
      <c r="H251" s="489"/>
      <c r="I251" s="489"/>
      <c r="J251" s="489"/>
      <c r="K251" s="489"/>
      <c r="L251" s="490"/>
      <c r="M251" s="491" t="s">
        <v>134</v>
      </c>
      <c r="N251" s="492"/>
      <c r="O251" s="493"/>
      <c r="P251" s="491" t="s">
        <v>53</v>
      </c>
      <c r="Q251" s="493"/>
      <c r="R251"/>
      <c r="S251"/>
      <c r="T251"/>
      <c r="U251"/>
      <c r="V251"/>
      <c r="W251"/>
      <c r="X251"/>
      <c r="Y251"/>
      <c r="Z251"/>
      <c r="AA251"/>
      <c r="AB251"/>
      <c r="AC251"/>
      <c r="AD251"/>
      <c r="AE251"/>
      <c r="AF251"/>
      <c r="AG251"/>
      <c r="AH251"/>
      <c r="AI251"/>
      <c r="AJ251"/>
      <c r="AK251"/>
      <c r="AL251"/>
      <c r="AM251"/>
    </row>
    <row r="252" spans="1:39" s="128" customFormat="1" ht="28" x14ac:dyDescent="0.35">
      <c r="B252" s="487"/>
      <c r="C252" s="129" t="str">
        <f>C$5</f>
        <v>Quantidade vendida</v>
      </c>
      <c r="D252" s="129" t="str">
        <f t="shared" ref="D252:Q252" si="226">D$5</f>
        <v>Quantidade vendida</v>
      </c>
      <c r="E252" s="130" t="str">
        <f t="shared" si="226"/>
        <v>Faturamento Bruto (em R$)</v>
      </c>
      <c r="F252" s="129" t="str">
        <f t="shared" si="226"/>
        <v>IPI</v>
      </c>
      <c r="G252" s="129" t="str">
        <f t="shared" si="226"/>
        <v>ICMS</v>
      </c>
      <c r="H252" s="129" t="str">
        <f t="shared" si="226"/>
        <v>PIS</v>
      </c>
      <c r="I252" s="129" t="str">
        <f t="shared" si="226"/>
        <v>COFINS</v>
      </c>
      <c r="J252" s="129" t="str">
        <f t="shared" si="226"/>
        <v>Total de Impostos</v>
      </c>
      <c r="K252" s="131" t="str">
        <f t="shared" si="226"/>
        <v xml:space="preserve">Descontos </v>
      </c>
      <c r="L252" s="130" t="str">
        <f t="shared" si="226"/>
        <v>Abatimentos (em R$)</v>
      </c>
      <c r="M252" s="129" t="str">
        <f t="shared" si="226"/>
        <v>Quantidade devolvida</v>
      </c>
      <c r="N252" s="129" t="str">
        <f t="shared" si="226"/>
        <v>Quantidade devolvida</v>
      </c>
      <c r="O252" s="129" t="str">
        <f t="shared" si="226"/>
        <v>Valor das devoluções líquidas (em R$)</v>
      </c>
      <c r="P252" s="129" t="str">
        <f t="shared" si="226"/>
        <v>Fretes sobre Vendas</v>
      </c>
      <c r="Q252" s="129" t="str">
        <f t="shared" si="226"/>
        <v>Receita Operacional Líquida (R$)</v>
      </c>
      <c r="R252"/>
      <c r="S252"/>
      <c r="T252"/>
      <c r="U252"/>
      <c r="V252"/>
      <c r="W252"/>
      <c r="X252"/>
      <c r="Y252"/>
      <c r="Z252"/>
      <c r="AA252"/>
      <c r="AB252"/>
      <c r="AC252"/>
      <c r="AD252"/>
      <c r="AE252"/>
      <c r="AF252"/>
      <c r="AG252"/>
      <c r="AH252"/>
      <c r="AI252"/>
      <c r="AJ252"/>
      <c r="AK252"/>
      <c r="AL252"/>
      <c r="AM252"/>
    </row>
    <row r="253" spans="1:39" s="128" customFormat="1" ht="20.25" customHeight="1" x14ac:dyDescent="0.35">
      <c r="A253" s="483" t="s">
        <v>147</v>
      </c>
      <c r="B253" s="132" t="s">
        <v>148</v>
      </c>
      <c r="C253" s="181">
        <f>C254+C255</f>
        <v>0</v>
      </c>
      <c r="D253" s="182">
        <f>D254+D255</f>
        <v>0</v>
      </c>
      <c r="E253" s="183">
        <f t="shared" ref="E253:I253" si="227">E254+E255</f>
        <v>0</v>
      </c>
      <c r="F253" s="181">
        <f t="shared" si="227"/>
        <v>0</v>
      </c>
      <c r="G253" s="184">
        <f t="shared" si="227"/>
        <v>0</v>
      </c>
      <c r="H253" s="184">
        <f t="shared" si="227"/>
        <v>0</v>
      </c>
      <c r="I253" s="184">
        <f t="shared" si="227"/>
        <v>0</v>
      </c>
      <c r="J253" s="183">
        <f t="shared" ref="J253:J263" si="228">SUM(F253:I253)</f>
        <v>0</v>
      </c>
      <c r="K253" s="181">
        <f>K254+K255</f>
        <v>0</v>
      </c>
      <c r="L253" s="184">
        <f t="shared" ref="L253:P253" si="229">L254+L255</f>
        <v>0</v>
      </c>
      <c r="M253" s="181">
        <f t="shared" si="229"/>
        <v>0</v>
      </c>
      <c r="N253" s="184">
        <f t="shared" si="229"/>
        <v>0</v>
      </c>
      <c r="O253" s="182">
        <f t="shared" si="229"/>
        <v>0</v>
      </c>
      <c r="P253" s="184">
        <f t="shared" si="229"/>
        <v>0</v>
      </c>
      <c r="Q253" s="183">
        <f t="shared" ref="Q253:Q263" si="230">E253-J253-K253-L253-O253-P253</f>
        <v>0</v>
      </c>
      <c r="R253"/>
      <c r="S253"/>
      <c r="T253"/>
      <c r="U253"/>
      <c r="V253"/>
      <c r="W253"/>
      <c r="X253"/>
      <c r="Y253"/>
      <c r="Z253"/>
      <c r="AA253"/>
      <c r="AB253"/>
      <c r="AC253"/>
      <c r="AD253"/>
      <c r="AE253"/>
      <c r="AF253"/>
      <c r="AG253"/>
      <c r="AH253"/>
      <c r="AI253"/>
      <c r="AJ253"/>
      <c r="AK253"/>
      <c r="AL253"/>
      <c r="AM253"/>
    </row>
    <row r="254" spans="1:39" s="128" customFormat="1" ht="20.25" customHeight="1" x14ac:dyDescent="0.35">
      <c r="A254" s="483"/>
      <c r="B254" s="137" t="s">
        <v>149</v>
      </c>
      <c r="C254" s="185"/>
      <c r="D254" s="186"/>
      <c r="E254" s="187"/>
      <c r="F254" s="185"/>
      <c r="G254" s="188"/>
      <c r="H254" s="188"/>
      <c r="I254" s="188"/>
      <c r="J254" s="189">
        <f t="shared" si="228"/>
        <v>0</v>
      </c>
      <c r="K254" s="185"/>
      <c r="L254" s="188"/>
      <c r="M254" s="185"/>
      <c r="N254" s="190"/>
      <c r="O254" s="186"/>
      <c r="P254" s="188"/>
      <c r="Q254" s="189">
        <f t="shared" si="230"/>
        <v>0</v>
      </c>
      <c r="R254"/>
      <c r="S254"/>
      <c r="T254"/>
      <c r="U254"/>
      <c r="V254"/>
      <c r="W254"/>
      <c r="X254"/>
      <c r="Y254"/>
      <c r="Z254"/>
      <c r="AA254"/>
      <c r="AB254"/>
      <c r="AC254"/>
      <c r="AD254"/>
      <c r="AE254"/>
      <c r="AF254"/>
      <c r="AG254"/>
      <c r="AH254"/>
      <c r="AI254"/>
      <c r="AJ254"/>
      <c r="AK254"/>
      <c r="AL254"/>
      <c r="AM254"/>
    </row>
    <row r="255" spans="1:39" s="128" customFormat="1" ht="20.25" customHeight="1" x14ac:dyDescent="0.35">
      <c r="A255" s="483"/>
      <c r="B255" s="144" t="s">
        <v>150</v>
      </c>
      <c r="C255" s="185"/>
      <c r="D255" s="186"/>
      <c r="E255" s="187"/>
      <c r="F255" s="185"/>
      <c r="G255" s="188"/>
      <c r="H255" s="188"/>
      <c r="I255" s="188"/>
      <c r="J255" s="189">
        <f t="shared" si="228"/>
        <v>0</v>
      </c>
      <c r="K255" s="185"/>
      <c r="L255" s="188"/>
      <c r="M255" s="185"/>
      <c r="N255" s="188"/>
      <c r="O255" s="186"/>
      <c r="P255" s="188"/>
      <c r="Q255" s="189">
        <f t="shared" si="230"/>
        <v>0</v>
      </c>
      <c r="R255"/>
      <c r="S255"/>
      <c r="T255"/>
      <c r="U255"/>
      <c r="V255"/>
      <c r="W255"/>
      <c r="X255"/>
      <c r="Y255"/>
      <c r="Z255"/>
      <c r="AA255"/>
      <c r="AB255"/>
      <c r="AC255"/>
      <c r="AD255"/>
      <c r="AE255"/>
      <c r="AF255"/>
      <c r="AG255"/>
      <c r="AH255"/>
      <c r="AI255"/>
      <c r="AJ255"/>
      <c r="AK255"/>
      <c r="AL255"/>
      <c r="AM255"/>
    </row>
    <row r="256" spans="1:39" s="128" customFormat="1" ht="20.25" customHeight="1" x14ac:dyDescent="0.35">
      <c r="A256" s="483"/>
      <c r="B256" s="145" t="s">
        <v>151</v>
      </c>
      <c r="C256" s="167"/>
      <c r="D256" s="168"/>
      <c r="E256" s="193"/>
      <c r="F256" s="191"/>
      <c r="G256" s="194"/>
      <c r="H256" s="194"/>
      <c r="I256" s="194"/>
      <c r="J256" s="183">
        <f t="shared" si="228"/>
        <v>0</v>
      </c>
      <c r="K256" s="191"/>
      <c r="L256" s="194"/>
      <c r="M256" s="167"/>
      <c r="N256" s="170"/>
      <c r="O256" s="192"/>
      <c r="P256" s="194"/>
      <c r="Q256" s="183">
        <f t="shared" si="230"/>
        <v>0</v>
      </c>
      <c r="R256"/>
      <c r="S256"/>
      <c r="T256"/>
      <c r="U256"/>
      <c r="V256"/>
      <c r="W256"/>
      <c r="X256"/>
      <c r="Y256"/>
      <c r="Z256"/>
      <c r="AA256"/>
      <c r="AB256"/>
      <c r="AC256"/>
      <c r="AD256"/>
      <c r="AE256"/>
      <c r="AF256"/>
      <c r="AG256"/>
      <c r="AH256"/>
      <c r="AI256"/>
      <c r="AJ256"/>
      <c r="AK256"/>
      <c r="AL256"/>
      <c r="AM256"/>
    </row>
    <row r="257" spans="1:39" s="155" customFormat="1" ht="20.25" customHeight="1" x14ac:dyDescent="0.35">
      <c r="A257" s="483"/>
      <c r="B257" s="150" t="s">
        <v>152</v>
      </c>
      <c r="C257" s="195">
        <f>SUM(C253,C256)</f>
        <v>0</v>
      </c>
      <c r="D257" s="196">
        <f t="shared" ref="D257:I257" si="231">SUM(D253,D256)</f>
        <v>0</v>
      </c>
      <c r="E257" s="197">
        <f t="shared" si="231"/>
        <v>0</v>
      </c>
      <c r="F257" s="195">
        <f t="shared" si="231"/>
        <v>0</v>
      </c>
      <c r="G257" s="198">
        <f t="shared" si="231"/>
        <v>0</v>
      </c>
      <c r="H257" s="198">
        <f t="shared" si="231"/>
        <v>0</v>
      </c>
      <c r="I257" s="198">
        <f t="shared" si="231"/>
        <v>0</v>
      </c>
      <c r="J257" s="183">
        <f t="shared" si="228"/>
        <v>0</v>
      </c>
      <c r="K257" s="195">
        <f t="shared" ref="K257:P257" si="232">SUM(K253,K256)</f>
        <v>0</v>
      </c>
      <c r="L257" s="198">
        <f t="shared" si="232"/>
        <v>0</v>
      </c>
      <c r="M257" s="195">
        <f t="shared" si="232"/>
        <v>0</v>
      </c>
      <c r="N257" s="198">
        <f t="shared" si="232"/>
        <v>0</v>
      </c>
      <c r="O257" s="196">
        <f t="shared" si="232"/>
        <v>0</v>
      </c>
      <c r="P257" s="198">
        <f t="shared" si="232"/>
        <v>0</v>
      </c>
      <c r="Q257" s="197">
        <f t="shared" si="230"/>
        <v>0</v>
      </c>
      <c r="R257"/>
      <c r="S257"/>
      <c r="T257"/>
      <c r="U257"/>
      <c r="V257"/>
      <c r="W257"/>
      <c r="X257"/>
      <c r="Y257"/>
      <c r="Z257"/>
      <c r="AA257"/>
      <c r="AB257"/>
      <c r="AC257"/>
      <c r="AD257"/>
      <c r="AE257"/>
      <c r="AF257"/>
      <c r="AG257"/>
      <c r="AH257"/>
      <c r="AI257"/>
      <c r="AJ257"/>
      <c r="AK257"/>
      <c r="AL257"/>
      <c r="AM257"/>
    </row>
    <row r="258" spans="1:39" s="128" customFormat="1" ht="20.25" customHeight="1" x14ac:dyDescent="0.35">
      <c r="A258" s="484" t="s">
        <v>153</v>
      </c>
      <c r="B258" s="132" t="s">
        <v>148</v>
      </c>
      <c r="C258" s="181">
        <f>C259+C260</f>
        <v>0</v>
      </c>
      <c r="D258" s="182">
        <f>D259+D260</f>
        <v>0</v>
      </c>
      <c r="E258" s="183">
        <f t="shared" ref="E258:I258" si="233">E259+E260</f>
        <v>0</v>
      </c>
      <c r="F258" s="181">
        <f t="shared" si="233"/>
        <v>0</v>
      </c>
      <c r="G258" s="184">
        <f t="shared" si="233"/>
        <v>0</v>
      </c>
      <c r="H258" s="184">
        <f t="shared" si="233"/>
        <v>0</v>
      </c>
      <c r="I258" s="184">
        <f t="shared" si="233"/>
        <v>0</v>
      </c>
      <c r="J258" s="183">
        <f t="shared" si="228"/>
        <v>0</v>
      </c>
      <c r="K258" s="181">
        <f>K259+K260</f>
        <v>0</v>
      </c>
      <c r="L258" s="184">
        <f t="shared" ref="L258:P258" si="234">L259+L260</f>
        <v>0</v>
      </c>
      <c r="M258" s="181">
        <f t="shared" si="234"/>
        <v>0</v>
      </c>
      <c r="N258" s="184">
        <f t="shared" si="234"/>
        <v>0</v>
      </c>
      <c r="O258" s="182">
        <f t="shared" si="234"/>
        <v>0</v>
      </c>
      <c r="P258" s="184">
        <f t="shared" si="234"/>
        <v>0</v>
      </c>
      <c r="Q258" s="183">
        <f t="shared" si="230"/>
        <v>0</v>
      </c>
      <c r="R258"/>
      <c r="S258"/>
      <c r="T258"/>
      <c r="U258"/>
      <c r="V258"/>
      <c r="W258"/>
      <c r="X258"/>
      <c r="Y258"/>
      <c r="Z258"/>
      <c r="AA258"/>
      <c r="AB258"/>
      <c r="AC258"/>
      <c r="AD258"/>
      <c r="AE258"/>
      <c r="AF258"/>
      <c r="AG258"/>
      <c r="AH258"/>
      <c r="AI258"/>
      <c r="AJ258"/>
      <c r="AK258"/>
      <c r="AL258"/>
      <c r="AM258"/>
    </row>
    <row r="259" spans="1:39" s="128" customFormat="1" ht="20.25" customHeight="1" x14ac:dyDescent="0.35">
      <c r="A259" s="483"/>
      <c r="B259" s="137" t="s">
        <v>149</v>
      </c>
      <c r="C259" s="185"/>
      <c r="D259" s="186"/>
      <c r="E259" s="187"/>
      <c r="F259" s="185"/>
      <c r="G259" s="188"/>
      <c r="H259" s="188"/>
      <c r="I259" s="188"/>
      <c r="J259" s="189">
        <f t="shared" si="228"/>
        <v>0</v>
      </c>
      <c r="K259" s="185"/>
      <c r="L259" s="188"/>
      <c r="M259" s="185"/>
      <c r="N259" s="190"/>
      <c r="O259" s="186"/>
      <c r="P259" s="188"/>
      <c r="Q259" s="189">
        <f t="shared" si="230"/>
        <v>0</v>
      </c>
      <c r="R259"/>
      <c r="S259"/>
      <c r="T259"/>
      <c r="U259"/>
      <c r="V259"/>
      <c r="W259"/>
      <c r="X259"/>
      <c r="Y259"/>
      <c r="Z259"/>
      <c r="AA259"/>
      <c r="AB259"/>
      <c r="AC259"/>
      <c r="AD259"/>
      <c r="AE259"/>
      <c r="AF259"/>
      <c r="AG259"/>
      <c r="AH259"/>
      <c r="AI259"/>
      <c r="AJ259"/>
      <c r="AK259"/>
      <c r="AL259"/>
      <c r="AM259"/>
    </row>
    <row r="260" spans="1:39" s="128" customFormat="1" ht="20.25" customHeight="1" x14ac:dyDescent="0.35">
      <c r="A260" s="483"/>
      <c r="B260" s="157" t="s">
        <v>150</v>
      </c>
      <c r="C260" s="185"/>
      <c r="D260" s="186"/>
      <c r="E260" s="187"/>
      <c r="F260" s="185"/>
      <c r="G260" s="188"/>
      <c r="H260" s="188"/>
      <c r="I260" s="188"/>
      <c r="J260" s="189">
        <f t="shared" si="228"/>
        <v>0</v>
      </c>
      <c r="K260" s="185"/>
      <c r="L260" s="188"/>
      <c r="M260" s="185"/>
      <c r="N260" s="188"/>
      <c r="O260" s="186"/>
      <c r="P260" s="188"/>
      <c r="Q260" s="189">
        <f t="shared" si="230"/>
        <v>0</v>
      </c>
      <c r="R260"/>
      <c r="S260"/>
      <c r="T260"/>
      <c r="U260"/>
      <c r="V260"/>
      <c r="W260"/>
      <c r="X260"/>
      <c r="Y260"/>
      <c r="Z260"/>
      <c r="AA260"/>
      <c r="AB260"/>
      <c r="AC260"/>
      <c r="AD260"/>
      <c r="AE260"/>
      <c r="AF260"/>
      <c r="AG260"/>
      <c r="AH260"/>
      <c r="AI260"/>
      <c r="AJ260"/>
      <c r="AK260"/>
      <c r="AL260"/>
      <c r="AM260"/>
    </row>
    <row r="261" spans="1:39" s="128" customFormat="1" ht="20.25" customHeight="1" x14ac:dyDescent="0.35">
      <c r="A261" s="483"/>
      <c r="B261" s="158" t="s">
        <v>151</v>
      </c>
      <c r="C261" s="171"/>
      <c r="D261" s="172"/>
      <c r="E261" s="187"/>
      <c r="F261" s="185"/>
      <c r="G261" s="188"/>
      <c r="H261" s="188"/>
      <c r="I261" s="188"/>
      <c r="J261" s="189">
        <f t="shared" si="228"/>
        <v>0</v>
      </c>
      <c r="K261" s="185"/>
      <c r="L261" s="188"/>
      <c r="M261" s="171"/>
      <c r="N261" s="174"/>
      <c r="O261" s="186"/>
      <c r="P261" s="188"/>
      <c r="Q261" s="189">
        <f t="shared" si="230"/>
        <v>0</v>
      </c>
      <c r="R261"/>
      <c r="S261"/>
      <c r="T261"/>
      <c r="U261"/>
      <c r="V261"/>
      <c r="W261"/>
      <c r="X261"/>
      <c r="Y261"/>
      <c r="Z261"/>
      <c r="AA261"/>
      <c r="AB261"/>
      <c r="AC261"/>
      <c r="AD261"/>
      <c r="AE261"/>
      <c r="AF261"/>
      <c r="AG261"/>
      <c r="AH261"/>
      <c r="AI261"/>
      <c r="AJ261"/>
      <c r="AK261"/>
      <c r="AL261"/>
      <c r="AM261"/>
    </row>
    <row r="262" spans="1:39" s="155" customFormat="1" ht="20.25" customHeight="1" x14ac:dyDescent="0.35">
      <c r="A262" s="483"/>
      <c r="B262" s="159" t="s">
        <v>154</v>
      </c>
      <c r="C262" s="195">
        <f>SUM(C258,C261)</f>
        <v>0</v>
      </c>
      <c r="D262" s="196">
        <f t="shared" ref="D262:I262" si="235">SUM(D258,D261)</f>
        <v>0</v>
      </c>
      <c r="E262" s="197">
        <f t="shared" si="235"/>
        <v>0</v>
      </c>
      <c r="F262" s="195">
        <f t="shared" si="235"/>
        <v>0</v>
      </c>
      <c r="G262" s="198">
        <f t="shared" si="235"/>
        <v>0</v>
      </c>
      <c r="H262" s="198">
        <f t="shared" si="235"/>
        <v>0</v>
      </c>
      <c r="I262" s="198">
        <f t="shared" si="235"/>
        <v>0</v>
      </c>
      <c r="J262" s="183">
        <f t="shared" si="228"/>
        <v>0</v>
      </c>
      <c r="K262" s="195">
        <f t="shared" ref="K262:P262" si="236">SUM(K258,K261)</f>
        <v>0</v>
      </c>
      <c r="L262" s="198">
        <f t="shared" si="236"/>
        <v>0</v>
      </c>
      <c r="M262" s="195">
        <f t="shared" si="236"/>
        <v>0</v>
      </c>
      <c r="N262" s="198">
        <f t="shared" si="236"/>
        <v>0</v>
      </c>
      <c r="O262" s="196">
        <f t="shared" si="236"/>
        <v>0</v>
      </c>
      <c r="P262" s="198">
        <f t="shared" si="236"/>
        <v>0</v>
      </c>
      <c r="Q262" s="197">
        <f t="shared" si="230"/>
        <v>0</v>
      </c>
      <c r="R262"/>
      <c r="S262"/>
      <c r="T262"/>
      <c r="U262"/>
      <c r="V262"/>
      <c r="W262"/>
      <c r="X262"/>
      <c r="Y262"/>
      <c r="Z262"/>
      <c r="AA262"/>
      <c r="AB262"/>
      <c r="AC262"/>
      <c r="AD262"/>
      <c r="AE262"/>
      <c r="AF262"/>
      <c r="AG262"/>
      <c r="AH262"/>
      <c r="AI262"/>
      <c r="AJ262"/>
      <c r="AK262"/>
      <c r="AL262"/>
      <c r="AM262"/>
    </row>
    <row r="263" spans="1:39" s="155" customFormat="1" ht="20.25" customHeight="1" x14ac:dyDescent="0.35">
      <c r="A263" s="485" t="s">
        <v>155</v>
      </c>
      <c r="B263" s="485"/>
      <c r="C263" s="294"/>
      <c r="D263" s="295"/>
      <c r="E263" s="201">
        <f t="shared" ref="E263:I263" si="237">E262+E257</f>
        <v>0</v>
      </c>
      <c r="F263" s="199">
        <f t="shared" si="237"/>
        <v>0</v>
      </c>
      <c r="G263" s="202">
        <f t="shared" si="237"/>
        <v>0</v>
      </c>
      <c r="H263" s="202">
        <f t="shared" si="237"/>
        <v>0</v>
      </c>
      <c r="I263" s="202">
        <f t="shared" si="237"/>
        <v>0</v>
      </c>
      <c r="J263" s="203">
        <f t="shared" si="228"/>
        <v>0</v>
      </c>
      <c r="K263" s="199">
        <f>K262+K257</f>
        <v>0</v>
      </c>
      <c r="L263" s="202">
        <f>L262+L257</f>
        <v>0</v>
      </c>
      <c r="M263" s="294"/>
      <c r="N263" s="296"/>
      <c r="O263" s="200">
        <f t="shared" ref="O263:P263" si="238">O262+O257</f>
        <v>0</v>
      </c>
      <c r="P263" s="202">
        <f t="shared" si="238"/>
        <v>0</v>
      </c>
      <c r="Q263" s="201">
        <f t="shared" si="230"/>
        <v>0</v>
      </c>
      <c r="R263"/>
      <c r="S263"/>
      <c r="T263"/>
      <c r="U263"/>
      <c r="V263"/>
      <c r="W263"/>
      <c r="X263"/>
      <c r="Y263"/>
      <c r="Z263"/>
      <c r="AA263"/>
      <c r="AB263"/>
      <c r="AC263"/>
      <c r="AD263"/>
      <c r="AE263"/>
      <c r="AF263"/>
      <c r="AG263"/>
      <c r="AH263"/>
      <c r="AI263"/>
      <c r="AJ263"/>
      <c r="AK263"/>
      <c r="AL263"/>
      <c r="AM263"/>
    </row>
    <row r="264" spans="1:39" ht="14.5" x14ac:dyDescent="0.35">
      <c r="R264"/>
      <c r="S264"/>
      <c r="T264"/>
      <c r="U264"/>
      <c r="V264"/>
      <c r="W264"/>
      <c r="X264"/>
      <c r="Y264"/>
      <c r="Z264"/>
      <c r="AA264"/>
      <c r="AB264"/>
      <c r="AC264"/>
      <c r="AD264"/>
      <c r="AE264"/>
      <c r="AF264"/>
      <c r="AG264"/>
      <c r="AH264"/>
      <c r="AI264"/>
      <c r="AJ264"/>
      <c r="AK264"/>
      <c r="AL264"/>
      <c r="AM264"/>
    </row>
    <row r="265" spans="1:39" ht="14.5" x14ac:dyDescent="0.35">
      <c r="R265"/>
      <c r="S265"/>
      <c r="T265"/>
      <c r="U265"/>
      <c r="V265"/>
      <c r="W265"/>
      <c r="X265"/>
      <c r="Y265"/>
      <c r="Z265"/>
      <c r="AA265"/>
      <c r="AB265"/>
      <c r="AC265"/>
      <c r="AD265"/>
      <c r="AE265"/>
      <c r="AF265"/>
      <c r="AG265"/>
      <c r="AH265"/>
      <c r="AI265"/>
      <c r="AJ265"/>
      <c r="AK265"/>
      <c r="AL265"/>
      <c r="AM265"/>
    </row>
    <row r="266" spans="1:39" ht="14.5" x14ac:dyDescent="0.35">
      <c r="B266" s="486" t="s">
        <v>157</v>
      </c>
      <c r="C266" s="488" t="s">
        <v>133</v>
      </c>
      <c r="D266" s="489"/>
      <c r="E266" s="489"/>
      <c r="F266" s="489"/>
      <c r="G266" s="489"/>
      <c r="H266" s="489"/>
      <c r="I266" s="489"/>
      <c r="J266" s="489"/>
      <c r="K266" s="489"/>
      <c r="L266" s="490"/>
      <c r="M266" s="491" t="s">
        <v>134</v>
      </c>
      <c r="N266" s="492"/>
      <c r="O266" s="493"/>
      <c r="P266" s="491" t="s">
        <v>53</v>
      </c>
      <c r="Q266" s="493"/>
      <c r="R266"/>
      <c r="S266"/>
      <c r="T266"/>
      <c r="U266"/>
      <c r="V266"/>
      <c r="W266"/>
      <c r="X266"/>
      <c r="Y266"/>
      <c r="Z266"/>
      <c r="AA266"/>
      <c r="AB266"/>
      <c r="AC266"/>
      <c r="AD266"/>
      <c r="AE266"/>
      <c r="AF266"/>
      <c r="AG266"/>
      <c r="AH266"/>
      <c r="AI266"/>
      <c r="AJ266"/>
      <c r="AK266"/>
      <c r="AL266"/>
      <c r="AM266"/>
    </row>
    <row r="267" spans="1:39" s="128" customFormat="1" ht="28" x14ac:dyDescent="0.35">
      <c r="B267" s="487"/>
      <c r="C267" s="129" t="str">
        <f>C$5</f>
        <v>Quantidade vendida</v>
      </c>
      <c r="D267" s="129" t="str">
        <f t="shared" ref="D267:Q267" si="239">D$5</f>
        <v>Quantidade vendida</v>
      </c>
      <c r="E267" s="130" t="str">
        <f t="shared" si="239"/>
        <v>Faturamento Bruto (em R$)</v>
      </c>
      <c r="F267" s="129" t="str">
        <f t="shared" si="239"/>
        <v>IPI</v>
      </c>
      <c r="G267" s="129" t="str">
        <f t="shared" si="239"/>
        <v>ICMS</v>
      </c>
      <c r="H267" s="129" t="str">
        <f t="shared" si="239"/>
        <v>PIS</v>
      </c>
      <c r="I267" s="129" t="str">
        <f t="shared" si="239"/>
        <v>COFINS</v>
      </c>
      <c r="J267" s="129" t="str">
        <f t="shared" si="239"/>
        <v>Total de Impostos</v>
      </c>
      <c r="K267" s="131" t="str">
        <f t="shared" si="239"/>
        <v xml:space="preserve">Descontos </v>
      </c>
      <c r="L267" s="130" t="str">
        <f t="shared" si="239"/>
        <v>Abatimentos (em R$)</v>
      </c>
      <c r="M267" s="129" t="str">
        <f t="shared" si="239"/>
        <v>Quantidade devolvida</v>
      </c>
      <c r="N267" s="129" t="str">
        <f t="shared" si="239"/>
        <v>Quantidade devolvida</v>
      </c>
      <c r="O267" s="129" t="str">
        <f t="shared" si="239"/>
        <v>Valor das devoluções líquidas (em R$)</v>
      </c>
      <c r="P267" s="129" t="str">
        <f t="shared" si="239"/>
        <v>Fretes sobre Vendas</v>
      </c>
      <c r="Q267" s="129" t="str">
        <f t="shared" si="239"/>
        <v>Receita Operacional Líquida (R$)</v>
      </c>
      <c r="R267"/>
      <c r="S267"/>
      <c r="T267"/>
      <c r="U267"/>
      <c r="V267"/>
      <c r="W267"/>
      <c r="X267"/>
      <c r="Y267"/>
      <c r="Z267"/>
      <c r="AA267"/>
      <c r="AB267"/>
      <c r="AC267"/>
      <c r="AD267"/>
      <c r="AE267"/>
      <c r="AF267"/>
      <c r="AG267"/>
      <c r="AH267"/>
      <c r="AI267"/>
      <c r="AJ267"/>
      <c r="AK267"/>
      <c r="AL267"/>
      <c r="AM267"/>
    </row>
    <row r="268" spans="1:39" s="128" customFormat="1" ht="20.25" customHeight="1" x14ac:dyDescent="0.35">
      <c r="A268" s="483" t="s">
        <v>147</v>
      </c>
      <c r="B268" s="132" t="s">
        <v>148</v>
      </c>
      <c r="C268" s="181">
        <f>C269+C270</f>
        <v>0</v>
      </c>
      <c r="D268" s="182">
        <f>D269+D270</f>
        <v>0</v>
      </c>
      <c r="E268" s="183">
        <f t="shared" ref="E268:I268" si="240">E269+E270</f>
        <v>0</v>
      </c>
      <c r="F268" s="181">
        <f t="shared" si="240"/>
        <v>0</v>
      </c>
      <c r="G268" s="184">
        <f t="shared" si="240"/>
        <v>0</v>
      </c>
      <c r="H268" s="184">
        <f t="shared" si="240"/>
        <v>0</v>
      </c>
      <c r="I268" s="184">
        <f t="shared" si="240"/>
        <v>0</v>
      </c>
      <c r="J268" s="183">
        <f t="shared" ref="J268:J278" si="241">SUM(F268:I268)</f>
        <v>0</v>
      </c>
      <c r="K268" s="181">
        <f>K269+K270</f>
        <v>0</v>
      </c>
      <c r="L268" s="184">
        <f t="shared" ref="L268:P268" si="242">L269+L270</f>
        <v>0</v>
      </c>
      <c r="M268" s="181">
        <f t="shared" si="242"/>
        <v>0</v>
      </c>
      <c r="N268" s="184">
        <f t="shared" si="242"/>
        <v>0</v>
      </c>
      <c r="O268" s="182">
        <f t="shared" si="242"/>
        <v>0</v>
      </c>
      <c r="P268" s="184">
        <f t="shared" si="242"/>
        <v>0</v>
      </c>
      <c r="Q268" s="183">
        <f t="shared" ref="Q268:Q278" si="243">E268-J268-K268-L268-O268-P268</f>
        <v>0</v>
      </c>
      <c r="R268"/>
      <c r="S268"/>
      <c r="T268"/>
      <c r="U268"/>
      <c r="V268"/>
      <c r="W268"/>
      <c r="X268"/>
      <c r="Y268"/>
      <c r="Z268"/>
      <c r="AA268"/>
      <c r="AB268"/>
      <c r="AC268"/>
      <c r="AD268"/>
      <c r="AE268"/>
      <c r="AF268"/>
      <c r="AG268"/>
      <c r="AH268"/>
      <c r="AI268"/>
      <c r="AJ268"/>
      <c r="AK268"/>
      <c r="AL268"/>
      <c r="AM268"/>
    </row>
    <row r="269" spans="1:39" s="128" customFormat="1" ht="20.25" customHeight="1" x14ac:dyDescent="0.35">
      <c r="A269" s="483"/>
      <c r="B269" s="137" t="s">
        <v>149</v>
      </c>
      <c r="C269" s="185"/>
      <c r="D269" s="186"/>
      <c r="E269" s="187"/>
      <c r="F269" s="185"/>
      <c r="G269" s="188"/>
      <c r="H269" s="188"/>
      <c r="I269" s="188"/>
      <c r="J269" s="189">
        <f t="shared" si="241"/>
        <v>0</v>
      </c>
      <c r="K269" s="185"/>
      <c r="L269" s="188"/>
      <c r="M269" s="185"/>
      <c r="N269" s="190"/>
      <c r="O269" s="186"/>
      <c r="P269" s="188"/>
      <c r="Q269" s="189">
        <f t="shared" si="243"/>
        <v>0</v>
      </c>
      <c r="R269"/>
      <c r="S269"/>
      <c r="T269"/>
      <c r="U269"/>
      <c r="V269"/>
      <c r="W269"/>
      <c r="X269"/>
      <c r="Y269"/>
      <c r="Z269"/>
      <c r="AA269"/>
      <c r="AB269"/>
      <c r="AC269"/>
      <c r="AD269"/>
      <c r="AE269"/>
      <c r="AF269"/>
      <c r="AG269"/>
      <c r="AH269"/>
      <c r="AI269"/>
      <c r="AJ269"/>
      <c r="AK269"/>
      <c r="AL269"/>
      <c r="AM269"/>
    </row>
    <row r="270" spans="1:39" s="128" customFormat="1" ht="20.25" customHeight="1" x14ac:dyDescent="0.35">
      <c r="A270" s="483"/>
      <c r="B270" s="144" t="s">
        <v>150</v>
      </c>
      <c r="C270" s="185"/>
      <c r="D270" s="186"/>
      <c r="E270" s="187"/>
      <c r="F270" s="185"/>
      <c r="G270" s="188"/>
      <c r="H270" s="188"/>
      <c r="I270" s="188"/>
      <c r="J270" s="189">
        <f t="shared" si="241"/>
        <v>0</v>
      </c>
      <c r="K270" s="185"/>
      <c r="L270" s="188"/>
      <c r="M270" s="185"/>
      <c r="N270" s="188"/>
      <c r="O270" s="186"/>
      <c r="P270" s="188"/>
      <c r="Q270" s="189">
        <f t="shared" si="243"/>
        <v>0</v>
      </c>
      <c r="R270"/>
      <c r="S270"/>
      <c r="T270"/>
      <c r="U270"/>
      <c r="V270"/>
      <c r="W270"/>
      <c r="X270"/>
      <c r="Y270"/>
      <c r="Z270"/>
      <c r="AA270"/>
      <c r="AB270"/>
      <c r="AC270"/>
      <c r="AD270"/>
      <c r="AE270"/>
      <c r="AF270"/>
      <c r="AG270"/>
      <c r="AH270"/>
      <c r="AI270"/>
      <c r="AJ270"/>
      <c r="AK270"/>
      <c r="AL270"/>
      <c r="AM270"/>
    </row>
    <row r="271" spans="1:39" s="128" customFormat="1" ht="20.25" customHeight="1" x14ac:dyDescent="0.35">
      <c r="A271" s="483"/>
      <c r="B271" s="145" t="s">
        <v>151</v>
      </c>
      <c r="C271" s="167"/>
      <c r="D271" s="168"/>
      <c r="E271" s="193"/>
      <c r="F271" s="191"/>
      <c r="G271" s="194"/>
      <c r="H271" s="194"/>
      <c r="I271" s="194"/>
      <c r="J271" s="183">
        <f t="shared" si="241"/>
        <v>0</v>
      </c>
      <c r="K271" s="191"/>
      <c r="L271" s="194"/>
      <c r="M271" s="167"/>
      <c r="N271" s="170"/>
      <c r="O271" s="192"/>
      <c r="P271" s="194"/>
      <c r="Q271" s="183">
        <f t="shared" si="243"/>
        <v>0</v>
      </c>
      <c r="R271"/>
      <c r="S271"/>
      <c r="T271"/>
      <c r="U271"/>
      <c r="V271"/>
      <c r="W271"/>
      <c r="X271"/>
      <c r="Y271"/>
      <c r="Z271"/>
      <c r="AA271"/>
      <c r="AB271"/>
      <c r="AC271"/>
      <c r="AD271"/>
      <c r="AE271"/>
      <c r="AF271"/>
      <c r="AG271"/>
      <c r="AH271"/>
      <c r="AI271"/>
      <c r="AJ271"/>
      <c r="AK271"/>
      <c r="AL271"/>
      <c r="AM271"/>
    </row>
    <row r="272" spans="1:39" s="155" customFormat="1" ht="20.25" customHeight="1" x14ac:dyDescent="0.35">
      <c r="A272" s="483"/>
      <c r="B272" s="150" t="s">
        <v>152</v>
      </c>
      <c r="C272" s="195">
        <f>SUM(C268,C271)</f>
        <v>0</v>
      </c>
      <c r="D272" s="196">
        <f t="shared" ref="D272:I272" si="244">SUM(D268,D271)</f>
        <v>0</v>
      </c>
      <c r="E272" s="197">
        <f t="shared" si="244"/>
        <v>0</v>
      </c>
      <c r="F272" s="195">
        <f t="shared" si="244"/>
        <v>0</v>
      </c>
      <c r="G272" s="198">
        <f t="shared" si="244"/>
        <v>0</v>
      </c>
      <c r="H272" s="198">
        <f t="shared" si="244"/>
        <v>0</v>
      </c>
      <c r="I272" s="198">
        <f t="shared" si="244"/>
        <v>0</v>
      </c>
      <c r="J272" s="183">
        <f t="shared" si="241"/>
        <v>0</v>
      </c>
      <c r="K272" s="195">
        <f t="shared" ref="K272:P272" si="245">SUM(K268,K271)</f>
        <v>0</v>
      </c>
      <c r="L272" s="198">
        <f t="shared" si="245"/>
        <v>0</v>
      </c>
      <c r="M272" s="195">
        <f t="shared" si="245"/>
        <v>0</v>
      </c>
      <c r="N272" s="198">
        <f t="shared" si="245"/>
        <v>0</v>
      </c>
      <c r="O272" s="196">
        <f t="shared" si="245"/>
        <v>0</v>
      </c>
      <c r="P272" s="198">
        <f t="shared" si="245"/>
        <v>0</v>
      </c>
      <c r="Q272" s="197">
        <f t="shared" si="243"/>
        <v>0</v>
      </c>
      <c r="R272"/>
      <c r="S272"/>
      <c r="T272"/>
      <c r="U272"/>
      <c r="V272"/>
      <c r="W272"/>
      <c r="X272"/>
      <c r="Y272"/>
      <c r="Z272"/>
      <c r="AA272"/>
      <c r="AB272"/>
      <c r="AC272"/>
      <c r="AD272"/>
      <c r="AE272"/>
      <c r="AF272"/>
      <c r="AG272"/>
      <c r="AH272"/>
      <c r="AI272"/>
      <c r="AJ272"/>
      <c r="AK272"/>
      <c r="AL272"/>
      <c r="AM272"/>
    </row>
    <row r="273" spans="1:39" s="128" customFormat="1" ht="20.25" customHeight="1" x14ac:dyDescent="0.35">
      <c r="A273" s="484" t="s">
        <v>153</v>
      </c>
      <c r="B273" s="132" t="s">
        <v>148</v>
      </c>
      <c r="C273" s="181">
        <f>C274+C275</f>
        <v>0</v>
      </c>
      <c r="D273" s="182">
        <f>D274+D275</f>
        <v>0</v>
      </c>
      <c r="E273" s="183">
        <f t="shared" ref="E273:I273" si="246">E274+E275</f>
        <v>0</v>
      </c>
      <c r="F273" s="181">
        <f t="shared" si="246"/>
        <v>0</v>
      </c>
      <c r="G273" s="184">
        <f t="shared" si="246"/>
        <v>0</v>
      </c>
      <c r="H273" s="184">
        <f t="shared" si="246"/>
        <v>0</v>
      </c>
      <c r="I273" s="184">
        <f t="shared" si="246"/>
        <v>0</v>
      </c>
      <c r="J273" s="183">
        <f t="shared" si="241"/>
        <v>0</v>
      </c>
      <c r="K273" s="181">
        <f>K274+K275</f>
        <v>0</v>
      </c>
      <c r="L273" s="184">
        <f t="shared" ref="L273:P273" si="247">L274+L275</f>
        <v>0</v>
      </c>
      <c r="M273" s="181">
        <f t="shared" si="247"/>
        <v>0</v>
      </c>
      <c r="N273" s="184">
        <f t="shared" si="247"/>
        <v>0</v>
      </c>
      <c r="O273" s="182">
        <f t="shared" si="247"/>
        <v>0</v>
      </c>
      <c r="P273" s="184">
        <f t="shared" si="247"/>
        <v>0</v>
      </c>
      <c r="Q273" s="183">
        <f t="shared" si="243"/>
        <v>0</v>
      </c>
      <c r="R273"/>
      <c r="S273"/>
      <c r="T273"/>
      <c r="U273"/>
      <c r="V273"/>
      <c r="W273"/>
      <c r="X273"/>
      <c r="Y273"/>
      <c r="Z273"/>
      <c r="AA273"/>
      <c r="AB273"/>
      <c r="AC273"/>
      <c r="AD273"/>
      <c r="AE273"/>
      <c r="AF273"/>
      <c r="AG273"/>
      <c r="AH273"/>
      <c r="AI273"/>
      <c r="AJ273"/>
      <c r="AK273"/>
      <c r="AL273"/>
      <c r="AM273"/>
    </row>
    <row r="274" spans="1:39" s="128" customFormat="1" ht="20.25" customHeight="1" x14ac:dyDescent="0.35">
      <c r="A274" s="483"/>
      <c r="B274" s="137" t="s">
        <v>149</v>
      </c>
      <c r="C274" s="185"/>
      <c r="D274" s="186"/>
      <c r="E274" s="187"/>
      <c r="F274" s="185"/>
      <c r="G274" s="188"/>
      <c r="H274" s="188"/>
      <c r="I274" s="188"/>
      <c r="J274" s="189">
        <f t="shared" si="241"/>
        <v>0</v>
      </c>
      <c r="K274" s="185"/>
      <c r="L274" s="188"/>
      <c r="M274" s="185"/>
      <c r="N274" s="190"/>
      <c r="O274" s="186"/>
      <c r="P274" s="188"/>
      <c r="Q274" s="189">
        <f t="shared" si="243"/>
        <v>0</v>
      </c>
      <c r="R274"/>
      <c r="S274"/>
      <c r="T274"/>
      <c r="U274"/>
      <c r="V274"/>
      <c r="W274"/>
      <c r="X274"/>
      <c r="Y274"/>
      <c r="Z274"/>
      <c r="AA274"/>
      <c r="AB274"/>
      <c r="AC274"/>
      <c r="AD274"/>
      <c r="AE274"/>
      <c r="AF274"/>
      <c r="AG274"/>
      <c r="AH274"/>
      <c r="AI274"/>
      <c r="AJ274"/>
      <c r="AK274"/>
      <c r="AL274"/>
      <c r="AM274"/>
    </row>
    <row r="275" spans="1:39" s="128" customFormat="1" ht="20.25" customHeight="1" x14ac:dyDescent="0.35">
      <c r="A275" s="483"/>
      <c r="B275" s="157" t="s">
        <v>150</v>
      </c>
      <c r="C275" s="185"/>
      <c r="D275" s="186"/>
      <c r="E275" s="187"/>
      <c r="F275" s="185"/>
      <c r="G275" s="188"/>
      <c r="H275" s="188"/>
      <c r="I275" s="188"/>
      <c r="J275" s="189">
        <f t="shared" si="241"/>
        <v>0</v>
      </c>
      <c r="K275" s="185"/>
      <c r="L275" s="188"/>
      <c r="M275" s="185"/>
      <c r="N275" s="188"/>
      <c r="O275" s="186"/>
      <c r="P275" s="188"/>
      <c r="Q275" s="189">
        <f t="shared" si="243"/>
        <v>0</v>
      </c>
      <c r="R275"/>
      <c r="S275"/>
      <c r="T275"/>
      <c r="U275"/>
      <c r="V275"/>
      <c r="W275"/>
      <c r="X275"/>
      <c r="Y275"/>
      <c r="Z275"/>
      <c r="AA275"/>
      <c r="AB275"/>
      <c r="AC275"/>
      <c r="AD275"/>
      <c r="AE275"/>
      <c r="AF275"/>
      <c r="AG275"/>
      <c r="AH275"/>
      <c r="AI275"/>
      <c r="AJ275"/>
      <c r="AK275"/>
      <c r="AL275"/>
      <c r="AM275"/>
    </row>
    <row r="276" spans="1:39" s="128" customFormat="1" ht="20.25" customHeight="1" x14ac:dyDescent="0.35">
      <c r="A276" s="483"/>
      <c r="B276" s="158" t="s">
        <v>151</v>
      </c>
      <c r="C276" s="171"/>
      <c r="D276" s="172"/>
      <c r="E276" s="187"/>
      <c r="F276" s="185"/>
      <c r="G276" s="188"/>
      <c r="H276" s="188"/>
      <c r="I276" s="188"/>
      <c r="J276" s="189">
        <f t="shared" si="241"/>
        <v>0</v>
      </c>
      <c r="K276" s="185"/>
      <c r="L276" s="188"/>
      <c r="M276" s="171"/>
      <c r="N276" s="174"/>
      <c r="O276" s="186"/>
      <c r="P276" s="188"/>
      <c r="Q276" s="189">
        <f t="shared" si="243"/>
        <v>0</v>
      </c>
      <c r="R276"/>
      <c r="S276"/>
      <c r="T276"/>
      <c r="U276"/>
      <c r="V276"/>
      <c r="W276"/>
      <c r="X276"/>
      <c r="Y276"/>
      <c r="Z276"/>
      <c r="AA276"/>
      <c r="AB276"/>
      <c r="AC276"/>
      <c r="AD276"/>
      <c r="AE276"/>
      <c r="AF276"/>
      <c r="AG276"/>
      <c r="AH276"/>
      <c r="AI276"/>
      <c r="AJ276"/>
      <c r="AK276"/>
      <c r="AL276"/>
      <c r="AM276"/>
    </row>
    <row r="277" spans="1:39" s="155" customFormat="1" ht="20.25" customHeight="1" x14ac:dyDescent="0.35">
      <c r="A277" s="483"/>
      <c r="B277" s="159" t="s">
        <v>154</v>
      </c>
      <c r="C277" s="195">
        <f>SUM(C273,C276)</f>
        <v>0</v>
      </c>
      <c r="D277" s="196">
        <f t="shared" ref="D277:I277" si="248">SUM(D273,D276)</f>
        <v>0</v>
      </c>
      <c r="E277" s="197">
        <f t="shared" si="248"/>
        <v>0</v>
      </c>
      <c r="F277" s="195">
        <f t="shared" si="248"/>
        <v>0</v>
      </c>
      <c r="G277" s="198">
        <f t="shared" si="248"/>
        <v>0</v>
      </c>
      <c r="H277" s="198">
        <f t="shared" si="248"/>
        <v>0</v>
      </c>
      <c r="I277" s="198">
        <f t="shared" si="248"/>
        <v>0</v>
      </c>
      <c r="J277" s="183">
        <f t="shared" si="241"/>
        <v>0</v>
      </c>
      <c r="K277" s="195">
        <f t="shared" ref="K277:P277" si="249">SUM(K273,K276)</f>
        <v>0</v>
      </c>
      <c r="L277" s="198">
        <f t="shared" si="249"/>
        <v>0</v>
      </c>
      <c r="M277" s="195">
        <f t="shared" si="249"/>
        <v>0</v>
      </c>
      <c r="N277" s="198">
        <f t="shared" si="249"/>
        <v>0</v>
      </c>
      <c r="O277" s="196">
        <f t="shared" si="249"/>
        <v>0</v>
      </c>
      <c r="P277" s="198">
        <f t="shared" si="249"/>
        <v>0</v>
      </c>
      <c r="Q277" s="197">
        <f t="shared" si="243"/>
        <v>0</v>
      </c>
      <c r="R277"/>
      <c r="S277"/>
      <c r="T277"/>
      <c r="U277"/>
      <c r="V277"/>
      <c r="W277"/>
      <c r="X277"/>
      <c r="Y277"/>
      <c r="Z277"/>
      <c r="AA277"/>
      <c r="AB277"/>
      <c r="AC277"/>
      <c r="AD277"/>
      <c r="AE277"/>
      <c r="AF277"/>
      <c r="AG277"/>
      <c r="AH277"/>
      <c r="AI277"/>
      <c r="AJ277"/>
      <c r="AK277"/>
      <c r="AL277"/>
      <c r="AM277"/>
    </row>
    <row r="278" spans="1:39" s="155" customFormat="1" ht="20.25" customHeight="1" x14ac:dyDescent="0.35">
      <c r="A278" s="485" t="s">
        <v>155</v>
      </c>
      <c r="B278" s="485"/>
      <c r="C278" s="294"/>
      <c r="D278" s="295"/>
      <c r="E278" s="201">
        <f t="shared" ref="E278:I278" si="250">E277+E272</f>
        <v>0</v>
      </c>
      <c r="F278" s="199">
        <f t="shared" si="250"/>
        <v>0</v>
      </c>
      <c r="G278" s="202">
        <f t="shared" si="250"/>
        <v>0</v>
      </c>
      <c r="H278" s="202">
        <f t="shared" si="250"/>
        <v>0</v>
      </c>
      <c r="I278" s="202">
        <f t="shared" si="250"/>
        <v>0</v>
      </c>
      <c r="J278" s="203">
        <f t="shared" si="241"/>
        <v>0</v>
      </c>
      <c r="K278" s="199">
        <f>K277+K272</f>
        <v>0</v>
      </c>
      <c r="L278" s="202">
        <f>L277+L272</f>
        <v>0</v>
      </c>
      <c r="M278" s="294"/>
      <c r="N278" s="296"/>
      <c r="O278" s="200">
        <f t="shared" ref="O278:P278" si="251">O277+O272</f>
        <v>0</v>
      </c>
      <c r="P278" s="202">
        <f t="shared" si="251"/>
        <v>0</v>
      </c>
      <c r="Q278" s="201">
        <f t="shared" si="243"/>
        <v>0</v>
      </c>
      <c r="R278"/>
      <c r="S278"/>
      <c r="T278"/>
      <c r="U278"/>
      <c r="V278"/>
      <c r="W278"/>
      <c r="X278"/>
      <c r="Y278"/>
      <c r="Z278"/>
      <c r="AA278"/>
      <c r="AB278"/>
      <c r="AC278"/>
      <c r="AD278"/>
      <c r="AE278"/>
      <c r="AF278"/>
      <c r="AG278"/>
      <c r="AH278"/>
      <c r="AI278"/>
      <c r="AJ278"/>
      <c r="AK278"/>
      <c r="AL278"/>
      <c r="AM278"/>
    </row>
    <row r="279" spans="1:39" ht="14.5" x14ac:dyDescent="0.35">
      <c r="R279"/>
      <c r="S279"/>
      <c r="T279"/>
      <c r="U279"/>
      <c r="V279"/>
      <c r="W279"/>
      <c r="X279"/>
      <c r="Y279"/>
      <c r="Z279"/>
      <c r="AA279"/>
      <c r="AB279"/>
      <c r="AC279"/>
      <c r="AD279"/>
      <c r="AE279"/>
      <c r="AF279"/>
      <c r="AG279"/>
      <c r="AH279"/>
      <c r="AI279"/>
      <c r="AJ279"/>
      <c r="AK279"/>
      <c r="AL279"/>
      <c r="AM279"/>
    </row>
    <row r="280" spans="1:39" ht="14.5" x14ac:dyDescent="0.35">
      <c r="R280"/>
      <c r="S280"/>
      <c r="T280"/>
      <c r="U280"/>
      <c r="V280"/>
      <c r="W280"/>
      <c r="X280"/>
      <c r="Y280"/>
      <c r="Z280"/>
      <c r="AA280"/>
      <c r="AB280"/>
      <c r="AC280"/>
      <c r="AD280"/>
      <c r="AE280"/>
      <c r="AF280"/>
      <c r="AG280"/>
      <c r="AH280"/>
      <c r="AI280"/>
      <c r="AJ280"/>
      <c r="AK280"/>
      <c r="AL280"/>
      <c r="AM280"/>
    </row>
    <row r="281" spans="1:39" ht="14.5" x14ac:dyDescent="0.35">
      <c r="B281" s="486" t="s">
        <v>158</v>
      </c>
      <c r="C281" s="488" t="s">
        <v>133</v>
      </c>
      <c r="D281" s="489"/>
      <c r="E281" s="489"/>
      <c r="F281" s="489"/>
      <c r="G281" s="489"/>
      <c r="H281" s="489"/>
      <c r="I281" s="489"/>
      <c r="J281" s="489"/>
      <c r="K281" s="489"/>
      <c r="L281" s="490"/>
      <c r="M281" s="491" t="s">
        <v>134</v>
      </c>
      <c r="N281" s="492"/>
      <c r="O281" s="493"/>
      <c r="P281" s="491" t="s">
        <v>53</v>
      </c>
      <c r="Q281" s="493"/>
      <c r="R281"/>
      <c r="S281"/>
      <c r="T281"/>
      <c r="U281"/>
      <c r="V281"/>
      <c r="W281"/>
      <c r="X281"/>
      <c r="Y281"/>
      <c r="Z281"/>
      <c r="AA281"/>
      <c r="AB281"/>
      <c r="AC281"/>
      <c r="AD281"/>
      <c r="AE281"/>
      <c r="AF281"/>
      <c r="AG281"/>
      <c r="AH281"/>
      <c r="AI281"/>
      <c r="AJ281"/>
      <c r="AK281"/>
      <c r="AL281"/>
      <c r="AM281"/>
    </row>
    <row r="282" spans="1:39" s="128" customFormat="1" ht="28" x14ac:dyDescent="0.35">
      <c r="B282" s="487"/>
      <c r="C282" s="129" t="str">
        <f>C$5</f>
        <v>Quantidade vendida</v>
      </c>
      <c r="D282" s="129" t="str">
        <f t="shared" ref="D282:Q282" si="252">D$5</f>
        <v>Quantidade vendida</v>
      </c>
      <c r="E282" s="130" t="str">
        <f t="shared" si="252"/>
        <v>Faturamento Bruto (em R$)</v>
      </c>
      <c r="F282" s="129" t="str">
        <f t="shared" si="252"/>
        <v>IPI</v>
      </c>
      <c r="G282" s="129" t="str">
        <f t="shared" si="252"/>
        <v>ICMS</v>
      </c>
      <c r="H282" s="129" t="str">
        <f t="shared" si="252"/>
        <v>PIS</v>
      </c>
      <c r="I282" s="129" t="str">
        <f t="shared" si="252"/>
        <v>COFINS</v>
      </c>
      <c r="J282" s="129" t="str">
        <f t="shared" si="252"/>
        <v>Total de Impostos</v>
      </c>
      <c r="K282" s="131" t="str">
        <f t="shared" si="252"/>
        <v xml:space="preserve">Descontos </v>
      </c>
      <c r="L282" s="130" t="str">
        <f t="shared" si="252"/>
        <v>Abatimentos (em R$)</v>
      </c>
      <c r="M282" s="129" t="str">
        <f t="shared" si="252"/>
        <v>Quantidade devolvida</v>
      </c>
      <c r="N282" s="129" t="str">
        <f t="shared" si="252"/>
        <v>Quantidade devolvida</v>
      </c>
      <c r="O282" s="129" t="str">
        <f t="shared" si="252"/>
        <v>Valor das devoluções líquidas (em R$)</v>
      </c>
      <c r="P282" s="129" t="str">
        <f t="shared" si="252"/>
        <v>Fretes sobre Vendas</v>
      </c>
      <c r="Q282" s="129" t="str">
        <f t="shared" si="252"/>
        <v>Receita Operacional Líquida (R$)</v>
      </c>
      <c r="R282"/>
      <c r="S282"/>
      <c r="T282"/>
      <c r="U282"/>
      <c r="V282"/>
      <c r="W282"/>
      <c r="X282"/>
      <c r="Y282"/>
      <c r="Z282"/>
      <c r="AA282"/>
      <c r="AB282"/>
      <c r="AC282"/>
      <c r="AD282"/>
      <c r="AE282"/>
      <c r="AF282"/>
      <c r="AG282"/>
      <c r="AH282"/>
      <c r="AI282"/>
      <c r="AJ282"/>
      <c r="AK282"/>
      <c r="AL282"/>
      <c r="AM282"/>
    </row>
    <row r="283" spans="1:39" s="128" customFormat="1" ht="20.25" customHeight="1" x14ac:dyDescent="0.35">
      <c r="A283" s="483" t="s">
        <v>147</v>
      </c>
      <c r="B283" s="132" t="s">
        <v>148</v>
      </c>
      <c r="C283" s="181">
        <f>C284+C285</f>
        <v>0</v>
      </c>
      <c r="D283" s="182">
        <f>D284+D285</f>
        <v>0</v>
      </c>
      <c r="E283" s="183">
        <f t="shared" ref="E283:I283" si="253">E284+E285</f>
        <v>0</v>
      </c>
      <c r="F283" s="181">
        <f t="shared" si="253"/>
        <v>0</v>
      </c>
      <c r="G283" s="184">
        <f t="shared" si="253"/>
        <v>0</v>
      </c>
      <c r="H283" s="184">
        <f t="shared" si="253"/>
        <v>0</v>
      </c>
      <c r="I283" s="184">
        <f t="shared" si="253"/>
        <v>0</v>
      </c>
      <c r="J283" s="183">
        <f t="shared" ref="J283:J293" si="254">SUM(F283:I283)</f>
        <v>0</v>
      </c>
      <c r="K283" s="181">
        <f>K284+K285</f>
        <v>0</v>
      </c>
      <c r="L283" s="184">
        <f t="shared" ref="L283:P283" si="255">L284+L285</f>
        <v>0</v>
      </c>
      <c r="M283" s="181">
        <f t="shared" si="255"/>
        <v>0</v>
      </c>
      <c r="N283" s="184">
        <f t="shared" si="255"/>
        <v>0</v>
      </c>
      <c r="O283" s="182">
        <f t="shared" si="255"/>
        <v>0</v>
      </c>
      <c r="P283" s="184">
        <f t="shared" si="255"/>
        <v>0</v>
      </c>
      <c r="Q283" s="183">
        <f t="shared" ref="Q283:Q293" si="256">E283-J283-K283-L283-O283-P283</f>
        <v>0</v>
      </c>
      <c r="R283"/>
      <c r="S283"/>
      <c r="T283"/>
      <c r="U283"/>
      <c r="V283"/>
      <c r="W283"/>
      <c r="X283"/>
      <c r="Y283"/>
      <c r="Z283"/>
      <c r="AA283"/>
      <c r="AB283"/>
      <c r="AC283"/>
      <c r="AD283"/>
      <c r="AE283"/>
      <c r="AF283"/>
      <c r="AG283"/>
      <c r="AH283"/>
      <c r="AI283"/>
      <c r="AJ283"/>
      <c r="AK283"/>
      <c r="AL283"/>
      <c r="AM283"/>
    </row>
    <row r="284" spans="1:39" s="128" customFormat="1" ht="20.25" customHeight="1" x14ac:dyDescent="0.35">
      <c r="A284" s="483"/>
      <c r="B284" s="137" t="s">
        <v>149</v>
      </c>
      <c r="C284" s="185"/>
      <c r="D284" s="186"/>
      <c r="E284" s="187"/>
      <c r="F284" s="185"/>
      <c r="G284" s="188"/>
      <c r="H284" s="188"/>
      <c r="I284" s="188"/>
      <c r="J284" s="189">
        <f t="shared" si="254"/>
        <v>0</v>
      </c>
      <c r="K284" s="185"/>
      <c r="L284" s="188"/>
      <c r="M284" s="185"/>
      <c r="N284" s="190"/>
      <c r="O284" s="186"/>
      <c r="P284" s="188"/>
      <c r="Q284" s="189">
        <f t="shared" si="256"/>
        <v>0</v>
      </c>
      <c r="R284"/>
      <c r="S284"/>
      <c r="T284"/>
      <c r="U284"/>
      <c r="V284"/>
      <c r="W284"/>
      <c r="X284"/>
      <c r="Y284"/>
      <c r="Z284"/>
      <c r="AA284"/>
      <c r="AB284"/>
      <c r="AC284"/>
      <c r="AD284"/>
      <c r="AE284"/>
      <c r="AF284"/>
      <c r="AG284"/>
      <c r="AH284"/>
      <c r="AI284"/>
      <c r="AJ284"/>
      <c r="AK284"/>
      <c r="AL284"/>
      <c r="AM284"/>
    </row>
    <row r="285" spans="1:39" s="128" customFormat="1" ht="20.25" customHeight="1" x14ac:dyDescent="0.35">
      <c r="A285" s="483"/>
      <c r="B285" s="144" t="s">
        <v>150</v>
      </c>
      <c r="C285" s="185"/>
      <c r="D285" s="186"/>
      <c r="E285" s="187"/>
      <c r="F285" s="185"/>
      <c r="G285" s="188"/>
      <c r="H285" s="188"/>
      <c r="I285" s="188"/>
      <c r="J285" s="189">
        <f t="shared" si="254"/>
        <v>0</v>
      </c>
      <c r="K285" s="185"/>
      <c r="L285" s="188"/>
      <c r="M285" s="185"/>
      <c r="N285" s="188"/>
      <c r="O285" s="186"/>
      <c r="P285" s="188"/>
      <c r="Q285" s="189">
        <f t="shared" si="256"/>
        <v>0</v>
      </c>
      <c r="R285"/>
      <c r="S285"/>
      <c r="T285"/>
      <c r="U285"/>
      <c r="V285"/>
      <c r="W285"/>
      <c r="X285"/>
      <c r="Y285"/>
      <c r="Z285"/>
      <c r="AA285"/>
      <c r="AB285"/>
      <c r="AC285"/>
      <c r="AD285"/>
      <c r="AE285"/>
      <c r="AF285"/>
      <c r="AG285"/>
      <c r="AH285"/>
      <c r="AI285"/>
      <c r="AJ285"/>
      <c r="AK285"/>
      <c r="AL285"/>
      <c r="AM285"/>
    </row>
    <row r="286" spans="1:39" s="128" customFormat="1" ht="20.25" customHeight="1" x14ac:dyDescent="0.35">
      <c r="A286" s="483"/>
      <c r="B286" s="145" t="s">
        <v>151</v>
      </c>
      <c r="C286" s="167"/>
      <c r="D286" s="168"/>
      <c r="E286" s="193"/>
      <c r="F286" s="191"/>
      <c r="G286" s="194"/>
      <c r="H286" s="194"/>
      <c r="I286" s="194"/>
      <c r="J286" s="183">
        <f t="shared" si="254"/>
        <v>0</v>
      </c>
      <c r="K286" s="191"/>
      <c r="L286" s="194"/>
      <c r="M286" s="167"/>
      <c r="N286" s="170"/>
      <c r="O286" s="192"/>
      <c r="P286" s="194"/>
      <c r="Q286" s="183">
        <f t="shared" si="256"/>
        <v>0</v>
      </c>
      <c r="R286"/>
      <c r="S286"/>
      <c r="T286"/>
      <c r="U286"/>
      <c r="V286"/>
      <c r="W286"/>
      <c r="X286"/>
      <c r="Y286"/>
      <c r="Z286"/>
      <c r="AA286"/>
      <c r="AB286"/>
      <c r="AC286"/>
      <c r="AD286"/>
      <c r="AE286"/>
      <c r="AF286"/>
      <c r="AG286"/>
      <c r="AH286"/>
      <c r="AI286"/>
      <c r="AJ286"/>
      <c r="AK286"/>
      <c r="AL286"/>
      <c r="AM286"/>
    </row>
    <row r="287" spans="1:39" s="155" customFormat="1" ht="20.25" customHeight="1" x14ac:dyDescent="0.35">
      <c r="A287" s="483"/>
      <c r="B287" s="150" t="s">
        <v>152</v>
      </c>
      <c r="C287" s="195">
        <f>SUM(C283,C286)</f>
        <v>0</v>
      </c>
      <c r="D287" s="196">
        <f t="shared" ref="D287:I287" si="257">SUM(D283,D286)</f>
        <v>0</v>
      </c>
      <c r="E287" s="197">
        <f t="shared" si="257"/>
        <v>0</v>
      </c>
      <c r="F287" s="195">
        <f t="shared" si="257"/>
        <v>0</v>
      </c>
      <c r="G287" s="198">
        <f t="shared" si="257"/>
        <v>0</v>
      </c>
      <c r="H287" s="198">
        <f t="shared" si="257"/>
        <v>0</v>
      </c>
      <c r="I287" s="198">
        <f t="shared" si="257"/>
        <v>0</v>
      </c>
      <c r="J287" s="183">
        <f t="shared" si="254"/>
        <v>0</v>
      </c>
      <c r="K287" s="195">
        <f t="shared" ref="K287:P287" si="258">SUM(K283,K286)</f>
        <v>0</v>
      </c>
      <c r="L287" s="198">
        <f t="shared" si="258"/>
        <v>0</v>
      </c>
      <c r="M287" s="195">
        <f t="shared" si="258"/>
        <v>0</v>
      </c>
      <c r="N287" s="198">
        <f t="shared" si="258"/>
        <v>0</v>
      </c>
      <c r="O287" s="196">
        <f t="shared" si="258"/>
        <v>0</v>
      </c>
      <c r="P287" s="198">
        <f t="shared" si="258"/>
        <v>0</v>
      </c>
      <c r="Q287" s="197">
        <f t="shared" si="256"/>
        <v>0</v>
      </c>
      <c r="R287"/>
      <c r="S287"/>
      <c r="T287"/>
      <c r="U287"/>
      <c r="V287"/>
      <c r="W287"/>
      <c r="X287"/>
      <c r="Y287"/>
      <c r="Z287"/>
      <c r="AA287"/>
      <c r="AB287"/>
      <c r="AC287"/>
      <c r="AD287"/>
      <c r="AE287"/>
      <c r="AF287"/>
      <c r="AG287"/>
      <c r="AH287"/>
      <c r="AI287"/>
      <c r="AJ287"/>
      <c r="AK287"/>
      <c r="AL287"/>
      <c r="AM287"/>
    </row>
    <row r="288" spans="1:39" s="128" customFormat="1" ht="20.25" customHeight="1" x14ac:dyDescent="0.35">
      <c r="A288" s="484" t="s">
        <v>153</v>
      </c>
      <c r="B288" s="132" t="s">
        <v>148</v>
      </c>
      <c r="C288" s="181">
        <f>C289+C290</f>
        <v>0</v>
      </c>
      <c r="D288" s="182">
        <f>D289+D290</f>
        <v>0</v>
      </c>
      <c r="E288" s="183">
        <f t="shared" ref="E288:I288" si="259">E289+E290</f>
        <v>0</v>
      </c>
      <c r="F288" s="181">
        <f t="shared" si="259"/>
        <v>0</v>
      </c>
      <c r="G288" s="184">
        <f t="shared" si="259"/>
        <v>0</v>
      </c>
      <c r="H288" s="184">
        <f t="shared" si="259"/>
        <v>0</v>
      </c>
      <c r="I288" s="184">
        <f t="shared" si="259"/>
        <v>0</v>
      </c>
      <c r="J288" s="183">
        <f t="shared" si="254"/>
        <v>0</v>
      </c>
      <c r="K288" s="181">
        <f>K289+K290</f>
        <v>0</v>
      </c>
      <c r="L288" s="184">
        <f t="shared" ref="L288:P288" si="260">L289+L290</f>
        <v>0</v>
      </c>
      <c r="M288" s="181">
        <f t="shared" si="260"/>
        <v>0</v>
      </c>
      <c r="N288" s="184">
        <f t="shared" si="260"/>
        <v>0</v>
      </c>
      <c r="O288" s="182">
        <f t="shared" si="260"/>
        <v>0</v>
      </c>
      <c r="P288" s="184">
        <f t="shared" si="260"/>
        <v>0</v>
      </c>
      <c r="Q288" s="183">
        <f t="shared" si="256"/>
        <v>0</v>
      </c>
      <c r="R288"/>
      <c r="S288"/>
      <c r="T288"/>
      <c r="U288"/>
      <c r="V288"/>
      <c r="W288"/>
      <c r="X288"/>
      <c r="Y288"/>
      <c r="Z288"/>
      <c r="AA288"/>
      <c r="AB288"/>
      <c r="AC288"/>
      <c r="AD288"/>
      <c r="AE288"/>
      <c r="AF288"/>
      <c r="AG288"/>
      <c r="AH288"/>
      <c r="AI288"/>
      <c r="AJ288"/>
      <c r="AK288"/>
      <c r="AL288"/>
      <c r="AM288"/>
    </row>
    <row r="289" spans="1:39" s="128" customFormat="1" ht="20.25" customHeight="1" x14ac:dyDescent="0.35">
      <c r="A289" s="483"/>
      <c r="B289" s="137" t="s">
        <v>149</v>
      </c>
      <c r="C289" s="185"/>
      <c r="D289" s="186"/>
      <c r="E289" s="187"/>
      <c r="F289" s="185"/>
      <c r="G289" s="188"/>
      <c r="H289" s="188"/>
      <c r="I289" s="188"/>
      <c r="J289" s="189">
        <f t="shared" si="254"/>
        <v>0</v>
      </c>
      <c r="K289" s="185"/>
      <c r="L289" s="188"/>
      <c r="M289" s="185"/>
      <c r="N289" s="190"/>
      <c r="O289" s="186"/>
      <c r="P289" s="188"/>
      <c r="Q289" s="189">
        <f t="shared" si="256"/>
        <v>0</v>
      </c>
      <c r="R289"/>
      <c r="S289"/>
      <c r="T289"/>
      <c r="U289"/>
      <c r="V289"/>
      <c r="W289"/>
      <c r="X289"/>
      <c r="Y289"/>
      <c r="Z289"/>
      <c r="AA289"/>
      <c r="AB289"/>
      <c r="AC289"/>
      <c r="AD289"/>
      <c r="AE289"/>
      <c r="AF289"/>
      <c r="AG289"/>
      <c r="AH289"/>
      <c r="AI289"/>
      <c r="AJ289"/>
      <c r="AK289"/>
      <c r="AL289"/>
      <c r="AM289"/>
    </row>
    <row r="290" spans="1:39" s="128" customFormat="1" ht="20.25" customHeight="1" x14ac:dyDescent="0.35">
      <c r="A290" s="483"/>
      <c r="B290" s="157" t="s">
        <v>150</v>
      </c>
      <c r="C290" s="185"/>
      <c r="D290" s="186"/>
      <c r="E290" s="187"/>
      <c r="F290" s="185"/>
      <c r="G290" s="188"/>
      <c r="H290" s="188"/>
      <c r="I290" s="188"/>
      <c r="J290" s="189">
        <f t="shared" si="254"/>
        <v>0</v>
      </c>
      <c r="K290" s="185"/>
      <c r="L290" s="188"/>
      <c r="M290" s="185"/>
      <c r="N290" s="188"/>
      <c r="O290" s="186"/>
      <c r="P290" s="188"/>
      <c r="Q290" s="189">
        <f t="shared" si="256"/>
        <v>0</v>
      </c>
      <c r="R290"/>
      <c r="S290"/>
      <c r="T290"/>
      <c r="U290"/>
      <c r="V290"/>
      <c r="W290"/>
      <c r="X290"/>
      <c r="Y290"/>
      <c r="Z290"/>
      <c r="AA290"/>
      <c r="AB290"/>
      <c r="AC290"/>
      <c r="AD290"/>
      <c r="AE290"/>
      <c r="AF290"/>
      <c r="AG290"/>
      <c r="AH290"/>
      <c r="AI290"/>
      <c r="AJ290"/>
      <c r="AK290"/>
      <c r="AL290"/>
      <c r="AM290"/>
    </row>
    <row r="291" spans="1:39" s="128" customFormat="1" ht="20.25" customHeight="1" x14ac:dyDescent="0.35">
      <c r="A291" s="483"/>
      <c r="B291" s="158" t="s">
        <v>151</v>
      </c>
      <c r="C291" s="171"/>
      <c r="D291" s="172"/>
      <c r="E291" s="187"/>
      <c r="F291" s="185"/>
      <c r="G291" s="188"/>
      <c r="H291" s="188"/>
      <c r="I291" s="188"/>
      <c r="J291" s="189">
        <f t="shared" si="254"/>
        <v>0</v>
      </c>
      <c r="K291" s="185"/>
      <c r="L291" s="188"/>
      <c r="M291" s="171"/>
      <c r="N291" s="174"/>
      <c r="O291" s="186"/>
      <c r="P291" s="188"/>
      <c r="Q291" s="189">
        <f t="shared" si="256"/>
        <v>0</v>
      </c>
      <c r="R291"/>
      <c r="S291"/>
      <c r="T291"/>
      <c r="U291"/>
      <c r="V291"/>
      <c r="W291"/>
      <c r="X291"/>
      <c r="Y291"/>
      <c r="Z291"/>
      <c r="AA291"/>
      <c r="AB291"/>
      <c r="AC291"/>
      <c r="AD291"/>
      <c r="AE291"/>
      <c r="AF291"/>
      <c r="AG291"/>
      <c r="AH291"/>
      <c r="AI291"/>
      <c r="AJ291"/>
      <c r="AK291"/>
      <c r="AL291"/>
      <c r="AM291"/>
    </row>
    <row r="292" spans="1:39" s="155" customFormat="1" ht="20.25" customHeight="1" x14ac:dyDescent="0.35">
      <c r="A292" s="483"/>
      <c r="B292" s="159" t="s">
        <v>154</v>
      </c>
      <c r="C292" s="195">
        <f>SUM(C288,C291)</f>
        <v>0</v>
      </c>
      <c r="D292" s="196">
        <f t="shared" ref="D292:I292" si="261">SUM(D288,D291)</f>
        <v>0</v>
      </c>
      <c r="E292" s="197">
        <f t="shared" si="261"/>
        <v>0</v>
      </c>
      <c r="F292" s="195">
        <f t="shared" si="261"/>
        <v>0</v>
      </c>
      <c r="G292" s="198">
        <f t="shared" si="261"/>
        <v>0</v>
      </c>
      <c r="H292" s="198">
        <f t="shared" si="261"/>
        <v>0</v>
      </c>
      <c r="I292" s="198">
        <f t="shared" si="261"/>
        <v>0</v>
      </c>
      <c r="J292" s="183">
        <f t="shared" si="254"/>
        <v>0</v>
      </c>
      <c r="K292" s="195">
        <f t="shared" ref="K292:P292" si="262">SUM(K288,K291)</f>
        <v>0</v>
      </c>
      <c r="L292" s="198">
        <f t="shared" si="262"/>
        <v>0</v>
      </c>
      <c r="M292" s="195">
        <f t="shared" si="262"/>
        <v>0</v>
      </c>
      <c r="N292" s="198">
        <f t="shared" si="262"/>
        <v>0</v>
      </c>
      <c r="O292" s="196">
        <f t="shared" si="262"/>
        <v>0</v>
      </c>
      <c r="P292" s="198">
        <f t="shared" si="262"/>
        <v>0</v>
      </c>
      <c r="Q292" s="197">
        <f t="shared" si="256"/>
        <v>0</v>
      </c>
      <c r="R292"/>
      <c r="S292"/>
      <c r="T292"/>
      <c r="U292"/>
      <c r="V292"/>
      <c r="W292"/>
      <c r="X292"/>
      <c r="Y292"/>
      <c r="Z292"/>
      <c r="AA292"/>
      <c r="AB292"/>
      <c r="AC292"/>
      <c r="AD292"/>
      <c r="AE292"/>
      <c r="AF292"/>
      <c r="AG292"/>
      <c r="AH292"/>
      <c r="AI292"/>
      <c r="AJ292"/>
      <c r="AK292"/>
      <c r="AL292"/>
      <c r="AM292"/>
    </row>
    <row r="293" spans="1:39" s="155" customFormat="1" ht="20.25" customHeight="1" x14ac:dyDescent="0.35">
      <c r="A293" s="485" t="s">
        <v>155</v>
      </c>
      <c r="B293" s="485"/>
      <c r="C293" s="294"/>
      <c r="D293" s="295"/>
      <c r="E293" s="201">
        <f t="shared" ref="E293:I293" si="263">E292+E287</f>
        <v>0</v>
      </c>
      <c r="F293" s="199">
        <f t="shared" si="263"/>
        <v>0</v>
      </c>
      <c r="G293" s="202">
        <f t="shared" si="263"/>
        <v>0</v>
      </c>
      <c r="H293" s="202">
        <f t="shared" si="263"/>
        <v>0</v>
      </c>
      <c r="I293" s="202">
        <f t="shared" si="263"/>
        <v>0</v>
      </c>
      <c r="J293" s="203">
        <f t="shared" si="254"/>
        <v>0</v>
      </c>
      <c r="K293" s="199">
        <f>K292+K287</f>
        <v>0</v>
      </c>
      <c r="L293" s="202">
        <f>L292+L287</f>
        <v>0</v>
      </c>
      <c r="M293" s="294"/>
      <c r="N293" s="296"/>
      <c r="O293" s="200">
        <f t="shared" ref="O293:P293" si="264">O292+O287</f>
        <v>0</v>
      </c>
      <c r="P293" s="202">
        <f t="shared" si="264"/>
        <v>0</v>
      </c>
      <c r="Q293" s="201">
        <f t="shared" si="256"/>
        <v>0</v>
      </c>
      <c r="R293"/>
      <c r="S293"/>
      <c r="T293"/>
      <c r="U293"/>
      <c r="V293"/>
      <c r="W293"/>
      <c r="X293"/>
      <c r="Y293"/>
      <c r="Z293"/>
      <c r="AA293"/>
      <c r="AB293"/>
      <c r="AC293"/>
      <c r="AD293"/>
      <c r="AE293"/>
      <c r="AF293"/>
      <c r="AG293"/>
      <c r="AH293"/>
      <c r="AI293"/>
      <c r="AJ293"/>
      <c r="AK293"/>
      <c r="AL293"/>
      <c r="AM293"/>
    </row>
    <row r="294" spans="1:39" ht="14.5" x14ac:dyDescent="0.35">
      <c r="R294"/>
      <c r="S294"/>
      <c r="T294"/>
      <c r="U294"/>
      <c r="V294"/>
      <c r="W294"/>
      <c r="X294"/>
      <c r="Y294"/>
      <c r="Z294"/>
      <c r="AA294"/>
      <c r="AB294"/>
      <c r="AC294"/>
      <c r="AD294"/>
      <c r="AE294"/>
      <c r="AF294"/>
      <c r="AG294"/>
      <c r="AH294"/>
      <c r="AI294"/>
      <c r="AJ294"/>
      <c r="AK294"/>
      <c r="AL294"/>
      <c r="AM294"/>
    </row>
    <row r="295" spans="1:39" ht="14.5" x14ac:dyDescent="0.35">
      <c r="R295"/>
      <c r="S295"/>
      <c r="T295"/>
      <c r="U295"/>
      <c r="V295"/>
      <c r="W295"/>
      <c r="X295"/>
      <c r="Y295"/>
      <c r="Z295"/>
      <c r="AA295"/>
      <c r="AB295"/>
      <c r="AC295"/>
      <c r="AD295"/>
      <c r="AE295"/>
      <c r="AF295"/>
      <c r="AG295"/>
      <c r="AH295"/>
      <c r="AI295"/>
      <c r="AJ295"/>
      <c r="AK295"/>
      <c r="AL295"/>
      <c r="AM295"/>
    </row>
    <row r="296" spans="1:39" ht="14.5" x14ac:dyDescent="0.35">
      <c r="B296" s="486" t="s">
        <v>159</v>
      </c>
      <c r="C296" s="488" t="s">
        <v>133</v>
      </c>
      <c r="D296" s="489"/>
      <c r="E296" s="489"/>
      <c r="F296" s="489"/>
      <c r="G296" s="489"/>
      <c r="H296" s="489"/>
      <c r="I296" s="489"/>
      <c r="J296" s="489"/>
      <c r="K296" s="489"/>
      <c r="L296" s="490"/>
      <c r="M296" s="491" t="s">
        <v>134</v>
      </c>
      <c r="N296" s="492"/>
      <c r="O296" s="493"/>
      <c r="P296" s="491" t="s">
        <v>53</v>
      </c>
      <c r="Q296" s="493"/>
      <c r="R296"/>
      <c r="S296"/>
      <c r="T296"/>
      <c r="U296"/>
      <c r="V296"/>
      <c r="W296"/>
      <c r="X296"/>
      <c r="Y296"/>
      <c r="Z296"/>
      <c r="AA296"/>
      <c r="AB296"/>
      <c r="AC296"/>
      <c r="AD296"/>
      <c r="AE296"/>
      <c r="AF296"/>
      <c r="AG296"/>
      <c r="AH296"/>
      <c r="AI296"/>
      <c r="AJ296"/>
      <c r="AK296"/>
      <c r="AL296"/>
      <c r="AM296"/>
    </row>
    <row r="297" spans="1:39" s="128" customFormat="1" ht="28" x14ac:dyDescent="0.35">
      <c r="B297" s="487"/>
      <c r="C297" s="129" t="str">
        <f>C$5</f>
        <v>Quantidade vendida</v>
      </c>
      <c r="D297" s="129" t="str">
        <f t="shared" ref="D297:Q297" si="265">D$5</f>
        <v>Quantidade vendida</v>
      </c>
      <c r="E297" s="130" t="str">
        <f t="shared" si="265"/>
        <v>Faturamento Bruto (em R$)</v>
      </c>
      <c r="F297" s="129" t="str">
        <f t="shared" si="265"/>
        <v>IPI</v>
      </c>
      <c r="G297" s="129" t="str">
        <f t="shared" si="265"/>
        <v>ICMS</v>
      </c>
      <c r="H297" s="129" t="str">
        <f t="shared" si="265"/>
        <v>PIS</v>
      </c>
      <c r="I297" s="129" t="str">
        <f t="shared" si="265"/>
        <v>COFINS</v>
      </c>
      <c r="J297" s="129" t="str">
        <f t="shared" si="265"/>
        <v>Total de Impostos</v>
      </c>
      <c r="K297" s="131" t="str">
        <f t="shared" si="265"/>
        <v xml:space="preserve">Descontos </v>
      </c>
      <c r="L297" s="130" t="str">
        <f t="shared" si="265"/>
        <v>Abatimentos (em R$)</v>
      </c>
      <c r="M297" s="129" t="str">
        <f t="shared" si="265"/>
        <v>Quantidade devolvida</v>
      </c>
      <c r="N297" s="129" t="str">
        <f t="shared" si="265"/>
        <v>Quantidade devolvida</v>
      </c>
      <c r="O297" s="129" t="str">
        <f t="shared" si="265"/>
        <v>Valor das devoluções líquidas (em R$)</v>
      </c>
      <c r="P297" s="129" t="str">
        <f t="shared" si="265"/>
        <v>Fretes sobre Vendas</v>
      </c>
      <c r="Q297" s="129" t="str">
        <f t="shared" si="265"/>
        <v>Receita Operacional Líquida (R$)</v>
      </c>
      <c r="R297"/>
      <c r="S297"/>
      <c r="T297"/>
      <c r="U297"/>
      <c r="V297"/>
      <c r="W297"/>
      <c r="X297"/>
      <c r="Y297"/>
      <c r="Z297"/>
      <c r="AA297"/>
      <c r="AB297"/>
      <c r="AC297"/>
      <c r="AD297"/>
      <c r="AE297"/>
      <c r="AF297"/>
      <c r="AG297"/>
      <c r="AH297"/>
      <c r="AI297"/>
      <c r="AJ297"/>
      <c r="AK297"/>
      <c r="AL297"/>
      <c r="AM297"/>
    </row>
    <row r="298" spans="1:39" s="128" customFormat="1" ht="20.25" customHeight="1" x14ac:dyDescent="0.35">
      <c r="A298" s="483" t="s">
        <v>147</v>
      </c>
      <c r="B298" s="132" t="s">
        <v>148</v>
      </c>
      <c r="C298" s="181">
        <f>C299+C300</f>
        <v>0</v>
      </c>
      <c r="D298" s="182">
        <f>D299+D300</f>
        <v>0</v>
      </c>
      <c r="E298" s="183">
        <f t="shared" ref="E298:I298" si="266">E299+E300</f>
        <v>0</v>
      </c>
      <c r="F298" s="181">
        <f t="shared" si="266"/>
        <v>0</v>
      </c>
      <c r="G298" s="184">
        <f t="shared" si="266"/>
        <v>0</v>
      </c>
      <c r="H298" s="184">
        <f t="shared" si="266"/>
        <v>0</v>
      </c>
      <c r="I298" s="184">
        <f t="shared" si="266"/>
        <v>0</v>
      </c>
      <c r="J298" s="183">
        <f t="shared" ref="J298:J308" si="267">SUM(F298:I298)</f>
        <v>0</v>
      </c>
      <c r="K298" s="181">
        <f>K299+K300</f>
        <v>0</v>
      </c>
      <c r="L298" s="184">
        <f t="shared" ref="L298:P298" si="268">L299+L300</f>
        <v>0</v>
      </c>
      <c r="M298" s="181">
        <f t="shared" si="268"/>
        <v>0</v>
      </c>
      <c r="N298" s="184">
        <f t="shared" si="268"/>
        <v>0</v>
      </c>
      <c r="O298" s="182">
        <f t="shared" si="268"/>
        <v>0</v>
      </c>
      <c r="P298" s="184">
        <f t="shared" si="268"/>
        <v>0</v>
      </c>
      <c r="Q298" s="183">
        <f t="shared" ref="Q298:Q308" si="269">E298-J298-K298-L298-O298-P298</f>
        <v>0</v>
      </c>
      <c r="R298"/>
      <c r="S298"/>
      <c r="T298"/>
      <c r="U298"/>
      <c r="V298"/>
      <c r="W298"/>
      <c r="X298"/>
      <c r="Y298"/>
      <c r="Z298"/>
      <c r="AA298"/>
      <c r="AB298"/>
      <c r="AC298"/>
      <c r="AD298"/>
      <c r="AE298"/>
      <c r="AF298"/>
      <c r="AG298"/>
      <c r="AH298"/>
      <c r="AI298"/>
      <c r="AJ298"/>
      <c r="AK298"/>
      <c r="AL298"/>
      <c r="AM298"/>
    </row>
    <row r="299" spans="1:39" s="128" customFormat="1" ht="20.25" customHeight="1" x14ac:dyDescent="0.35">
      <c r="A299" s="483"/>
      <c r="B299" s="137" t="s">
        <v>149</v>
      </c>
      <c r="C299" s="185"/>
      <c r="D299" s="186"/>
      <c r="E299" s="187"/>
      <c r="F299" s="185"/>
      <c r="G299" s="188"/>
      <c r="H299" s="188"/>
      <c r="I299" s="188"/>
      <c r="J299" s="189">
        <f t="shared" si="267"/>
        <v>0</v>
      </c>
      <c r="K299" s="185"/>
      <c r="L299" s="188"/>
      <c r="M299" s="185"/>
      <c r="N299" s="190"/>
      <c r="O299" s="186"/>
      <c r="P299" s="188"/>
      <c r="Q299" s="189">
        <f t="shared" si="269"/>
        <v>0</v>
      </c>
      <c r="R299"/>
      <c r="S299"/>
      <c r="T299"/>
      <c r="U299"/>
      <c r="V299"/>
      <c r="W299"/>
      <c r="X299"/>
      <c r="Y299"/>
      <c r="Z299"/>
      <c r="AA299"/>
      <c r="AB299"/>
      <c r="AC299"/>
      <c r="AD299"/>
      <c r="AE299"/>
      <c r="AF299"/>
      <c r="AG299"/>
      <c r="AH299"/>
      <c r="AI299"/>
      <c r="AJ299"/>
      <c r="AK299"/>
      <c r="AL299"/>
      <c r="AM299"/>
    </row>
    <row r="300" spans="1:39" s="128" customFormat="1" ht="20.25" customHeight="1" x14ac:dyDescent="0.35">
      <c r="A300" s="483"/>
      <c r="B300" s="144" t="s">
        <v>150</v>
      </c>
      <c r="C300" s="185"/>
      <c r="D300" s="186"/>
      <c r="E300" s="187"/>
      <c r="F300" s="185"/>
      <c r="G300" s="188"/>
      <c r="H300" s="188"/>
      <c r="I300" s="188"/>
      <c r="J300" s="189">
        <f t="shared" si="267"/>
        <v>0</v>
      </c>
      <c r="K300" s="185"/>
      <c r="L300" s="188"/>
      <c r="M300" s="185"/>
      <c r="N300" s="188"/>
      <c r="O300" s="186"/>
      <c r="P300" s="188"/>
      <c r="Q300" s="189">
        <f t="shared" si="269"/>
        <v>0</v>
      </c>
      <c r="R300"/>
      <c r="S300"/>
      <c r="T300"/>
      <c r="U300"/>
      <c r="V300"/>
      <c r="W300"/>
      <c r="X300"/>
      <c r="Y300"/>
      <c r="Z300"/>
      <c r="AA300"/>
      <c r="AB300"/>
      <c r="AC300"/>
      <c r="AD300"/>
      <c r="AE300"/>
      <c r="AF300"/>
      <c r="AG300"/>
      <c r="AH300"/>
      <c r="AI300"/>
      <c r="AJ300"/>
      <c r="AK300"/>
      <c r="AL300"/>
      <c r="AM300"/>
    </row>
    <row r="301" spans="1:39" s="128" customFormat="1" ht="20.25" customHeight="1" x14ac:dyDescent="0.35">
      <c r="A301" s="483"/>
      <c r="B301" s="145" t="s">
        <v>151</v>
      </c>
      <c r="C301" s="167"/>
      <c r="D301" s="168"/>
      <c r="E301" s="193"/>
      <c r="F301" s="191"/>
      <c r="G301" s="194"/>
      <c r="H301" s="194"/>
      <c r="I301" s="194"/>
      <c r="J301" s="183">
        <f t="shared" si="267"/>
        <v>0</v>
      </c>
      <c r="K301" s="191"/>
      <c r="L301" s="194"/>
      <c r="M301" s="167"/>
      <c r="N301" s="170"/>
      <c r="O301" s="192"/>
      <c r="P301" s="194"/>
      <c r="Q301" s="183">
        <f t="shared" si="269"/>
        <v>0</v>
      </c>
      <c r="R301"/>
      <c r="S301"/>
      <c r="T301"/>
      <c r="U301"/>
      <c r="V301"/>
      <c r="W301"/>
      <c r="X301"/>
      <c r="Y301"/>
      <c r="Z301"/>
      <c r="AA301"/>
      <c r="AB301"/>
      <c r="AC301"/>
      <c r="AD301"/>
      <c r="AE301"/>
      <c r="AF301"/>
      <c r="AG301"/>
      <c r="AH301"/>
      <c r="AI301"/>
      <c r="AJ301"/>
      <c r="AK301"/>
      <c r="AL301"/>
      <c r="AM301"/>
    </row>
    <row r="302" spans="1:39" s="155" customFormat="1" ht="20.25" customHeight="1" x14ac:dyDescent="0.35">
      <c r="A302" s="483"/>
      <c r="B302" s="150" t="s">
        <v>152</v>
      </c>
      <c r="C302" s="195">
        <f>SUM(C298,C301)</f>
        <v>0</v>
      </c>
      <c r="D302" s="196">
        <f t="shared" ref="D302:I302" si="270">SUM(D298,D301)</f>
        <v>0</v>
      </c>
      <c r="E302" s="197">
        <f t="shared" si="270"/>
        <v>0</v>
      </c>
      <c r="F302" s="195">
        <f t="shared" si="270"/>
        <v>0</v>
      </c>
      <c r="G302" s="198">
        <f t="shared" si="270"/>
        <v>0</v>
      </c>
      <c r="H302" s="198">
        <f t="shared" si="270"/>
        <v>0</v>
      </c>
      <c r="I302" s="198">
        <f t="shared" si="270"/>
        <v>0</v>
      </c>
      <c r="J302" s="183">
        <f t="shared" si="267"/>
        <v>0</v>
      </c>
      <c r="K302" s="195">
        <f t="shared" ref="K302:P302" si="271">SUM(K298,K301)</f>
        <v>0</v>
      </c>
      <c r="L302" s="198">
        <f t="shared" si="271"/>
        <v>0</v>
      </c>
      <c r="M302" s="195">
        <f t="shared" si="271"/>
        <v>0</v>
      </c>
      <c r="N302" s="198">
        <f t="shared" si="271"/>
        <v>0</v>
      </c>
      <c r="O302" s="196">
        <f t="shared" si="271"/>
        <v>0</v>
      </c>
      <c r="P302" s="198">
        <f t="shared" si="271"/>
        <v>0</v>
      </c>
      <c r="Q302" s="197">
        <f t="shared" si="269"/>
        <v>0</v>
      </c>
      <c r="R302"/>
      <c r="S302"/>
      <c r="T302"/>
      <c r="U302"/>
      <c r="V302"/>
      <c r="W302"/>
      <c r="X302"/>
      <c r="Y302"/>
      <c r="Z302"/>
      <c r="AA302"/>
      <c r="AB302"/>
      <c r="AC302"/>
      <c r="AD302"/>
      <c r="AE302"/>
      <c r="AF302"/>
      <c r="AG302"/>
      <c r="AH302"/>
      <c r="AI302"/>
      <c r="AJ302"/>
      <c r="AK302"/>
      <c r="AL302"/>
      <c r="AM302"/>
    </row>
    <row r="303" spans="1:39" s="128" customFormat="1" ht="20.25" customHeight="1" x14ac:dyDescent="0.35">
      <c r="A303" s="484" t="s">
        <v>153</v>
      </c>
      <c r="B303" s="132" t="s">
        <v>148</v>
      </c>
      <c r="C303" s="181">
        <f>C304+C305</f>
        <v>0</v>
      </c>
      <c r="D303" s="182">
        <f>D304+D305</f>
        <v>0</v>
      </c>
      <c r="E303" s="183">
        <f t="shared" ref="E303:I303" si="272">E304+E305</f>
        <v>0</v>
      </c>
      <c r="F303" s="181">
        <f t="shared" si="272"/>
        <v>0</v>
      </c>
      <c r="G303" s="184">
        <f t="shared" si="272"/>
        <v>0</v>
      </c>
      <c r="H303" s="184">
        <f t="shared" si="272"/>
        <v>0</v>
      </c>
      <c r="I303" s="184">
        <f t="shared" si="272"/>
        <v>0</v>
      </c>
      <c r="J303" s="183">
        <f t="shared" si="267"/>
        <v>0</v>
      </c>
      <c r="K303" s="181">
        <f>K304+K305</f>
        <v>0</v>
      </c>
      <c r="L303" s="184">
        <f t="shared" ref="L303:P303" si="273">L304+L305</f>
        <v>0</v>
      </c>
      <c r="M303" s="181">
        <f t="shared" si="273"/>
        <v>0</v>
      </c>
      <c r="N303" s="184">
        <f t="shared" si="273"/>
        <v>0</v>
      </c>
      <c r="O303" s="182">
        <f t="shared" si="273"/>
        <v>0</v>
      </c>
      <c r="P303" s="184">
        <f t="shared" si="273"/>
        <v>0</v>
      </c>
      <c r="Q303" s="183">
        <f t="shared" si="269"/>
        <v>0</v>
      </c>
      <c r="R303"/>
      <c r="S303"/>
      <c r="T303"/>
      <c r="U303"/>
      <c r="V303"/>
      <c r="W303"/>
      <c r="X303"/>
      <c r="Y303"/>
      <c r="Z303"/>
      <c r="AA303"/>
      <c r="AB303"/>
      <c r="AC303"/>
      <c r="AD303"/>
      <c r="AE303"/>
      <c r="AF303"/>
      <c r="AG303"/>
      <c r="AH303"/>
      <c r="AI303"/>
      <c r="AJ303"/>
      <c r="AK303"/>
      <c r="AL303"/>
      <c r="AM303"/>
    </row>
    <row r="304" spans="1:39" s="128" customFormat="1" ht="20.25" customHeight="1" x14ac:dyDescent="0.35">
      <c r="A304" s="483"/>
      <c r="B304" s="137" t="s">
        <v>149</v>
      </c>
      <c r="C304" s="185"/>
      <c r="D304" s="186"/>
      <c r="E304" s="187"/>
      <c r="F304" s="185"/>
      <c r="G304" s="188"/>
      <c r="H304" s="188"/>
      <c r="I304" s="188"/>
      <c r="J304" s="189">
        <f t="shared" si="267"/>
        <v>0</v>
      </c>
      <c r="K304" s="185"/>
      <c r="L304" s="188"/>
      <c r="M304" s="185"/>
      <c r="N304" s="190"/>
      <c r="O304" s="186"/>
      <c r="P304" s="188"/>
      <c r="Q304" s="189">
        <f t="shared" si="269"/>
        <v>0</v>
      </c>
      <c r="R304"/>
      <c r="S304"/>
      <c r="T304"/>
      <c r="U304"/>
      <c r="V304"/>
      <c r="W304"/>
      <c r="X304"/>
      <c r="Y304"/>
      <c r="Z304"/>
      <c r="AA304"/>
      <c r="AB304"/>
      <c r="AC304"/>
      <c r="AD304"/>
      <c r="AE304"/>
      <c r="AF304"/>
      <c r="AG304"/>
      <c r="AH304"/>
      <c r="AI304"/>
      <c r="AJ304"/>
      <c r="AK304"/>
      <c r="AL304"/>
      <c r="AM304"/>
    </row>
    <row r="305" spans="1:39" s="128" customFormat="1" ht="20.25" customHeight="1" x14ac:dyDescent="0.35">
      <c r="A305" s="483"/>
      <c r="B305" s="157" t="s">
        <v>150</v>
      </c>
      <c r="C305" s="185"/>
      <c r="D305" s="186"/>
      <c r="E305" s="187"/>
      <c r="F305" s="185"/>
      <c r="G305" s="188"/>
      <c r="H305" s="188"/>
      <c r="I305" s="188"/>
      <c r="J305" s="189">
        <f t="shared" si="267"/>
        <v>0</v>
      </c>
      <c r="K305" s="185"/>
      <c r="L305" s="188"/>
      <c r="M305" s="185"/>
      <c r="N305" s="188"/>
      <c r="O305" s="186"/>
      <c r="P305" s="188"/>
      <c r="Q305" s="189">
        <f t="shared" si="269"/>
        <v>0</v>
      </c>
      <c r="R305"/>
      <c r="S305"/>
      <c r="T305"/>
      <c r="U305"/>
      <c r="V305"/>
      <c r="W305"/>
      <c r="X305"/>
      <c r="Y305"/>
      <c r="Z305"/>
      <c r="AA305"/>
      <c r="AB305"/>
      <c r="AC305"/>
      <c r="AD305"/>
      <c r="AE305"/>
      <c r="AF305"/>
      <c r="AG305"/>
      <c r="AH305"/>
      <c r="AI305"/>
      <c r="AJ305"/>
      <c r="AK305"/>
      <c r="AL305"/>
      <c r="AM305"/>
    </row>
    <row r="306" spans="1:39" s="128" customFormat="1" ht="20.25" customHeight="1" x14ac:dyDescent="0.35">
      <c r="A306" s="483"/>
      <c r="B306" s="158" t="s">
        <v>151</v>
      </c>
      <c r="C306" s="171"/>
      <c r="D306" s="172"/>
      <c r="E306" s="187"/>
      <c r="F306" s="185"/>
      <c r="G306" s="188"/>
      <c r="H306" s="188"/>
      <c r="I306" s="188"/>
      <c r="J306" s="189">
        <f t="shared" si="267"/>
        <v>0</v>
      </c>
      <c r="K306" s="185"/>
      <c r="L306" s="188"/>
      <c r="M306" s="171"/>
      <c r="N306" s="174"/>
      <c r="O306" s="186"/>
      <c r="P306" s="188"/>
      <c r="Q306" s="189">
        <f t="shared" si="269"/>
        <v>0</v>
      </c>
      <c r="R306"/>
      <c r="S306"/>
      <c r="T306"/>
      <c r="U306"/>
      <c r="V306"/>
      <c r="W306"/>
      <c r="X306"/>
      <c r="Y306"/>
      <c r="Z306"/>
      <c r="AA306"/>
      <c r="AB306"/>
      <c r="AC306"/>
      <c r="AD306"/>
      <c r="AE306"/>
      <c r="AF306"/>
      <c r="AG306"/>
      <c r="AH306"/>
      <c r="AI306"/>
      <c r="AJ306"/>
      <c r="AK306"/>
      <c r="AL306"/>
      <c r="AM306"/>
    </row>
    <row r="307" spans="1:39" s="155" customFormat="1" ht="20.25" customHeight="1" x14ac:dyDescent="0.35">
      <c r="A307" s="483"/>
      <c r="B307" s="159" t="s">
        <v>154</v>
      </c>
      <c r="C307" s="195">
        <f>SUM(C303,C306)</f>
        <v>0</v>
      </c>
      <c r="D307" s="196">
        <f t="shared" ref="D307:I307" si="274">SUM(D303,D306)</f>
        <v>0</v>
      </c>
      <c r="E307" s="197">
        <f t="shared" si="274"/>
        <v>0</v>
      </c>
      <c r="F307" s="195">
        <f t="shared" si="274"/>
        <v>0</v>
      </c>
      <c r="G307" s="198">
        <f t="shared" si="274"/>
        <v>0</v>
      </c>
      <c r="H307" s="198">
        <f t="shared" si="274"/>
        <v>0</v>
      </c>
      <c r="I307" s="198">
        <f t="shared" si="274"/>
        <v>0</v>
      </c>
      <c r="J307" s="183">
        <f t="shared" si="267"/>
        <v>0</v>
      </c>
      <c r="K307" s="195">
        <f t="shared" ref="K307:P307" si="275">SUM(K303,K306)</f>
        <v>0</v>
      </c>
      <c r="L307" s="198">
        <f t="shared" si="275"/>
        <v>0</v>
      </c>
      <c r="M307" s="195">
        <f t="shared" si="275"/>
        <v>0</v>
      </c>
      <c r="N307" s="198">
        <f t="shared" si="275"/>
        <v>0</v>
      </c>
      <c r="O307" s="196">
        <f t="shared" si="275"/>
        <v>0</v>
      </c>
      <c r="P307" s="198">
        <f t="shared" si="275"/>
        <v>0</v>
      </c>
      <c r="Q307" s="197">
        <f t="shared" si="269"/>
        <v>0</v>
      </c>
      <c r="R307"/>
      <c r="S307"/>
      <c r="T307"/>
      <c r="U307"/>
      <c r="V307"/>
      <c r="W307"/>
      <c r="X307"/>
      <c r="Y307"/>
      <c r="Z307"/>
      <c r="AA307"/>
      <c r="AB307"/>
      <c r="AC307"/>
      <c r="AD307"/>
      <c r="AE307"/>
      <c r="AF307"/>
      <c r="AG307"/>
      <c r="AH307"/>
      <c r="AI307"/>
      <c r="AJ307"/>
      <c r="AK307"/>
      <c r="AL307"/>
      <c r="AM307"/>
    </row>
    <row r="308" spans="1:39" s="155" customFormat="1" ht="20.25" customHeight="1" x14ac:dyDescent="0.35">
      <c r="A308" s="485" t="s">
        <v>155</v>
      </c>
      <c r="B308" s="485"/>
      <c r="C308" s="294"/>
      <c r="D308" s="295"/>
      <c r="E308" s="201">
        <f t="shared" ref="E308:I308" si="276">E307+E302</f>
        <v>0</v>
      </c>
      <c r="F308" s="199">
        <f t="shared" si="276"/>
        <v>0</v>
      </c>
      <c r="G308" s="202">
        <f t="shared" si="276"/>
        <v>0</v>
      </c>
      <c r="H308" s="202">
        <f t="shared" si="276"/>
        <v>0</v>
      </c>
      <c r="I308" s="202">
        <f t="shared" si="276"/>
        <v>0</v>
      </c>
      <c r="J308" s="203">
        <f t="shared" si="267"/>
        <v>0</v>
      </c>
      <c r="K308" s="199">
        <f>K307+K302</f>
        <v>0</v>
      </c>
      <c r="L308" s="202">
        <f>L307+L302</f>
        <v>0</v>
      </c>
      <c r="M308" s="294"/>
      <c r="N308" s="296"/>
      <c r="O308" s="200">
        <f t="shared" ref="O308:P308" si="277">O307+O302</f>
        <v>0</v>
      </c>
      <c r="P308" s="202">
        <f t="shared" si="277"/>
        <v>0</v>
      </c>
      <c r="Q308" s="201">
        <f t="shared" si="269"/>
        <v>0</v>
      </c>
      <c r="R308"/>
      <c r="S308"/>
      <c r="T308"/>
      <c r="U308"/>
      <c r="V308"/>
      <c r="W308"/>
      <c r="X308"/>
      <c r="Y308"/>
      <c r="Z308"/>
      <c r="AA308"/>
      <c r="AB308"/>
      <c r="AC308"/>
      <c r="AD308"/>
      <c r="AE308"/>
      <c r="AF308"/>
      <c r="AG308"/>
      <c r="AH308"/>
      <c r="AI308"/>
      <c r="AJ308"/>
      <c r="AK308"/>
      <c r="AL308"/>
      <c r="AM308"/>
    </row>
    <row r="309" spans="1:39" ht="14.5" x14ac:dyDescent="0.35">
      <c r="R309"/>
      <c r="S309"/>
      <c r="T309"/>
      <c r="U309"/>
      <c r="V309"/>
      <c r="W309"/>
      <c r="X309"/>
      <c r="Y309"/>
      <c r="Z309"/>
      <c r="AA309"/>
      <c r="AB309"/>
      <c r="AC309"/>
      <c r="AD309"/>
      <c r="AE309"/>
      <c r="AF309"/>
      <c r="AG309"/>
      <c r="AH309"/>
      <c r="AI309"/>
      <c r="AJ309"/>
      <c r="AK309"/>
      <c r="AL309"/>
      <c r="AM309"/>
    </row>
    <row r="310" spans="1:39" s="179" customFormat="1" x14ac:dyDescent="0.3">
      <c r="C310" s="180"/>
      <c r="D310" s="180"/>
      <c r="E310" s="180"/>
      <c r="F310" s="180"/>
      <c r="G310" s="180"/>
      <c r="H310" s="180"/>
      <c r="I310" s="180"/>
      <c r="J310" s="180"/>
      <c r="K310" s="180"/>
      <c r="L310" s="180"/>
      <c r="M310" s="180"/>
      <c r="N310" s="180"/>
      <c r="O310" s="180"/>
      <c r="P310" s="180"/>
      <c r="Q310" s="180"/>
      <c r="U310" s="180"/>
      <c r="V310" s="180"/>
      <c r="W310" s="180"/>
      <c r="X310" s="180"/>
      <c r="Y310" s="180"/>
      <c r="Z310" s="180"/>
      <c r="AA310" s="180"/>
      <c r="AB310" s="180"/>
      <c r="AC310" s="180"/>
      <c r="AD310" s="180"/>
      <c r="AE310" s="180"/>
      <c r="AF310" s="180"/>
      <c r="AG310" s="180"/>
      <c r="AH310" s="180"/>
      <c r="AI310" s="180"/>
      <c r="AJ310" s="180"/>
      <c r="AK310" s="180"/>
      <c r="AL310" s="180"/>
    </row>
    <row r="311" spans="1:39" ht="14.5" x14ac:dyDescent="0.35">
      <c r="R311"/>
      <c r="S311"/>
      <c r="T311"/>
      <c r="U311"/>
      <c r="V311"/>
      <c r="W311"/>
      <c r="X311"/>
      <c r="Y311"/>
      <c r="Z311"/>
      <c r="AA311"/>
      <c r="AB311"/>
      <c r="AC311"/>
      <c r="AD311"/>
      <c r="AE311"/>
      <c r="AF311"/>
      <c r="AG311"/>
      <c r="AH311"/>
      <c r="AI311"/>
      <c r="AJ311"/>
      <c r="AK311"/>
      <c r="AL311"/>
      <c r="AM311"/>
    </row>
    <row r="312" spans="1:39" ht="20" x14ac:dyDescent="0.4">
      <c r="B312" s="126" t="s">
        <v>12</v>
      </c>
      <c r="C312" s="127"/>
      <c r="D312" s="127"/>
      <c r="E312" s="127"/>
      <c r="F312" s="127"/>
      <c r="G312" s="127"/>
      <c r="H312" s="127"/>
      <c r="I312" s="127"/>
      <c r="J312" s="127"/>
      <c r="K312" s="127"/>
      <c r="L312" s="127"/>
      <c r="M312" s="127"/>
      <c r="N312" s="127"/>
      <c r="O312" s="127"/>
      <c r="P312" s="127"/>
      <c r="Q312" s="127"/>
      <c r="R312"/>
      <c r="S312"/>
      <c r="T312"/>
      <c r="U312"/>
      <c r="V312"/>
      <c r="W312"/>
      <c r="X312"/>
      <c r="Y312"/>
      <c r="Z312"/>
      <c r="AA312"/>
      <c r="AB312"/>
      <c r="AC312"/>
      <c r="AD312"/>
      <c r="AE312"/>
      <c r="AF312"/>
      <c r="AG312"/>
      <c r="AH312"/>
      <c r="AI312"/>
      <c r="AJ312"/>
      <c r="AK312"/>
      <c r="AL312"/>
      <c r="AM312"/>
    </row>
    <row r="313" spans="1:39" ht="14.5" x14ac:dyDescent="0.35">
      <c r="B313" s="486" t="s">
        <v>132</v>
      </c>
      <c r="C313" s="488" t="s">
        <v>133</v>
      </c>
      <c r="D313" s="489"/>
      <c r="E313" s="489"/>
      <c r="F313" s="489"/>
      <c r="G313" s="489"/>
      <c r="H313" s="489"/>
      <c r="I313" s="489"/>
      <c r="J313" s="489"/>
      <c r="K313" s="489"/>
      <c r="L313" s="490"/>
      <c r="M313" s="491" t="s">
        <v>134</v>
      </c>
      <c r="N313" s="492"/>
      <c r="O313" s="493"/>
      <c r="P313" s="491" t="s">
        <v>53</v>
      </c>
      <c r="Q313" s="493"/>
      <c r="R313"/>
      <c r="S313"/>
      <c r="T313"/>
      <c r="U313"/>
      <c r="V313"/>
      <c r="W313"/>
      <c r="X313"/>
      <c r="Y313"/>
      <c r="Z313"/>
      <c r="AA313"/>
      <c r="AB313"/>
      <c r="AC313"/>
      <c r="AD313"/>
      <c r="AE313"/>
      <c r="AF313"/>
      <c r="AG313"/>
      <c r="AH313"/>
      <c r="AI313"/>
      <c r="AJ313"/>
      <c r="AK313"/>
      <c r="AL313"/>
      <c r="AM313"/>
    </row>
    <row r="314" spans="1:39" s="128" customFormat="1" ht="28" x14ac:dyDescent="0.35">
      <c r="B314" s="487"/>
      <c r="C314" s="129" t="str">
        <f>C$5</f>
        <v>Quantidade vendida</v>
      </c>
      <c r="D314" s="129" t="str">
        <f t="shared" ref="D314:Q314" si="278">D$5</f>
        <v>Quantidade vendida</v>
      </c>
      <c r="E314" s="130" t="str">
        <f t="shared" si="278"/>
        <v>Faturamento Bruto (em R$)</v>
      </c>
      <c r="F314" s="129" t="str">
        <f t="shared" si="278"/>
        <v>IPI</v>
      </c>
      <c r="G314" s="129" t="str">
        <f t="shared" si="278"/>
        <v>ICMS</v>
      </c>
      <c r="H314" s="129" t="str">
        <f t="shared" si="278"/>
        <v>PIS</v>
      </c>
      <c r="I314" s="129" t="str">
        <f t="shared" si="278"/>
        <v>COFINS</v>
      </c>
      <c r="J314" s="129" t="str">
        <f t="shared" si="278"/>
        <v>Total de Impostos</v>
      </c>
      <c r="K314" s="131" t="str">
        <f t="shared" si="278"/>
        <v xml:space="preserve">Descontos </v>
      </c>
      <c r="L314" s="130" t="str">
        <f t="shared" si="278"/>
        <v>Abatimentos (em R$)</v>
      </c>
      <c r="M314" s="129" t="str">
        <f t="shared" si="278"/>
        <v>Quantidade devolvida</v>
      </c>
      <c r="N314" s="129" t="str">
        <f t="shared" si="278"/>
        <v>Quantidade devolvida</v>
      </c>
      <c r="O314" s="129" t="str">
        <f t="shared" si="278"/>
        <v>Valor das devoluções líquidas (em R$)</v>
      </c>
      <c r="P314" s="129" t="str">
        <f t="shared" si="278"/>
        <v>Fretes sobre Vendas</v>
      </c>
      <c r="Q314" s="129" t="str">
        <f t="shared" si="278"/>
        <v>Receita Operacional Líquida (R$)</v>
      </c>
      <c r="R314"/>
      <c r="S314"/>
      <c r="T314"/>
      <c r="U314"/>
      <c r="V314"/>
      <c r="W314"/>
      <c r="X314"/>
      <c r="Y314"/>
      <c r="Z314"/>
      <c r="AA314"/>
      <c r="AB314"/>
      <c r="AC314"/>
      <c r="AD314"/>
      <c r="AE314"/>
      <c r="AF314"/>
      <c r="AG314"/>
      <c r="AH314"/>
      <c r="AI314"/>
      <c r="AJ314"/>
      <c r="AK314"/>
      <c r="AL314"/>
      <c r="AM314"/>
    </row>
    <row r="315" spans="1:39" s="128" customFormat="1" ht="20.25" customHeight="1" x14ac:dyDescent="0.35">
      <c r="A315" s="483" t="s">
        <v>147</v>
      </c>
      <c r="B315" s="132" t="s">
        <v>148</v>
      </c>
      <c r="C315" s="181">
        <f>C316+C317</f>
        <v>0</v>
      </c>
      <c r="D315" s="182">
        <f>D316+D317</f>
        <v>0</v>
      </c>
      <c r="E315" s="183">
        <f t="shared" ref="E315:I315" si="279">E316+E317</f>
        <v>0</v>
      </c>
      <c r="F315" s="181">
        <f t="shared" si="279"/>
        <v>0</v>
      </c>
      <c r="G315" s="184">
        <f t="shared" si="279"/>
        <v>0</v>
      </c>
      <c r="H315" s="184">
        <f t="shared" si="279"/>
        <v>0</v>
      </c>
      <c r="I315" s="184">
        <f t="shared" si="279"/>
        <v>0</v>
      </c>
      <c r="J315" s="183">
        <f t="shared" ref="J315:J325" si="280">SUM(F315:I315)</f>
        <v>0</v>
      </c>
      <c r="K315" s="181">
        <f>K316+K317</f>
        <v>0</v>
      </c>
      <c r="L315" s="184">
        <f t="shared" ref="L315:P315" si="281">L316+L317</f>
        <v>0</v>
      </c>
      <c r="M315" s="181">
        <f t="shared" si="281"/>
        <v>0</v>
      </c>
      <c r="N315" s="184">
        <f t="shared" si="281"/>
        <v>0</v>
      </c>
      <c r="O315" s="182">
        <f t="shared" si="281"/>
        <v>0</v>
      </c>
      <c r="P315" s="184">
        <f t="shared" si="281"/>
        <v>0</v>
      </c>
      <c r="Q315" s="183">
        <f t="shared" ref="Q315:Q325" si="282">E315-J315-K315-L315-O315-P315</f>
        <v>0</v>
      </c>
      <c r="R315"/>
      <c r="S315"/>
      <c r="T315"/>
      <c r="U315"/>
      <c r="V315"/>
      <c r="W315"/>
      <c r="X315"/>
      <c r="Y315"/>
      <c r="Z315"/>
      <c r="AA315"/>
      <c r="AB315"/>
      <c r="AC315"/>
      <c r="AD315"/>
      <c r="AE315"/>
      <c r="AF315"/>
      <c r="AG315"/>
      <c r="AH315"/>
      <c r="AI315"/>
      <c r="AJ315"/>
      <c r="AK315"/>
      <c r="AL315"/>
      <c r="AM315"/>
    </row>
    <row r="316" spans="1:39" s="128" customFormat="1" ht="20.25" customHeight="1" x14ac:dyDescent="0.35">
      <c r="A316" s="483"/>
      <c r="B316" s="137" t="s">
        <v>149</v>
      </c>
      <c r="C316" s="185"/>
      <c r="D316" s="186"/>
      <c r="E316" s="187"/>
      <c r="F316" s="185"/>
      <c r="G316" s="188"/>
      <c r="H316" s="188"/>
      <c r="I316" s="188"/>
      <c r="J316" s="189">
        <f t="shared" si="280"/>
        <v>0</v>
      </c>
      <c r="K316" s="185"/>
      <c r="L316" s="188"/>
      <c r="M316" s="185"/>
      <c r="N316" s="190"/>
      <c r="O316" s="186"/>
      <c r="P316" s="188"/>
      <c r="Q316" s="189">
        <f t="shared" si="282"/>
        <v>0</v>
      </c>
      <c r="R316"/>
      <c r="S316"/>
      <c r="T316"/>
      <c r="U316"/>
      <c r="V316"/>
      <c r="W316"/>
      <c r="X316"/>
      <c r="Y316"/>
      <c r="Z316"/>
      <c r="AA316"/>
      <c r="AB316"/>
      <c r="AC316"/>
      <c r="AD316"/>
      <c r="AE316"/>
      <c r="AF316"/>
      <c r="AG316"/>
      <c r="AH316"/>
      <c r="AI316"/>
      <c r="AJ316"/>
      <c r="AK316"/>
      <c r="AL316"/>
      <c r="AM316"/>
    </row>
    <row r="317" spans="1:39" s="128" customFormat="1" ht="20.25" customHeight="1" x14ac:dyDescent="0.35">
      <c r="A317" s="483"/>
      <c r="B317" s="144" t="s">
        <v>150</v>
      </c>
      <c r="C317" s="185"/>
      <c r="D317" s="186"/>
      <c r="E317" s="187"/>
      <c r="F317" s="185"/>
      <c r="G317" s="188"/>
      <c r="H317" s="188"/>
      <c r="I317" s="188"/>
      <c r="J317" s="189">
        <f t="shared" si="280"/>
        <v>0</v>
      </c>
      <c r="K317" s="185"/>
      <c r="L317" s="188"/>
      <c r="M317" s="185"/>
      <c r="N317" s="188"/>
      <c r="O317" s="186"/>
      <c r="P317" s="188"/>
      <c r="Q317" s="189">
        <f t="shared" si="282"/>
        <v>0</v>
      </c>
      <c r="R317"/>
      <c r="S317"/>
      <c r="T317"/>
      <c r="U317"/>
      <c r="V317"/>
      <c r="W317"/>
      <c r="X317"/>
      <c r="Y317"/>
      <c r="Z317"/>
      <c r="AA317"/>
      <c r="AB317"/>
      <c r="AC317"/>
      <c r="AD317"/>
      <c r="AE317"/>
      <c r="AF317"/>
      <c r="AG317"/>
      <c r="AH317"/>
      <c r="AI317"/>
      <c r="AJ317"/>
      <c r="AK317"/>
      <c r="AL317"/>
      <c r="AM317"/>
    </row>
    <row r="318" spans="1:39" s="128" customFormat="1" ht="20.25" customHeight="1" x14ac:dyDescent="0.35">
      <c r="A318" s="483"/>
      <c r="B318" s="145" t="s">
        <v>151</v>
      </c>
      <c r="C318" s="167"/>
      <c r="D318" s="168"/>
      <c r="E318" s="193"/>
      <c r="F318" s="191"/>
      <c r="G318" s="194"/>
      <c r="H318" s="194"/>
      <c r="I318" s="194"/>
      <c r="J318" s="183">
        <f t="shared" si="280"/>
        <v>0</v>
      </c>
      <c r="K318" s="191"/>
      <c r="L318" s="194"/>
      <c r="M318" s="167"/>
      <c r="N318" s="170"/>
      <c r="O318" s="192"/>
      <c r="P318" s="194"/>
      <c r="Q318" s="183">
        <f t="shared" si="282"/>
        <v>0</v>
      </c>
      <c r="R318"/>
      <c r="S318"/>
      <c r="T318"/>
      <c r="U318"/>
      <c r="V318"/>
      <c r="W318"/>
      <c r="X318"/>
      <c r="Y318"/>
      <c r="Z318"/>
      <c r="AA318"/>
      <c r="AB318"/>
      <c r="AC318"/>
      <c r="AD318"/>
      <c r="AE318"/>
      <c r="AF318"/>
      <c r="AG318"/>
      <c r="AH318"/>
      <c r="AI318"/>
      <c r="AJ318"/>
      <c r="AK318"/>
      <c r="AL318"/>
      <c r="AM318"/>
    </row>
    <row r="319" spans="1:39" s="155" customFormat="1" ht="20.25" customHeight="1" x14ac:dyDescent="0.35">
      <c r="A319" s="483"/>
      <c r="B319" s="150" t="s">
        <v>152</v>
      </c>
      <c r="C319" s="195">
        <f>SUM(C315,C318)</f>
        <v>0</v>
      </c>
      <c r="D319" s="196">
        <f t="shared" ref="D319:I319" si="283">SUM(D315,D318)</f>
        <v>0</v>
      </c>
      <c r="E319" s="197">
        <f t="shared" si="283"/>
        <v>0</v>
      </c>
      <c r="F319" s="195">
        <f t="shared" si="283"/>
        <v>0</v>
      </c>
      <c r="G319" s="198">
        <f t="shared" si="283"/>
        <v>0</v>
      </c>
      <c r="H319" s="198">
        <f t="shared" si="283"/>
        <v>0</v>
      </c>
      <c r="I319" s="198">
        <f t="shared" si="283"/>
        <v>0</v>
      </c>
      <c r="J319" s="183">
        <f t="shared" si="280"/>
        <v>0</v>
      </c>
      <c r="K319" s="195">
        <f t="shared" ref="K319:P319" si="284">SUM(K315,K318)</f>
        <v>0</v>
      </c>
      <c r="L319" s="198">
        <f t="shared" si="284"/>
        <v>0</v>
      </c>
      <c r="M319" s="195">
        <f t="shared" si="284"/>
        <v>0</v>
      </c>
      <c r="N319" s="198">
        <f t="shared" si="284"/>
        <v>0</v>
      </c>
      <c r="O319" s="196">
        <f t="shared" si="284"/>
        <v>0</v>
      </c>
      <c r="P319" s="198">
        <f t="shared" si="284"/>
        <v>0</v>
      </c>
      <c r="Q319" s="197">
        <f t="shared" si="282"/>
        <v>0</v>
      </c>
      <c r="R319"/>
      <c r="S319"/>
      <c r="T319"/>
      <c r="U319"/>
      <c r="V319"/>
      <c r="W319"/>
      <c r="X319"/>
      <c r="Y319"/>
      <c r="Z319"/>
      <c r="AA319"/>
      <c r="AB319"/>
      <c r="AC319"/>
      <c r="AD319"/>
      <c r="AE319"/>
      <c r="AF319"/>
      <c r="AG319"/>
      <c r="AH319"/>
      <c r="AI319"/>
      <c r="AJ319"/>
      <c r="AK319"/>
      <c r="AL319"/>
      <c r="AM319"/>
    </row>
    <row r="320" spans="1:39" s="128" customFormat="1" ht="20.25" customHeight="1" x14ac:dyDescent="0.35">
      <c r="A320" s="484" t="s">
        <v>153</v>
      </c>
      <c r="B320" s="132" t="s">
        <v>148</v>
      </c>
      <c r="C320" s="181">
        <f>C321+C322</f>
        <v>0</v>
      </c>
      <c r="D320" s="182">
        <f>D321+D322</f>
        <v>0</v>
      </c>
      <c r="E320" s="183">
        <f t="shared" ref="E320:I320" si="285">E321+E322</f>
        <v>0</v>
      </c>
      <c r="F320" s="181">
        <f t="shared" si="285"/>
        <v>0</v>
      </c>
      <c r="G320" s="184">
        <f t="shared" si="285"/>
        <v>0</v>
      </c>
      <c r="H320" s="184">
        <f t="shared" si="285"/>
        <v>0</v>
      </c>
      <c r="I320" s="184">
        <f t="shared" si="285"/>
        <v>0</v>
      </c>
      <c r="J320" s="183">
        <f t="shared" si="280"/>
        <v>0</v>
      </c>
      <c r="K320" s="181">
        <f>K321+K322</f>
        <v>0</v>
      </c>
      <c r="L320" s="184">
        <f t="shared" ref="L320:P320" si="286">L321+L322</f>
        <v>0</v>
      </c>
      <c r="M320" s="181">
        <f t="shared" si="286"/>
        <v>0</v>
      </c>
      <c r="N320" s="184">
        <f t="shared" si="286"/>
        <v>0</v>
      </c>
      <c r="O320" s="182">
        <f t="shared" si="286"/>
        <v>0</v>
      </c>
      <c r="P320" s="184">
        <f t="shared" si="286"/>
        <v>0</v>
      </c>
      <c r="Q320" s="183">
        <f t="shared" si="282"/>
        <v>0</v>
      </c>
      <c r="R320"/>
      <c r="S320"/>
      <c r="T320"/>
      <c r="U320"/>
      <c r="V320"/>
      <c r="W320"/>
      <c r="X320"/>
      <c r="Y320"/>
      <c r="Z320"/>
      <c r="AA320"/>
      <c r="AB320"/>
      <c r="AC320"/>
      <c r="AD320"/>
      <c r="AE320"/>
      <c r="AF320"/>
      <c r="AG320"/>
      <c r="AH320"/>
      <c r="AI320"/>
      <c r="AJ320"/>
      <c r="AK320"/>
      <c r="AL320"/>
      <c r="AM320"/>
    </row>
    <row r="321" spans="1:39" s="128" customFormat="1" ht="20.25" customHeight="1" x14ac:dyDescent="0.35">
      <c r="A321" s="483"/>
      <c r="B321" s="137" t="s">
        <v>149</v>
      </c>
      <c r="C321" s="185"/>
      <c r="D321" s="186"/>
      <c r="E321" s="187"/>
      <c r="F321" s="185"/>
      <c r="G321" s="188"/>
      <c r="H321" s="188"/>
      <c r="I321" s="188"/>
      <c r="J321" s="189">
        <f t="shared" si="280"/>
        <v>0</v>
      </c>
      <c r="K321" s="185"/>
      <c r="L321" s="188"/>
      <c r="M321" s="185"/>
      <c r="N321" s="190"/>
      <c r="O321" s="186"/>
      <c r="P321" s="188"/>
      <c r="Q321" s="189">
        <f t="shared" si="282"/>
        <v>0</v>
      </c>
      <c r="R321"/>
      <c r="S321"/>
      <c r="T321"/>
      <c r="U321"/>
      <c r="V321"/>
      <c r="W321"/>
      <c r="X321"/>
      <c r="Y321"/>
      <c r="Z321"/>
      <c r="AA321"/>
      <c r="AB321"/>
      <c r="AC321"/>
      <c r="AD321"/>
      <c r="AE321"/>
      <c r="AF321"/>
      <c r="AG321"/>
      <c r="AH321"/>
      <c r="AI321"/>
      <c r="AJ321"/>
      <c r="AK321"/>
      <c r="AL321"/>
      <c r="AM321"/>
    </row>
    <row r="322" spans="1:39" s="128" customFormat="1" ht="20.25" customHeight="1" x14ac:dyDescent="0.35">
      <c r="A322" s="483"/>
      <c r="B322" s="157" t="s">
        <v>150</v>
      </c>
      <c r="C322" s="185"/>
      <c r="D322" s="186"/>
      <c r="E322" s="187"/>
      <c r="F322" s="185"/>
      <c r="G322" s="188"/>
      <c r="H322" s="188"/>
      <c r="I322" s="188"/>
      <c r="J322" s="189">
        <f t="shared" si="280"/>
        <v>0</v>
      </c>
      <c r="K322" s="185"/>
      <c r="L322" s="188"/>
      <c r="M322" s="185"/>
      <c r="N322" s="188"/>
      <c r="O322" s="186"/>
      <c r="P322" s="188"/>
      <c r="Q322" s="189">
        <f t="shared" si="282"/>
        <v>0</v>
      </c>
      <c r="R322"/>
      <c r="S322"/>
      <c r="T322"/>
      <c r="U322"/>
      <c r="V322"/>
      <c r="W322"/>
      <c r="X322"/>
      <c r="Y322"/>
      <c r="Z322"/>
      <c r="AA322"/>
      <c r="AB322"/>
      <c r="AC322"/>
      <c r="AD322"/>
      <c r="AE322"/>
      <c r="AF322"/>
      <c r="AG322"/>
      <c r="AH322"/>
      <c r="AI322"/>
      <c r="AJ322"/>
      <c r="AK322"/>
      <c r="AL322"/>
      <c r="AM322"/>
    </row>
    <row r="323" spans="1:39" s="128" customFormat="1" ht="20.25" customHeight="1" x14ac:dyDescent="0.35">
      <c r="A323" s="483"/>
      <c r="B323" s="158" t="s">
        <v>151</v>
      </c>
      <c r="C323" s="171"/>
      <c r="D323" s="172"/>
      <c r="E323" s="187"/>
      <c r="F323" s="185"/>
      <c r="G323" s="188"/>
      <c r="H323" s="188"/>
      <c r="I323" s="188"/>
      <c r="J323" s="189">
        <f t="shared" si="280"/>
        <v>0</v>
      </c>
      <c r="K323" s="185"/>
      <c r="L323" s="188"/>
      <c r="M323" s="171"/>
      <c r="N323" s="174"/>
      <c r="O323" s="186"/>
      <c r="P323" s="188"/>
      <c r="Q323" s="189">
        <f t="shared" si="282"/>
        <v>0</v>
      </c>
      <c r="R323"/>
      <c r="S323"/>
      <c r="T323"/>
      <c r="U323"/>
      <c r="V323"/>
      <c r="W323"/>
      <c r="X323"/>
      <c r="Y323"/>
      <c r="Z323"/>
      <c r="AA323"/>
      <c r="AB323"/>
      <c r="AC323"/>
      <c r="AD323"/>
      <c r="AE323"/>
      <c r="AF323"/>
      <c r="AG323"/>
      <c r="AH323"/>
      <c r="AI323"/>
      <c r="AJ323"/>
      <c r="AK323"/>
      <c r="AL323"/>
      <c r="AM323"/>
    </row>
    <row r="324" spans="1:39" s="155" customFormat="1" ht="20.25" customHeight="1" x14ac:dyDescent="0.35">
      <c r="A324" s="483"/>
      <c r="B324" s="159" t="s">
        <v>154</v>
      </c>
      <c r="C324" s="195">
        <f>SUM(C320,C323)</f>
        <v>0</v>
      </c>
      <c r="D324" s="196">
        <f t="shared" ref="D324:I324" si="287">SUM(D320,D323)</f>
        <v>0</v>
      </c>
      <c r="E324" s="197">
        <f t="shared" si="287"/>
        <v>0</v>
      </c>
      <c r="F324" s="195">
        <f t="shared" si="287"/>
        <v>0</v>
      </c>
      <c r="G324" s="198">
        <f t="shared" si="287"/>
        <v>0</v>
      </c>
      <c r="H324" s="198">
        <f t="shared" si="287"/>
        <v>0</v>
      </c>
      <c r="I324" s="198">
        <f t="shared" si="287"/>
        <v>0</v>
      </c>
      <c r="J324" s="183">
        <f t="shared" si="280"/>
        <v>0</v>
      </c>
      <c r="K324" s="195">
        <f t="shared" ref="K324:P324" si="288">SUM(K320,K323)</f>
        <v>0</v>
      </c>
      <c r="L324" s="198">
        <f t="shared" si="288"/>
        <v>0</v>
      </c>
      <c r="M324" s="195">
        <f t="shared" si="288"/>
        <v>0</v>
      </c>
      <c r="N324" s="198">
        <f t="shared" si="288"/>
        <v>0</v>
      </c>
      <c r="O324" s="196">
        <f t="shared" si="288"/>
        <v>0</v>
      </c>
      <c r="P324" s="198">
        <f t="shared" si="288"/>
        <v>0</v>
      </c>
      <c r="Q324" s="197">
        <f t="shared" si="282"/>
        <v>0</v>
      </c>
      <c r="R324"/>
      <c r="S324"/>
      <c r="T324"/>
      <c r="U324"/>
      <c r="V324"/>
      <c r="W324"/>
      <c r="X324"/>
      <c r="Y324"/>
      <c r="Z324"/>
      <c r="AA324"/>
      <c r="AB324"/>
      <c r="AC324"/>
      <c r="AD324"/>
      <c r="AE324"/>
      <c r="AF324"/>
      <c r="AG324"/>
      <c r="AH324"/>
      <c r="AI324"/>
      <c r="AJ324"/>
      <c r="AK324"/>
      <c r="AL324"/>
      <c r="AM324"/>
    </row>
    <row r="325" spans="1:39" s="155" customFormat="1" ht="20.25" customHeight="1" x14ac:dyDescent="0.35">
      <c r="A325" s="485" t="s">
        <v>155</v>
      </c>
      <c r="B325" s="485"/>
      <c r="C325" s="294"/>
      <c r="D325" s="295"/>
      <c r="E325" s="201">
        <f t="shared" ref="E325:I325" si="289">E324+E319</f>
        <v>0</v>
      </c>
      <c r="F325" s="199">
        <f t="shared" si="289"/>
        <v>0</v>
      </c>
      <c r="G325" s="202">
        <f t="shared" si="289"/>
        <v>0</v>
      </c>
      <c r="H325" s="202">
        <f t="shared" si="289"/>
        <v>0</v>
      </c>
      <c r="I325" s="202">
        <f t="shared" si="289"/>
        <v>0</v>
      </c>
      <c r="J325" s="203">
        <f t="shared" si="280"/>
        <v>0</v>
      </c>
      <c r="K325" s="199">
        <f>K324+K319</f>
        <v>0</v>
      </c>
      <c r="L325" s="202">
        <f>L324+L319</f>
        <v>0</v>
      </c>
      <c r="M325" s="294"/>
      <c r="N325" s="296"/>
      <c r="O325" s="200">
        <f t="shared" ref="O325:P325" si="290">O324+O319</f>
        <v>0</v>
      </c>
      <c r="P325" s="202">
        <f t="shared" si="290"/>
        <v>0</v>
      </c>
      <c r="Q325" s="201">
        <f t="shared" si="282"/>
        <v>0</v>
      </c>
      <c r="R325"/>
      <c r="S325"/>
      <c r="T325"/>
      <c r="U325"/>
      <c r="V325"/>
      <c r="W325"/>
      <c r="X325"/>
      <c r="Y325"/>
      <c r="Z325"/>
      <c r="AA325"/>
      <c r="AB325"/>
      <c r="AC325"/>
      <c r="AD325"/>
      <c r="AE325"/>
      <c r="AF325"/>
      <c r="AG325"/>
      <c r="AH325"/>
      <c r="AI325"/>
      <c r="AJ325"/>
      <c r="AK325"/>
      <c r="AL325"/>
      <c r="AM325"/>
    </row>
    <row r="326" spans="1:39" ht="14.5" x14ac:dyDescent="0.35">
      <c r="C326" s="165"/>
      <c r="R326"/>
      <c r="S326"/>
      <c r="T326"/>
      <c r="U326"/>
      <c r="V326"/>
      <c r="W326"/>
      <c r="X326"/>
      <c r="Y326"/>
      <c r="Z326"/>
      <c r="AA326"/>
      <c r="AB326"/>
      <c r="AC326"/>
      <c r="AD326"/>
      <c r="AE326"/>
      <c r="AF326"/>
      <c r="AG326"/>
      <c r="AH326"/>
      <c r="AI326"/>
      <c r="AJ326"/>
      <c r="AK326"/>
      <c r="AL326"/>
      <c r="AM326"/>
    </row>
    <row r="327" spans="1:39" ht="14.5" x14ac:dyDescent="0.35">
      <c r="R327"/>
      <c r="S327"/>
      <c r="T327"/>
      <c r="U327"/>
      <c r="V327"/>
      <c r="W327"/>
      <c r="X327"/>
      <c r="Y327"/>
      <c r="Z327"/>
      <c r="AA327"/>
      <c r="AB327"/>
      <c r="AC327"/>
      <c r="AD327"/>
      <c r="AE327"/>
      <c r="AF327"/>
      <c r="AG327"/>
      <c r="AH327"/>
      <c r="AI327"/>
      <c r="AJ327"/>
      <c r="AK327"/>
      <c r="AL327"/>
      <c r="AM327"/>
    </row>
    <row r="328" spans="1:39" ht="14.5" x14ac:dyDescent="0.35">
      <c r="B328" s="486" t="s">
        <v>156</v>
      </c>
      <c r="C328" s="488" t="s">
        <v>133</v>
      </c>
      <c r="D328" s="489"/>
      <c r="E328" s="489"/>
      <c r="F328" s="489"/>
      <c r="G328" s="489"/>
      <c r="H328" s="489"/>
      <c r="I328" s="489"/>
      <c r="J328" s="489"/>
      <c r="K328" s="489"/>
      <c r="L328" s="490"/>
      <c r="M328" s="491" t="s">
        <v>134</v>
      </c>
      <c r="N328" s="492"/>
      <c r="O328" s="493"/>
      <c r="P328" s="491" t="s">
        <v>53</v>
      </c>
      <c r="Q328" s="493"/>
      <c r="R328"/>
      <c r="S328"/>
      <c r="T328"/>
      <c r="U328"/>
      <c r="V328"/>
      <c r="W328"/>
      <c r="X328"/>
      <c r="Y328"/>
      <c r="Z328"/>
      <c r="AA328"/>
      <c r="AB328"/>
      <c r="AC328"/>
      <c r="AD328"/>
      <c r="AE328"/>
      <c r="AF328"/>
      <c r="AG328"/>
      <c r="AH328"/>
      <c r="AI328"/>
      <c r="AJ328"/>
      <c r="AK328"/>
      <c r="AL328"/>
      <c r="AM328"/>
    </row>
    <row r="329" spans="1:39" s="128" customFormat="1" ht="28" x14ac:dyDescent="0.35">
      <c r="B329" s="487"/>
      <c r="C329" s="129" t="str">
        <f>C$5</f>
        <v>Quantidade vendida</v>
      </c>
      <c r="D329" s="129" t="str">
        <f t="shared" ref="D329:Q329" si="291">D$5</f>
        <v>Quantidade vendida</v>
      </c>
      <c r="E329" s="130" t="str">
        <f t="shared" si="291"/>
        <v>Faturamento Bruto (em R$)</v>
      </c>
      <c r="F329" s="129" t="str">
        <f t="shared" si="291"/>
        <v>IPI</v>
      </c>
      <c r="G329" s="129" t="str">
        <f t="shared" si="291"/>
        <v>ICMS</v>
      </c>
      <c r="H329" s="129" t="str">
        <f t="shared" si="291"/>
        <v>PIS</v>
      </c>
      <c r="I329" s="129" t="str">
        <f t="shared" si="291"/>
        <v>COFINS</v>
      </c>
      <c r="J329" s="129" t="str">
        <f t="shared" si="291"/>
        <v>Total de Impostos</v>
      </c>
      <c r="K329" s="131" t="str">
        <f t="shared" si="291"/>
        <v xml:space="preserve">Descontos </v>
      </c>
      <c r="L329" s="130" t="str">
        <f t="shared" si="291"/>
        <v>Abatimentos (em R$)</v>
      </c>
      <c r="M329" s="129" t="str">
        <f t="shared" si="291"/>
        <v>Quantidade devolvida</v>
      </c>
      <c r="N329" s="129" t="str">
        <f t="shared" si="291"/>
        <v>Quantidade devolvida</v>
      </c>
      <c r="O329" s="129" t="str">
        <f t="shared" si="291"/>
        <v>Valor das devoluções líquidas (em R$)</v>
      </c>
      <c r="P329" s="129" t="str">
        <f t="shared" si="291"/>
        <v>Fretes sobre Vendas</v>
      </c>
      <c r="Q329" s="129" t="str">
        <f t="shared" si="291"/>
        <v>Receita Operacional Líquida (R$)</v>
      </c>
      <c r="R329"/>
      <c r="S329"/>
      <c r="T329"/>
      <c r="U329"/>
      <c r="V329"/>
      <c r="W329"/>
      <c r="X329"/>
      <c r="Y329"/>
      <c r="Z329"/>
      <c r="AA329"/>
      <c r="AB329"/>
      <c r="AC329"/>
      <c r="AD329"/>
      <c r="AE329"/>
      <c r="AF329"/>
      <c r="AG329"/>
      <c r="AH329"/>
      <c r="AI329"/>
      <c r="AJ329"/>
      <c r="AK329"/>
      <c r="AL329"/>
      <c r="AM329"/>
    </row>
    <row r="330" spans="1:39" s="128" customFormat="1" ht="20.25" customHeight="1" x14ac:dyDescent="0.35">
      <c r="A330" s="483" t="s">
        <v>147</v>
      </c>
      <c r="B330" s="132" t="s">
        <v>148</v>
      </c>
      <c r="C330" s="181">
        <f>C331+C332</f>
        <v>0</v>
      </c>
      <c r="D330" s="182">
        <f>D331+D332</f>
        <v>0</v>
      </c>
      <c r="E330" s="183">
        <f t="shared" ref="E330:I330" si="292">E331+E332</f>
        <v>0</v>
      </c>
      <c r="F330" s="181">
        <f t="shared" si="292"/>
        <v>0</v>
      </c>
      <c r="G330" s="184">
        <f t="shared" si="292"/>
        <v>0</v>
      </c>
      <c r="H330" s="184">
        <f t="shared" si="292"/>
        <v>0</v>
      </c>
      <c r="I330" s="184">
        <f t="shared" si="292"/>
        <v>0</v>
      </c>
      <c r="J330" s="183">
        <f t="shared" ref="J330:J340" si="293">SUM(F330:I330)</f>
        <v>0</v>
      </c>
      <c r="K330" s="181">
        <f>K331+K332</f>
        <v>0</v>
      </c>
      <c r="L330" s="184">
        <f t="shared" ref="L330:P330" si="294">L331+L332</f>
        <v>0</v>
      </c>
      <c r="M330" s="181">
        <f t="shared" si="294"/>
        <v>0</v>
      </c>
      <c r="N330" s="184">
        <f t="shared" si="294"/>
        <v>0</v>
      </c>
      <c r="O330" s="182">
        <f t="shared" si="294"/>
        <v>0</v>
      </c>
      <c r="P330" s="184">
        <f t="shared" si="294"/>
        <v>0</v>
      </c>
      <c r="Q330" s="183">
        <f t="shared" ref="Q330:Q340" si="295">E330-J330-K330-L330-O330-P330</f>
        <v>0</v>
      </c>
      <c r="R330"/>
      <c r="S330"/>
      <c r="T330"/>
      <c r="U330"/>
      <c r="V330"/>
      <c r="W330"/>
      <c r="X330"/>
      <c r="Y330"/>
      <c r="Z330"/>
      <c r="AA330"/>
      <c r="AB330"/>
      <c r="AC330"/>
      <c r="AD330"/>
      <c r="AE330"/>
      <c r="AF330"/>
      <c r="AG330"/>
      <c r="AH330"/>
      <c r="AI330"/>
      <c r="AJ330"/>
      <c r="AK330"/>
      <c r="AL330"/>
      <c r="AM330"/>
    </row>
    <row r="331" spans="1:39" s="128" customFormat="1" ht="20.25" customHeight="1" x14ac:dyDescent="0.35">
      <c r="A331" s="483"/>
      <c r="B331" s="137" t="s">
        <v>149</v>
      </c>
      <c r="C331" s="185"/>
      <c r="D331" s="186"/>
      <c r="E331" s="187"/>
      <c r="F331" s="185"/>
      <c r="G331" s="188"/>
      <c r="H331" s="188"/>
      <c r="I331" s="188"/>
      <c r="J331" s="189">
        <f t="shared" si="293"/>
        <v>0</v>
      </c>
      <c r="K331" s="185"/>
      <c r="L331" s="188"/>
      <c r="M331" s="185"/>
      <c r="N331" s="190"/>
      <c r="O331" s="186"/>
      <c r="P331" s="188"/>
      <c r="Q331" s="189">
        <f t="shared" si="295"/>
        <v>0</v>
      </c>
      <c r="R331"/>
      <c r="S331"/>
      <c r="T331"/>
      <c r="U331"/>
      <c r="V331"/>
      <c r="W331"/>
      <c r="X331"/>
      <c r="Y331"/>
      <c r="Z331"/>
      <c r="AA331"/>
      <c r="AB331"/>
      <c r="AC331"/>
      <c r="AD331"/>
      <c r="AE331"/>
      <c r="AF331"/>
      <c r="AG331"/>
      <c r="AH331"/>
      <c r="AI331"/>
      <c r="AJ331"/>
      <c r="AK331"/>
      <c r="AL331"/>
      <c r="AM331"/>
    </row>
    <row r="332" spans="1:39" s="128" customFormat="1" ht="20.25" customHeight="1" x14ac:dyDescent="0.35">
      <c r="A332" s="483"/>
      <c r="B332" s="144" t="s">
        <v>150</v>
      </c>
      <c r="C332" s="185"/>
      <c r="D332" s="186"/>
      <c r="E332" s="187"/>
      <c r="F332" s="185"/>
      <c r="G332" s="188"/>
      <c r="H332" s="188"/>
      <c r="I332" s="188"/>
      <c r="J332" s="189">
        <f t="shared" si="293"/>
        <v>0</v>
      </c>
      <c r="K332" s="185"/>
      <c r="L332" s="188"/>
      <c r="M332" s="185"/>
      <c r="N332" s="188"/>
      <c r="O332" s="186"/>
      <c r="P332" s="188"/>
      <c r="Q332" s="189">
        <f t="shared" si="295"/>
        <v>0</v>
      </c>
      <c r="R332"/>
      <c r="S332"/>
      <c r="T332"/>
      <c r="U332"/>
      <c r="V332"/>
      <c r="W332"/>
      <c r="X332"/>
      <c r="Y332"/>
      <c r="Z332"/>
      <c r="AA332"/>
      <c r="AB332"/>
      <c r="AC332"/>
      <c r="AD332"/>
      <c r="AE332"/>
      <c r="AF332"/>
      <c r="AG332"/>
      <c r="AH332"/>
      <c r="AI332"/>
      <c r="AJ332"/>
      <c r="AK332"/>
      <c r="AL332"/>
      <c r="AM332"/>
    </row>
    <row r="333" spans="1:39" s="128" customFormat="1" ht="20.25" customHeight="1" x14ac:dyDescent="0.35">
      <c r="A333" s="483"/>
      <c r="B333" s="145" t="s">
        <v>151</v>
      </c>
      <c r="C333" s="167"/>
      <c r="D333" s="168"/>
      <c r="E333" s="193"/>
      <c r="F333" s="191"/>
      <c r="G333" s="194"/>
      <c r="H333" s="194"/>
      <c r="I333" s="194"/>
      <c r="J333" s="183">
        <f t="shared" si="293"/>
        <v>0</v>
      </c>
      <c r="K333" s="191"/>
      <c r="L333" s="194"/>
      <c r="M333" s="167"/>
      <c r="N333" s="170"/>
      <c r="O333" s="192"/>
      <c r="P333" s="194"/>
      <c r="Q333" s="183">
        <f t="shared" si="295"/>
        <v>0</v>
      </c>
      <c r="R333"/>
      <c r="S333"/>
      <c r="T333"/>
      <c r="U333"/>
      <c r="V333"/>
      <c r="W333"/>
      <c r="X333"/>
      <c r="Y333"/>
      <c r="Z333"/>
      <c r="AA333"/>
      <c r="AB333"/>
      <c r="AC333"/>
      <c r="AD333"/>
      <c r="AE333"/>
      <c r="AF333"/>
      <c r="AG333"/>
      <c r="AH333"/>
      <c r="AI333"/>
      <c r="AJ333"/>
      <c r="AK333"/>
      <c r="AL333"/>
      <c r="AM333"/>
    </row>
    <row r="334" spans="1:39" s="155" customFormat="1" ht="20.25" customHeight="1" x14ac:dyDescent="0.35">
      <c r="A334" s="483"/>
      <c r="B334" s="150" t="s">
        <v>152</v>
      </c>
      <c r="C334" s="195">
        <f>SUM(C330,C333)</f>
        <v>0</v>
      </c>
      <c r="D334" s="196">
        <f t="shared" ref="D334:I334" si="296">SUM(D330,D333)</f>
        <v>0</v>
      </c>
      <c r="E334" s="197">
        <f t="shared" si="296"/>
        <v>0</v>
      </c>
      <c r="F334" s="195">
        <f t="shared" si="296"/>
        <v>0</v>
      </c>
      <c r="G334" s="198">
        <f t="shared" si="296"/>
        <v>0</v>
      </c>
      <c r="H334" s="198">
        <f t="shared" si="296"/>
        <v>0</v>
      </c>
      <c r="I334" s="198">
        <f t="shared" si="296"/>
        <v>0</v>
      </c>
      <c r="J334" s="183">
        <f t="shared" si="293"/>
        <v>0</v>
      </c>
      <c r="K334" s="195">
        <f t="shared" ref="K334:P334" si="297">SUM(K330,K333)</f>
        <v>0</v>
      </c>
      <c r="L334" s="198">
        <f t="shared" si="297"/>
        <v>0</v>
      </c>
      <c r="M334" s="195">
        <f t="shared" si="297"/>
        <v>0</v>
      </c>
      <c r="N334" s="198">
        <f t="shared" si="297"/>
        <v>0</v>
      </c>
      <c r="O334" s="196">
        <f t="shared" si="297"/>
        <v>0</v>
      </c>
      <c r="P334" s="198">
        <f t="shared" si="297"/>
        <v>0</v>
      </c>
      <c r="Q334" s="197">
        <f t="shared" si="295"/>
        <v>0</v>
      </c>
      <c r="R334"/>
      <c r="S334"/>
      <c r="T334"/>
      <c r="U334"/>
      <c r="V334"/>
      <c r="W334"/>
      <c r="X334"/>
      <c r="Y334"/>
      <c r="Z334"/>
      <c r="AA334"/>
      <c r="AB334"/>
      <c r="AC334"/>
      <c r="AD334"/>
      <c r="AE334"/>
      <c r="AF334"/>
      <c r="AG334"/>
      <c r="AH334"/>
      <c r="AI334"/>
      <c r="AJ334"/>
      <c r="AK334"/>
      <c r="AL334"/>
      <c r="AM334"/>
    </row>
    <row r="335" spans="1:39" s="128" customFormat="1" ht="20.25" customHeight="1" x14ac:dyDescent="0.35">
      <c r="A335" s="484" t="s">
        <v>153</v>
      </c>
      <c r="B335" s="132" t="s">
        <v>148</v>
      </c>
      <c r="C335" s="181">
        <f>C336+C337</f>
        <v>0</v>
      </c>
      <c r="D335" s="182">
        <f>D336+D337</f>
        <v>0</v>
      </c>
      <c r="E335" s="183">
        <f t="shared" ref="E335:I335" si="298">E336+E337</f>
        <v>0</v>
      </c>
      <c r="F335" s="181">
        <f t="shared" si="298"/>
        <v>0</v>
      </c>
      <c r="G335" s="184">
        <f t="shared" si="298"/>
        <v>0</v>
      </c>
      <c r="H335" s="184">
        <f t="shared" si="298"/>
        <v>0</v>
      </c>
      <c r="I335" s="184">
        <f t="shared" si="298"/>
        <v>0</v>
      </c>
      <c r="J335" s="183">
        <f t="shared" si="293"/>
        <v>0</v>
      </c>
      <c r="K335" s="181">
        <f>K336+K337</f>
        <v>0</v>
      </c>
      <c r="L335" s="184">
        <f t="shared" ref="L335:P335" si="299">L336+L337</f>
        <v>0</v>
      </c>
      <c r="M335" s="181">
        <f t="shared" si="299"/>
        <v>0</v>
      </c>
      <c r="N335" s="184">
        <f t="shared" si="299"/>
        <v>0</v>
      </c>
      <c r="O335" s="182">
        <f t="shared" si="299"/>
        <v>0</v>
      </c>
      <c r="P335" s="184">
        <f t="shared" si="299"/>
        <v>0</v>
      </c>
      <c r="Q335" s="183">
        <f t="shared" si="295"/>
        <v>0</v>
      </c>
      <c r="R335"/>
      <c r="S335"/>
      <c r="T335"/>
      <c r="U335"/>
      <c r="V335"/>
      <c r="W335"/>
      <c r="X335"/>
      <c r="Y335"/>
      <c r="Z335"/>
      <c r="AA335"/>
      <c r="AB335"/>
      <c r="AC335"/>
      <c r="AD335"/>
      <c r="AE335"/>
      <c r="AF335"/>
      <c r="AG335"/>
      <c r="AH335"/>
      <c r="AI335"/>
      <c r="AJ335"/>
      <c r="AK335"/>
      <c r="AL335"/>
      <c r="AM335"/>
    </row>
    <row r="336" spans="1:39" s="128" customFormat="1" ht="20.25" customHeight="1" x14ac:dyDescent="0.35">
      <c r="A336" s="483"/>
      <c r="B336" s="137" t="s">
        <v>149</v>
      </c>
      <c r="C336" s="185"/>
      <c r="D336" s="186"/>
      <c r="E336" s="187"/>
      <c r="F336" s="185"/>
      <c r="G336" s="188"/>
      <c r="H336" s="188"/>
      <c r="I336" s="188"/>
      <c r="J336" s="189">
        <f t="shared" si="293"/>
        <v>0</v>
      </c>
      <c r="K336" s="185"/>
      <c r="L336" s="188"/>
      <c r="M336" s="185"/>
      <c r="N336" s="190"/>
      <c r="O336" s="186"/>
      <c r="P336" s="188"/>
      <c r="Q336" s="189">
        <f t="shared" si="295"/>
        <v>0</v>
      </c>
      <c r="R336"/>
      <c r="S336"/>
      <c r="T336"/>
      <c r="U336"/>
      <c r="V336"/>
      <c r="W336"/>
      <c r="X336"/>
      <c r="Y336"/>
      <c r="Z336"/>
      <c r="AA336"/>
      <c r="AB336"/>
      <c r="AC336"/>
      <c r="AD336"/>
      <c r="AE336"/>
      <c r="AF336"/>
      <c r="AG336"/>
      <c r="AH336"/>
      <c r="AI336"/>
      <c r="AJ336"/>
      <c r="AK336"/>
      <c r="AL336"/>
      <c r="AM336"/>
    </row>
    <row r="337" spans="1:39" s="128" customFormat="1" ht="20.25" customHeight="1" x14ac:dyDescent="0.35">
      <c r="A337" s="483"/>
      <c r="B337" s="157" t="s">
        <v>150</v>
      </c>
      <c r="C337" s="185"/>
      <c r="D337" s="186"/>
      <c r="E337" s="187"/>
      <c r="F337" s="185"/>
      <c r="G337" s="188"/>
      <c r="H337" s="188"/>
      <c r="I337" s="188"/>
      <c r="J337" s="189">
        <f t="shared" si="293"/>
        <v>0</v>
      </c>
      <c r="K337" s="185"/>
      <c r="L337" s="188"/>
      <c r="M337" s="185"/>
      <c r="N337" s="188"/>
      <c r="O337" s="186"/>
      <c r="P337" s="188"/>
      <c r="Q337" s="189">
        <f t="shared" si="295"/>
        <v>0</v>
      </c>
      <c r="R337"/>
      <c r="S337"/>
      <c r="T337"/>
      <c r="U337"/>
      <c r="V337"/>
      <c r="W337"/>
      <c r="X337"/>
      <c r="Y337"/>
      <c r="Z337"/>
      <c r="AA337"/>
      <c r="AB337"/>
      <c r="AC337"/>
      <c r="AD337"/>
      <c r="AE337"/>
      <c r="AF337"/>
      <c r="AG337"/>
      <c r="AH337"/>
      <c r="AI337"/>
      <c r="AJ337"/>
      <c r="AK337"/>
      <c r="AL337"/>
      <c r="AM337"/>
    </row>
    <row r="338" spans="1:39" s="128" customFormat="1" ht="20.25" customHeight="1" x14ac:dyDescent="0.35">
      <c r="A338" s="483"/>
      <c r="B338" s="158" t="s">
        <v>151</v>
      </c>
      <c r="C338" s="171"/>
      <c r="D338" s="172"/>
      <c r="E338" s="187"/>
      <c r="F338" s="185"/>
      <c r="G338" s="188"/>
      <c r="H338" s="188"/>
      <c r="I338" s="188"/>
      <c r="J338" s="189">
        <f t="shared" si="293"/>
        <v>0</v>
      </c>
      <c r="K338" s="185"/>
      <c r="L338" s="188"/>
      <c r="M338" s="171"/>
      <c r="N338" s="174"/>
      <c r="O338" s="186"/>
      <c r="P338" s="188"/>
      <c r="Q338" s="189">
        <f t="shared" si="295"/>
        <v>0</v>
      </c>
      <c r="R338"/>
      <c r="S338"/>
      <c r="T338"/>
      <c r="U338"/>
      <c r="V338"/>
      <c r="W338"/>
      <c r="X338"/>
      <c r="Y338"/>
      <c r="Z338"/>
      <c r="AA338"/>
      <c r="AB338"/>
      <c r="AC338"/>
      <c r="AD338"/>
      <c r="AE338"/>
      <c r="AF338"/>
      <c r="AG338"/>
      <c r="AH338"/>
      <c r="AI338"/>
      <c r="AJ338"/>
      <c r="AK338"/>
      <c r="AL338"/>
      <c r="AM338"/>
    </row>
    <row r="339" spans="1:39" s="155" customFormat="1" ht="20.25" customHeight="1" x14ac:dyDescent="0.35">
      <c r="A339" s="483"/>
      <c r="B339" s="159" t="s">
        <v>154</v>
      </c>
      <c r="C339" s="195">
        <f>SUM(C335,C338)</f>
        <v>0</v>
      </c>
      <c r="D339" s="196">
        <f t="shared" ref="D339:I339" si="300">SUM(D335,D338)</f>
        <v>0</v>
      </c>
      <c r="E339" s="197">
        <f t="shared" si="300"/>
        <v>0</v>
      </c>
      <c r="F339" s="195">
        <f t="shared" si="300"/>
        <v>0</v>
      </c>
      <c r="G339" s="198">
        <f t="shared" si="300"/>
        <v>0</v>
      </c>
      <c r="H339" s="198">
        <f t="shared" si="300"/>
        <v>0</v>
      </c>
      <c r="I339" s="198">
        <f t="shared" si="300"/>
        <v>0</v>
      </c>
      <c r="J339" s="183">
        <f t="shared" si="293"/>
        <v>0</v>
      </c>
      <c r="K339" s="195">
        <f t="shared" ref="K339:P339" si="301">SUM(K335,K338)</f>
        <v>0</v>
      </c>
      <c r="L339" s="198">
        <f t="shared" si="301"/>
        <v>0</v>
      </c>
      <c r="M339" s="195">
        <f t="shared" si="301"/>
        <v>0</v>
      </c>
      <c r="N339" s="198">
        <f t="shared" si="301"/>
        <v>0</v>
      </c>
      <c r="O339" s="196">
        <f t="shared" si="301"/>
        <v>0</v>
      </c>
      <c r="P339" s="198">
        <f t="shared" si="301"/>
        <v>0</v>
      </c>
      <c r="Q339" s="197">
        <f t="shared" si="295"/>
        <v>0</v>
      </c>
      <c r="R339"/>
      <c r="S339"/>
      <c r="T339"/>
      <c r="U339"/>
      <c r="V339"/>
      <c r="W339"/>
      <c r="X339"/>
      <c r="Y339"/>
      <c r="Z339"/>
      <c r="AA339"/>
      <c r="AB339"/>
      <c r="AC339"/>
      <c r="AD339"/>
      <c r="AE339"/>
      <c r="AF339"/>
      <c r="AG339"/>
      <c r="AH339"/>
      <c r="AI339"/>
      <c r="AJ339"/>
      <c r="AK339"/>
      <c r="AL339"/>
      <c r="AM339"/>
    </row>
    <row r="340" spans="1:39" s="155" customFormat="1" ht="20.25" customHeight="1" x14ac:dyDescent="0.35">
      <c r="A340" s="485" t="s">
        <v>155</v>
      </c>
      <c r="B340" s="485"/>
      <c r="C340" s="294"/>
      <c r="D340" s="295"/>
      <c r="E340" s="201">
        <f t="shared" ref="E340:I340" si="302">E339+E334</f>
        <v>0</v>
      </c>
      <c r="F340" s="199">
        <f t="shared" si="302"/>
        <v>0</v>
      </c>
      <c r="G340" s="202">
        <f t="shared" si="302"/>
        <v>0</v>
      </c>
      <c r="H340" s="202">
        <f t="shared" si="302"/>
        <v>0</v>
      </c>
      <c r="I340" s="202">
        <f t="shared" si="302"/>
        <v>0</v>
      </c>
      <c r="J340" s="203">
        <f t="shared" si="293"/>
        <v>0</v>
      </c>
      <c r="K340" s="199">
        <f>K339+K334</f>
        <v>0</v>
      </c>
      <c r="L340" s="202">
        <f>L339+L334</f>
        <v>0</v>
      </c>
      <c r="M340" s="294"/>
      <c r="N340" s="296"/>
      <c r="O340" s="200">
        <f t="shared" ref="O340:P340" si="303">O339+O334</f>
        <v>0</v>
      </c>
      <c r="P340" s="202">
        <f t="shared" si="303"/>
        <v>0</v>
      </c>
      <c r="Q340" s="201">
        <f t="shared" si="295"/>
        <v>0</v>
      </c>
      <c r="R340"/>
      <c r="S340"/>
      <c r="T340"/>
      <c r="U340"/>
      <c r="V340"/>
      <c r="W340"/>
      <c r="X340"/>
      <c r="Y340"/>
      <c r="Z340"/>
      <c r="AA340"/>
      <c r="AB340"/>
      <c r="AC340"/>
      <c r="AD340"/>
      <c r="AE340"/>
      <c r="AF340"/>
      <c r="AG340"/>
      <c r="AH340"/>
      <c r="AI340"/>
      <c r="AJ340"/>
      <c r="AK340"/>
      <c r="AL340"/>
      <c r="AM340"/>
    </row>
    <row r="341" spans="1:39" ht="14.5" x14ac:dyDescent="0.35">
      <c r="R341"/>
      <c r="S341"/>
      <c r="T341"/>
      <c r="U341"/>
      <c r="V341"/>
      <c r="W341"/>
      <c r="X341"/>
      <c r="Y341"/>
      <c r="Z341"/>
      <c r="AA341"/>
      <c r="AB341"/>
      <c r="AC341"/>
      <c r="AD341"/>
      <c r="AE341"/>
      <c r="AF341"/>
      <c r="AG341"/>
      <c r="AH341"/>
      <c r="AI341"/>
      <c r="AJ341"/>
      <c r="AK341"/>
      <c r="AL341"/>
      <c r="AM341"/>
    </row>
    <row r="342" spans="1:39" ht="14.5" x14ac:dyDescent="0.35">
      <c r="R342"/>
      <c r="S342"/>
      <c r="T342"/>
      <c r="U342"/>
      <c r="V342"/>
      <c r="W342"/>
      <c r="X342"/>
      <c r="Y342"/>
      <c r="Z342"/>
      <c r="AA342"/>
      <c r="AB342"/>
      <c r="AC342"/>
      <c r="AD342"/>
      <c r="AE342"/>
      <c r="AF342"/>
      <c r="AG342"/>
      <c r="AH342"/>
      <c r="AI342"/>
      <c r="AJ342"/>
      <c r="AK342"/>
      <c r="AL342"/>
      <c r="AM342"/>
    </row>
    <row r="343" spans="1:39" ht="14.5" x14ac:dyDescent="0.35">
      <c r="B343" s="486" t="s">
        <v>157</v>
      </c>
      <c r="C343" s="488" t="s">
        <v>133</v>
      </c>
      <c r="D343" s="489"/>
      <c r="E343" s="489"/>
      <c r="F343" s="489"/>
      <c r="G343" s="489"/>
      <c r="H343" s="489"/>
      <c r="I343" s="489"/>
      <c r="J343" s="489"/>
      <c r="K343" s="489"/>
      <c r="L343" s="490"/>
      <c r="M343" s="491" t="s">
        <v>134</v>
      </c>
      <c r="N343" s="492"/>
      <c r="O343" s="493"/>
      <c r="P343" s="491" t="s">
        <v>53</v>
      </c>
      <c r="Q343" s="493"/>
      <c r="R343"/>
      <c r="S343"/>
      <c r="T343"/>
      <c r="U343"/>
      <c r="V343"/>
      <c r="W343"/>
      <c r="X343"/>
      <c r="Y343"/>
      <c r="Z343"/>
      <c r="AA343"/>
      <c r="AB343"/>
      <c r="AC343"/>
      <c r="AD343"/>
      <c r="AE343"/>
      <c r="AF343"/>
      <c r="AG343"/>
      <c r="AH343"/>
      <c r="AI343"/>
      <c r="AJ343"/>
      <c r="AK343"/>
      <c r="AL343"/>
      <c r="AM343"/>
    </row>
    <row r="344" spans="1:39" s="128" customFormat="1" ht="28" x14ac:dyDescent="0.35">
      <c r="B344" s="487"/>
      <c r="C344" s="129" t="str">
        <f>C$5</f>
        <v>Quantidade vendida</v>
      </c>
      <c r="D344" s="129" t="str">
        <f t="shared" ref="D344:Q344" si="304">D$5</f>
        <v>Quantidade vendida</v>
      </c>
      <c r="E344" s="130" t="str">
        <f t="shared" si="304"/>
        <v>Faturamento Bruto (em R$)</v>
      </c>
      <c r="F344" s="129" t="str">
        <f t="shared" si="304"/>
        <v>IPI</v>
      </c>
      <c r="G344" s="129" t="str">
        <f t="shared" si="304"/>
        <v>ICMS</v>
      </c>
      <c r="H344" s="129" t="str">
        <f t="shared" si="304"/>
        <v>PIS</v>
      </c>
      <c r="I344" s="129" t="str">
        <f t="shared" si="304"/>
        <v>COFINS</v>
      </c>
      <c r="J344" s="129" t="str">
        <f t="shared" si="304"/>
        <v>Total de Impostos</v>
      </c>
      <c r="K344" s="131" t="str">
        <f t="shared" si="304"/>
        <v xml:space="preserve">Descontos </v>
      </c>
      <c r="L344" s="130" t="str">
        <f t="shared" si="304"/>
        <v>Abatimentos (em R$)</v>
      </c>
      <c r="M344" s="129" t="str">
        <f t="shared" si="304"/>
        <v>Quantidade devolvida</v>
      </c>
      <c r="N344" s="129" t="str">
        <f t="shared" si="304"/>
        <v>Quantidade devolvida</v>
      </c>
      <c r="O344" s="129" t="str">
        <f t="shared" si="304"/>
        <v>Valor das devoluções líquidas (em R$)</v>
      </c>
      <c r="P344" s="129" t="str">
        <f t="shared" si="304"/>
        <v>Fretes sobre Vendas</v>
      </c>
      <c r="Q344" s="129" t="str">
        <f t="shared" si="304"/>
        <v>Receita Operacional Líquida (R$)</v>
      </c>
      <c r="R344"/>
      <c r="S344"/>
      <c r="T344"/>
      <c r="U344"/>
      <c r="V344"/>
      <c r="W344"/>
      <c r="X344"/>
      <c r="Y344"/>
      <c r="Z344"/>
      <c r="AA344"/>
      <c r="AB344"/>
      <c r="AC344"/>
      <c r="AD344"/>
      <c r="AE344"/>
      <c r="AF344"/>
      <c r="AG344"/>
      <c r="AH344"/>
      <c r="AI344"/>
      <c r="AJ344"/>
      <c r="AK344"/>
      <c r="AL344"/>
      <c r="AM344"/>
    </row>
    <row r="345" spans="1:39" s="128" customFormat="1" ht="20.25" customHeight="1" x14ac:dyDescent="0.35">
      <c r="A345" s="483" t="s">
        <v>147</v>
      </c>
      <c r="B345" s="132" t="s">
        <v>148</v>
      </c>
      <c r="C345" s="181">
        <f>C346+C347</f>
        <v>0</v>
      </c>
      <c r="D345" s="182">
        <f>D346+D347</f>
        <v>0</v>
      </c>
      <c r="E345" s="183">
        <f t="shared" ref="E345:I345" si="305">E346+E347</f>
        <v>0</v>
      </c>
      <c r="F345" s="181">
        <f t="shared" si="305"/>
        <v>0</v>
      </c>
      <c r="G345" s="184">
        <f t="shared" si="305"/>
        <v>0</v>
      </c>
      <c r="H345" s="184">
        <f t="shared" si="305"/>
        <v>0</v>
      </c>
      <c r="I345" s="184">
        <f t="shared" si="305"/>
        <v>0</v>
      </c>
      <c r="J345" s="183">
        <f t="shared" ref="J345:J355" si="306">SUM(F345:I345)</f>
        <v>0</v>
      </c>
      <c r="K345" s="181">
        <f>K346+K347</f>
        <v>0</v>
      </c>
      <c r="L345" s="184">
        <f t="shared" ref="L345:P345" si="307">L346+L347</f>
        <v>0</v>
      </c>
      <c r="M345" s="181">
        <f t="shared" si="307"/>
        <v>0</v>
      </c>
      <c r="N345" s="184">
        <f t="shared" si="307"/>
        <v>0</v>
      </c>
      <c r="O345" s="182">
        <f t="shared" si="307"/>
        <v>0</v>
      </c>
      <c r="P345" s="184">
        <f t="shared" si="307"/>
        <v>0</v>
      </c>
      <c r="Q345" s="183">
        <f t="shared" ref="Q345:Q355" si="308">E345-J345-K345-L345-O345-P345</f>
        <v>0</v>
      </c>
      <c r="R345"/>
      <c r="S345"/>
      <c r="T345"/>
      <c r="U345"/>
      <c r="V345"/>
      <c r="W345"/>
      <c r="X345"/>
      <c r="Y345"/>
      <c r="Z345"/>
      <c r="AA345"/>
      <c r="AB345"/>
      <c r="AC345"/>
      <c r="AD345"/>
      <c r="AE345"/>
      <c r="AF345"/>
      <c r="AG345"/>
      <c r="AH345"/>
      <c r="AI345"/>
      <c r="AJ345"/>
      <c r="AK345"/>
      <c r="AL345"/>
      <c r="AM345"/>
    </row>
    <row r="346" spans="1:39" s="128" customFormat="1" ht="20.25" customHeight="1" x14ac:dyDescent="0.35">
      <c r="A346" s="483"/>
      <c r="B346" s="137" t="s">
        <v>149</v>
      </c>
      <c r="C346" s="185"/>
      <c r="D346" s="186"/>
      <c r="E346" s="187"/>
      <c r="F346" s="185"/>
      <c r="G346" s="188"/>
      <c r="H346" s="188"/>
      <c r="I346" s="188"/>
      <c r="J346" s="189">
        <f t="shared" si="306"/>
        <v>0</v>
      </c>
      <c r="K346" s="185"/>
      <c r="L346" s="188"/>
      <c r="M346" s="185"/>
      <c r="N346" s="190"/>
      <c r="O346" s="186"/>
      <c r="P346" s="188"/>
      <c r="Q346" s="189">
        <f t="shared" si="308"/>
        <v>0</v>
      </c>
      <c r="R346"/>
      <c r="S346"/>
      <c r="T346"/>
      <c r="U346"/>
      <c r="V346"/>
      <c r="W346"/>
      <c r="X346"/>
      <c r="Y346"/>
      <c r="Z346"/>
      <c r="AA346"/>
      <c r="AB346"/>
      <c r="AC346"/>
      <c r="AD346"/>
      <c r="AE346"/>
      <c r="AF346"/>
      <c r="AG346"/>
      <c r="AH346"/>
      <c r="AI346"/>
      <c r="AJ346"/>
      <c r="AK346"/>
      <c r="AL346"/>
      <c r="AM346"/>
    </row>
    <row r="347" spans="1:39" s="128" customFormat="1" ht="20.25" customHeight="1" x14ac:dyDescent="0.35">
      <c r="A347" s="483"/>
      <c r="B347" s="144" t="s">
        <v>150</v>
      </c>
      <c r="C347" s="185"/>
      <c r="D347" s="186"/>
      <c r="E347" s="187"/>
      <c r="F347" s="185"/>
      <c r="G347" s="188"/>
      <c r="H347" s="188"/>
      <c r="I347" s="188"/>
      <c r="J347" s="189">
        <f t="shared" si="306"/>
        <v>0</v>
      </c>
      <c r="K347" s="185"/>
      <c r="L347" s="188"/>
      <c r="M347" s="185"/>
      <c r="N347" s="188"/>
      <c r="O347" s="186"/>
      <c r="P347" s="188"/>
      <c r="Q347" s="189">
        <f t="shared" si="308"/>
        <v>0</v>
      </c>
      <c r="R347"/>
      <c r="S347"/>
      <c r="T347"/>
      <c r="U347"/>
      <c r="V347"/>
      <c r="W347"/>
      <c r="X347"/>
      <c r="Y347"/>
      <c r="Z347"/>
      <c r="AA347"/>
      <c r="AB347"/>
      <c r="AC347"/>
      <c r="AD347"/>
      <c r="AE347"/>
      <c r="AF347"/>
      <c r="AG347"/>
      <c r="AH347"/>
      <c r="AI347"/>
      <c r="AJ347"/>
      <c r="AK347"/>
      <c r="AL347"/>
      <c r="AM347"/>
    </row>
    <row r="348" spans="1:39" s="128" customFormat="1" ht="20.25" customHeight="1" x14ac:dyDescent="0.35">
      <c r="A348" s="483"/>
      <c r="B348" s="145" t="s">
        <v>151</v>
      </c>
      <c r="C348" s="167"/>
      <c r="D348" s="168"/>
      <c r="E348" s="193"/>
      <c r="F348" s="191"/>
      <c r="G348" s="194"/>
      <c r="H348" s="194"/>
      <c r="I348" s="194"/>
      <c r="J348" s="183">
        <f t="shared" si="306"/>
        <v>0</v>
      </c>
      <c r="K348" s="191"/>
      <c r="L348" s="194"/>
      <c r="M348" s="167"/>
      <c r="N348" s="170"/>
      <c r="O348" s="192"/>
      <c r="P348" s="194"/>
      <c r="Q348" s="183">
        <f t="shared" si="308"/>
        <v>0</v>
      </c>
      <c r="R348"/>
      <c r="S348"/>
      <c r="T348"/>
      <c r="U348"/>
      <c r="V348"/>
      <c r="W348"/>
      <c r="X348"/>
      <c r="Y348"/>
      <c r="Z348"/>
      <c r="AA348"/>
      <c r="AB348"/>
      <c r="AC348"/>
      <c r="AD348"/>
      <c r="AE348"/>
      <c r="AF348"/>
      <c r="AG348"/>
      <c r="AH348"/>
      <c r="AI348"/>
      <c r="AJ348"/>
      <c r="AK348"/>
      <c r="AL348"/>
      <c r="AM348"/>
    </row>
    <row r="349" spans="1:39" s="155" customFormat="1" ht="20.25" customHeight="1" x14ac:dyDescent="0.35">
      <c r="A349" s="483"/>
      <c r="B349" s="150" t="s">
        <v>152</v>
      </c>
      <c r="C349" s="195">
        <f>SUM(C345,C348)</f>
        <v>0</v>
      </c>
      <c r="D349" s="196">
        <f t="shared" ref="D349:I349" si="309">SUM(D345,D348)</f>
        <v>0</v>
      </c>
      <c r="E349" s="197">
        <f t="shared" si="309"/>
        <v>0</v>
      </c>
      <c r="F349" s="195">
        <f t="shared" si="309"/>
        <v>0</v>
      </c>
      <c r="G349" s="198">
        <f t="shared" si="309"/>
        <v>0</v>
      </c>
      <c r="H349" s="198">
        <f t="shared" si="309"/>
        <v>0</v>
      </c>
      <c r="I349" s="198">
        <f t="shared" si="309"/>
        <v>0</v>
      </c>
      <c r="J349" s="183">
        <f t="shared" si="306"/>
        <v>0</v>
      </c>
      <c r="K349" s="195">
        <f t="shared" ref="K349:P349" si="310">SUM(K345,K348)</f>
        <v>0</v>
      </c>
      <c r="L349" s="198">
        <f t="shared" si="310"/>
        <v>0</v>
      </c>
      <c r="M349" s="195">
        <f t="shared" si="310"/>
        <v>0</v>
      </c>
      <c r="N349" s="198">
        <f t="shared" si="310"/>
        <v>0</v>
      </c>
      <c r="O349" s="196">
        <f t="shared" si="310"/>
        <v>0</v>
      </c>
      <c r="P349" s="198">
        <f t="shared" si="310"/>
        <v>0</v>
      </c>
      <c r="Q349" s="197">
        <f t="shared" si="308"/>
        <v>0</v>
      </c>
      <c r="R349"/>
      <c r="S349"/>
      <c r="T349"/>
      <c r="U349"/>
      <c r="V349"/>
      <c r="W349"/>
      <c r="X349"/>
      <c r="Y349"/>
      <c r="Z349"/>
      <c r="AA349"/>
      <c r="AB349"/>
      <c r="AC349"/>
      <c r="AD349"/>
      <c r="AE349"/>
      <c r="AF349"/>
      <c r="AG349"/>
      <c r="AH349"/>
      <c r="AI349"/>
      <c r="AJ349"/>
      <c r="AK349"/>
      <c r="AL349"/>
      <c r="AM349"/>
    </row>
    <row r="350" spans="1:39" s="128" customFormat="1" ht="20.25" customHeight="1" x14ac:dyDescent="0.35">
      <c r="A350" s="484" t="s">
        <v>153</v>
      </c>
      <c r="B350" s="132" t="s">
        <v>148</v>
      </c>
      <c r="C350" s="181">
        <f>C351+C352</f>
        <v>0</v>
      </c>
      <c r="D350" s="182">
        <f>D351+D352</f>
        <v>0</v>
      </c>
      <c r="E350" s="183">
        <f t="shared" ref="E350:I350" si="311">E351+E352</f>
        <v>0</v>
      </c>
      <c r="F350" s="181">
        <f t="shared" si="311"/>
        <v>0</v>
      </c>
      <c r="G350" s="184">
        <f t="shared" si="311"/>
        <v>0</v>
      </c>
      <c r="H350" s="184">
        <f t="shared" si="311"/>
        <v>0</v>
      </c>
      <c r="I350" s="184">
        <f t="shared" si="311"/>
        <v>0</v>
      </c>
      <c r="J350" s="183">
        <f t="shared" si="306"/>
        <v>0</v>
      </c>
      <c r="K350" s="181">
        <f>K351+K352</f>
        <v>0</v>
      </c>
      <c r="L350" s="184">
        <f t="shared" ref="L350:P350" si="312">L351+L352</f>
        <v>0</v>
      </c>
      <c r="M350" s="181">
        <f t="shared" si="312"/>
        <v>0</v>
      </c>
      <c r="N350" s="184">
        <f t="shared" si="312"/>
        <v>0</v>
      </c>
      <c r="O350" s="182">
        <f t="shared" si="312"/>
        <v>0</v>
      </c>
      <c r="P350" s="184">
        <f t="shared" si="312"/>
        <v>0</v>
      </c>
      <c r="Q350" s="183">
        <f t="shared" si="308"/>
        <v>0</v>
      </c>
      <c r="R350"/>
      <c r="S350"/>
      <c r="T350"/>
      <c r="U350"/>
      <c r="V350"/>
      <c r="W350"/>
      <c r="X350"/>
      <c r="Y350"/>
      <c r="Z350"/>
      <c r="AA350"/>
      <c r="AB350"/>
      <c r="AC350"/>
      <c r="AD350"/>
      <c r="AE350"/>
      <c r="AF350"/>
      <c r="AG350"/>
      <c r="AH350"/>
      <c r="AI350"/>
      <c r="AJ350"/>
      <c r="AK350"/>
      <c r="AL350"/>
      <c r="AM350"/>
    </row>
    <row r="351" spans="1:39" s="128" customFormat="1" ht="20.25" customHeight="1" x14ac:dyDescent="0.35">
      <c r="A351" s="483"/>
      <c r="B351" s="137" t="s">
        <v>149</v>
      </c>
      <c r="C351" s="185"/>
      <c r="D351" s="186"/>
      <c r="E351" s="187"/>
      <c r="F351" s="185"/>
      <c r="G351" s="188"/>
      <c r="H351" s="188"/>
      <c r="I351" s="188"/>
      <c r="J351" s="189">
        <f t="shared" si="306"/>
        <v>0</v>
      </c>
      <c r="K351" s="185"/>
      <c r="L351" s="188"/>
      <c r="M351" s="185"/>
      <c r="N351" s="190"/>
      <c r="O351" s="186"/>
      <c r="P351" s="188"/>
      <c r="Q351" s="189">
        <f t="shared" si="308"/>
        <v>0</v>
      </c>
      <c r="R351"/>
      <c r="S351"/>
      <c r="T351"/>
      <c r="U351"/>
      <c r="V351"/>
      <c r="W351"/>
      <c r="X351"/>
      <c r="Y351"/>
      <c r="Z351"/>
      <c r="AA351"/>
      <c r="AB351"/>
      <c r="AC351"/>
      <c r="AD351"/>
      <c r="AE351"/>
      <c r="AF351"/>
      <c r="AG351"/>
      <c r="AH351"/>
      <c r="AI351"/>
      <c r="AJ351"/>
      <c r="AK351"/>
      <c r="AL351"/>
      <c r="AM351"/>
    </row>
    <row r="352" spans="1:39" s="128" customFormat="1" ht="20.25" customHeight="1" x14ac:dyDescent="0.35">
      <c r="A352" s="483"/>
      <c r="B352" s="157" t="s">
        <v>150</v>
      </c>
      <c r="C352" s="185"/>
      <c r="D352" s="186"/>
      <c r="E352" s="187"/>
      <c r="F352" s="185"/>
      <c r="G352" s="188"/>
      <c r="H352" s="188"/>
      <c r="I352" s="188"/>
      <c r="J352" s="189">
        <f t="shared" si="306"/>
        <v>0</v>
      </c>
      <c r="K352" s="185"/>
      <c r="L352" s="188"/>
      <c r="M352" s="185"/>
      <c r="N352" s="188"/>
      <c r="O352" s="186"/>
      <c r="P352" s="188"/>
      <c r="Q352" s="189">
        <f t="shared" si="308"/>
        <v>0</v>
      </c>
      <c r="R352"/>
      <c r="S352"/>
      <c r="T352"/>
      <c r="U352"/>
      <c r="V352"/>
      <c r="W352"/>
      <c r="X352"/>
      <c r="Y352"/>
      <c r="Z352"/>
      <c r="AA352"/>
      <c r="AB352"/>
      <c r="AC352"/>
      <c r="AD352"/>
      <c r="AE352"/>
      <c r="AF352"/>
      <c r="AG352"/>
      <c r="AH352"/>
      <c r="AI352"/>
      <c r="AJ352"/>
      <c r="AK352"/>
      <c r="AL352"/>
      <c r="AM352"/>
    </row>
    <row r="353" spans="1:39" s="128" customFormat="1" ht="20.25" customHeight="1" x14ac:dyDescent="0.35">
      <c r="A353" s="483"/>
      <c r="B353" s="158" t="s">
        <v>151</v>
      </c>
      <c r="C353" s="171"/>
      <c r="D353" s="172"/>
      <c r="E353" s="187"/>
      <c r="F353" s="185"/>
      <c r="G353" s="188"/>
      <c r="H353" s="188"/>
      <c r="I353" s="188"/>
      <c r="J353" s="189">
        <f t="shared" si="306"/>
        <v>0</v>
      </c>
      <c r="K353" s="185"/>
      <c r="L353" s="188"/>
      <c r="M353" s="171"/>
      <c r="N353" s="174"/>
      <c r="O353" s="186"/>
      <c r="P353" s="188"/>
      <c r="Q353" s="189">
        <f t="shared" si="308"/>
        <v>0</v>
      </c>
      <c r="R353"/>
      <c r="S353"/>
      <c r="T353"/>
      <c r="U353"/>
      <c r="V353"/>
      <c r="W353"/>
      <c r="X353"/>
      <c r="Y353"/>
      <c r="Z353"/>
      <c r="AA353"/>
      <c r="AB353"/>
      <c r="AC353"/>
      <c r="AD353"/>
      <c r="AE353"/>
      <c r="AF353"/>
      <c r="AG353"/>
      <c r="AH353"/>
      <c r="AI353"/>
      <c r="AJ353"/>
      <c r="AK353"/>
      <c r="AL353"/>
      <c r="AM353"/>
    </row>
    <row r="354" spans="1:39" s="155" customFormat="1" ht="20.25" customHeight="1" x14ac:dyDescent="0.35">
      <c r="A354" s="483"/>
      <c r="B354" s="159" t="s">
        <v>154</v>
      </c>
      <c r="C354" s="195">
        <f>SUM(C350,C353)</f>
        <v>0</v>
      </c>
      <c r="D354" s="196">
        <f t="shared" ref="D354:I354" si="313">SUM(D350,D353)</f>
        <v>0</v>
      </c>
      <c r="E354" s="197">
        <f t="shared" si="313"/>
        <v>0</v>
      </c>
      <c r="F354" s="195">
        <f t="shared" si="313"/>
        <v>0</v>
      </c>
      <c r="G354" s="198">
        <f t="shared" si="313"/>
        <v>0</v>
      </c>
      <c r="H354" s="198">
        <f t="shared" si="313"/>
        <v>0</v>
      </c>
      <c r="I354" s="198">
        <f t="shared" si="313"/>
        <v>0</v>
      </c>
      <c r="J354" s="183">
        <f t="shared" si="306"/>
        <v>0</v>
      </c>
      <c r="K354" s="195">
        <f t="shared" ref="K354:P354" si="314">SUM(K350,K353)</f>
        <v>0</v>
      </c>
      <c r="L354" s="198">
        <f t="shared" si="314"/>
        <v>0</v>
      </c>
      <c r="M354" s="195">
        <f t="shared" si="314"/>
        <v>0</v>
      </c>
      <c r="N354" s="198">
        <f t="shared" si="314"/>
        <v>0</v>
      </c>
      <c r="O354" s="196">
        <f t="shared" si="314"/>
        <v>0</v>
      </c>
      <c r="P354" s="198">
        <f t="shared" si="314"/>
        <v>0</v>
      </c>
      <c r="Q354" s="197">
        <f t="shared" si="308"/>
        <v>0</v>
      </c>
      <c r="R354"/>
      <c r="S354"/>
      <c r="T354"/>
      <c r="U354"/>
      <c r="V354"/>
      <c r="W354"/>
      <c r="X354"/>
      <c r="Y354"/>
      <c r="Z354"/>
      <c r="AA354"/>
      <c r="AB354"/>
      <c r="AC354"/>
      <c r="AD354"/>
      <c r="AE354"/>
      <c r="AF354"/>
      <c r="AG354"/>
      <c r="AH354"/>
      <c r="AI354"/>
      <c r="AJ354"/>
      <c r="AK354"/>
      <c r="AL354"/>
      <c r="AM354"/>
    </row>
    <row r="355" spans="1:39" s="155" customFormat="1" ht="20.25" customHeight="1" x14ac:dyDescent="0.35">
      <c r="A355" s="485" t="s">
        <v>155</v>
      </c>
      <c r="B355" s="485"/>
      <c r="C355" s="294"/>
      <c r="D355" s="295"/>
      <c r="E355" s="201">
        <f t="shared" ref="E355:I355" si="315">E354+E349</f>
        <v>0</v>
      </c>
      <c r="F355" s="199">
        <f t="shared" si="315"/>
        <v>0</v>
      </c>
      <c r="G355" s="202">
        <f t="shared" si="315"/>
        <v>0</v>
      </c>
      <c r="H355" s="202">
        <f t="shared" si="315"/>
        <v>0</v>
      </c>
      <c r="I355" s="202">
        <f t="shared" si="315"/>
        <v>0</v>
      </c>
      <c r="J355" s="203">
        <f t="shared" si="306"/>
        <v>0</v>
      </c>
      <c r="K355" s="199">
        <f>K354+K349</f>
        <v>0</v>
      </c>
      <c r="L355" s="202">
        <f>L354+L349</f>
        <v>0</v>
      </c>
      <c r="M355" s="294"/>
      <c r="N355" s="296"/>
      <c r="O355" s="200">
        <f t="shared" ref="O355:P355" si="316">O354+O349</f>
        <v>0</v>
      </c>
      <c r="P355" s="202">
        <f t="shared" si="316"/>
        <v>0</v>
      </c>
      <c r="Q355" s="201">
        <f t="shared" si="308"/>
        <v>0</v>
      </c>
      <c r="R355"/>
      <c r="S355"/>
      <c r="T355"/>
      <c r="U355"/>
      <c r="V355"/>
      <c r="W355"/>
      <c r="X355"/>
      <c r="Y355"/>
      <c r="Z355"/>
      <c r="AA355"/>
      <c r="AB355"/>
      <c r="AC355"/>
      <c r="AD355"/>
      <c r="AE355"/>
      <c r="AF355"/>
      <c r="AG355"/>
      <c r="AH355"/>
      <c r="AI355"/>
      <c r="AJ355"/>
      <c r="AK355"/>
      <c r="AL355"/>
      <c r="AM355"/>
    </row>
    <row r="356" spans="1:39" ht="14.5" x14ac:dyDescent="0.35">
      <c r="R356"/>
      <c r="S356"/>
      <c r="T356"/>
      <c r="U356"/>
      <c r="V356"/>
      <c r="W356"/>
      <c r="X356"/>
      <c r="Y356"/>
      <c r="Z356"/>
      <c r="AA356"/>
      <c r="AB356"/>
      <c r="AC356"/>
      <c r="AD356"/>
      <c r="AE356"/>
      <c r="AF356"/>
      <c r="AG356"/>
      <c r="AH356"/>
      <c r="AI356"/>
      <c r="AJ356"/>
      <c r="AK356"/>
      <c r="AL356"/>
      <c r="AM356"/>
    </row>
    <row r="357" spans="1:39" ht="14.5" x14ac:dyDescent="0.35">
      <c r="R357"/>
      <c r="S357"/>
      <c r="T357"/>
      <c r="U357"/>
      <c r="V357"/>
      <c r="W357"/>
      <c r="X357"/>
      <c r="Y357"/>
      <c r="Z357"/>
      <c r="AA357"/>
      <c r="AB357"/>
      <c r="AC357"/>
      <c r="AD357"/>
      <c r="AE357"/>
      <c r="AF357"/>
      <c r="AG357"/>
      <c r="AH357"/>
      <c r="AI357"/>
      <c r="AJ357"/>
      <c r="AK357"/>
      <c r="AL357"/>
      <c r="AM357"/>
    </row>
    <row r="358" spans="1:39" ht="14.5" x14ac:dyDescent="0.35">
      <c r="B358" s="486" t="s">
        <v>158</v>
      </c>
      <c r="C358" s="488" t="s">
        <v>133</v>
      </c>
      <c r="D358" s="489"/>
      <c r="E358" s="489"/>
      <c r="F358" s="489"/>
      <c r="G358" s="489"/>
      <c r="H358" s="489"/>
      <c r="I358" s="489"/>
      <c r="J358" s="489"/>
      <c r="K358" s="489"/>
      <c r="L358" s="490"/>
      <c r="M358" s="491" t="s">
        <v>134</v>
      </c>
      <c r="N358" s="492"/>
      <c r="O358" s="493"/>
      <c r="P358" s="491" t="s">
        <v>53</v>
      </c>
      <c r="Q358" s="493"/>
      <c r="R358"/>
      <c r="S358"/>
      <c r="T358"/>
      <c r="U358"/>
      <c r="V358"/>
      <c r="W358"/>
      <c r="X358"/>
      <c r="Y358"/>
      <c r="Z358"/>
      <c r="AA358"/>
      <c r="AB358"/>
      <c r="AC358"/>
      <c r="AD358"/>
      <c r="AE358"/>
      <c r="AF358"/>
      <c r="AG358"/>
      <c r="AH358"/>
      <c r="AI358"/>
      <c r="AJ358"/>
      <c r="AK358"/>
      <c r="AL358"/>
      <c r="AM358"/>
    </row>
    <row r="359" spans="1:39" s="128" customFormat="1" ht="28" x14ac:dyDescent="0.35">
      <c r="B359" s="487"/>
      <c r="C359" s="129" t="str">
        <f>C$5</f>
        <v>Quantidade vendida</v>
      </c>
      <c r="D359" s="129" t="str">
        <f t="shared" ref="D359:Q359" si="317">D$5</f>
        <v>Quantidade vendida</v>
      </c>
      <c r="E359" s="130" t="str">
        <f t="shared" si="317"/>
        <v>Faturamento Bruto (em R$)</v>
      </c>
      <c r="F359" s="129" t="str">
        <f t="shared" si="317"/>
        <v>IPI</v>
      </c>
      <c r="G359" s="129" t="str">
        <f t="shared" si="317"/>
        <v>ICMS</v>
      </c>
      <c r="H359" s="129" t="str">
        <f t="shared" si="317"/>
        <v>PIS</v>
      </c>
      <c r="I359" s="129" t="str">
        <f t="shared" si="317"/>
        <v>COFINS</v>
      </c>
      <c r="J359" s="129" t="str">
        <f t="shared" si="317"/>
        <v>Total de Impostos</v>
      </c>
      <c r="K359" s="131" t="str">
        <f t="shared" si="317"/>
        <v xml:space="preserve">Descontos </v>
      </c>
      <c r="L359" s="130" t="str">
        <f t="shared" si="317"/>
        <v>Abatimentos (em R$)</v>
      </c>
      <c r="M359" s="129" t="str">
        <f t="shared" si="317"/>
        <v>Quantidade devolvida</v>
      </c>
      <c r="N359" s="129" t="str">
        <f t="shared" si="317"/>
        <v>Quantidade devolvida</v>
      </c>
      <c r="O359" s="129" t="str">
        <f t="shared" si="317"/>
        <v>Valor das devoluções líquidas (em R$)</v>
      </c>
      <c r="P359" s="129" t="str">
        <f t="shared" si="317"/>
        <v>Fretes sobre Vendas</v>
      </c>
      <c r="Q359" s="129" t="str">
        <f t="shared" si="317"/>
        <v>Receita Operacional Líquida (R$)</v>
      </c>
      <c r="R359"/>
      <c r="S359"/>
      <c r="T359"/>
      <c r="U359"/>
      <c r="V359"/>
      <c r="W359"/>
      <c r="X359"/>
      <c r="Y359"/>
      <c r="Z359"/>
      <c r="AA359"/>
      <c r="AB359"/>
      <c r="AC359"/>
      <c r="AD359"/>
      <c r="AE359"/>
      <c r="AF359"/>
      <c r="AG359"/>
      <c r="AH359"/>
      <c r="AI359"/>
      <c r="AJ359"/>
      <c r="AK359"/>
      <c r="AL359"/>
      <c r="AM359"/>
    </row>
    <row r="360" spans="1:39" s="128" customFormat="1" ht="20.25" customHeight="1" x14ac:dyDescent="0.35">
      <c r="A360" s="483" t="s">
        <v>147</v>
      </c>
      <c r="B360" s="132" t="s">
        <v>148</v>
      </c>
      <c r="C360" s="181">
        <f>C361+C362</f>
        <v>0</v>
      </c>
      <c r="D360" s="182">
        <f>D361+D362</f>
        <v>0</v>
      </c>
      <c r="E360" s="183">
        <f t="shared" ref="E360:I360" si="318">E361+E362</f>
        <v>0</v>
      </c>
      <c r="F360" s="181">
        <f t="shared" si="318"/>
        <v>0</v>
      </c>
      <c r="G360" s="184">
        <f t="shared" si="318"/>
        <v>0</v>
      </c>
      <c r="H360" s="184">
        <f t="shared" si="318"/>
        <v>0</v>
      </c>
      <c r="I360" s="184">
        <f t="shared" si="318"/>
        <v>0</v>
      </c>
      <c r="J360" s="183">
        <f t="shared" ref="J360:J370" si="319">SUM(F360:I360)</f>
        <v>0</v>
      </c>
      <c r="K360" s="181">
        <f>K361+K362</f>
        <v>0</v>
      </c>
      <c r="L360" s="184">
        <f t="shared" ref="L360:P360" si="320">L361+L362</f>
        <v>0</v>
      </c>
      <c r="M360" s="181">
        <f t="shared" si="320"/>
        <v>0</v>
      </c>
      <c r="N360" s="184">
        <f t="shared" si="320"/>
        <v>0</v>
      </c>
      <c r="O360" s="182">
        <f t="shared" si="320"/>
        <v>0</v>
      </c>
      <c r="P360" s="184">
        <f t="shared" si="320"/>
        <v>0</v>
      </c>
      <c r="Q360" s="183">
        <f t="shared" ref="Q360:Q370" si="321">E360-J360-K360-L360-O360-P360</f>
        <v>0</v>
      </c>
      <c r="R360"/>
      <c r="S360"/>
      <c r="T360"/>
      <c r="U360"/>
      <c r="V360"/>
      <c r="W360"/>
      <c r="X360"/>
      <c r="Y360"/>
      <c r="Z360"/>
      <c r="AA360"/>
      <c r="AB360"/>
      <c r="AC360"/>
      <c r="AD360"/>
      <c r="AE360"/>
      <c r="AF360"/>
      <c r="AG360"/>
      <c r="AH360"/>
      <c r="AI360"/>
      <c r="AJ360"/>
      <c r="AK360"/>
      <c r="AL360"/>
      <c r="AM360"/>
    </row>
    <row r="361" spans="1:39" s="128" customFormat="1" ht="20.25" customHeight="1" x14ac:dyDescent="0.35">
      <c r="A361" s="483"/>
      <c r="B361" s="137" t="s">
        <v>149</v>
      </c>
      <c r="C361" s="185"/>
      <c r="D361" s="186"/>
      <c r="E361" s="187"/>
      <c r="F361" s="185"/>
      <c r="G361" s="188"/>
      <c r="H361" s="188"/>
      <c r="I361" s="188"/>
      <c r="J361" s="189">
        <f t="shared" si="319"/>
        <v>0</v>
      </c>
      <c r="K361" s="185"/>
      <c r="L361" s="188"/>
      <c r="M361" s="185"/>
      <c r="N361" s="190"/>
      <c r="O361" s="186"/>
      <c r="P361" s="188"/>
      <c r="Q361" s="189">
        <f t="shared" si="321"/>
        <v>0</v>
      </c>
      <c r="R361"/>
      <c r="S361"/>
      <c r="T361"/>
      <c r="U361"/>
      <c r="V361"/>
      <c r="W361"/>
      <c r="X361"/>
      <c r="Y361"/>
      <c r="Z361"/>
      <c r="AA361"/>
      <c r="AB361"/>
      <c r="AC361"/>
      <c r="AD361"/>
      <c r="AE361"/>
      <c r="AF361"/>
      <c r="AG361"/>
      <c r="AH361"/>
      <c r="AI361"/>
      <c r="AJ361"/>
      <c r="AK361"/>
      <c r="AL361"/>
      <c r="AM361"/>
    </row>
    <row r="362" spans="1:39" s="128" customFormat="1" ht="20.25" customHeight="1" x14ac:dyDescent="0.35">
      <c r="A362" s="483"/>
      <c r="B362" s="144" t="s">
        <v>150</v>
      </c>
      <c r="C362" s="185"/>
      <c r="D362" s="186"/>
      <c r="E362" s="187"/>
      <c r="F362" s="185"/>
      <c r="G362" s="188"/>
      <c r="H362" s="188"/>
      <c r="I362" s="188"/>
      <c r="J362" s="189">
        <f t="shared" si="319"/>
        <v>0</v>
      </c>
      <c r="K362" s="185"/>
      <c r="L362" s="188"/>
      <c r="M362" s="185"/>
      <c r="N362" s="188"/>
      <c r="O362" s="186"/>
      <c r="P362" s="188"/>
      <c r="Q362" s="189">
        <f t="shared" si="321"/>
        <v>0</v>
      </c>
      <c r="R362"/>
      <c r="S362"/>
      <c r="T362"/>
      <c r="U362"/>
      <c r="V362"/>
      <c r="W362"/>
      <c r="X362"/>
      <c r="Y362"/>
      <c r="Z362"/>
      <c r="AA362"/>
      <c r="AB362"/>
      <c r="AC362"/>
      <c r="AD362"/>
      <c r="AE362"/>
      <c r="AF362"/>
      <c r="AG362"/>
      <c r="AH362"/>
      <c r="AI362"/>
      <c r="AJ362"/>
      <c r="AK362"/>
      <c r="AL362"/>
      <c r="AM362"/>
    </row>
    <row r="363" spans="1:39" s="128" customFormat="1" ht="20.25" customHeight="1" x14ac:dyDescent="0.35">
      <c r="A363" s="483"/>
      <c r="B363" s="145" t="s">
        <v>151</v>
      </c>
      <c r="C363" s="167"/>
      <c r="D363" s="168"/>
      <c r="E363" s="193"/>
      <c r="F363" s="191"/>
      <c r="G363" s="194"/>
      <c r="H363" s="194"/>
      <c r="I363" s="194"/>
      <c r="J363" s="183">
        <f t="shared" si="319"/>
        <v>0</v>
      </c>
      <c r="K363" s="191"/>
      <c r="L363" s="194"/>
      <c r="M363" s="167"/>
      <c r="N363" s="170"/>
      <c r="O363" s="192"/>
      <c r="P363" s="194"/>
      <c r="Q363" s="183">
        <f t="shared" si="321"/>
        <v>0</v>
      </c>
      <c r="R363"/>
      <c r="S363"/>
      <c r="T363"/>
      <c r="U363"/>
      <c r="V363"/>
      <c r="W363"/>
      <c r="X363"/>
      <c r="Y363"/>
      <c r="Z363"/>
      <c r="AA363"/>
      <c r="AB363"/>
      <c r="AC363"/>
      <c r="AD363"/>
      <c r="AE363"/>
      <c r="AF363"/>
      <c r="AG363"/>
      <c r="AH363"/>
      <c r="AI363"/>
      <c r="AJ363"/>
      <c r="AK363"/>
      <c r="AL363"/>
      <c r="AM363"/>
    </row>
    <row r="364" spans="1:39" s="155" customFormat="1" ht="20.25" customHeight="1" x14ac:dyDescent="0.35">
      <c r="A364" s="483"/>
      <c r="B364" s="150" t="s">
        <v>152</v>
      </c>
      <c r="C364" s="195">
        <f>SUM(C360,C363)</f>
        <v>0</v>
      </c>
      <c r="D364" s="196">
        <f t="shared" ref="D364:I364" si="322">SUM(D360,D363)</f>
        <v>0</v>
      </c>
      <c r="E364" s="197">
        <f t="shared" si="322"/>
        <v>0</v>
      </c>
      <c r="F364" s="195">
        <f t="shared" si="322"/>
        <v>0</v>
      </c>
      <c r="G364" s="198">
        <f t="shared" si="322"/>
        <v>0</v>
      </c>
      <c r="H364" s="198">
        <f t="shared" si="322"/>
        <v>0</v>
      </c>
      <c r="I364" s="198">
        <f t="shared" si="322"/>
        <v>0</v>
      </c>
      <c r="J364" s="183">
        <f t="shared" si="319"/>
        <v>0</v>
      </c>
      <c r="K364" s="195">
        <f t="shared" ref="K364:P364" si="323">SUM(K360,K363)</f>
        <v>0</v>
      </c>
      <c r="L364" s="198">
        <f t="shared" si="323"/>
        <v>0</v>
      </c>
      <c r="M364" s="195">
        <f t="shared" si="323"/>
        <v>0</v>
      </c>
      <c r="N364" s="198">
        <f t="shared" si="323"/>
        <v>0</v>
      </c>
      <c r="O364" s="196">
        <f t="shared" si="323"/>
        <v>0</v>
      </c>
      <c r="P364" s="198">
        <f t="shared" si="323"/>
        <v>0</v>
      </c>
      <c r="Q364" s="197">
        <f t="shared" si="321"/>
        <v>0</v>
      </c>
      <c r="R364"/>
      <c r="S364"/>
      <c r="T364"/>
      <c r="U364"/>
      <c r="V364"/>
      <c r="W364"/>
      <c r="X364"/>
      <c r="Y364"/>
      <c r="Z364"/>
      <c r="AA364"/>
      <c r="AB364"/>
      <c r="AC364"/>
      <c r="AD364"/>
      <c r="AE364"/>
      <c r="AF364"/>
      <c r="AG364"/>
      <c r="AH364"/>
      <c r="AI364"/>
      <c r="AJ364"/>
      <c r="AK364"/>
      <c r="AL364"/>
      <c r="AM364"/>
    </row>
    <row r="365" spans="1:39" s="128" customFormat="1" ht="20.25" customHeight="1" x14ac:dyDescent="0.35">
      <c r="A365" s="484" t="s">
        <v>153</v>
      </c>
      <c r="B365" s="132" t="s">
        <v>148</v>
      </c>
      <c r="C365" s="181">
        <f>C366+C367</f>
        <v>0</v>
      </c>
      <c r="D365" s="182">
        <f>D366+D367</f>
        <v>0</v>
      </c>
      <c r="E365" s="183">
        <f t="shared" ref="E365:I365" si="324">E366+E367</f>
        <v>0</v>
      </c>
      <c r="F365" s="181">
        <f t="shared" si="324"/>
        <v>0</v>
      </c>
      <c r="G365" s="184">
        <f t="shared" si="324"/>
        <v>0</v>
      </c>
      <c r="H365" s="184">
        <f t="shared" si="324"/>
        <v>0</v>
      </c>
      <c r="I365" s="184">
        <f t="shared" si="324"/>
        <v>0</v>
      </c>
      <c r="J365" s="183">
        <f t="shared" si="319"/>
        <v>0</v>
      </c>
      <c r="K365" s="181">
        <f>K366+K367</f>
        <v>0</v>
      </c>
      <c r="L365" s="184">
        <f t="shared" ref="L365:P365" si="325">L366+L367</f>
        <v>0</v>
      </c>
      <c r="M365" s="181">
        <f t="shared" si="325"/>
        <v>0</v>
      </c>
      <c r="N365" s="184">
        <f t="shared" si="325"/>
        <v>0</v>
      </c>
      <c r="O365" s="182">
        <f t="shared" si="325"/>
        <v>0</v>
      </c>
      <c r="P365" s="184">
        <f t="shared" si="325"/>
        <v>0</v>
      </c>
      <c r="Q365" s="183">
        <f t="shared" si="321"/>
        <v>0</v>
      </c>
      <c r="R365"/>
      <c r="S365"/>
      <c r="T365"/>
      <c r="U365"/>
      <c r="V365"/>
      <c r="W365"/>
      <c r="X365"/>
      <c r="Y365"/>
      <c r="Z365"/>
      <c r="AA365"/>
      <c r="AB365"/>
      <c r="AC365"/>
      <c r="AD365"/>
      <c r="AE365"/>
      <c r="AF365"/>
      <c r="AG365"/>
      <c r="AH365"/>
      <c r="AI365"/>
      <c r="AJ365"/>
      <c r="AK365"/>
      <c r="AL365"/>
      <c r="AM365"/>
    </row>
    <row r="366" spans="1:39" s="128" customFormat="1" ht="20.25" customHeight="1" x14ac:dyDescent="0.35">
      <c r="A366" s="483"/>
      <c r="B366" s="137" t="s">
        <v>149</v>
      </c>
      <c r="C366" s="185"/>
      <c r="D366" s="186"/>
      <c r="E366" s="187"/>
      <c r="F366" s="185"/>
      <c r="G366" s="188"/>
      <c r="H366" s="188"/>
      <c r="I366" s="188"/>
      <c r="J366" s="189">
        <f t="shared" si="319"/>
        <v>0</v>
      </c>
      <c r="K366" s="185"/>
      <c r="L366" s="188"/>
      <c r="M366" s="185"/>
      <c r="N366" s="190"/>
      <c r="O366" s="186"/>
      <c r="P366" s="188"/>
      <c r="Q366" s="189">
        <f t="shared" si="321"/>
        <v>0</v>
      </c>
      <c r="R366"/>
      <c r="S366"/>
      <c r="T366"/>
      <c r="U366"/>
      <c r="V366"/>
      <c r="W366"/>
      <c r="X366"/>
      <c r="Y366"/>
      <c r="Z366"/>
      <c r="AA366"/>
      <c r="AB366"/>
      <c r="AC366"/>
      <c r="AD366"/>
      <c r="AE366"/>
      <c r="AF366"/>
      <c r="AG366"/>
      <c r="AH366"/>
      <c r="AI366"/>
      <c r="AJ366"/>
      <c r="AK366"/>
      <c r="AL366"/>
      <c r="AM366"/>
    </row>
    <row r="367" spans="1:39" s="128" customFormat="1" ht="20.25" customHeight="1" x14ac:dyDescent="0.35">
      <c r="A367" s="483"/>
      <c r="B367" s="157" t="s">
        <v>150</v>
      </c>
      <c r="C367" s="185"/>
      <c r="D367" s="186"/>
      <c r="E367" s="187"/>
      <c r="F367" s="185"/>
      <c r="G367" s="188"/>
      <c r="H367" s="188"/>
      <c r="I367" s="188"/>
      <c r="J367" s="189">
        <f t="shared" si="319"/>
        <v>0</v>
      </c>
      <c r="K367" s="185"/>
      <c r="L367" s="188"/>
      <c r="M367" s="185"/>
      <c r="N367" s="188"/>
      <c r="O367" s="186"/>
      <c r="P367" s="188"/>
      <c r="Q367" s="189">
        <f t="shared" si="321"/>
        <v>0</v>
      </c>
      <c r="R367"/>
      <c r="S367"/>
      <c r="T367"/>
      <c r="U367"/>
      <c r="V367"/>
      <c r="W367"/>
      <c r="X367"/>
      <c r="Y367"/>
      <c r="Z367"/>
      <c r="AA367"/>
      <c r="AB367"/>
      <c r="AC367"/>
      <c r="AD367"/>
      <c r="AE367"/>
      <c r="AF367"/>
      <c r="AG367"/>
      <c r="AH367"/>
      <c r="AI367"/>
      <c r="AJ367"/>
      <c r="AK367"/>
      <c r="AL367"/>
      <c r="AM367"/>
    </row>
    <row r="368" spans="1:39" s="128" customFormat="1" ht="20.25" customHeight="1" x14ac:dyDescent="0.35">
      <c r="A368" s="483"/>
      <c r="B368" s="158" t="s">
        <v>151</v>
      </c>
      <c r="C368" s="171"/>
      <c r="D368" s="172"/>
      <c r="E368" s="187"/>
      <c r="F368" s="185"/>
      <c r="G368" s="188"/>
      <c r="H368" s="188"/>
      <c r="I368" s="188"/>
      <c r="J368" s="189">
        <f t="shared" si="319"/>
        <v>0</v>
      </c>
      <c r="K368" s="185"/>
      <c r="L368" s="188"/>
      <c r="M368" s="171"/>
      <c r="N368" s="174"/>
      <c r="O368" s="186"/>
      <c r="P368" s="188"/>
      <c r="Q368" s="189">
        <f t="shared" si="321"/>
        <v>0</v>
      </c>
      <c r="R368"/>
      <c r="S368"/>
      <c r="T368"/>
      <c r="U368"/>
      <c r="V368"/>
      <c r="W368"/>
      <c r="X368"/>
      <c r="Y368"/>
      <c r="Z368"/>
      <c r="AA368"/>
      <c r="AB368"/>
      <c r="AC368"/>
      <c r="AD368"/>
      <c r="AE368"/>
      <c r="AF368"/>
      <c r="AG368"/>
      <c r="AH368"/>
      <c r="AI368"/>
      <c r="AJ368"/>
      <c r="AK368"/>
      <c r="AL368"/>
      <c r="AM368"/>
    </row>
    <row r="369" spans="1:39" s="155" customFormat="1" ht="20.25" customHeight="1" x14ac:dyDescent="0.35">
      <c r="A369" s="483"/>
      <c r="B369" s="159" t="s">
        <v>154</v>
      </c>
      <c r="C369" s="195">
        <f>SUM(C365,C368)</f>
        <v>0</v>
      </c>
      <c r="D369" s="196">
        <f t="shared" ref="D369:I369" si="326">SUM(D365,D368)</f>
        <v>0</v>
      </c>
      <c r="E369" s="197">
        <f t="shared" si="326"/>
        <v>0</v>
      </c>
      <c r="F369" s="195">
        <f t="shared" si="326"/>
        <v>0</v>
      </c>
      <c r="G369" s="198">
        <f t="shared" si="326"/>
        <v>0</v>
      </c>
      <c r="H369" s="198">
        <f t="shared" si="326"/>
        <v>0</v>
      </c>
      <c r="I369" s="198">
        <f t="shared" si="326"/>
        <v>0</v>
      </c>
      <c r="J369" s="183">
        <f t="shared" si="319"/>
        <v>0</v>
      </c>
      <c r="K369" s="195">
        <f t="shared" ref="K369:P369" si="327">SUM(K365,K368)</f>
        <v>0</v>
      </c>
      <c r="L369" s="198">
        <f t="shared" si="327"/>
        <v>0</v>
      </c>
      <c r="M369" s="195">
        <f t="shared" si="327"/>
        <v>0</v>
      </c>
      <c r="N369" s="198">
        <f t="shared" si="327"/>
        <v>0</v>
      </c>
      <c r="O369" s="196">
        <f t="shared" si="327"/>
        <v>0</v>
      </c>
      <c r="P369" s="198">
        <f t="shared" si="327"/>
        <v>0</v>
      </c>
      <c r="Q369" s="197">
        <f t="shared" si="321"/>
        <v>0</v>
      </c>
      <c r="R369"/>
      <c r="S369"/>
      <c r="T369"/>
      <c r="U369"/>
      <c r="V369"/>
      <c r="W369"/>
      <c r="X369"/>
      <c r="Y369"/>
      <c r="Z369"/>
      <c r="AA369"/>
      <c r="AB369"/>
      <c r="AC369"/>
      <c r="AD369"/>
      <c r="AE369"/>
      <c r="AF369"/>
      <c r="AG369"/>
      <c r="AH369"/>
      <c r="AI369"/>
      <c r="AJ369"/>
      <c r="AK369"/>
      <c r="AL369"/>
      <c r="AM369"/>
    </row>
    <row r="370" spans="1:39" s="155" customFormat="1" ht="20.25" customHeight="1" x14ac:dyDescent="0.35">
      <c r="A370" s="485" t="s">
        <v>155</v>
      </c>
      <c r="B370" s="485"/>
      <c r="C370" s="294"/>
      <c r="D370" s="295"/>
      <c r="E370" s="201">
        <f t="shared" ref="E370:I370" si="328">E369+E364</f>
        <v>0</v>
      </c>
      <c r="F370" s="199">
        <f t="shared" si="328"/>
        <v>0</v>
      </c>
      <c r="G370" s="202">
        <f t="shared" si="328"/>
        <v>0</v>
      </c>
      <c r="H370" s="202">
        <f t="shared" si="328"/>
        <v>0</v>
      </c>
      <c r="I370" s="202">
        <f t="shared" si="328"/>
        <v>0</v>
      </c>
      <c r="J370" s="203">
        <f t="shared" si="319"/>
        <v>0</v>
      </c>
      <c r="K370" s="199">
        <f>K369+K364</f>
        <v>0</v>
      </c>
      <c r="L370" s="202">
        <f>L369+L364</f>
        <v>0</v>
      </c>
      <c r="M370" s="294"/>
      <c r="N370" s="296"/>
      <c r="O370" s="200">
        <f t="shared" ref="O370:P370" si="329">O369+O364</f>
        <v>0</v>
      </c>
      <c r="P370" s="202">
        <f t="shared" si="329"/>
        <v>0</v>
      </c>
      <c r="Q370" s="201">
        <f t="shared" si="321"/>
        <v>0</v>
      </c>
      <c r="R370"/>
      <c r="S370"/>
      <c r="T370"/>
      <c r="U370"/>
      <c r="V370"/>
      <c r="W370"/>
      <c r="X370"/>
      <c r="Y370"/>
      <c r="Z370"/>
      <c r="AA370"/>
      <c r="AB370"/>
      <c r="AC370"/>
      <c r="AD370"/>
      <c r="AE370"/>
      <c r="AF370"/>
      <c r="AG370"/>
      <c r="AH370"/>
      <c r="AI370"/>
      <c r="AJ370"/>
      <c r="AK370"/>
      <c r="AL370"/>
      <c r="AM370"/>
    </row>
    <row r="371" spans="1:39" ht="14.5" x14ac:dyDescent="0.35">
      <c r="R371"/>
      <c r="S371"/>
      <c r="T371"/>
      <c r="U371"/>
      <c r="V371"/>
      <c r="W371"/>
      <c r="X371"/>
      <c r="Y371"/>
      <c r="Z371"/>
      <c r="AA371"/>
      <c r="AB371"/>
      <c r="AC371"/>
      <c r="AD371"/>
      <c r="AE371"/>
      <c r="AF371"/>
      <c r="AG371"/>
      <c r="AH371"/>
      <c r="AI371"/>
      <c r="AJ371"/>
      <c r="AK371"/>
      <c r="AL371"/>
      <c r="AM371"/>
    </row>
    <row r="372" spans="1:39" ht="14.5" x14ac:dyDescent="0.35">
      <c r="R372"/>
      <c r="S372"/>
      <c r="T372"/>
      <c r="U372"/>
      <c r="V372"/>
      <c r="W372"/>
      <c r="X372"/>
      <c r="Y372"/>
      <c r="Z372"/>
      <c r="AA372"/>
      <c r="AB372"/>
      <c r="AC372"/>
      <c r="AD372"/>
      <c r="AE372"/>
      <c r="AF372"/>
      <c r="AG372"/>
      <c r="AH372"/>
      <c r="AI372"/>
      <c r="AJ372"/>
      <c r="AK372"/>
      <c r="AL372"/>
      <c r="AM372"/>
    </row>
    <row r="373" spans="1:39" ht="14.5" x14ac:dyDescent="0.35">
      <c r="B373" s="486" t="s">
        <v>159</v>
      </c>
      <c r="C373" s="488" t="s">
        <v>133</v>
      </c>
      <c r="D373" s="489"/>
      <c r="E373" s="489"/>
      <c r="F373" s="489"/>
      <c r="G373" s="489"/>
      <c r="H373" s="489"/>
      <c r="I373" s="489"/>
      <c r="J373" s="489"/>
      <c r="K373" s="489"/>
      <c r="L373" s="490"/>
      <c r="M373" s="491" t="s">
        <v>134</v>
      </c>
      <c r="N373" s="492"/>
      <c r="O373" s="493"/>
      <c r="P373" s="491" t="s">
        <v>53</v>
      </c>
      <c r="Q373" s="493"/>
      <c r="R373"/>
      <c r="S373"/>
      <c r="T373"/>
      <c r="U373"/>
      <c r="V373"/>
      <c r="W373"/>
      <c r="X373"/>
      <c r="Y373"/>
      <c r="Z373"/>
      <c r="AA373"/>
      <c r="AB373"/>
      <c r="AC373"/>
      <c r="AD373"/>
      <c r="AE373"/>
      <c r="AF373"/>
      <c r="AG373"/>
      <c r="AH373"/>
      <c r="AI373"/>
      <c r="AJ373"/>
      <c r="AK373"/>
      <c r="AL373"/>
      <c r="AM373"/>
    </row>
    <row r="374" spans="1:39" s="128" customFormat="1" ht="28" x14ac:dyDescent="0.35">
      <c r="B374" s="487"/>
      <c r="C374" s="129" t="str">
        <f>C$5</f>
        <v>Quantidade vendida</v>
      </c>
      <c r="D374" s="129" t="str">
        <f t="shared" ref="D374:Q374" si="330">D$5</f>
        <v>Quantidade vendida</v>
      </c>
      <c r="E374" s="130" t="str">
        <f t="shared" si="330"/>
        <v>Faturamento Bruto (em R$)</v>
      </c>
      <c r="F374" s="129" t="str">
        <f t="shared" si="330"/>
        <v>IPI</v>
      </c>
      <c r="G374" s="129" t="str">
        <f t="shared" si="330"/>
        <v>ICMS</v>
      </c>
      <c r="H374" s="129" t="str">
        <f t="shared" si="330"/>
        <v>PIS</v>
      </c>
      <c r="I374" s="129" t="str">
        <f t="shared" si="330"/>
        <v>COFINS</v>
      </c>
      <c r="J374" s="129" t="str">
        <f t="shared" si="330"/>
        <v>Total de Impostos</v>
      </c>
      <c r="K374" s="131" t="str">
        <f t="shared" si="330"/>
        <v xml:space="preserve">Descontos </v>
      </c>
      <c r="L374" s="130" t="str">
        <f t="shared" si="330"/>
        <v>Abatimentos (em R$)</v>
      </c>
      <c r="M374" s="129" t="str">
        <f t="shared" si="330"/>
        <v>Quantidade devolvida</v>
      </c>
      <c r="N374" s="129" t="str">
        <f t="shared" si="330"/>
        <v>Quantidade devolvida</v>
      </c>
      <c r="O374" s="129" t="str">
        <f t="shared" si="330"/>
        <v>Valor das devoluções líquidas (em R$)</v>
      </c>
      <c r="P374" s="129" t="str">
        <f t="shared" si="330"/>
        <v>Fretes sobre Vendas</v>
      </c>
      <c r="Q374" s="129" t="str">
        <f t="shared" si="330"/>
        <v>Receita Operacional Líquida (R$)</v>
      </c>
      <c r="R374"/>
      <c r="S374"/>
      <c r="T374"/>
      <c r="U374"/>
      <c r="V374"/>
      <c r="W374"/>
      <c r="X374"/>
      <c r="Y374"/>
      <c r="Z374"/>
      <c r="AA374"/>
      <c r="AB374"/>
      <c r="AC374"/>
      <c r="AD374"/>
      <c r="AE374"/>
      <c r="AF374"/>
      <c r="AG374"/>
      <c r="AH374"/>
      <c r="AI374"/>
      <c r="AJ374"/>
      <c r="AK374"/>
      <c r="AL374"/>
      <c r="AM374"/>
    </row>
    <row r="375" spans="1:39" s="128" customFormat="1" ht="20.25" customHeight="1" x14ac:dyDescent="0.35">
      <c r="A375" s="483" t="s">
        <v>147</v>
      </c>
      <c r="B375" s="132" t="s">
        <v>148</v>
      </c>
      <c r="C375" s="181">
        <f>C376+C377</f>
        <v>0</v>
      </c>
      <c r="D375" s="182">
        <f>D376+D377</f>
        <v>0</v>
      </c>
      <c r="E375" s="183">
        <f t="shared" ref="E375:I375" si="331">E376+E377</f>
        <v>0</v>
      </c>
      <c r="F375" s="181">
        <f t="shared" si="331"/>
        <v>0</v>
      </c>
      <c r="G375" s="184">
        <f t="shared" si="331"/>
        <v>0</v>
      </c>
      <c r="H375" s="184">
        <f t="shared" si="331"/>
        <v>0</v>
      </c>
      <c r="I375" s="184">
        <f t="shared" si="331"/>
        <v>0</v>
      </c>
      <c r="J375" s="183">
        <f t="shared" ref="J375:J385" si="332">SUM(F375:I375)</f>
        <v>0</v>
      </c>
      <c r="K375" s="181">
        <f>K376+K377</f>
        <v>0</v>
      </c>
      <c r="L375" s="184">
        <f t="shared" ref="L375:P375" si="333">L376+L377</f>
        <v>0</v>
      </c>
      <c r="M375" s="181">
        <f t="shared" si="333"/>
        <v>0</v>
      </c>
      <c r="N375" s="184">
        <f t="shared" si="333"/>
        <v>0</v>
      </c>
      <c r="O375" s="182">
        <f t="shared" si="333"/>
        <v>0</v>
      </c>
      <c r="P375" s="184">
        <f t="shared" si="333"/>
        <v>0</v>
      </c>
      <c r="Q375" s="183">
        <f t="shared" ref="Q375:Q385" si="334">E375-J375-K375-L375-O375-P375</f>
        <v>0</v>
      </c>
      <c r="R375"/>
      <c r="S375"/>
      <c r="T375"/>
      <c r="U375"/>
      <c r="V375"/>
      <c r="W375"/>
      <c r="X375"/>
      <c r="Y375"/>
      <c r="Z375"/>
      <c r="AA375"/>
      <c r="AB375"/>
      <c r="AC375"/>
      <c r="AD375"/>
      <c r="AE375"/>
      <c r="AF375"/>
      <c r="AG375"/>
      <c r="AH375"/>
      <c r="AI375"/>
      <c r="AJ375"/>
      <c r="AK375"/>
      <c r="AL375"/>
      <c r="AM375"/>
    </row>
    <row r="376" spans="1:39" s="128" customFormat="1" ht="20.25" customHeight="1" x14ac:dyDescent="0.35">
      <c r="A376" s="483"/>
      <c r="B376" s="137" t="s">
        <v>149</v>
      </c>
      <c r="C376" s="185"/>
      <c r="D376" s="186"/>
      <c r="E376" s="187"/>
      <c r="F376" s="185"/>
      <c r="G376" s="188"/>
      <c r="H376" s="188"/>
      <c r="I376" s="188"/>
      <c r="J376" s="189">
        <f t="shared" si="332"/>
        <v>0</v>
      </c>
      <c r="K376" s="185"/>
      <c r="L376" s="188"/>
      <c r="M376" s="185"/>
      <c r="N376" s="190"/>
      <c r="O376" s="186"/>
      <c r="P376" s="188"/>
      <c r="Q376" s="189">
        <f t="shared" si="334"/>
        <v>0</v>
      </c>
      <c r="R376"/>
      <c r="S376"/>
      <c r="T376"/>
      <c r="U376"/>
      <c r="V376"/>
      <c r="W376"/>
      <c r="X376"/>
      <c r="Y376"/>
      <c r="Z376"/>
      <c r="AA376"/>
      <c r="AB376"/>
      <c r="AC376"/>
      <c r="AD376"/>
      <c r="AE376"/>
      <c r="AF376"/>
      <c r="AG376"/>
      <c r="AH376"/>
      <c r="AI376"/>
      <c r="AJ376"/>
      <c r="AK376"/>
      <c r="AL376"/>
      <c r="AM376"/>
    </row>
    <row r="377" spans="1:39" s="128" customFormat="1" ht="20.25" customHeight="1" x14ac:dyDescent="0.35">
      <c r="A377" s="483"/>
      <c r="B377" s="144" t="s">
        <v>150</v>
      </c>
      <c r="C377" s="185"/>
      <c r="D377" s="186"/>
      <c r="E377" s="187"/>
      <c r="F377" s="185"/>
      <c r="G377" s="188"/>
      <c r="H377" s="188"/>
      <c r="I377" s="188"/>
      <c r="J377" s="189">
        <f t="shared" si="332"/>
        <v>0</v>
      </c>
      <c r="K377" s="185"/>
      <c r="L377" s="188"/>
      <c r="M377" s="185"/>
      <c r="N377" s="188"/>
      <c r="O377" s="186"/>
      <c r="P377" s="188"/>
      <c r="Q377" s="189">
        <f t="shared" si="334"/>
        <v>0</v>
      </c>
      <c r="R377"/>
      <c r="S377"/>
      <c r="T377"/>
      <c r="U377"/>
      <c r="V377"/>
      <c r="W377"/>
      <c r="X377"/>
      <c r="Y377"/>
      <c r="Z377"/>
      <c r="AA377"/>
      <c r="AB377"/>
      <c r="AC377"/>
      <c r="AD377"/>
      <c r="AE377"/>
      <c r="AF377"/>
      <c r="AG377"/>
      <c r="AH377"/>
      <c r="AI377"/>
      <c r="AJ377"/>
      <c r="AK377"/>
      <c r="AL377"/>
      <c r="AM377"/>
    </row>
    <row r="378" spans="1:39" s="128" customFormat="1" ht="20.25" customHeight="1" x14ac:dyDescent="0.35">
      <c r="A378" s="483"/>
      <c r="B378" s="145" t="s">
        <v>151</v>
      </c>
      <c r="C378" s="167"/>
      <c r="D378" s="168"/>
      <c r="E378" s="193"/>
      <c r="F378" s="191"/>
      <c r="G378" s="194"/>
      <c r="H378" s="194"/>
      <c r="I378" s="194"/>
      <c r="J378" s="183">
        <f t="shared" si="332"/>
        <v>0</v>
      </c>
      <c r="K378" s="191"/>
      <c r="L378" s="194"/>
      <c r="M378" s="167"/>
      <c r="N378" s="170"/>
      <c r="O378" s="192"/>
      <c r="P378" s="194"/>
      <c r="Q378" s="183">
        <f t="shared" si="334"/>
        <v>0</v>
      </c>
      <c r="R378"/>
      <c r="S378"/>
      <c r="T378"/>
      <c r="U378"/>
      <c r="V378"/>
      <c r="W378"/>
      <c r="X378"/>
      <c r="Y378"/>
      <c r="Z378"/>
      <c r="AA378"/>
      <c r="AB378"/>
      <c r="AC378"/>
      <c r="AD378"/>
      <c r="AE378"/>
      <c r="AF378"/>
      <c r="AG378"/>
      <c r="AH378"/>
      <c r="AI378"/>
      <c r="AJ378"/>
      <c r="AK378"/>
      <c r="AL378"/>
      <c r="AM378"/>
    </row>
    <row r="379" spans="1:39" s="155" customFormat="1" ht="20.25" customHeight="1" x14ac:dyDescent="0.35">
      <c r="A379" s="483"/>
      <c r="B379" s="150" t="s">
        <v>152</v>
      </c>
      <c r="C379" s="195">
        <f>SUM(C375,C378)</f>
        <v>0</v>
      </c>
      <c r="D379" s="196">
        <f t="shared" ref="D379:I379" si="335">SUM(D375,D378)</f>
        <v>0</v>
      </c>
      <c r="E379" s="197">
        <f t="shared" si="335"/>
        <v>0</v>
      </c>
      <c r="F379" s="195">
        <f t="shared" si="335"/>
        <v>0</v>
      </c>
      <c r="G379" s="198">
        <f t="shared" si="335"/>
        <v>0</v>
      </c>
      <c r="H379" s="198">
        <f t="shared" si="335"/>
        <v>0</v>
      </c>
      <c r="I379" s="198">
        <f t="shared" si="335"/>
        <v>0</v>
      </c>
      <c r="J379" s="183">
        <f t="shared" si="332"/>
        <v>0</v>
      </c>
      <c r="K379" s="195">
        <f t="shared" ref="K379:P379" si="336">SUM(K375,K378)</f>
        <v>0</v>
      </c>
      <c r="L379" s="198">
        <f t="shared" si="336"/>
        <v>0</v>
      </c>
      <c r="M379" s="195">
        <f t="shared" si="336"/>
        <v>0</v>
      </c>
      <c r="N379" s="198">
        <f t="shared" si="336"/>
        <v>0</v>
      </c>
      <c r="O379" s="196">
        <f t="shared" si="336"/>
        <v>0</v>
      </c>
      <c r="P379" s="198">
        <f t="shared" si="336"/>
        <v>0</v>
      </c>
      <c r="Q379" s="197">
        <f t="shared" si="334"/>
        <v>0</v>
      </c>
      <c r="R379"/>
      <c r="S379"/>
      <c r="T379"/>
      <c r="U379"/>
      <c r="V379"/>
      <c r="W379"/>
      <c r="X379"/>
      <c r="Y379"/>
      <c r="Z379"/>
      <c r="AA379"/>
      <c r="AB379"/>
      <c r="AC379"/>
      <c r="AD379"/>
      <c r="AE379"/>
      <c r="AF379"/>
      <c r="AG379"/>
      <c r="AH379"/>
      <c r="AI379"/>
      <c r="AJ379"/>
      <c r="AK379"/>
      <c r="AL379"/>
      <c r="AM379"/>
    </row>
    <row r="380" spans="1:39" s="128" customFormat="1" ht="20.25" customHeight="1" x14ac:dyDescent="0.35">
      <c r="A380" s="484" t="s">
        <v>153</v>
      </c>
      <c r="B380" s="132" t="s">
        <v>148</v>
      </c>
      <c r="C380" s="181">
        <f>C381+C382</f>
        <v>0</v>
      </c>
      <c r="D380" s="182">
        <f>D381+D382</f>
        <v>0</v>
      </c>
      <c r="E380" s="183">
        <f t="shared" ref="E380:I380" si="337">E381+E382</f>
        <v>0</v>
      </c>
      <c r="F380" s="181">
        <f t="shared" si="337"/>
        <v>0</v>
      </c>
      <c r="G380" s="184">
        <f t="shared" si="337"/>
        <v>0</v>
      </c>
      <c r="H380" s="184">
        <f t="shared" si="337"/>
        <v>0</v>
      </c>
      <c r="I380" s="184">
        <f t="shared" si="337"/>
        <v>0</v>
      </c>
      <c r="J380" s="183">
        <f t="shared" si="332"/>
        <v>0</v>
      </c>
      <c r="K380" s="181">
        <f>K381+K382</f>
        <v>0</v>
      </c>
      <c r="L380" s="184">
        <f t="shared" ref="L380:P380" si="338">L381+L382</f>
        <v>0</v>
      </c>
      <c r="M380" s="181">
        <f t="shared" si="338"/>
        <v>0</v>
      </c>
      <c r="N380" s="184">
        <f t="shared" si="338"/>
        <v>0</v>
      </c>
      <c r="O380" s="182">
        <f t="shared" si="338"/>
        <v>0</v>
      </c>
      <c r="P380" s="184">
        <f t="shared" si="338"/>
        <v>0</v>
      </c>
      <c r="Q380" s="183">
        <f t="shared" si="334"/>
        <v>0</v>
      </c>
      <c r="R380"/>
      <c r="S380"/>
      <c r="T380"/>
      <c r="U380"/>
      <c r="V380"/>
      <c r="W380"/>
      <c r="X380"/>
      <c r="Y380"/>
      <c r="Z380"/>
      <c r="AA380"/>
      <c r="AB380"/>
      <c r="AC380"/>
      <c r="AD380"/>
      <c r="AE380"/>
      <c r="AF380"/>
      <c r="AG380"/>
      <c r="AH380"/>
      <c r="AI380"/>
      <c r="AJ380"/>
      <c r="AK380"/>
      <c r="AL380"/>
      <c r="AM380"/>
    </row>
    <row r="381" spans="1:39" s="128" customFormat="1" ht="20.25" customHeight="1" x14ac:dyDescent="0.35">
      <c r="A381" s="483"/>
      <c r="B381" s="137" t="s">
        <v>149</v>
      </c>
      <c r="C381" s="185"/>
      <c r="D381" s="186"/>
      <c r="E381" s="187"/>
      <c r="F381" s="185"/>
      <c r="G381" s="188"/>
      <c r="H381" s="188"/>
      <c r="I381" s="188"/>
      <c r="J381" s="189">
        <f t="shared" si="332"/>
        <v>0</v>
      </c>
      <c r="K381" s="185"/>
      <c r="L381" s="188"/>
      <c r="M381" s="185"/>
      <c r="N381" s="190"/>
      <c r="O381" s="186"/>
      <c r="P381" s="188"/>
      <c r="Q381" s="189">
        <f t="shared" si="334"/>
        <v>0</v>
      </c>
      <c r="R381"/>
      <c r="S381"/>
      <c r="T381"/>
      <c r="U381"/>
      <c r="V381"/>
      <c r="W381"/>
      <c r="X381"/>
      <c r="Y381"/>
      <c r="Z381"/>
      <c r="AA381"/>
      <c r="AB381"/>
      <c r="AC381"/>
      <c r="AD381"/>
      <c r="AE381"/>
      <c r="AF381"/>
      <c r="AG381"/>
      <c r="AH381"/>
      <c r="AI381"/>
      <c r="AJ381"/>
      <c r="AK381"/>
      <c r="AL381"/>
      <c r="AM381"/>
    </row>
    <row r="382" spans="1:39" s="128" customFormat="1" ht="20.25" customHeight="1" x14ac:dyDescent="0.35">
      <c r="A382" s="483"/>
      <c r="B382" s="157" t="s">
        <v>150</v>
      </c>
      <c r="C382" s="185"/>
      <c r="D382" s="186"/>
      <c r="E382" s="187"/>
      <c r="F382" s="185"/>
      <c r="G382" s="188"/>
      <c r="H382" s="188"/>
      <c r="I382" s="188"/>
      <c r="J382" s="189">
        <f t="shared" si="332"/>
        <v>0</v>
      </c>
      <c r="K382" s="185"/>
      <c r="L382" s="188"/>
      <c r="M382" s="185"/>
      <c r="N382" s="188"/>
      <c r="O382" s="186"/>
      <c r="P382" s="188"/>
      <c r="Q382" s="189">
        <f t="shared" si="334"/>
        <v>0</v>
      </c>
      <c r="R382"/>
      <c r="S382"/>
      <c r="T382"/>
      <c r="U382"/>
      <c r="V382"/>
      <c r="W382"/>
      <c r="X382"/>
      <c r="Y382"/>
      <c r="Z382"/>
      <c r="AA382"/>
      <c r="AB382"/>
      <c r="AC382"/>
      <c r="AD382"/>
      <c r="AE382"/>
      <c r="AF382"/>
      <c r="AG382"/>
      <c r="AH382"/>
      <c r="AI382"/>
      <c r="AJ382"/>
      <c r="AK382"/>
      <c r="AL382"/>
      <c r="AM382"/>
    </row>
    <row r="383" spans="1:39" s="128" customFormat="1" ht="20.25" customHeight="1" x14ac:dyDescent="0.35">
      <c r="A383" s="483"/>
      <c r="B383" s="158" t="s">
        <v>151</v>
      </c>
      <c r="C383" s="171"/>
      <c r="D383" s="172"/>
      <c r="E383" s="187"/>
      <c r="F383" s="185"/>
      <c r="G383" s="188"/>
      <c r="H383" s="188"/>
      <c r="I383" s="188"/>
      <c r="J383" s="189">
        <f t="shared" si="332"/>
        <v>0</v>
      </c>
      <c r="K383" s="185"/>
      <c r="L383" s="188"/>
      <c r="M383" s="171"/>
      <c r="N383" s="174"/>
      <c r="O383" s="186"/>
      <c r="P383" s="188"/>
      <c r="Q383" s="189">
        <f t="shared" si="334"/>
        <v>0</v>
      </c>
      <c r="R383"/>
      <c r="S383"/>
      <c r="T383"/>
      <c r="U383"/>
      <c r="V383"/>
      <c r="W383"/>
      <c r="X383"/>
      <c r="Y383"/>
      <c r="Z383"/>
      <c r="AA383"/>
      <c r="AB383"/>
      <c r="AC383"/>
      <c r="AD383"/>
      <c r="AE383"/>
      <c r="AF383"/>
      <c r="AG383"/>
      <c r="AH383"/>
      <c r="AI383"/>
      <c r="AJ383"/>
      <c r="AK383"/>
      <c r="AL383"/>
      <c r="AM383"/>
    </row>
    <row r="384" spans="1:39" s="155" customFormat="1" ht="20.25" customHeight="1" x14ac:dyDescent="0.35">
      <c r="A384" s="483"/>
      <c r="B384" s="159" t="s">
        <v>154</v>
      </c>
      <c r="C384" s="195">
        <f>SUM(C380,C383)</f>
        <v>0</v>
      </c>
      <c r="D384" s="196">
        <f t="shared" ref="D384:I384" si="339">SUM(D380,D383)</f>
        <v>0</v>
      </c>
      <c r="E384" s="197">
        <f t="shared" si="339"/>
        <v>0</v>
      </c>
      <c r="F384" s="195">
        <f t="shared" si="339"/>
        <v>0</v>
      </c>
      <c r="G384" s="198">
        <f t="shared" si="339"/>
        <v>0</v>
      </c>
      <c r="H384" s="198">
        <f t="shared" si="339"/>
        <v>0</v>
      </c>
      <c r="I384" s="198">
        <f t="shared" si="339"/>
        <v>0</v>
      </c>
      <c r="J384" s="183">
        <f t="shared" si="332"/>
        <v>0</v>
      </c>
      <c r="K384" s="195">
        <f t="shared" ref="K384:P384" si="340">SUM(K380,K383)</f>
        <v>0</v>
      </c>
      <c r="L384" s="198">
        <f t="shared" si="340"/>
        <v>0</v>
      </c>
      <c r="M384" s="195">
        <f t="shared" si="340"/>
        <v>0</v>
      </c>
      <c r="N384" s="198">
        <f t="shared" si="340"/>
        <v>0</v>
      </c>
      <c r="O384" s="196">
        <f t="shared" si="340"/>
        <v>0</v>
      </c>
      <c r="P384" s="198">
        <f t="shared" si="340"/>
        <v>0</v>
      </c>
      <c r="Q384" s="197">
        <f t="shared" si="334"/>
        <v>0</v>
      </c>
      <c r="R384"/>
      <c r="S384"/>
      <c r="T384"/>
      <c r="U384"/>
      <c r="V384"/>
      <c r="W384"/>
      <c r="X384"/>
      <c r="Y384"/>
      <c r="Z384"/>
      <c r="AA384"/>
      <c r="AB384"/>
      <c r="AC384"/>
      <c r="AD384"/>
      <c r="AE384"/>
      <c r="AF384"/>
      <c r="AG384"/>
      <c r="AH384"/>
      <c r="AI384"/>
      <c r="AJ384"/>
      <c r="AK384"/>
      <c r="AL384"/>
      <c r="AM384"/>
    </row>
    <row r="385" spans="1:39" s="155" customFormat="1" ht="20.25" customHeight="1" x14ac:dyDescent="0.35">
      <c r="A385" s="485" t="s">
        <v>155</v>
      </c>
      <c r="B385" s="485"/>
      <c r="C385" s="294"/>
      <c r="D385" s="295"/>
      <c r="E385" s="201">
        <f t="shared" ref="E385:I385" si="341">E384+E379</f>
        <v>0</v>
      </c>
      <c r="F385" s="199">
        <f t="shared" si="341"/>
        <v>0</v>
      </c>
      <c r="G385" s="202">
        <f t="shared" si="341"/>
        <v>0</v>
      </c>
      <c r="H385" s="202">
        <f t="shared" si="341"/>
        <v>0</v>
      </c>
      <c r="I385" s="202">
        <f t="shared" si="341"/>
        <v>0</v>
      </c>
      <c r="J385" s="203">
        <f t="shared" si="332"/>
        <v>0</v>
      </c>
      <c r="K385" s="199">
        <f>K384+K379</f>
        <v>0</v>
      </c>
      <c r="L385" s="202">
        <f>L384+L379</f>
        <v>0</v>
      </c>
      <c r="M385" s="294"/>
      <c r="N385" s="296"/>
      <c r="O385" s="200">
        <f t="shared" ref="O385:P385" si="342">O384+O379</f>
        <v>0</v>
      </c>
      <c r="P385" s="202">
        <f t="shared" si="342"/>
        <v>0</v>
      </c>
      <c r="Q385" s="201">
        <f t="shared" si="334"/>
        <v>0</v>
      </c>
      <c r="R385"/>
      <c r="S385"/>
      <c r="T385"/>
      <c r="U385"/>
      <c r="V385"/>
      <c r="W385"/>
      <c r="X385"/>
      <c r="Y385"/>
      <c r="Z385"/>
      <c r="AA385"/>
      <c r="AB385"/>
      <c r="AC385"/>
      <c r="AD385"/>
      <c r="AE385"/>
      <c r="AF385"/>
      <c r="AG385"/>
      <c r="AH385"/>
      <c r="AI385"/>
      <c r="AJ385"/>
      <c r="AK385"/>
      <c r="AL385"/>
      <c r="AM385"/>
    </row>
    <row r="386" spans="1:39" ht="14.5" x14ac:dyDescent="0.35">
      <c r="R386"/>
      <c r="S386"/>
      <c r="T386"/>
      <c r="U386"/>
      <c r="V386"/>
      <c r="W386"/>
      <c r="X386"/>
      <c r="Y386"/>
      <c r="Z386"/>
      <c r="AA386"/>
      <c r="AB386"/>
      <c r="AC386"/>
      <c r="AD386"/>
      <c r="AE386"/>
      <c r="AF386"/>
      <c r="AG386"/>
      <c r="AH386"/>
      <c r="AI386"/>
      <c r="AJ386"/>
      <c r="AK386"/>
      <c r="AL386"/>
      <c r="AM386"/>
    </row>
    <row r="387" spans="1:39" s="179" customFormat="1" x14ac:dyDescent="0.3">
      <c r="C387" s="180"/>
      <c r="D387" s="180"/>
      <c r="E387" s="180"/>
      <c r="F387" s="180"/>
      <c r="G387" s="180"/>
      <c r="H387" s="180"/>
      <c r="I387" s="180"/>
      <c r="J387" s="180"/>
      <c r="K387" s="180"/>
      <c r="L387" s="180"/>
      <c r="M387" s="180"/>
      <c r="N387" s="180"/>
      <c r="O387" s="180"/>
      <c r="P387" s="180"/>
      <c r="Q387" s="180"/>
      <c r="U387" s="180"/>
      <c r="V387" s="180"/>
      <c r="W387" s="180"/>
      <c r="X387" s="180"/>
      <c r="Y387" s="180"/>
      <c r="Z387" s="180"/>
      <c r="AA387" s="180"/>
      <c r="AB387" s="180"/>
      <c r="AC387" s="180"/>
      <c r="AD387" s="180"/>
      <c r="AE387" s="180"/>
      <c r="AF387" s="180"/>
      <c r="AG387" s="180"/>
      <c r="AH387" s="180"/>
      <c r="AI387" s="180"/>
      <c r="AJ387" s="180"/>
      <c r="AK387" s="180"/>
      <c r="AL387" s="180"/>
    </row>
    <row r="388" spans="1:39" ht="14.5" x14ac:dyDescent="0.35">
      <c r="R388"/>
      <c r="S388"/>
      <c r="T388"/>
      <c r="U388"/>
      <c r="V388"/>
      <c r="W388"/>
      <c r="X388"/>
      <c r="Y388"/>
      <c r="Z388"/>
      <c r="AA388"/>
      <c r="AB388"/>
      <c r="AC388"/>
      <c r="AD388"/>
      <c r="AE388"/>
      <c r="AF388"/>
      <c r="AG388"/>
      <c r="AH388"/>
      <c r="AI388"/>
      <c r="AJ388"/>
      <c r="AK388"/>
      <c r="AL388"/>
      <c r="AM388"/>
    </row>
    <row r="389" spans="1:39" ht="20" x14ac:dyDescent="0.4">
      <c r="B389" s="126" t="s">
        <v>13</v>
      </c>
      <c r="C389" s="127"/>
      <c r="D389" s="127"/>
      <c r="E389" s="127"/>
      <c r="F389" s="127"/>
      <c r="G389" s="127"/>
      <c r="H389" s="127"/>
      <c r="I389" s="127"/>
      <c r="J389" s="127"/>
      <c r="K389" s="127"/>
      <c r="L389" s="127"/>
      <c r="M389" s="127"/>
      <c r="N389" s="127"/>
      <c r="O389" s="127"/>
      <c r="P389" s="127"/>
      <c r="Q389" s="127"/>
      <c r="R389"/>
      <c r="S389"/>
      <c r="T389"/>
      <c r="U389"/>
      <c r="V389"/>
      <c r="W389"/>
      <c r="X389"/>
      <c r="Y389"/>
      <c r="Z389"/>
      <c r="AA389"/>
      <c r="AB389"/>
      <c r="AC389"/>
      <c r="AD389"/>
      <c r="AE389"/>
      <c r="AF389"/>
      <c r="AG389"/>
      <c r="AH389"/>
      <c r="AI389"/>
      <c r="AJ389"/>
      <c r="AK389"/>
      <c r="AL389"/>
      <c r="AM389"/>
    </row>
    <row r="390" spans="1:39" ht="14.5" x14ac:dyDescent="0.35">
      <c r="B390" s="486" t="s">
        <v>132</v>
      </c>
      <c r="C390" s="488" t="s">
        <v>133</v>
      </c>
      <c r="D390" s="489"/>
      <c r="E390" s="489"/>
      <c r="F390" s="489"/>
      <c r="G390" s="489"/>
      <c r="H390" s="489"/>
      <c r="I390" s="489"/>
      <c r="J390" s="489"/>
      <c r="K390" s="489"/>
      <c r="L390" s="490"/>
      <c r="M390" s="491" t="s">
        <v>134</v>
      </c>
      <c r="N390" s="492"/>
      <c r="O390" s="493"/>
      <c r="P390" s="491" t="s">
        <v>53</v>
      </c>
      <c r="Q390" s="493"/>
      <c r="R390"/>
      <c r="S390"/>
      <c r="T390"/>
      <c r="U390"/>
      <c r="V390"/>
      <c r="W390"/>
      <c r="X390"/>
      <c r="Y390"/>
      <c r="Z390"/>
      <c r="AA390"/>
      <c r="AB390"/>
      <c r="AC390"/>
      <c r="AD390"/>
      <c r="AE390"/>
      <c r="AF390"/>
      <c r="AG390"/>
      <c r="AH390"/>
      <c r="AI390"/>
      <c r="AJ390"/>
      <c r="AK390"/>
      <c r="AL390"/>
      <c r="AM390"/>
    </row>
    <row r="391" spans="1:39" s="128" customFormat="1" ht="28" x14ac:dyDescent="0.35">
      <c r="B391" s="487"/>
      <c r="C391" s="129" t="str">
        <f>C$5</f>
        <v>Quantidade vendida</v>
      </c>
      <c r="D391" s="129" t="str">
        <f t="shared" ref="D391:Q391" si="343">D$5</f>
        <v>Quantidade vendida</v>
      </c>
      <c r="E391" s="130" t="str">
        <f t="shared" si="343"/>
        <v>Faturamento Bruto (em R$)</v>
      </c>
      <c r="F391" s="129" t="str">
        <f t="shared" si="343"/>
        <v>IPI</v>
      </c>
      <c r="G391" s="129" t="str">
        <f t="shared" si="343"/>
        <v>ICMS</v>
      </c>
      <c r="H391" s="129" t="str">
        <f t="shared" si="343"/>
        <v>PIS</v>
      </c>
      <c r="I391" s="129" t="str">
        <f t="shared" si="343"/>
        <v>COFINS</v>
      </c>
      <c r="J391" s="129" t="str">
        <f t="shared" si="343"/>
        <v>Total de Impostos</v>
      </c>
      <c r="K391" s="131" t="str">
        <f t="shared" si="343"/>
        <v xml:space="preserve">Descontos </v>
      </c>
      <c r="L391" s="130" t="str">
        <f t="shared" si="343"/>
        <v>Abatimentos (em R$)</v>
      </c>
      <c r="M391" s="129" t="str">
        <f t="shared" si="343"/>
        <v>Quantidade devolvida</v>
      </c>
      <c r="N391" s="129" t="str">
        <f t="shared" si="343"/>
        <v>Quantidade devolvida</v>
      </c>
      <c r="O391" s="129" t="str">
        <f t="shared" si="343"/>
        <v>Valor das devoluções líquidas (em R$)</v>
      </c>
      <c r="P391" s="129" t="str">
        <f t="shared" si="343"/>
        <v>Fretes sobre Vendas</v>
      </c>
      <c r="Q391" s="129" t="str">
        <f t="shared" si="343"/>
        <v>Receita Operacional Líquida (R$)</v>
      </c>
      <c r="R391"/>
      <c r="S391"/>
      <c r="T391"/>
      <c r="U391"/>
      <c r="V391"/>
      <c r="W391"/>
      <c r="X391"/>
      <c r="Y391"/>
      <c r="Z391"/>
      <c r="AA391"/>
      <c r="AB391"/>
      <c r="AC391"/>
      <c r="AD391"/>
      <c r="AE391"/>
      <c r="AF391"/>
      <c r="AG391"/>
      <c r="AH391"/>
      <c r="AI391"/>
      <c r="AJ391"/>
      <c r="AK391"/>
      <c r="AL391"/>
      <c r="AM391"/>
    </row>
    <row r="392" spans="1:39" s="128" customFormat="1" ht="20.25" customHeight="1" x14ac:dyDescent="0.35">
      <c r="A392" s="483" t="s">
        <v>147</v>
      </c>
      <c r="B392" s="132" t="s">
        <v>148</v>
      </c>
      <c r="C392" s="181">
        <f>C393+C394</f>
        <v>0</v>
      </c>
      <c r="D392" s="182">
        <f>D393+D394</f>
        <v>0</v>
      </c>
      <c r="E392" s="183">
        <f t="shared" ref="E392:I392" si="344">E393+E394</f>
        <v>0</v>
      </c>
      <c r="F392" s="181">
        <f t="shared" si="344"/>
        <v>0</v>
      </c>
      <c r="G392" s="184">
        <f t="shared" si="344"/>
        <v>0</v>
      </c>
      <c r="H392" s="184">
        <f t="shared" si="344"/>
        <v>0</v>
      </c>
      <c r="I392" s="184">
        <f t="shared" si="344"/>
        <v>0</v>
      </c>
      <c r="J392" s="183">
        <f t="shared" ref="J392:J402" si="345">SUM(F392:I392)</f>
        <v>0</v>
      </c>
      <c r="K392" s="181">
        <f>K393+K394</f>
        <v>0</v>
      </c>
      <c r="L392" s="184">
        <f t="shared" ref="L392:P392" si="346">L393+L394</f>
        <v>0</v>
      </c>
      <c r="M392" s="181">
        <f t="shared" si="346"/>
        <v>0</v>
      </c>
      <c r="N392" s="184">
        <f t="shared" si="346"/>
        <v>0</v>
      </c>
      <c r="O392" s="182">
        <f t="shared" si="346"/>
        <v>0</v>
      </c>
      <c r="P392" s="184">
        <f t="shared" si="346"/>
        <v>0</v>
      </c>
      <c r="Q392" s="183">
        <f t="shared" ref="Q392:Q402" si="347">E392-J392-K392-L392-O392-P392</f>
        <v>0</v>
      </c>
      <c r="R392"/>
      <c r="S392"/>
      <c r="T392"/>
      <c r="U392"/>
      <c r="V392"/>
      <c r="W392"/>
      <c r="X392"/>
      <c r="Y392"/>
      <c r="Z392"/>
      <c r="AA392"/>
      <c r="AB392"/>
      <c r="AC392"/>
      <c r="AD392"/>
      <c r="AE392"/>
      <c r="AF392"/>
      <c r="AG392"/>
      <c r="AH392"/>
      <c r="AI392"/>
      <c r="AJ392"/>
      <c r="AK392"/>
      <c r="AL392"/>
      <c r="AM392"/>
    </row>
    <row r="393" spans="1:39" s="128" customFormat="1" ht="20.25" customHeight="1" x14ac:dyDescent="0.35">
      <c r="A393" s="483"/>
      <c r="B393" s="137" t="s">
        <v>149</v>
      </c>
      <c r="C393" s="185"/>
      <c r="D393" s="186"/>
      <c r="E393" s="187"/>
      <c r="F393" s="185"/>
      <c r="G393" s="188"/>
      <c r="H393" s="188"/>
      <c r="I393" s="188"/>
      <c r="J393" s="189">
        <f t="shared" si="345"/>
        <v>0</v>
      </c>
      <c r="K393" s="185"/>
      <c r="L393" s="188"/>
      <c r="M393" s="185"/>
      <c r="N393" s="190"/>
      <c r="O393" s="186"/>
      <c r="P393" s="188"/>
      <c r="Q393" s="189">
        <f t="shared" si="347"/>
        <v>0</v>
      </c>
      <c r="R393"/>
      <c r="S393"/>
      <c r="T393"/>
      <c r="U393"/>
      <c r="V393"/>
      <c r="W393"/>
      <c r="X393"/>
      <c r="Y393"/>
      <c r="Z393"/>
      <c r="AA393"/>
      <c r="AB393"/>
      <c r="AC393"/>
      <c r="AD393"/>
      <c r="AE393"/>
      <c r="AF393"/>
      <c r="AG393"/>
      <c r="AH393"/>
      <c r="AI393"/>
      <c r="AJ393"/>
      <c r="AK393"/>
      <c r="AL393"/>
      <c r="AM393"/>
    </row>
    <row r="394" spans="1:39" s="128" customFormat="1" ht="20.25" customHeight="1" x14ac:dyDescent="0.35">
      <c r="A394" s="483"/>
      <c r="B394" s="144" t="s">
        <v>150</v>
      </c>
      <c r="C394" s="185"/>
      <c r="D394" s="186"/>
      <c r="E394" s="187"/>
      <c r="F394" s="185"/>
      <c r="G394" s="188"/>
      <c r="H394" s="188"/>
      <c r="I394" s="188"/>
      <c r="J394" s="189">
        <f t="shared" si="345"/>
        <v>0</v>
      </c>
      <c r="K394" s="185"/>
      <c r="L394" s="188"/>
      <c r="M394" s="185"/>
      <c r="N394" s="188"/>
      <c r="O394" s="186"/>
      <c r="P394" s="188"/>
      <c r="Q394" s="189">
        <f t="shared" si="347"/>
        <v>0</v>
      </c>
      <c r="R394"/>
      <c r="S394"/>
      <c r="T394"/>
      <c r="U394"/>
      <c r="V394"/>
      <c r="W394"/>
      <c r="X394"/>
      <c r="Y394"/>
      <c r="Z394"/>
      <c r="AA394"/>
      <c r="AB394"/>
      <c r="AC394"/>
      <c r="AD394"/>
      <c r="AE394"/>
      <c r="AF394"/>
      <c r="AG394"/>
      <c r="AH394"/>
      <c r="AI394"/>
      <c r="AJ394"/>
      <c r="AK394"/>
      <c r="AL394"/>
      <c r="AM394"/>
    </row>
    <row r="395" spans="1:39" s="128" customFormat="1" ht="20.25" customHeight="1" x14ac:dyDescent="0.35">
      <c r="A395" s="483"/>
      <c r="B395" s="145" t="s">
        <v>151</v>
      </c>
      <c r="C395" s="167"/>
      <c r="D395" s="168"/>
      <c r="E395" s="193"/>
      <c r="F395" s="191"/>
      <c r="G395" s="194"/>
      <c r="H395" s="194"/>
      <c r="I395" s="194"/>
      <c r="J395" s="183">
        <f t="shared" si="345"/>
        <v>0</v>
      </c>
      <c r="K395" s="191"/>
      <c r="L395" s="194"/>
      <c r="M395" s="167"/>
      <c r="N395" s="170"/>
      <c r="O395" s="192"/>
      <c r="P395" s="194"/>
      <c r="Q395" s="183">
        <f t="shared" si="347"/>
        <v>0</v>
      </c>
      <c r="R395"/>
      <c r="S395"/>
      <c r="T395"/>
      <c r="U395"/>
      <c r="V395"/>
      <c r="W395"/>
      <c r="X395"/>
      <c r="Y395"/>
      <c r="Z395"/>
      <c r="AA395"/>
      <c r="AB395"/>
      <c r="AC395"/>
      <c r="AD395"/>
      <c r="AE395"/>
      <c r="AF395"/>
      <c r="AG395"/>
      <c r="AH395"/>
      <c r="AI395"/>
      <c r="AJ395"/>
      <c r="AK395"/>
      <c r="AL395"/>
      <c r="AM395"/>
    </row>
    <row r="396" spans="1:39" s="155" customFormat="1" ht="20.25" customHeight="1" x14ac:dyDescent="0.35">
      <c r="A396" s="483"/>
      <c r="B396" s="150" t="s">
        <v>152</v>
      </c>
      <c r="C396" s="195">
        <f>SUM(C392,C395)</f>
        <v>0</v>
      </c>
      <c r="D396" s="196">
        <f t="shared" ref="D396:I396" si="348">SUM(D392,D395)</f>
        <v>0</v>
      </c>
      <c r="E396" s="197">
        <f t="shared" si="348"/>
        <v>0</v>
      </c>
      <c r="F396" s="195">
        <f t="shared" si="348"/>
        <v>0</v>
      </c>
      <c r="G396" s="198">
        <f t="shared" si="348"/>
        <v>0</v>
      </c>
      <c r="H396" s="198">
        <f t="shared" si="348"/>
        <v>0</v>
      </c>
      <c r="I396" s="198">
        <f t="shared" si="348"/>
        <v>0</v>
      </c>
      <c r="J396" s="183">
        <f t="shared" si="345"/>
        <v>0</v>
      </c>
      <c r="K396" s="195">
        <f t="shared" ref="K396:P396" si="349">SUM(K392,K395)</f>
        <v>0</v>
      </c>
      <c r="L396" s="198">
        <f t="shared" si="349"/>
        <v>0</v>
      </c>
      <c r="M396" s="195">
        <f t="shared" si="349"/>
        <v>0</v>
      </c>
      <c r="N396" s="198">
        <f t="shared" si="349"/>
        <v>0</v>
      </c>
      <c r="O396" s="196">
        <f t="shared" si="349"/>
        <v>0</v>
      </c>
      <c r="P396" s="198">
        <f t="shared" si="349"/>
        <v>0</v>
      </c>
      <c r="Q396" s="197">
        <f t="shared" si="347"/>
        <v>0</v>
      </c>
      <c r="R396"/>
      <c r="S396"/>
      <c r="T396"/>
      <c r="U396"/>
      <c r="V396"/>
      <c r="W396"/>
      <c r="X396"/>
      <c r="Y396"/>
      <c r="Z396"/>
      <c r="AA396"/>
      <c r="AB396"/>
      <c r="AC396"/>
      <c r="AD396"/>
      <c r="AE396"/>
      <c r="AF396"/>
      <c r="AG396"/>
      <c r="AH396"/>
      <c r="AI396"/>
      <c r="AJ396"/>
      <c r="AK396"/>
      <c r="AL396"/>
      <c r="AM396"/>
    </row>
    <row r="397" spans="1:39" s="128" customFormat="1" ht="20.25" customHeight="1" x14ac:dyDescent="0.35">
      <c r="A397" s="484" t="s">
        <v>153</v>
      </c>
      <c r="B397" s="132" t="s">
        <v>148</v>
      </c>
      <c r="C397" s="181">
        <f>C398+C399</f>
        <v>0</v>
      </c>
      <c r="D397" s="182">
        <f>D398+D399</f>
        <v>0</v>
      </c>
      <c r="E397" s="183">
        <f t="shared" ref="E397:I397" si="350">E398+E399</f>
        <v>0</v>
      </c>
      <c r="F397" s="181">
        <f t="shared" si="350"/>
        <v>0</v>
      </c>
      <c r="G397" s="184">
        <f t="shared" si="350"/>
        <v>0</v>
      </c>
      <c r="H397" s="184">
        <f t="shared" si="350"/>
        <v>0</v>
      </c>
      <c r="I397" s="184">
        <f t="shared" si="350"/>
        <v>0</v>
      </c>
      <c r="J397" s="183">
        <f t="shared" si="345"/>
        <v>0</v>
      </c>
      <c r="K397" s="181">
        <f>K398+K399</f>
        <v>0</v>
      </c>
      <c r="L397" s="184">
        <f t="shared" ref="L397:P397" si="351">L398+L399</f>
        <v>0</v>
      </c>
      <c r="M397" s="181">
        <f t="shared" si="351"/>
        <v>0</v>
      </c>
      <c r="N397" s="184">
        <f t="shared" si="351"/>
        <v>0</v>
      </c>
      <c r="O397" s="182">
        <f t="shared" si="351"/>
        <v>0</v>
      </c>
      <c r="P397" s="184">
        <f t="shared" si="351"/>
        <v>0</v>
      </c>
      <c r="Q397" s="183">
        <f t="shared" si="347"/>
        <v>0</v>
      </c>
      <c r="R397"/>
      <c r="S397"/>
      <c r="T397"/>
      <c r="U397"/>
      <c r="V397"/>
      <c r="W397"/>
      <c r="X397"/>
      <c r="Y397"/>
      <c r="Z397"/>
      <c r="AA397"/>
      <c r="AB397"/>
      <c r="AC397"/>
      <c r="AD397"/>
      <c r="AE397"/>
      <c r="AF397"/>
      <c r="AG397"/>
      <c r="AH397"/>
      <c r="AI397"/>
      <c r="AJ397"/>
      <c r="AK397"/>
      <c r="AL397"/>
      <c r="AM397"/>
    </row>
    <row r="398" spans="1:39" s="128" customFormat="1" ht="20.25" customHeight="1" x14ac:dyDescent="0.35">
      <c r="A398" s="483"/>
      <c r="B398" s="137" t="s">
        <v>149</v>
      </c>
      <c r="C398" s="185"/>
      <c r="D398" s="186"/>
      <c r="E398" s="187"/>
      <c r="F398" s="185"/>
      <c r="G398" s="188"/>
      <c r="H398" s="188"/>
      <c r="I398" s="188"/>
      <c r="J398" s="189">
        <f t="shared" si="345"/>
        <v>0</v>
      </c>
      <c r="K398" s="185"/>
      <c r="L398" s="188"/>
      <c r="M398" s="185"/>
      <c r="N398" s="190"/>
      <c r="O398" s="186"/>
      <c r="P398" s="188"/>
      <c r="Q398" s="189">
        <f t="shared" si="347"/>
        <v>0</v>
      </c>
      <c r="R398"/>
      <c r="S398"/>
      <c r="T398"/>
      <c r="U398"/>
      <c r="V398"/>
      <c r="W398"/>
      <c r="X398"/>
      <c r="Y398"/>
      <c r="Z398"/>
      <c r="AA398"/>
      <c r="AB398"/>
      <c r="AC398"/>
      <c r="AD398"/>
      <c r="AE398"/>
      <c r="AF398"/>
      <c r="AG398"/>
      <c r="AH398"/>
      <c r="AI398"/>
      <c r="AJ398"/>
      <c r="AK398"/>
      <c r="AL398"/>
      <c r="AM398"/>
    </row>
    <row r="399" spans="1:39" s="128" customFormat="1" ht="20.25" customHeight="1" x14ac:dyDescent="0.35">
      <c r="A399" s="483"/>
      <c r="B399" s="157" t="s">
        <v>150</v>
      </c>
      <c r="C399" s="185"/>
      <c r="D399" s="186"/>
      <c r="E399" s="187"/>
      <c r="F399" s="185"/>
      <c r="G399" s="188"/>
      <c r="H399" s="188"/>
      <c r="I399" s="188"/>
      <c r="J399" s="189">
        <f t="shared" si="345"/>
        <v>0</v>
      </c>
      <c r="K399" s="185"/>
      <c r="L399" s="188"/>
      <c r="M399" s="185"/>
      <c r="N399" s="188"/>
      <c r="O399" s="186"/>
      <c r="P399" s="188"/>
      <c r="Q399" s="189">
        <f t="shared" si="347"/>
        <v>0</v>
      </c>
      <c r="R399"/>
      <c r="S399"/>
      <c r="T399"/>
      <c r="U399"/>
      <c r="V399"/>
      <c r="W399"/>
      <c r="X399"/>
      <c r="Y399"/>
      <c r="Z399"/>
      <c r="AA399"/>
      <c r="AB399"/>
      <c r="AC399"/>
      <c r="AD399"/>
      <c r="AE399"/>
      <c r="AF399"/>
      <c r="AG399"/>
      <c r="AH399"/>
      <c r="AI399"/>
      <c r="AJ399"/>
      <c r="AK399"/>
      <c r="AL399"/>
      <c r="AM399"/>
    </row>
    <row r="400" spans="1:39" s="128" customFormat="1" ht="20.25" customHeight="1" x14ac:dyDescent="0.35">
      <c r="A400" s="483"/>
      <c r="B400" s="158" t="s">
        <v>151</v>
      </c>
      <c r="C400" s="171"/>
      <c r="D400" s="172"/>
      <c r="E400" s="187"/>
      <c r="F400" s="185"/>
      <c r="G400" s="188"/>
      <c r="H400" s="188"/>
      <c r="I400" s="188"/>
      <c r="J400" s="189">
        <f t="shared" si="345"/>
        <v>0</v>
      </c>
      <c r="K400" s="185"/>
      <c r="L400" s="188"/>
      <c r="M400" s="171"/>
      <c r="N400" s="174"/>
      <c r="O400" s="186"/>
      <c r="P400" s="188"/>
      <c r="Q400" s="189">
        <f t="shared" si="347"/>
        <v>0</v>
      </c>
      <c r="R400"/>
      <c r="S400"/>
      <c r="T400"/>
      <c r="U400"/>
      <c r="V400"/>
      <c r="W400"/>
      <c r="X400"/>
      <c r="Y400"/>
      <c r="Z400"/>
      <c r="AA400"/>
      <c r="AB400"/>
      <c r="AC400"/>
      <c r="AD400"/>
      <c r="AE400"/>
      <c r="AF400"/>
      <c r="AG400"/>
      <c r="AH400"/>
      <c r="AI400"/>
      <c r="AJ400"/>
      <c r="AK400"/>
      <c r="AL400"/>
      <c r="AM400"/>
    </row>
    <row r="401" spans="1:39" s="155" customFormat="1" ht="20.25" customHeight="1" x14ac:dyDescent="0.35">
      <c r="A401" s="483"/>
      <c r="B401" s="159" t="s">
        <v>154</v>
      </c>
      <c r="C401" s="195">
        <f>SUM(C397,C400)</f>
        <v>0</v>
      </c>
      <c r="D401" s="196">
        <f t="shared" ref="D401:I401" si="352">SUM(D397,D400)</f>
        <v>0</v>
      </c>
      <c r="E401" s="197">
        <f t="shared" si="352"/>
        <v>0</v>
      </c>
      <c r="F401" s="195">
        <f t="shared" si="352"/>
        <v>0</v>
      </c>
      <c r="G401" s="198">
        <f t="shared" si="352"/>
        <v>0</v>
      </c>
      <c r="H401" s="198">
        <f t="shared" si="352"/>
        <v>0</v>
      </c>
      <c r="I401" s="198">
        <f t="shared" si="352"/>
        <v>0</v>
      </c>
      <c r="J401" s="183">
        <f t="shared" si="345"/>
        <v>0</v>
      </c>
      <c r="K401" s="195">
        <f t="shared" ref="K401:P401" si="353">SUM(K397,K400)</f>
        <v>0</v>
      </c>
      <c r="L401" s="198">
        <f t="shared" si="353"/>
        <v>0</v>
      </c>
      <c r="M401" s="195">
        <f t="shared" si="353"/>
        <v>0</v>
      </c>
      <c r="N401" s="198">
        <f t="shared" si="353"/>
        <v>0</v>
      </c>
      <c r="O401" s="196">
        <f t="shared" si="353"/>
        <v>0</v>
      </c>
      <c r="P401" s="198">
        <f t="shared" si="353"/>
        <v>0</v>
      </c>
      <c r="Q401" s="197">
        <f t="shared" si="347"/>
        <v>0</v>
      </c>
      <c r="R401"/>
      <c r="S401"/>
      <c r="T401"/>
      <c r="U401"/>
      <c r="V401"/>
      <c r="W401"/>
      <c r="X401"/>
      <c r="Y401"/>
      <c r="Z401"/>
      <c r="AA401"/>
      <c r="AB401"/>
      <c r="AC401"/>
      <c r="AD401"/>
      <c r="AE401"/>
      <c r="AF401"/>
      <c r="AG401"/>
      <c r="AH401"/>
      <c r="AI401"/>
      <c r="AJ401"/>
      <c r="AK401"/>
      <c r="AL401"/>
      <c r="AM401"/>
    </row>
    <row r="402" spans="1:39" s="155" customFormat="1" ht="20.25" customHeight="1" x14ac:dyDescent="0.35">
      <c r="A402" s="485" t="s">
        <v>155</v>
      </c>
      <c r="B402" s="485"/>
      <c r="C402" s="294"/>
      <c r="D402" s="295"/>
      <c r="E402" s="201">
        <f t="shared" ref="E402:I402" si="354">E401+E396</f>
        <v>0</v>
      </c>
      <c r="F402" s="199">
        <f t="shared" si="354"/>
        <v>0</v>
      </c>
      <c r="G402" s="202">
        <f t="shared" si="354"/>
        <v>0</v>
      </c>
      <c r="H402" s="202">
        <f t="shared" si="354"/>
        <v>0</v>
      </c>
      <c r="I402" s="202">
        <f t="shared" si="354"/>
        <v>0</v>
      </c>
      <c r="J402" s="203">
        <f t="shared" si="345"/>
        <v>0</v>
      </c>
      <c r="K402" s="199">
        <f>K401+K396</f>
        <v>0</v>
      </c>
      <c r="L402" s="202">
        <f>L401+L396</f>
        <v>0</v>
      </c>
      <c r="M402" s="294"/>
      <c r="N402" s="296"/>
      <c r="O402" s="200">
        <f t="shared" ref="O402:P402" si="355">O401+O396</f>
        <v>0</v>
      </c>
      <c r="P402" s="202">
        <f t="shared" si="355"/>
        <v>0</v>
      </c>
      <c r="Q402" s="201">
        <f t="shared" si="347"/>
        <v>0</v>
      </c>
      <c r="R402"/>
      <c r="S402"/>
      <c r="T402"/>
      <c r="U402"/>
      <c r="V402"/>
      <c r="W402"/>
      <c r="X402"/>
      <c r="Y402"/>
      <c r="Z402"/>
      <c r="AA402"/>
      <c r="AB402"/>
      <c r="AC402"/>
      <c r="AD402"/>
      <c r="AE402"/>
      <c r="AF402"/>
      <c r="AG402"/>
      <c r="AH402"/>
      <c r="AI402"/>
      <c r="AJ402"/>
      <c r="AK402"/>
      <c r="AL402"/>
      <c r="AM402"/>
    </row>
    <row r="403" spans="1:39" ht="14.5" x14ac:dyDescent="0.35">
      <c r="C403" s="165"/>
      <c r="R403"/>
      <c r="S403"/>
      <c r="T403"/>
      <c r="U403"/>
      <c r="V403"/>
      <c r="W403"/>
      <c r="X403"/>
      <c r="Y403"/>
      <c r="Z403"/>
      <c r="AA403"/>
      <c r="AB403"/>
      <c r="AC403"/>
      <c r="AD403"/>
      <c r="AE403"/>
      <c r="AF403"/>
      <c r="AG403"/>
      <c r="AH403"/>
      <c r="AI403"/>
      <c r="AJ403"/>
      <c r="AK403"/>
      <c r="AL403"/>
      <c r="AM403"/>
    </row>
    <row r="404" spans="1:39" ht="14.5" x14ac:dyDescent="0.35">
      <c r="R404"/>
      <c r="S404"/>
      <c r="T404"/>
      <c r="U404"/>
      <c r="V404"/>
      <c r="W404"/>
      <c r="X404"/>
      <c r="Y404"/>
      <c r="Z404"/>
      <c r="AA404"/>
      <c r="AB404"/>
      <c r="AC404"/>
      <c r="AD404"/>
      <c r="AE404"/>
      <c r="AF404"/>
      <c r="AG404"/>
      <c r="AH404"/>
      <c r="AI404"/>
      <c r="AJ404"/>
      <c r="AK404"/>
      <c r="AL404"/>
      <c r="AM404"/>
    </row>
    <row r="405" spans="1:39" ht="14.5" x14ac:dyDescent="0.35">
      <c r="B405" s="486" t="s">
        <v>156</v>
      </c>
      <c r="C405" s="488" t="s">
        <v>133</v>
      </c>
      <c r="D405" s="489"/>
      <c r="E405" s="489"/>
      <c r="F405" s="489"/>
      <c r="G405" s="489"/>
      <c r="H405" s="489"/>
      <c r="I405" s="489"/>
      <c r="J405" s="489"/>
      <c r="K405" s="489"/>
      <c r="L405" s="490"/>
      <c r="M405" s="491" t="s">
        <v>134</v>
      </c>
      <c r="N405" s="492"/>
      <c r="O405" s="493"/>
      <c r="P405" s="491" t="s">
        <v>53</v>
      </c>
      <c r="Q405" s="493"/>
      <c r="R405"/>
      <c r="S405"/>
      <c r="T405"/>
      <c r="U405"/>
      <c r="V405"/>
      <c r="W405"/>
      <c r="X405"/>
      <c r="Y405"/>
      <c r="Z405"/>
      <c r="AA405"/>
      <c r="AB405"/>
      <c r="AC405"/>
      <c r="AD405"/>
      <c r="AE405"/>
      <c r="AF405"/>
      <c r="AG405"/>
      <c r="AH405"/>
      <c r="AI405"/>
      <c r="AJ405"/>
      <c r="AK405"/>
      <c r="AL405"/>
      <c r="AM405"/>
    </row>
    <row r="406" spans="1:39" s="128" customFormat="1" ht="28" x14ac:dyDescent="0.35">
      <c r="B406" s="487"/>
      <c r="C406" s="129" t="str">
        <f>C$5</f>
        <v>Quantidade vendida</v>
      </c>
      <c r="D406" s="129" t="str">
        <f t="shared" ref="D406:Q406" si="356">D$5</f>
        <v>Quantidade vendida</v>
      </c>
      <c r="E406" s="130" t="str">
        <f t="shared" si="356"/>
        <v>Faturamento Bruto (em R$)</v>
      </c>
      <c r="F406" s="129" t="str">
        <f t="shared" si="356"/>
        <v>IPI</v>
      </c>
      <c r="G406" s="129" t="str">
        <f t="shared" si="356"/>
        <v>ICMS</v>
      </c>
      <c r="H406" s="129" t="str">
        <f t="shared" si="356"/>
        <v>PIS</v>
      </c>
      <c r="I406" s="129" t="str">
        <f t="shared" si="356"/>
        <v>COFINS</v>
      </c>
      <c r="J406" s="129" t="str">
        <f t="shared" si="356"/>
        <v>Total de Impostos</v>
      </c>
      <c r="K406" s="131" t="str">
        <f t="shared" si="356"/>
        <v xml:space="preserve">Descontos </v>
      </c>
      <c r="L406" s="130" t="str">
        <f t="shared" si="356"/>
        <v>Abatimentos (em R$)</v>
      </c>
      <c r="M406" s="129" t="str">
        <f t="shared" si="356"/>
        <v>Quantidade devolvida</v>
      </c>
      <c r="N406" s="129" t="str">
        <f t="shared" si="356"/>
        <v>Quantidade devolvida</v>
      </c>
      <c r="O406" s="129" t="str">
        <f t="shared" si="356"/>
        <v>Valor das devoluções líquidas (em R$)</v>
      </c>
      <c r="P406" s="129" t="str">
        <f t="shared" si="356"/>
        <v>Fretes sobre Vendas</v>
      </c>
      <c r="Q406" s="129" t="str">
        <f t="shared" si="356"/>
        <v>Receita Operacional Líquida (R$)</v>
      </c>
      <c r="R406"/>
      <c r="S406"/>
      <c r="T406"/>
      <c r="U406"/>
      <c r="V406"/>
      <c r="W406"/>
      <c r="X406"/>
      <c r="Y406"/>
      <c r="Z406"/>
      <c r="AA406"/>
      <c r="AB406"/>
      <c r="AC406"/>
      <c r="AD406"/>
      <c r="AE406"/>
      <c r="AF406"/>
      <c r="AG406"/>
      <c r="AH406"/>
      <c r="AI406"/>
      <c r="AJ406"/>
      <c r="AK406"/>
      <c r="AL406"/>
      <c r="AM406"/>
    </row>
    <row r="407" spans="1:39" s="128" customFormat="1" ht="20.25" customHeight="1" x14ac:dyDescent="0.35">
      <c r="A407" s="483" t="s">
        <v>147</v>
      </c>
      <c r="B407" s="132" t="s">
        <v>148</v>
      </c>
      <c r="C407" s="181">
        <f>C408+C409</f>
        <v>0</v>
      </c>
      <c r="D407" s="182">
        <f>D408+D409</f>
        <v>0</v>
      </c>
      <c r="E407" s="183">
        <f t="shared" ref="E407:I407" si="357">E408+E409</f>
        <v>0</v>
      </c>
      <c r="F407" s="181">
        <f t="shared" si="357"/>
        <v>0</v>
      </c>
      <c r="G407" s="184">
        <f t="shared" si="357"/>
        <v>0</v>
      </c>
      <c r="H407" s="184">
        <f t="shared" si="357"/>
        <v>0</v>
      </c>
      <c r="I407" s="184">
        <f t="shared" si="357"/>
        <v>0</v>
      </c>
      <c r="J407" s="183">
        <f t="shared" ref="J407:J417" si="358">SUM(F407:I407)</f>
        <v>0</v>
      </c>
      <c r="K407" s="181">
        <f>K408+K409</f>
        <v>0</v>
      </c>
      <c r="L407" s="184">
        <f t="shared" ref="L407:P407" si="359">L408+L409</f>
        <v>0</v>
      </c>
      <c r="M407" s="181">
        <f t="shared" si="359"/>
        <v>0</v>
      </c>
      <c r="N407" s="184">
        <f t="shared" si="359"/>
        <v>0</v>
      </c>
      <c r="O407" s="182">
        <f t="shared" si="359"/>
        <v>0</v>
      </c>
      <c r="P407" s="184">
        <f t="shared" si="359"/>
        <v>0</v>
      </c>
      <c r="Q407" s="183">
        <f t="shared" ref="Q407:Q417" si="360">E407-J407-K407-L407-O407-P407</f>
        <v>0</v>
      </c>
      <c r="R407"/>
      <c r="S407"/>
      <c r="T407"/>
      <c r="U407"/>
      <c r="V407"/>
      <c r="W407"/>
      <c r="X407"/>
      <c r="Y407"/>
      <c r="Z407"/>
      <c r="AA407"/>
      <c r="AB407"/>
      <c r="AC407"/>
      <c r="AD407"/>
      <c r="AE407"/>
      <c r="AF407"/>
      <c r="AG407"/>
      <c r="AH407"/>
      <c r="AI407"/>
      <c r="AJ407"/>
      <c r="AK407"/>
      <c r="AL407"/>
      <c r="AM407"/>
    </row>
    <row r="408" spans="1:39" s="128" customFormat="1" ht="20.25" customHeight="1" x14ac:dyDescent="0.35">
      <c r="A408" s="483"/>
      <c r="B408" s="137" t="s">
        <v>149</v>
      </c>
      <c r="C408" s="185"/>
      <c r="D408" s="186"/>
      <c r="E408" s="187"/>
      <c r="F408" s="185"/>
      <c r="G408" s="188"/>
      <c r="H408" s="188"/>
      <c r="I408" s="188"/>
      <c r="J408" s="189">
        <f t="shared" si="358"/>
        <v>0</v>
      </c>
      <c r="K408" s="185"/>
      <c r="L408" s="188"/>
      <c r="M408" s="185"/>
      <c r="N408" s="190"/>
      <c r="O408" s="186"/>
      <c r="P408" s="188"/>
      <c r="Q408" s="189">
        <f t="shared" si="360"/>
        <v>0</v>
      </c>
      <c r="R408"/>
      <c r="S408"/>
      <c r="T408"/>
      <c r="U408"/>
      <c r="V408"/>
      <c r="W408"/>
      <c r="X408"/>
      <c r="Y408"/>
      <c r="Z408"/>
      <c r="AA408"/>
      <c r="AB408"/>
      <c r="AC408"/>
      <c r="AD408"/>
      <c r="AE408"/>
      <c r="AF408"/>
      <c r="AG408"/>
      <c r="AH408"/>
      <c r="AI408"/>
      <c r="AJ408"/>
      <c r="AK408"/>
      <c r="AL408"/>
      <c r="AM408"/>
    </row>
    <row r="409" spans="1:39" s="128" customFormat="1" ht="20.25" customHeight="1" x14ac:dyDescent="0.35">
      <c r="A409" s="483"/>
      <c r="B409" s="144" t="s">
        <v>150</v>
      </c>
      <c r="C409" s="185"/>
      <c r="D409" s="186"/>
      <c r="E409" s="187"/>
      <c r="F409" s="185"/>
      <c r="G409" s="188"/>
      <c r="H409" s="188"/>
      <c r="I409" s="188"/>
      <c r="J409" s="189">
        <f t="shared" si="358"/>
        <v>0</v>
      </c>
      <c r="K409" s="185"/>
      <c r="L409" s="188"/>
      <c r="M409" s="185"/>
      <c r="N409" s="188"/>
      <c r="O409" s="186"/>
      <c r="P409" s="188"/>
      <c r="Q409" s="189">
        <f t="shared" si="360"/>
        <v>0</v>
      </c>
      <c r="R409"/>
      <c r="S409"/>
      <c r="T409"/>
      <c r="U409"/>
      <c r="V409"/>
      <c r="W409"/>
      <c r="X409"/>
      <c r="Y409"/>
      <c r="Z409"/>
      <c r="AA409"/>
      <c r="AB409"/>
      <c r="AC409"/>
      <c r="AD409"/>
      <c r="AE409"/>
      <c r="AF409"/>
      <c r="AG409"/>
      <c r="AH409"/>
      <c r="AI409"/>
      <c r="AJ409"/>
      <c r="AK409"/>
      <c r="AL409"/>
      <c r="AM409"/>
    </row>
    <row r="410" spans="1:39" s="128" customFormat="1" ht="20.25" customHeight="1" x14ac:dyDescent="0.35">
      <c r="A410" s="483"/>
      <c r="B410" s="145" t="s">
        <v>151</v>
      </c>
      <c r="C410" s="167"/>
      <c r="D410" s="168"/>
      <c r="E410" s="193"/>
      <c r="F410" s="191"/>
      <c r="G410" s="194"/>
      <c r="H410" s="194"/>
      <c r="I410" s="194"/>
      <c r="J410" s="183">
        <f t="shared" si="358"/>
        <v>0</v>
      </c>
      <c r="K410" s="191"/>
      <c r="L410" s="194"/>
      <c r="M410" s="167"/>
      <c r="N410" s="170"/>
      <c r="O410" s="192"/>
      <c r="P410" s="194"/>
      <c r="Q410" s="183">
        <f t="shared" si="360"/>
        <v>0</v>
      </c>
      <c r="R410"/>
      <c r="S410"/>
      <c r="T410"/>
      <c r="U410"/>
      <c r="V410"/>
      <c r="W410"/>
      <c r="X410"/>
      <c r="Y410"/>
      <c r="Z410"/>
      <c r="AA410"/>
      <c r="AB410"/>
      <c r="AC410"/>
      <c r="AD410"/>
      <c r="AE410"/>
      <c r="AF410"/>
      <c r="AG410"/>
      <c r="AH410"/>
      <c r="AI410"/>
      <c r="AJ410"/>
      <c r="AK410"/>
      <c r="AL410"/>
      <c r="AM410"/>
    </row>
    <row r="411" spans="1:39" s="155" customFormat="1" ht="20.25" customHeight="1" x14ac:dyDescent="0.35">
      <c r="A411" s="483"/>
      <c r="B411" s="150" t="s">
        <v>152</v>
      </c>
      <c r="C411" s="195">
        <f>SUM(C407,C410)</f>
        <v>0</v>
      </c>
      <c r="D411" s="196">
        <f t="shared" ref="D411:I411" si="361">SUM(D407,D410)</f>
        <v>0</v>
      </c>
      <c r="E411" s="197">
        <f t="shared" si="361"/>
        <v>0</v>
      </c>
      <c r="F411" s="195">
        <f t="shared" si="361"/>
        <v>0</v>
      </c>
      <c r="G411" s="198">
        <f t="shared" si="361"/>
        <v>0</v>
      </c>
      <c r="H411" s="198">
        <f t="shared" si="361"/>
        <v>0</v>
      </c>
      <c r="I411" s="198">
        <f t="shared" si="361"/>
        <v>0</v>
      </c>
      <c r="J411" s="183">
        <f t="shared" si="358"/>
        <v>0</v>
      </c>
      <c r="K411" s="195">
        <f t="shared" ref="K411:P411" si="362">SUM(K407,K410)</f>
        <v>0</v>
      </c>
      <c r="L411" s="198">
        <f t="shared" si="362"/>
        <v>0</v>
      </c>
      <c r="M411" s="195">
        <f t="shared" si="362"/>
        <v>0</v>
      </c>
      <c r="N411" s="198">
        <f t="shared" si="362"/>
        <v>0</v>
      </c>
      <c r="O411" s="196">
        <f t="shared" si="362"/>
        <v>0</v>
      </c>
      <c r="P411" s="198">
        <f t="shared" si="362"/>
        <v>0</v>
      </c>
      <c r="Q411" s="197">
        <f t="shared" si="360"/>
        <v>0</v>
      </c>
      <c r="R411"/>
      <c r="S411"/>
      <c r="T411"/>
      <c r="U411"/>
      <c r="V411"/>
      <c r="W411"/>
      <c r="X411"/>
      <c r="Y411"/>
      <c r="Z411"/>
      <c r="AA411"/>
      <c r="AB411"/>
      <c r="AC411"/>
      <c r="AD411"/>
      <c r="AE411"/>
      <c r="AF411"/>
      <c r="AG411"/>
      <c r="AH411"/>
      <c r="AI411"/>
      <c r="AJ411"/>
      <c r="AK411"/>
      <c r="AL411"/>
      <c r="AM411"/>
    </row>
    <row r="412" spans="1:39" s="128" customFormat="1" ht="20.25" customHeight="1" x14ac:dyDescent="0.35">
      <c r="A412" s="484" t="s">
        <v>153</v>
      </c>
      <c r="B412" s="132" t="s">
        <v>148</v>
      </c>
      <c r="C412" s="181">
        <f>C413+C414</f>
        <v>0</v>
      </c>
      <c r="D412" s="182">
        <f>D413+D414</f>
        <v>0</v>
      </c>
      <c r="E412" s="183">
        <f t="shared" ref="E412:I412" si="363">E413+E414</f>
        <v>0</v>
      </c>
      <c r="F412" s="181">
        <f t="shared" si="363"/>
        <v>0</v>
      </c>
      <c r="G412" s="184">
        <f t="shared" si="363"/>
        <v>0</v>
      </c>
      <c r="H412" s="184">
        <f t="shared" si="363"/>
        <v>0</v>
      </c>
      <c r="I412" s="184">
        <f t="shared" si="363"/>
        <v>0</v>
      </c>
      <c r="J412" s="183">
        <f t="shared" si="358"/>
        <v>0</v>
      </c>
      <c r="K412" s="181">
        <f>K413+K414</f>
        <v>0</v>
      </c>
      <c r="L412" s="184">
        <f t="shared" ref="L412:P412" si="364">L413+L414</f>
        <v>0</v>
      </c>
      <c r="M412" s="181">
        <f t="shared" si="364"/>
        <v>0</v>
      </c>
      <c r="N412" s="184">
        <f t="shared" si="364"/>
        <v>0</v>
      </c>
      <c r="O412" s="182">
        <f t="shared" si="364"/>
        <v>0</v>
      </c>
      <c r="P412" s="184">
        <f t="shared" si="364"/>
        <v>0</v>
      </c>
      <c r="Q412" s="183">
        <f t="shared" si="360"/>
        <v>0</v>
      </c>
      <c r="R412"/>
      <c r="S412"/>
      <c r="T412"/>
      <c r="U412"/>
      <c r="V412"/>
      <c r="W412"/>
      <c r="X412"/>
      <c r="Y412"/>
      <c r="Z412"/>
      <c r="AA412"/>
      <c r="AB412"/>
      <c r="AC412"/>
      <c r="AD412"/>
      <c r="AE412"/>
      <c r="AF412"/>
      <c r="AG412"/>
      <c r="AH412"/>
      <c r="AI412"/>
      <c r="AJ412"/>
      <c r="AK412"/>
      <c r="AL412"/>
      <c r="AM412"/>
    </row>
    <row r="413" spans="1:39" s="128" customFormat="1" ht="20.25" customHeight="1" x14ac:dyDescent="0.35">
      <c r="A413" s="483"/>
      <c r="B413" s="137" t="s">
        <v>149</v>
      </c>
      <c r="C413" s="185"/>
      <c r="D413" s="186"/>
      <c r="E413" s="187"/>
      <c r="F413" s="185"/>
      <c r="G413" s="188"/>
      <c r="H413" s="188"/>
      <c r="I413" s="188"/>
      <c r="J413" s="189">
        <f t="shared" si="358"/>
        <v>0</v>
      </c>
      <c r="K413" s="185"/>
      <c r="L413" s="188"/>
      <c r="M413" s="185"/>
      <c r="N413" s="190"/>
      <c r="O413" s="186"/>
      <c r="P413" s="188"/>
      <c r="Q413" s="189">
        <f t="shared" si="360"/>
        <v>0</v>
      </c>
      <c r="R413"/>
      <c r="S413"/>
      <c r="T413"/>
      <c r="U413"/>
      <c r="V413"/>
      <c r="W413"/>
      <c r="X413"/>
      <c r="Y413"/>
      <c r="Z413"/>
      <c r="AA413"/>
      <c r="AB413"/>
      <c r="AC413"/>
      <c r="AD413"/>
      <c r="AE413"/>
      <c r="AF413"/>
      <c r="AG413"/>
      <c r="AH413"/>
      <c r="AI413"/>
      <c r="AJ413"/>
      <c r="AK413"/>
      <c r="AL413"/>
      <c r="AM413"/>
    </row>
    <row r="414" spans="1:39" s="128" customFormat="1" ht="20.25" customHeight="1" x14ac:dyDescent="0.35">
      <c r="A414" s="483"/>
      <c r="B414" s="157" t="s">
        <v>150</v>
      </c>
      <c r="C414" s="185"/>
      <c r="D414" s="186"/>
      <c r="E414" s="187"/>
      <c r="F414" s="185"/>
      <c r="G414" s="188"/>
      <c r="H414" s="188"/>
      <c r="I414" s="188"/>
      <c r="J414" s="189">
        <f t="shared" si="358"/>
        <v>0</v>
      </c>
      <c r="K414" s="185"/>
      <c r="L414" s="188"/>
      <c r="M414" s="185"/>
      <c r="N414" s="188"/>
      <c r="O414" s="186"/>
      <c r="P414" s="188"/>
      <c r="Q414" s="189">
        <f t="shared" si="360"/>
        <v>0</v>
      </c>
      <c r="R414"/>
      <c r="S414"/>
      <c r="T414"/>
      <c r="U414"/>
      <c r="V414"/>
      <c r="W414"/>
      <c r="X414"/>
      <c r="Y414"/>
      <c r="Z414"/>
      <c r="AA414"/>
      <c r="AB414"/>
      <c r="AC414"/>
      <c r="AD414"/>
      <c r="AE414"/>
      <c r="AF414"/>
      <c r="AG414"/>
      <c r="AH414"/>
      <c r="AI414"/>
      <c r="AJ414"/>
      <c r="AK414"/>
      <c r="AL414"/>
      <c r="AM414"/>
    </row>
    <row r="415" spans="1:39" s="128" customFormat="1" ht="20.25" customHeight="1" x14ac:dyDescent="0.35">
      <c r="A415" s="483"/>
      <c r="B415" s="158" t="s">
        <v>151</v>
      </c>
      <c r="C415" s="171"/>
      <c r="D415" s="172"/>
      <c r="E415" s="187"/>
      <c r="F415" s="185"/>
      <c r="G415" s="188"/>
      <c r="H415" s="188"/>
      <c r="I415" s="188"/>
      <c r="J415" s="189">
        <f t="shared" si="358"/>
        <v>0</v>
      </c>
      <c r="K415" s="185"/>
      <c r="L415" s="188"/>
      <c r="M415" s="171"/>
      <c r="N415" s="174"/>
      <c r="O415" s="186"/>
      <c r="P415" s="188"/>
      <c r="Q415" s="189">
        <f t="shared" si="360"/>
        <v>0</v>
      </c>
      <c r="R415"/>
      <c r="S415"/>
      <c r="T415"/>
      <c r="U415"/>
      <c r="V415"/>
      <c r="W415"/>
      <c r="X415"/>
      <c r="Y415"/>
      <c r="Z415"/>
      <c r="AA415"/>
      <c r="AB415"/>
      <c r="AC415"/>
      <c r="AD415"/>
      <c r="AE415"/>
      <c r="AF415"/>
      <c r="AG415"/>
      <c r="AH415"/>
      <c r="AI415"/>
      <c r="AJ415"/>
      <c r="AK415"/>
      <c r="AL415"/>
      <c r="AM415"/>
    </row>
    <row r="416" spans="1:39" s="155" customFormat="1" ht="20.25" customHeight="1" x14ac:dyDescent="0.35">
      <c r="A416" s="483"/>
      <c r="B416" s="159" t="s">
        <v>154</v>
      </c>
      <c r="C416" s="195">
        <f>SUM(C412,C415)</f>
        <v>0</v>
      </c>
      <c r="D416" s="196">
        <f t="shared" ref="D416:I416" si="365">SUM(D412,D415)</f>
        <v>0</v>
      </c>
      <c r="E416" s="197">
        <f t="shared" si="365"/>
        <v>0</v>
      </c>
      <c r="F416" s="195">
        <f t="shared" si="365"/>
        <v>0</v>
      </c>
      <c r="G416" s="198">
        <f t="shared" si="365"/>
        <v>0</v>
      </c>
      <c r="H416" s="198">
        <f t="shared" si="365"/>
        <v>0</v>
      </c>
      <c r="I416" s="198">
        <f t="shared" si="365"/>
        <v>0</v>
      </c>
      <c r="J416" s="183">
        <f t="shared" si="358"/>
        <v>0</v>
      </c>
      <c r="K416" s="195">
        <f t="shared" ref="K416:P416" si="366">SUM(K412,K415)</f>
        <v>0</v>
      </c>
      <c r="L416" s="198">
        <f t="shared" si="366"/>
        <v>0</v>
      </c>
      <c r="M416" s="195">
        <f t="shared" si="366"/>
        <v>0</v>
      </c>
      <c r="N416" s="198">
        <f t="shared" si="366"/>
        <v>0</v>
      </c>
      <c r="O416" s="196">
        <f t="shared" si="366"/>
        <v>0</v>
      </c>
      <c r="P416" s="198">
        <f t="shared" si="366"/>
        <v>0</v>
      </c>
      <c r="Q416" s="197">
        <f t="shared" si="360"/>
        <v>0</v>
      </c>
      <c r="R416"/>
      <c r="S416"/>
      <c r="T416"/>
      <c r="U416"/>
      <c r="V416"/>
      <c r="W416"/>
      <c r="X416"/>
      <c r="Y416"/>
      <c r="Z416"/>
      <c r="AA416"/>
      <c r="AB416"/>
      <c r="AC416"/>
      <c r="AD416"/>
      <c r="AE416"/>
      <c r="AF416"/>
      <c r="AG416"/>
      <c r="AH416"/>
      <c r="AI416"/>
      <c r="AJ416"/>
      <c r="AK416"/>
      <c r="AL416"/>
      <c r="AM416"/>
    </row>
    <row r="417" spans="1:39" s="155" customFormat="1" ht="20.25" customHeight="1" x14ac:dyDescent="0.35">
      <c r="A417" s="485" t="s">
        <v>155</v>
      </c>
      <c r="B417" s="485"/>
      <c r="C417" s="294"/>
      <c r="D417" s="295"/>
      <c r="E417" s="201">
        <f t="shared" ref="E417:I417" si="367">E416+E411</f>
        <v>0</v>
      </c>
      <c r="F417" s="199">
        <f t="shared" si="367"/>
        <v>0</v>
      </c>
      <c r="G417" s="202">
        <f t="shared" si="367"/>
        <v>0</v>
      </c>
      <c r="H417" s="202">
        <f t="shared" si="367"/>
        <v>0</v>
      </c>
      <c r="I417" s="202">
        <f t="shared" si="367"/>
        <v>0</v>
      </c>
      <c r="J417" s="203">
        <f t="shared" si="358"/>
        <v>0</v>
      </c>
      <c r="K417" s="199">
        <f>K416+K411</f>
        <v>0</v>
      </c>
      <c r="L417" s="202">
        <f>L416+L411</f>
        <v>0</v>
      </c>
      <c r="M417" s="294"/>
      <c r="N417" s="296"/>
      <c r="O417" s="200">
        <f t="shared" ref="O417:P417" si="368">O416+O411</f>
        <v>0</v>
      </c>
      <c r="P417" s="202">
        <f t="shared" si="368"/>
        <v>0</v>
      </c>
      <c r="Q417" s="201">
        <f t="shared" si="360"/>
        <v>0</v>
      </c>
      <c r="R417"/>
      <c r="S417"/>
      <c r="T417"/>
      <c r="U417"/>
      <c r="V417"/>
      <c r="W417"/>
      <c r="X417"/>
      <c r="Y417"/>
      <c r="Z417"/>
      <c r="AA417"/>
      <c r="AB417"/>
      <c r="AC417"/>
      <c r="AD417"/>
      <c r="AE417"/>
      <c r="AF417"/>
      <c r="AG417"/>
      <c r="AH417"/>
      <c r="AI417"/>
      <c r="AJ417"/>
      <c r="AK417"/>
      <c r="AL417"/>
      <c r="AM417"/>
    </row>
    <row r="418" spans="1:39" ht="14.5" x14ac:dyDescent="0.35">
      <c r="R418"/>
      <c r="S418"/>
      <c r="T418"/>
      <c r="U418"/>
      <c r="V418"/>
      <c r="W418"/>
      <c r="X418"/>
      <c r="Y418"/>
      <c r="Z418"/>
      <c r="AA418"/>
      <c r="AB418"/>
      <c r="AC418"/>
      <c r="AD418"/>
      <c r="AE418"/>
      <c r="AF418"/>
      <c r="AG418"/>
      <c r="AH418"/>
      <c r="AI418"/>
      <c r="AJ418"/>
      <c r="AK418"/>
      <c r="AL418"/>
      <c r="AM418"/>
    </row>
    <row r="419" spans="1:39" ht="14.5" x14ac:dyDescent="0.35">
      <c r="R419"/>
      <c r="S419"/>
      <c r="T419"/>
      <c r="U419"/>
      <c r="V419"/>
      <c r="W419"/>
      <c r="X419"/>
      <c r="Y419"/>
      <c r="Z419"/>
      <c r="AA419"/>
      <c r="AB419"/>
      <c r="AC419"/>
      <c r="AD419"/>
      <c r="AE419"/>
      <c r="AF419"/>
      <c r="AG419"/>
      <c r="AH419"/>
      <c r="AI419"/>
      <c r="AJ419"/>
      <c r="AK419"/>
      <c r="AL419"/>
      <c r="AM419"/>
    </row>
    <row r="420" spans="1:39" ht="14.5" x14ac:dyDescent="0.35">
      <c r="B420" s="486" t="s">
        <v>157</v>
      </c>
      <c r="C420" s="488" t="s">
        <v>133</v>
      </c>
      <c r="D420" s="489"/>
      <c r="E420" s="489"/>
      <c r="F420" s="489"/>
      <c r="G420" s="489"/>
      <c r="H420" s="489"/>
      <c r="I420" s="489"/>
      <c r="J420" s="489"/>
      <c r="K420" s="489"/>
      <c r="L420" s="490"/>
      <c r="M420" s="491" t="s">
        <v>134</v>
      </c>
      <c r="N420" s="492"/>
      <c r="O420" s="493"/>
      <c r="P420" s="491" t="s">
        <v>53</v>
      </c>
      <c r="Q420" s="493"/>
      <c r="R420"/>
      <c r="S420"/>
      <c r="T420"/>
      <c r="U420"/>
      <c r="V420"/>
      <c r="W420"/>
      <c r="X420"/>
      <c r="Y420"/>
      <c r="Z420"/>
      <c r="AA420"/>
      <c r="AB420"/>
      <c r="AC420"/>
      <c r="AD420"/>
      <c r="AE420"/>
      <c r="AF420"/>
      <c r="AG420"/>
      <c r="AH420"/>
      <c r="AI420"/>
      <c r="AJ420"/>
      <c r="AK420"/>
      <c r="AL420"/>
      <c r="AM420"/>
    </row>
    <row r="421" spans="1:39" s="128" customFormat="1" ht="28" x14ac:dyDescent="0.35">
      <c r="B421" s="487"/>
      <c r="C421" s="129" t="str">
        <f>C$5</f>
        <v>Quantidade vendida</v>
      </c>
      <c r="D421" s="129" t="str">
        <f t="shared" ref="D421:Q421" si="369">D$5</f>
        <v>Quantidade vendida</v>
      </c>
      <c r="E421" s="130" t="str">
        <f t="shared" si="369"/>
        <v>Faturamento Bruto (em R$)</v>
      </c>
      <c r="F421" s="129" t="str">
        <f t="shared" si="369"/>
        <v>IPI</v>
      </c>
      <c r="G421" s="129" t="str">
        <f t="shared" si="369"/>
        <v>ICMS</v>
      </c>
      <c r="H421" s="129" t="str">
        <f t="shared" si="369"/>
        <v>PIS</v>
      </c>
      <c r="I421" s="129" t="str">
        <f t="shared" si="369"/>
        <v>COFINS</v>
      </c>
      <c r="J421" s="129" t="str">
        <f t="shared" si="369"/>
        <v>Total de Impostos</v>
      </c>
      <c r="K421" s="131" t="str">
        <f t="shared" si="369"/>
        <v xml:space="preserve">Descontos </v>
      </c>
      <c r="L421" s="130" t="str">
        <f t="shared" si="369"/>
        <v>Abatimentos (em R$)</v>
      </c>
      <c r="M421" s="129" t="str">
        <f t="shared" si="369"/>
        <v>Quantidade devolvida</v>
      </c>
      <c r="N421" s="129" t="str">
        <f t="shared" si="369"/>
        <v>Quantidade devolvida</v>
      </c>
      <c r="O421" s="129" t="str">
        <f t="shared" si="369"/>
        <v>Valor das devoluções líquidas (em R$)</v>
      </c>
      <c r="P421" s="129" t="str">
        <f t="shared" si="369"/>
        <v>Fretes sobre Vendas</v>
      </c>
      <c r="Q421" s="129" t="str">
        <f t="shared" si="369"/>
        <v>Receita Operacional Líquida (R$)</v>
      </c>
      <c r="R421"/>
      <c r="S421"/>
      <c r="T421"/>
      <c r="U421"/>
      <c r="V421"/>
      <c r="W421"/>
      <c r="X421"/>
      <c r="Y421"/>
      <c r="Z421"/>
      <c r="AA421"/>
      <c r="AB421"/>
      <c r="AC421"/>
      <c r="AD421"/>
      <c r="AE421"/>
      <c r="AF421"/>
      <c r="AG421"/>
      <c r="AH421"/>
      <c r="AI421"/>
      <c r="AJ421"/>
      <c r="AK421"/>
      <c r="AL421"/>
      <c r="AM421"/>
    </row>
    <row r="422" spans="1:39" s="128" customFormat="1" ht="20.25" customHeight="1" x14ac:dyDescent="0.35">
      <c r="A422" s="483" t="s">
        <v>147</v>
      </c>
      <c r="B422" s="132" t="s">
        <v>148</v>
      </c>
      <c r="C422" s="181">
        <f>C423+C424</f>
        <v>0</v>
      </c>
      <c r="D422" s="182">
        <f>D423+D424</f>
        <v>0</v>
      </c>
      <c r="E422" s="183">
        <f t="shared" ref="E422:I422" si="370">E423+E424</f>
        <v>0</v>
      </c>
      <c r="F422" s="181">
        <f t="shared" si="370"/>
        <v>0</v>
      </c>
      <c r="G422" s="184">
        <f t="shared" si="370"/>
        <v>0</v>
      </c>
      <c r="H422" s="184">
        <f t="shared" si="370"/>
        <v>0</v>
      </c>
      <c r="I422" s="184">
        <f t="shared" si="370"/>
        <v>0</v>
      </c>
      <c r="J422" s="183">
        <f t="shared" ref="J422:J432" si="371">SUM(F422:I422)</f>
        <v>0</v>
      </c>
      <c r="K422" s="181">
        <f>K423+K424</f>
        <v>0</v>
      </c>
      <c r="L422" s="184">
        <f t="shared" ref="L422:P422" si="372">L423+L424</f>
        <v>0</v>
      </c>
      <c r="M422" s="181">
        <f t="shared" si="372"/>
        <v>0</v>
      </c>
      <c r="N422" s="184">
        <f t="shared" si="372"/>
        <v>0</v>
      </c>
      <c r="O422" s="182">
        <f t="shared" si="372"/>
        <v>0</v>
      </c>
      <c r="P422" s="184">
        <f t="shared" si="372"/>
        <v>0</v>
      </c>
      <c r="Q422" s="183">
        <f t="shared" ref="Q422:Q432" si="373">E422-J422-K422-L422-O422-P422</f>
        <v>0</v>
      </c>
      <c r="R422"/>
      <c r="S422"/>
      <c r="T422"/>
      <c r="U422"/>
      <c r="V422"/>
      <c r="W422"/>
      <c r="X422"/>
      <c r="Y422"/>
      <c r="Z422"/>
      <c r="AA422"/>
      <c r="AB422"/>
      <c r="AC422"/>
      <c r="AD422"/>
      <c r="AE422"/>
      <c r="AF422"/>
      <c r="AG422"/>
      <c r="AH422"/>
      <c r="AI422"/>
      <c r="AJ422"/>
      <c r="AK422"/>
      <c r="AL422"/>
      <c r="AM422"/>
    </row>
    <row r="423" spans="1:39" s="128" customFormat="1" ht="20.25" customHeight="1" x14ac:dyDescent="0.35">
      <c r="A423" s="483"/>
      <c r="B423" s="137" t="s">
        <v>149</v>
      </c>
      <c r="C423" s="185"/>
      <c r="D423" s="186"/>
      <c r="E423" s="187"/>
      <c r="F423" s="185"/>
      <c r="G423" s="188"/>
      <c r="H423" s="188"/>
      <c r="I423" s="188"/>
      <c r="J423" s="189">
        <f t="shared" si="371"/>
        <v>0</v>
      </c>
      <c r="K423" s="185"/>
      <c r="L423" s="188"/>
      <c r="M423" s="185"/>
      <c r="N423" s="190"/>
      <c r="O423" s="186"/>
      <c r="P423" s="188"/>
      <c r="Q423" s="189">
        <f t="shared" si="373"/>
        <v>0</v>
      </c>
      <c r="R423"/>
      <c r="S423"/>
      <c r="T423"/>
      <c r="U423"/>
      <c r="V423"/>
      <c r="W423"/>
      <c r="X423"/>
      <c r="Y423"/>
      <c r="Z423"/>
      <c r="AA423"/>
      <c r="AB423"/>
      <c r="AC423"/>
      <c r="AD423"/>
      <c r="AE423"/>
      <c r="AF423"/>
      <c r="AG423"/>
      <c r="AH423"/>
      <c r="AI423"/>
      <c r="AJ423"/>
      <c r="AK423"/>
      <c r="AL423"/>
      <c r="AM423"/>
    </row>
    <row r="424" spans="1:39" s="128" customFormat="1" ht="20.25" customHeight="1" x14ac:dyDescent="0.35">
      <c r="A424" s="483"/>
      <c r="B424" s="144" t="s">
        <v>150</v>
      </c>
      <c r="C424" s="185"/>
      <c r="D424" s="186"/>
      <c r="E424" s="187"/>
      <c r="F424" s="185"/>
      <c r="G424" s="188"/>
      <c r="H424" s="188"/>
      <c r="I424" s="188"/>
      <c r="J424" s="189">
        <f t="shared" si="371"/>
        <v>0</v>
      </c>
      <c r="K424" s="185"/>
      <c r="L424" s="188"/>
      <c r="M424" s="185"/>
      <c r="N424" s="188"/>
      <c r="O424" s="186"/>
      <c r="P424" s="188"/>
      <c r="Q424" s="189">
        <f t="shared" si="373"/>
        <v>0</v>
      </c>
      <c r="R424"/>
      <c r="S424"/>
      <c r="T424"/>
      <c r="U424"/>
      <c r="V424"/>
      <c r="W424"/>
      <c r="X424"/>
      <c r="Y424"/>
      <c r="Z424"/>
      <c r="AA424"/>
      <c r="AB424"/>
      <c r="AC424"/>
      <c r="AD424"/>
      <c r="AE424"/>
      <c r="AF424"/>
      <c r="AG424"/>
      <c r="AH424"/>
      <c r="AI424"/>
      <c r="AJ424"/>
      <c r="AK424"/>
      <c r="AL424"/>
      <c r="AM424"/>
    </row>
    <row r="425" spans="1:39" s="128" customFormat="1" ht="20.25" customHeight="1" x14ac:dyDescent="0.35">
      <c r="A425" s="483"/>
      <c r="B425" s="145" t="s">
        <v>151</v>
      </c>
      <c r="C425" s="167"/>
      <c r="D425" s="168"/>
      <c r="E425" s="193"/>
      <c r="F425" s="191"/>
      <c r="G425" s="194"/>
      <c r="H425" s="194"/>
      <c r="I425" s="194"/>
      <c r="J425" s="183">
        <f t="shared" si="371"/>
        <v>0</v>
      </c>
      <c r="K425" s="191"/>
      <c r="L425" s="194"/>
      <c r="M425" s="167"/>
      <c r="N425" s="170"/>
      <c r="O425" s="192"/>
      <c r="P425" s="194"/>
      <c r="Q425" s="183">
        <f t="shared" si="373"/>
        <v>0</v>
      </c>
      <c r="R425"/>
      <c r="S425"/>
      <c r="T425"/>
      <c r="U425"/>
      <c r="V425"/>
      <c r="W425"/>
      <c r="X425"/>
      <c r="Y425"/>
      <c r="Z425"/>
      <c r="AA425"/>
      <c r="AB425"/>
      <c r="AC425"/>
      <c r="AD425"/>
      <c r="AE425"/>
      <c r="AF425"/>
      <c r="AG425"/>
      <c r="AH425"/>
      <c r="AI425"/>
      <c r="AJ425"/>
      <c r="AK425"/>
      <c r="AL425"/>
      <c r="AM425"/>
    </row>
    <row r="426" spans="1:39" s="155" customFormat="1" ht="20.25" customHeight="1" x14ac:dyDescent="0.35">
      <c r="A426" s="483"/>
      <c r="B426" s="150" t="s">
        <v>152</v>
      </c>
      <c r="C426" s="195">
        <f>SUM(C422,C425)</f>
        <v>0</v>
      </c>
      <c r="D426" s="196">
        <f t="shared" ref="D426:I426" si="374">SUM(D422,D425)</f>
        <v>0</v>
      </c>
      <c r="E426" s="197">
        <f t="shared" si="374"/>
        <v>0</v>
      </c>
      <c r="F426" s="195">
        <f t="shared" si="374"/>
        <v>0</v>
      </c>
      <c r="G426" s="198">
        <f t="shared" si="374"/>
        <v>0</v>
      </c>
      <c r="H426" s="198">
        <f t="shared" si="374"/>
        <v>0</v>
      </c>
      <c r="I426" s="198">
        <f t="shared" si="374"/>
        <v>0</v>
      </c>
      <c r="J426" s="183">
        <f t="shared" si="371"/>
        <v>0</v>
      </c>
      <c r="K426" s="195">
        <f t="shared" ref="K426:P426" si="375">SUM(K422,K425)</f>
        <v>0</v>
      </c>
      <c r="L426" s="198">
        <f t="shared" si="375"/>
        <v>0</v>
      </c>
      <c r="M426" s="195">
        <f t="shared" si="375"/>
        <v>0</v>
      </c>
      <c r="N426" s="198">
        <f t="shared" si="375"/>
        <v>0</v>
      </c>
      <c r="O426" s="196">
        <f t="shared" si="375"/>
        <v>0</v>
      </c>
      <c r="P426" s="198">
        <f t="shared" si="375"/>
        <v>0</v>
      </c>
      <c r="Q426" s="197">
        <f t="shared" si="373"/>
        <v>0</v>
      </c>
      <c r="R426"/>
      <c r="S426"/>
      <c r="T426"/>
      <c r="U426"/>
      <c r="V426"/>
      <c r="W426"/>
      <c r="X426"/>
      <c r="Y426"/>
      <c r="Z426"/>
      <c r="AA426"/>
      <c r="AB426"/>
      <c r="AC426"/>
      <c r="AD426"/>
      <c r="AE426"/>
      <c r="AF426"/>
      <c r="AG426"/>
      <c r="AH426"/>
      <c r="AI426"/>
      <c r="AJ426"/>
      <c r="AK426"/>
      <c r="AL426"/>
      <c r="AM426"/>
    </row>
    <row r="427" spans="1:39" s="128" customFormat="1" ht="20.25" customHeight="1" x14ac:dyDescent="0.35">
      <c r="A427" s="484" t="s">
        <v>153</v>
      </c>
      <c r="B427" s="132" t="s">
        <v>148</v>
      </c>
      <c r="C427" s="181">
        <f>C428+C429</f>
        <v>0</v>
      </c>
      <c r="D427" s="182">
        <f>D428+D429</f>
        <v>0</v>
      </c>
      <c r="E427" s="183">
        <f t="shared" ref="E427:I427" si="376">E428+E429</f>
        <v>0</v>
      </c>
      <c r="F427" s="181">
        <f t="shared" si="376"/>
        <v>0</v>
      </c>
      <c r="G427" s="184">
        <f t="shared" si="376"/>
        <v>0</v>
      </c>
      <c r="H427" s="184">
        <f t="shared" si="376"/>
        <v>0</v>
      </c>
      <c r="I427" s="184">
        <f t="shared" si="376"/>
        <v>0</v>
      </c>
      <c r="J427" s="183">
        <f t="shared" si="371"/>
        <v>0</v>
      </c>
      <c r="K427" s="181">
        <f>K428+K429</f>
        <v>0</v>
      </c>
      <c r="L427" s="184">
        <f t="shared" ref="L427:P427" si="377">L428+L429</f>
        <v>0</v>
      </c>
      <c r="M427" s="181">
        <f t="shared" si="377"/>
        <v>0</v>
      </c>
      <c r="N427" s="184">
        <f t="shared" si="377"/>
        <v>0</v>
      </c>
      <c r="O427" s="182">
        <f t="shared" si="377"/>
        <v>0</v>
      </c>
      <c r="P427" s="184">
        <f t="shared" si="377"/>
        <v>0</v>
      </c>
      <c r="Q427" s="183">
        <f t="shared" si="373"/>
        <v>0</v>
      </c>
      <c r="R427"/>
      <c r="S427"/>
      <c r="T427"/>
      <c r="U427"/>
      <c r="V427"/>
      <c r="W427"/>
      <c r="X427"/>
      <c r="Y427"/>
      <c r="Z427"/>
      <c r="AA427"/>
      <c r="AB427"/>
      <c r="AC427"/>
      <c r="AD427"/>
      <c r="AE427"/>
      <c r="AF427"/>
      <c r="AG427"/>
      <c r="AH427"/>
      <c r="AI427"/>
      <c r="AJ427"/>
      <c r="AK427"/>
      <c r="AL427"/>
      <c r="AM427"/>
    </row>
    <row r="428" spans="1:39" s="128" customFormat="1" ht="20.25" customHeight="1" x14ac:dyDescent="0.35">
      <c r="A428" s="483"/>
      <c r="B428" s="137" t="s">
        <v>149</v>
      </c>
      <c r="C428" s="185"/>
      <c r="D428" s="186"/>
      <c r="E428" s="187"/>
      <c r="F428" s="185"/>
      <c r="G428" s="188"/>
      <c r="H428" s="188"/>
      <c r="I428" s="188"/>
      <c r="J428" s="189">
        <f t="shared" si="371"/>
        <v>0</v>
      </c>
      <c r="K428" s="185"/>
      <c r="L428" s="188"/>
      <c r="M428" s="185"/>
      <c r="N428" s="190"/>
      <c r="O428" s="186"/>
      <c r="P428" s="188"/>
      <c r="Q428" s="189">
        <f t="shared" si="373"/>
        <v>0</v>
      </c>
      <c r="R428"/>
      <c r="S428"/>
      <c r="T428"/>
      <c r="U428"/>
      <c r="V428"/>
      <c r="W428"/>
      <c r="X428"/>
      <c r="Y428"/>
      <c r="Z428"/>
      <c r="AA428"/>
      <c r="AB428"/>
      <c r="AC428"/>
      <c r="AD428"/>
      <c r="AE428"/>
      <c r="AF428"/>
      <c r="AG428"/>
      <c r="AH428"/>
      <c r="AI428"/>
      <c r="AJ428"/>
      <c r="AK428"/>
      <c r="AL428"/>
      <c r="AM428"/>
    </row>
    <row r="429" spans="1:39" s="128" customFormat="1" ht="20.25" customHeight="1" x14ac:dyDescent="0.35">
      <c r="A429" s="483"/>
      <c r="B429" s="157" t="s">
        <v>150</v>
      </c>
      <c r="C429" s="185"/>
      <c r="D429" s="186"/>
      <c r="E429" s="187"/>
      <c r="F429" s="185"/>
      <c r="G429" s="188"/>
      <c r="H429" s="188"/>
      <c r="I429" s="188"/>
      <c r="J429" s="189">
        <f t="shared" si="371"/>
        <v>0</v>
      </c>
      <c r="K429" s="185"/>
      <c r="L429" s="188"/>
      <c r="M429" s="185"/>
      <c r="N429" s="188"/>
      <c r="O429" s="186"/>
      <c r="P429" s="188"/>
      <c r="Q429" s="189">
        <f t="shared" si="373"/>
        <v>0</v>
      </c>
      <c r="R429"/>
      <c r="S429"/>
      <c r="T429"/>
      <c r="U429"/>
      <c r="V429"/>
      <c r="W429"/>
      <c r="X429"/>
      <c r="Y429"/>
      <c r="Z429"/>
      <c r="AA429"/>
      <c r="AB429"/>
      <c r="AC429"/>
      <c r="AD429"/>
      <c r="AE429"/>
      <c r="AF429"/>
      <c r="AG429"/>
      <c r="AH429"/>
      <c r="AI429"/>
      <c r="AJ429"/>
      <c r="AK429"/>
      <c r="AL429"/>
      <c r="AM429"/>
    </row>
    <row r="430" spans="1:39" s="128" customFormat="1" ht="20.25" customHeight="1" x14ac:dyDescent="0.35">
      <c r="A430" s="483"/>
      <c r="B430" s="158" t="s">
        <v>151</v>
      </c>
      <c r="C430" s="171"/>
      <c r="D430" s="172"/>
      <c r="E430" s="187"/>
      <c r="F430" s="185"/>
      <c r="G430" s="188"/>
      <c r="H430" s="188"/>
      <c r="I430" s="188"/>
      <c r="J430" s="189">
        <f t="shared" si="371"/>
        <v>0</v>
      </c>
      <c r="K430" s="185"/>
      <c r="L430" s="188"/>
      <c r="M430" s="171"/>
      <c r="N430" s="174"/>
      <c r="O430" s="186"/>
      <c r="P430" s="188"/>
      <c r="Q430" s="189">
        <f t="shared" si="373"/>
        <v>0</v>
      </c>
      <c r="R430"/>
      <c r="S430"/>
      <c r="T430"/>
      <c r="U430"/>
      <c r="V430"/>
      <c r="W430"/>
      <c r="X430"/>
      <c r="Y430"/>
      <c r="Z430"/>
      <c r="AA430"/>
      <c r="AB430"/>
      <c r="AC430"/>
      <c r="AD430"/>
      <c r="AE430"/>
      <c r="AF430"/>
      <c r="AG430"/>
      <c r="AH430"/>
      <c r="AI430"/>
      <c r="AJ430"/>
      <c r="AK430"/>
      <c r="AL430"/>
      <c r="AM430"/>
    </row>
    <row r="431" spans="1:39" s="155" customFormat="1" ht="20.25" customHeight="1" x14ac:dyDescent="0.35">
      <c r="A431" s="483"/>
      <c r="B431" s="159" t="s">
        <v>154</v>
      </c>
      <c r="C431" s="195">
        <f>SUM(C427,C430)</f>
        <v>0</v>
      </c>
      <c r="D431" s="196">
        <f t="shared" ref="D431:I431" si="378">SUM(D427,D430)</f>
        <v>0</v>
      </c>
      <c r="E431" s="197">
        <f t="shared" si="378"/>
        <v>0</v>
      </c>
      <c r="F431" s="195">
        <f t="shared" si="378"/>
        <v>0</v>
      </c>
      <c r="G431" s="198">
        <f t="shared" si="378"/>
        <v>0</v>
      </c>
      <c r="H431" s="198">
        <f t="shared" si="378"/>
        <v>0</v>
      </c>
      <c r="I431" s="198">
        <f t="shared" si="378"/>
        <v>0</v>
      </c>
      <c r="J431" s="183">
        <f t="shared" si="371"/>
        <v>0</v>
      </c>
      <c r="K431" s="195">
        <f t="shared" ref="K431:P431" si="379">SUM(K427,K430)</f>
        <v>0</v>
      </c>
      <c r="L431" s="198">
        <f t="shared" si="379"/>
        <v>0</v>
      </c>
      <c r="M431" s="195">
        <f t="shared" si="379"/>
        <v>0</v>
      </c>
      <c r="N431" s="198">
        <f t="shared" si="379"/>
        <v>0</v>
      </c>
      <c r="O431" s="196">
        <f t="shared" si="379"/>
        <v>0</v>
      </c>
      <c r="P431" s="198">
        <f t="shared" si="379"/>
        <v>0</v>
      </c>
      <c r="Q431" s="197">
        <f t="shared" si="373"/>
        <v>0</v>
      </c>
      <c r="R431"/>
      <c r="S431"/>
      <c r="T431"/>
      <c r="U431"/>
      <c r="V431"/>
      <c r="W431"/>
      <c r="X431"/>
      <c r="Y431"/>
      <c r="Z431"/>
      <c r="AA431"/>
      <c r="AB431"/>
      <c r="AC431"/>
      <c r="AD431"/>
      <c r="AE431"/>
      <c r="AF431"/>
      <c r="AG431"/>
      <c r="AH431"/>
      <c r="AI431"/>
      <c r="AJ431"/>
      <c r="AK431"/>
      <c r="AL431"/>
      <c r="AM431"/>
    </row>
    <row r="432" spans="1:39" s="155" customFormat="1" ht="20.25" customHeight="1" x14ac:dyDescent="0.35">
      <c r="A432" s="485" t="s">
        <v>155</v>
      </c>
      <c r="B432" s="485"/>
      <c r="C432" s="294"/>
      <c r="D432" s="295"/>
      <c r="E432" s="201">
        <f t="shared" ref="E432:I432" si="380">E431+E426</f>
        <v>0</v>
      </c>
      <c r="F432" s="199">
        <f t="shared" si="380"/>
        <v>0</v>
      </c>
      <c r="G432" s="202">
        <f t="shared" si="380"/>
        <v>0</v>
      </c>
      <c r="H432" s="202">
        <f t="shared" si="380"/>
        <v>0</v>
      </c>
      <c r="I432" s="202">
        <f t="shared" si="380"/>
        <v>0</v>
      </c>
      <c r="J432" s="203">
        <f t="shared" si="371"/>
        <v>0</v>
      </c>
      <c r="K432" s="199">
        <f>K431+K426</f>
        <v>0</v>
      </c>
      <c r="L432" s="202">
        <f>L431+L426</f>
        <v>0</v>
      </c>
      <c r="M432" s="294"/>
      <c r="N432" s="296"/>
      <c r="O432" s="200">
        <f t="shared" ref="O432:P432" si="381">O431+O426</f>
        <v>0</v>
      </c>
      <c r="P432" s="202">
        <f t="shared" si="381"/>
        <v>0</v>
      </c>
      <c r="Q432" s="201">
        <f t="shared" si="373"/>
        <v>0</v>
      </c>
      <c r="R432"/>
      <c r="S432"/>
      <c r="T432"/>
      <c r="U432"/>
      <c r="V432"/>
      <c r="W432"/>
      <c r="X432"/>
      <c r="Y432"/>
      <c r="Z432"/>
      <c r="AA432"/>
      <c r="AB432"/>
      <c r="AC432"/>
      <c r="AD432"/>
      <c r="AE432"/>
      <c r="AF432"/>
      <c r="AG432"/>
      <c r="AH432"/>
      <c r="AI432"/>
      <c r="AJ432"/>
      <c r="AK432"/>
      <c r="AL432"/>
      <c r="AM432"/>
    </row>
    <row r="433" spans="1:39" ht="14.5" x14ac:dyDescent="0.35">
      <c r="R433"/>
      <c r="S433"/>
      <c r="T433"/>
      <c r="U433"/>
      <c r="V433"/>
      <c r="W433"/>
      <c r="X433"/>
      <c r="Y433"/>
      <c r="Z433"/>
      <c r="AA433"/>
      <c r="AB433"/>
      <c r="AC433"/>
      <c r="AD433"/>
      <c r="AE433"/>
      <c r="AF433"/>
      <c r="AG433"/>
      <c r="AH433"/>
      <c r="AI433"/>
      <c r="AJ433"/>
      <c r="AK433"/>
      <c r="AL433"/>
      <c r="AM433"/>
    </row>
    <row r="434" spans="1:39" ht="14.5" x14ac:dyDescent="0.35">
      <c r="R434"/>
      <c r="S434"/>
      <c r="T434"/>
      <c r="U434"/>
      <c r="V434"/>
      <c r="W434"/>
      <c r="X434"/>
      <c r="Y434"/>
      <c r="Z434"/>
      <c r="AA434"/>
      <c r="AB434"/>
      <c r="AC434"/>
      <c r="AD434"/>
      <c r="AE434"/>
      <c r="AF434"/>
      <c r="AG434"/>
      <c r="AH434"/>
      <c r="AI434"/>
      <c r="AJ434"/>
      <c r="AK434"/>
      <c r="AL434"/>
      <c r="AM434"/>
    </row>
    <row r="435" spans="1:39" ht="14.5" x14ac:dyDescent="0.35">
      <c r="B435" s="486" t="s">
        <v>158</v>
      </c>
      <c r="C435" s="488" t="s">
        <v>133</v>
      </c>
      <c r="D435" s="489"/>
      <c r="E435" s="489"/>
      <c r="F435" s="489"/>
      <c r="G435" s="489"/>
      <c r="H435" s="489"/>
      <c r="I435" s="489"/>
      <c r="J435" s="489"/>
      <c r="K435" s="489"/>
      <c r="L435" s="490"/>
      <c r="M435" s="491" t="s">
        <v>134</v>
      </c>
      <c r="N435" s="492"/>
      <c r="O435" s="493"/>
      <c r="P435" s="491" t="s">
        <v>53</v>
      </c>
      <c r="Q435" s="493"/>
      <c r="R435"/>
      <c r="S435"/>
      <c r="T435"/>
      <c r="U435"/>
      <c r="V435"/>
      <c r="W435"/>
      <c r="X435"/>
      <c r="Y435"/>
      <c r="Z435"/>
      <c r="AA435"/>
      <c r="AB435"/>
      <c r="AC435"/>
      <c r="AD435"/>
      <c r="AE435"/>
      <c r="AF435"/>
      <c r="AG435"/>
      <c r="AH435"/>
      <c r="AI435"/>
      <c r="AJ435"/>
      <c r="AK435"/>
      <c r="AL435"/>
      <c r="AM435"/>
    </row>
    <row r="436" spans="1:39" s="128" customFormat="1" ht="28" x14ac:dyDescent="0.35">
      <c r="B436" s="487"/>
      <c r="C436" s="129" t="str">
        <f>C$5</f>
        <v>Quantidade vendida</v>
      </c>
      <c r="D436" s="129" t="str">
        <f t="shared" ref="D436:Q436" si="382">D$5</f>
        <v>Quantidade vendida</v>
      </c>
      <c r="E436" s="130" t="str">
        <f t="shared" si="382"/>
        <v>Faturamento Bruto (em R$)</v>
      </c>
      <c r="F436" s="129" t="str">
        <f t="shared" si="382"/>
        <v>IPI</v>
      </c>
      <c r="G436" s="129" t="str">
        <f t="shared" si="382"/>
        <v>ICMS</v>
      </c>
      <c r="H436" s="129" t="str">
        <f t="shared" si="382"/>
        <v>PIS</v>
      </c>
      <c r="I436" s="129" t="str">
        <f t="shared" si="382"/>
        <v>COFINS</v>
      </c>
      <c r="J436" s="129" t="str">
        <f t="shared" si="382"/>
        <v>Total de Impostos</v>
      </c>
      <c r="K436" s="131" t="str">
        <f t="shared" si="382"/>
        <v xml:space="preserve">Descontos </v>
      </c>
      <c r="L436" s="130" t="str">
        <f t="shared" si="382"/>
        <v>Abatimentos (em R$)</v>
      </c>
      <c r="M436" s="129" t="str">
        <f t="shared" si="382"/>
        <v>Quantidade devolvida</v>
      </c>
      <c r="N436" s="129" t="str">
        <f t="shared" si="382"/>
        <v>Quantidade devolvida</v>
      </c>
      <c r="O436" s="129" t="str">
        <f t="shared" si="382"/>
        <v>Valor das devoluções líquidas (em R$)</v>
      </c>
      <c r="P436" s="129" t="str">
        <f t="shared" si="382"/>
        <v>Fretes sobre Vendas</v>
      </c>
      <c r="Q436" s="129" t="str">
        <f t="shared" si="382"/>
        <v>Receita Operacional Líquida (R$)</v>
      </c>
      <c r="R436"/>
      <c r="S436"/>
      <c r="T436"/>
      <c r="U436"/>
      <c r="V436"/>
      <c r="W436"/>
      <c r="X436"/>
      <c r="Y436"/>
      <c r="Z436"/>
      <c r="AA436"/>
      <c r="AB436"/>
      <c r="AC436"/>
      <c r="AD436"/>
      <c r="AE436"/>
      <c r="AF436"/>
      <c r="AG436"/>
      <c r="AH436"/>
      <c r="AI436"/>
      <c r="AJ436"/>
      <c r="AK436"/>
      <c r="AL436"/>
      <c r="AM436"/>
    </row>
    <row r="437" spans="1:39" s="128" customFormat="1" ht="20.25" customHeight="1" x14ac:dyDescent="0.35">
      <c r="A437" s="483" t="s">
        <v>147</v>
      </c>
      <c r="B437" s="132" t="s">
        <v>148</v>
      </c>
      <c r="C437" s="181">
        <f>C438+C439</f>
        <v>0</v>
      </c>
      <c r="D437" s="182">
        <f>D438+D439</f>
        <v>0</v>
      </c>
      <c r="E437" s="183">
        <f t="shared" ref="E437:I437" si="383">E438+E439</f>
        <v>0</v>
      </c>
      <c r="F437" s="181">
        <f t="shared" si="383"/>
        <v>0</v>
      </c>
      <c r="G437" s="184">
        <f t="shared" si="383"/>
        <v>0</v>
      </c>
      <c r="H437" s="184">
        <f t="shared" si="383"/>
        <v>0</v>
      </c>
      <c r="I437" s="184">
        <f t="shared" si="383"/>
        <v>0</v>
      </c>
      <c r="J437" s="183">
        <f t="shared" ref="J437:J447" si="384">SUM(F437:I437)</f>
        <v>0</v>
      </c>
      <c r="K437" s="181">
        <f>K438+K439</f>
        <v>0</v>
      </c>
      <c r="L437" s="184">
        <f t="shared" ref="L437:P437" si="385">L438+L439</f>
        <v>0</v>
      </c>
      <c r="M437" s="181">
        <f t="shared" si="385"/>
        <v>0</v>
      </c>
      <c r="N437" s="184">
        <f t="shared" si="385"/>
        <v>0</v>
      </c>
      <c r="O437" s="182">
        <f t="shared" si="385"/>
        <v>0</v>
      </c>
      <c r="P437" s="184">
        <f t="shared" si="385"/>
        <v>0</v>
      </c>
      <c r="Q437" s="183">
        <f t="shared" ref="Q437:Q447" si="386">E437-J437-K437-L437-O437-P437</f>
        <v>0</v>
      </c>
      <c r="R437"/>
      <c r="S437"/>
      <c r="T437"/>
      <c r="U437"/>
      <c r="V437"/>
      <c r="W437"/>
      <c r="X437"/>
      <c r="Y437"/>
      <c r="Z437"/>
      <c r="AA437"/>
      <c r="AB437"/>
      <c r="AC437"/>
      <c r="AD437"/>
      <c r="AE437"/>
      <c r="AF437"/>
      <c r="AG437"/>
      <c r="AH437"/>
      <c r="AI437"/>
      <c r="AJ437"/>
      <c r="AK437"/>
      <c r="AL437"/>
      <c r="AM437"/>
    </row>
    <row r="438" spans="1:39" s="128" customFormat="1" ht="20.25" customHeight="1" x14ac:dyDescent="0.35">
      <c r="A438" s="483"/>
      <c r="B438" s="137" t="s">
        <v>149</v>
      </c>
      <c r="C438" s="185"/>
      <c r="D438" s="186"/>
      <c r="E438" s="187"/>
      <c r="F438" s="185"/>
      <c r="G438" s="188"/>
      <c r="H438" s="188"/>
      <c r="I438" s="188"/>
      <c r="J438" s="189">
        <f t="shared" si="384"/>
        <v>0</v>
      </c>
      <c r="K438" s="185"/>
      <c r="L438" s="188"/>
      <c r="M438" s="185"/>
      <c r="N438" s="190"/>
      <c r="O438" s="186"/>
      <c r="P438" s="188"/>
      <c r="Q438" s="189">
        <f t="shared" si="386"/>
        <v>0</v>
      </c>
      <c r="R438"/>
      <c r="S438"/>
      <c r="T438"/>
      <c r="U438"/>
      <c r="V438"/>
      <c r="W438"/>
      <c r="X438"/>
      <c r="Y438"/>
      <c r="Z438"/>
      <c r="AA438"/>
      <c r="AB438"/>
      <c r="AC438"/>
      <c r="AD438"/>
      <c r="AE438"/>
      <c r="AF438"/>
      <c r="AG438"/>
      <c r="AH438"/>
      <c r="AI438"/>
      <c r="AJ438"/>
      <c r="AK438"/>
      <c r="AL438"/>
      <c r="AM438"/>
    </row>
    <row r="439" spans="1:39" s="128" customFormat="1" ht="20.25" customHeight="1" x14ac:dyDescent="0.35">
      <c r="A439" s="483"/>
      <c r="B439" s="144" t="s">
        <v>150</v>
      </c>
      <c r="C439" s="185"/>
      <c r="D439" s="186"/>
      <c r="E439" s="187"/>
      <c r="F439" s="185"/>
      <c r="G439" s="188"/>
      <c r="H439" s="188"/>
      <c r="I439" s="188"/>
      <c r="J439" s="189">
        <f t="shared" si="384"/>
        <v>0</v>
      </c>
      <c r="K439" s="185"/>
      <c r="L439" s="188"/>
      <c r="M439" s="185"/>
      <c r="N439" s="188"/>
      <c r="O439" s="186"/>
      <c r="P439" s="188"/>
      <c r="Q439" s="189">
        <f t="shared" si="386"/>
        <v>0</v>
      </c>
      <c r="R439"/>
      <c r="S439"/>
      <c r="T439"/>
      <c r="U439"/>
      <c r="V439"/>
      <c r="W439"/>
      <c r="X439"/>
      <c r="Y439"/>
      <c r="Z439"/>
      <c r="AA439"/>
      <c r="AB439"/>
      <c r="AC439"/>
      <c r="AD439"/>
      <c r="AE439"/>
      <c r="AF439"/>
      <c r="AG439"/>
      <c r="AH439"/>
      <c r="AI439"/>
      <c r="AJ439"/>
      <c r="AK439"/>
      <c r="AL439"/>
      <c r="AM439"/>
    </row>
    <row r="440" spans="1:39" s="128" customFormat="1" ht="20.25" customHeight="1" x14ac:dyDescent="0.35">
      <c r="A440" s="483"/>
      <c r="B440" s="145" t="s">
        <v>151</v>
      </c>
      <c r="C440" s="167"/>
      <c r="D440" s="168"/>
      <c r="E440" s="193"/>
      <c r="F440" s="191"/>
      <c r="G440" s="194"/>
      <c r="H440" s="194"/>
      <c r="I440" s="194"/>
      <c r="J440" s="183">
        <f t="shared" si="384"/>
        <v>0</v>
      </c>
      <c r="K440" s="191"/>
      <c r="L440" s="194"/>
      <c r="M440" s="167"/>
      <c r="N440" s="170"/>
      <c r="O440" s="192"/>
      <c r="P440" s="194"/>
      <c r="Q440" s="183">
        <f t="shared" si="386"/>
        <v>0</v>
      </c>
      <c r="R440"/>
      <c r="S440"/>
      <c r="T440"/>
      <c r="U440"/>
      <c r="V440"/>
      <c r="W440"/>
      <c r="X440"/>
      <c r="Y440"/>
      <c r="Z440"/>
      <c r="AA440"/>
      <c r="AB440"/>
      <c r="AC440"/>
      <c r="AD440"/>
      <c r="AE440"/>
      <c r="AF440"/>
      <c r="AG440"/>
      <c r="AH440"/>
      <c r="AI440"/>
      <c r="AJ440"/>
      <c r="AK440"/>
      <c r="AL440"/>
      <c r="AM440"/>
    </row>
    <row r="441" spans="1:39" s="155" customFormat="1" ht="20.25" customHeight="1" x14ac:dyDescent="0.35">
      <c r="A441" s="483"/>
      <c r="B441" s="150" t="s">
        <v>152</v>
      </c>
      <c r="C441" s="195">
        <f>SUM(C437,C440)</f>
        <v>0</v>
      </c>
      <c r="D441" s="196">
        <f t="shared" ref="D441:I441" si="387">SUM(D437,D440)</f>
        <v>0</v>
      </c>
      <c r="E441" s="197">
        <f t="shared" si="387"/>
        <v>0</v>
      </c>
      <c r="F441" s="195">
        <f t="shared" si="387"/>
        <v>0</v>
      </c>
      <c r="G441" s="198">
        <f t="shared" si="387"/>
        <v>0</v>
      </c>
      <c r="H441" s="198">
        <f t="shared" si="387"/>
        <v>0</v>
      </c>
      <c r="I441" s="198">
        <f t="shared" si="387"/>
        <v>0</v>
      </c>
      <c r="J441" s="183">
        <f t="shared" si="384"/>
        <v>0</v>
      </c>
      <c r="K441" s="195">
        <f t="shared" ref="K441:P441" si="388">SUM(K437,K440)</f>
        <v>0</v>
      </c>
      <c r="L441" s="198">
        <f t="shared" si="388"/>
        <v>0</v>
      </c>
      <c r="M441" s="195">
        <f t="shared" si="388"/>
        <v>0</v>
      </c>
      <c r="N441" s="198">
        <f t="shared" si="388"/>
        <v>0</v>
      </c>
      <c r="O441" s="196">
        <f t="shared" si="388"/>
        <v>0</v>
      </c>
      <c r="P441" s="198">
        <f t="shared" si="388"/>
        <v>0</v>
      </c>
      <c r="Q441" s="197">
        <f t="shared" si="386"/>
        <v>0</v>
      </c>
      <c r="R441"/>
      <c r="S441"/>
      <c r="T441"/>
      <c r="U441"/>
      <c r="V441"/>
      <c r="W441"/>
      <c r="X441"/>
      <c r="Y441"/>
      <c r="Z441"/>
      <c r="AA441"/>
      <c r="AB441"/>
      <c r="AC441"/>
      <c r="AD441"/>
      <c r="AE441"/>
      <c r="AF441"/>
      <c r="AG441"/>
      <c r="AH441"/>
      <c r="AI441"/>
      <c r="AJ441"/>
      <c r="AK441"/>
      <c r="AL441"/>
      <c r="AM441"/>
    </row>
    <row r="442" spans="1:39" s="128" customFormat="1" ht="20.25" customHeight="1" x14ac:dyDescent="0.35">
      <c r="A442" s="484" t="s">
        <v>153</v>
      </c>
      <c r="B442" s="132" t="s">
        <v>148</v>
      </c>
      <c r="C442" s="181">
        <f>C443+C444</f>
        <v>0</v>
      </c>
      <c r="D442" s="182">
        <f>D443+D444</f>
        <v>0</v>
      </c>
      <c r="E442" s="183">
        <f t="shared" ref="E442:I442" si="389">E443+E444</f>
        <v>0</v>
      </c>
      <c r="F442" s="181">
        <f t="shared" si="389"/>
        <v>0</v>
      </c>
      <c r="G442" s="184">
        <f t="shared" si="389"/>
        <v>0</v>
      </c>
      <c r="H442" s="184">
        <f t="shared" si="389"/>
        <v>0</v>
      </c>
      <c r="I442" s="184">
        <f t="shared" si="389"/>
        <v>0</v>
      </c>
      <c r="J442" s="183">
        <f t="shared" si="384"/>
        <v>0</v>
      </c>
      <c r="K442" s="181">
        <f>K443+K444</f>
        <v>0</v>
      </c>
      <c r="L442" s="184">
        <f t="shared" ref="L442:P442" si="390">L443+L444</f>
        <v>0</v>
      </c>
      <c r="M442" s="181">
        <f t="shared" si="390"/>
        <v>0</v>
      </c>
      <c r="N442" s="184">
        <f t="shared" si="390"/>
        <v>0</v>
      </c>
      <c r="O442" s="182">
        <f t="shared" si="390"/>
        <v>0</v>
      </c>
      <c r="P442" s="184">
        <f t="shared" si="390"/>
        <v>0</v>
      </c>
      <c r="Q442" s="183">
        <f t="shared" si="386"/>
        <v>0</v>
      </c>
      <c r="R442"/>
      <c r="S442"/>
      <c r="T442"/>
      <c r="U442"/>
      <c r="V442"/>
      <c r="W442"/>
      <c r="X442"/>
      <c r="Y442"/>
      <c r="Z442"/>
      <c r="AA442"/>
      <c r="AB442"/>
      <c r="AC442"/>
      <c r="AD442"/>
      <c r="AE442"/>
      <c r="AF442"/>
      <c r="AG442"/>
      <c r="AH442"/>
      <c r="AI442"/>
      <c r="AJ442"/>
      <c r="AK442"/>
      <c r="AL442"/>
      <c r="AM442"/>
    </row>
    <row r="443" spans="1:39" s="128" customFormat="1" ht="20.25" customHeight="1" x14ac:dyDescent="0.35">
      <c r="A443" s="483"/>
      <c r="B443" s="137" t="s">
        <v>149</v>
      </c>
      <c r="C443" s="185"/>
      <c r="D443" s="186"/>
      <c r="E443" s="187"/>
      <c r="F443" s="185"/>
      <c r="G443" s="188"/>
      <c r="H443" s="188"/>
      <c r="I443" s="188"/>
      <c r="J443" s="189">
        <f t="shared" si="384"/>
        <v>0</v>
      </c>
      <c r="K443" s="185"/>
      <c r="L443" s="188"/>
      <c r="M443" s="185"/>
      <c r="N443" s="190"/>
      <c r="O443" s="186"/>
      <c r="P443" s="188"/>
      <c r="Q443" s="189">
        <f t="shared" si="386"/>
        <v>0</v>
      </c>
      <c r="R443"/>
      <c r="S443"/>
      <c r="T443"/>
      <c r="U443"/>
      <c r="V443"/>
      <c r="W443"/>
      <c r="X443"/>
      <c r="Y443"/>
      <c r="Z443"/>
      <c r="AA443"/>
      <c r="AB443"/>
      <c r="AC443"/>
      <c r="AD443"/>
      <c r="AE443"/>
      <c r="AF443"/>
      <c r="AG443"/>
      <c r="AH443"/>
      <c r="AI443"/>
      <c r="AJ443"/>
      <c r="AK443"/>
      <c r="AL443"/>
      <c r="AM443"/>
    </row>
    <row r="444" spans="1:39" s="128" customFormat="1" ht="20.25" customHeight="1" x14ac:dyDescent="0.35">
      <c r="A444" s="483"/>
      <c r="B444" s="157" t="s">
        <v>150</v>
      </c>
      <c r="C444" s="185"/>
      <c r="D444" s="186"/>
      <c r="E444" s="187"/>
      <c r="F444" s="185"/>
      <c r="G444" s="188"/>
      <c r="H444" s="188"/>
      <c r="I444" s="188"/>
      <c r="J444" s="189">
        <f t="shared" si="384"/>
        <v>0</v>
      </c>
      <c r="K444" s="185"/>
      <c r="L444" s="188"/>
      <c r="M444" s="185"/>
      <c r="N444" s="188"/>
      <c r="O444" s="186"/>
      <c r="P444" s="188"/>
      <c r="Q444" s="189">
        <f t="shared" si="386"/>
        <v>0</v>
      </c>
      <c r="R444"/>
      <c r="S444"/>
      <c r="T444"/>
      <c r="U444"/>
      <c r="V444"/>
      <c r="W444"/>
      <c r="X444"/>
      <c r="Y444"/>
      <c r="Z444"/>
      <c r="AA444"/>
      <c r="AB444"/>
      <c r="AC444"/>
      <c r="AD444"/>
      <c r="AE444"/>
      <c r="AF444"/>
      <c r="AG444"/>
      <c r="AH444"/>
      <c r="AI444"/>
      <c r="AJ444"/>
      <c r="AK444"/>
      <c r="AL444"/>
      <c r="AM444"/>
    </row>
    <row r="445" spans="1:39" s="128" customFormat="1" ht="20.25" customHeight="1" x14ac:dyDescent="0.35">
      <c r="A445" s="483"/>
      <c r="B445" s="158" t="s">
        <v>151</v>
      </c>
      <c r="C445" s="171"/>
      <c r="D445" s="172"/>
      <c r="E445" s="187"/>
      <c r="F445" s="185"/>
      <c r="G445" s="188"/>
      <c r="H445" s="188"/>
      <c r="I445" s="188"/>
      <c r="J445" s="189">
        <f t="shared" si="384"/>
        <v>0</v>
      </c>
      <c r="K445" s="185"/>
      <c r="L445" s="188"/>
      <c r="M445" s="171"/>
      <c r="N445" s="174"/>
      <c r="O445" s="186"/>
      <c r="P445" s="188"/>
      <c r="Q445" s="189">
        <f t="shared" si="386"/>
        <v>0</v>
      </c>
      <c r="R445"/>
      <c r="S445"/>
      <c r="T445"/>
      <c r="U445"/>
      <c r="V445"/>
      <c r="W445"/>
      <c r="X445"/>
      <c r="Y445"/>
      <c r="Z445"/>
      <c r="AA445"/>
      <c r="AB445"/>
      <c r="AC445"/>
      <c r="AD445"/>
      <c r="AE445"/>
      <c r="AF445"/>
      <c r="AG445"/>
      <c r="AH445"/>
      <c r="AI445"/>
      <c r="AJ445"/>
      <c r="AK445"/>
      <c r="AL445"/>
      <c r="AM445"/>
    </row>
    <row r="446" spans="1:39" s="155" customFormat="1" ht="20.25" customHeight="1" x14ac:dyDescent="0.35">
      <c r="A446" s="483"/>
      <c r="B446" s="159" t="s">
        <v>154</v>
      </c>
      <c r="C446" s="195">
        <f>SUM(C442,C445)</f>
        <v>0</v>
      </c>
      <c r="D446" s="196">
        <f t="shared" ref="D446:I446" si="391">SUM(D442,D445)</f>
        <v>0</v>
      </c>
      <c r="E446" s="197">
        <f t="shared" si="391"/>
        <v>0</v>
      </c>
      <c r="F446" s="195">
        <f t="shared" si="391"/>
        <v>0</v>
      </c>
      <c r="G446" s="198">
        <f t="shared" si="391"/>
        <v>0</v>
      </c>
      <c r="H446" s="198">
        <f t="shared" si="391"/>
        <v>0</v>
      </c>
      <c r="I446" s="198">
        <f t="shared" si="391"/>
        <v>0</v>
      </c>
      <c r="J446" s="183">
        <f t="shared" si="384"/>
        <v>0</v>
      </c>
      <c r="K446" s="195">
        <f t="shared" ref="K446:P446" si="392">SUM(K442,K445)</f>
        <v>0</v>
      </c>
      <c r="L446" s="198">
        <f t="shared" si="392"/>
        <v>0</v>
      </c>
      <c r="M446" s="195">
        <f t="shared" si="392"/>
        <v>0</v>
      </c>
      <c r="N446" s="198">
        <f t="shared" si="392"/>
        <v>0</v>
      </c>
      <c r="O446" s="196">
        <f t="shared" si="392"/>
        <v>0</v>
      </c>
      <c r="P446" s="198">
        <f t="shared" si="392"/>
        <v>0</v>
      </c>
      <c r="Q446" s="197">
        <f t="shared" si="386"/>
        <v>0</v>
      </c>
      <c r="R446"/>
      <c r="S446"/>
      <c r="T446"/>
      <c r="U446"/>
      <c r="V446"/>
      <c r="W446"/>
      <c r="X446"/>
      <c r="Y446"/>
      <c r="Z446"/>
      <c r="AA446"/>
      <c r="AB446"/>
      <c r="AC446"/>
      <c r="AD446"/>
      <c r="AE446"/>
      <c r="AF446"/>
      <c r="AG446"/>
      <c r="AH446"/>
      <c r="AI446"/>
      <c r="AJ446"/>
      <c r="AK446"/>
      <c r="AL446"/>
      <c r="AM446"/>
    </row>
    <row r="447" spans="1:39" s="155" customFormat="1" ht="20.25" customHeight="1" x14ac:dyDescent="0.35">
      <c r="A447" s="485" t="s">
        <v>155</v>
      </c>
      <c r="B447" s="485"/>
      <c r="C447" s="294"/>
      <c r="D447" s="295"/>
      <c r="E447" s="201">
        <f t="shared" ref="E447:I447" si="393">E446+E441</f>
        <v>0</v>
      </c>
      <c r="F447" s="199">
        <f t="shared" si="393"/>
        <v>0</v>
      </c>
      <c r="G447" s="202">
        <f t="shared" si="393"/>
        <v>0</v>
      </c>
      <c r="H447" s="202">
        <f t="shared" si="393"/>
        <v>0</v>
      </c>
      <c r="I447" s="202">
        <f t="shared" si="393"/>
        <v>0</v>
      </c>
      <c r="J447" s="203">
        <f t="shared" si="384"/>
        <v>0</v>
      </c>
      <c r="K447" s="199">
        <f>K446+K441</f>
        <v>0</v>
      </c>
      <c r="L447" s="202">
        <f>L446+L441</f>
        <v>0</v>
      </c>
      <c r="M447" s="294"/>
      <c r="N447" s="296"/>
      <c r="O447" s="200">
        <f t="shared" ref="O447:P447" si="394">O446+O441</f>
        <v>0</v>
      </c>
      <c r="P447" s="202">
        <f t="shared" si="394"/>
        <v>0</v>
      </c>
      <c r="Q447" s="201">
        <f t="shared" si="386"/>
        <v>0</v>
      </c>
      <c r="R447"/>
      <c r="S447"/>
      <c r="T447"/>
      <c r="U447"/>
      <c r="V447"/>
      <c r="W447"/>
      <c r="X447"/>
      <c r="Y447"/>
      <c r="Z447"/>
      <c r="AA447"/>
      <c r="AB447"/>
      <c r="AC447"/>
      <c r="AD447"/>
      <c r="AE447"/>
      <c r="AF447"/>
      <c r="AG447"/>
      <c r="AH447"/>
      <c r="AI447"/>
      <c r="AJ447"/>
      <c r="AK447"/>
      <c r="AL447"/>
      <c r="AM447"/>
    </row>
    <row r="448" spans="1:39" ht="14.5" x14ac:dyDescent="0.35">
      <c r="R448"/>
      <c r="S448"/>
      <c r="T448"/>
      <c r="U448"/>
      <c r="V448"/>
      <c r="W448"/>
      <c r="X448"/>
      <c r="Y448"/>
      <c r="Z448"/>
      <c r="AA448"/>
      <c r="AB448"/>
      <c r="AC448"/>
      <c r="AD448"/>
      <c r="AE448"/>
      <c r="AF448"/>
      <c r="AG448"/>
      <c r="AH448"/>
      <c r="AI448"/>
      <c r="AJ448"/>
      <c r="AK448"/>
      <c r="AL448"/>
      <c r="AM448"/>
    </row>
    <row r="449" spans="1:39" ht="14.5" x14ac:dyDescent="0.35">
      <c r="R449"/>
      <c r="S449"/>
      <c r="T449"/>
      <c r="U449"/>
      <c r="V449"/>
      <c r="W449"/>
      <c r="X449"/>
      <c r="Y449"/>
      <c r="Z449"/>
      <c r="AA449"/>
      <c r="AB449"/>
      <c r="AC449"/>
      <c r="AD449"/>
      <c r="AE449"/>
      <c r="AF449"/>
      <c r="AG449"/>
      <c r="AH449"/>
      <c r="AI449"/>
      <c r="AJ449"/>
      <c r="AK449"/>
      <c r="AL449"/>
      <c r="AM449"/>
    </row>
    <row r="450" spans="1:39" ht="14.5" x14ac:dyDescent="0.35">
      <c r="B450" s="486" t="s">
        <v>159</v>
      </c>
      <c r="C450" s="488" t="s">
        <v>133</v>
      </c>
      <c r="D450" s="489"/>
      <c r="E450" s="489"/>
      <c r="F450" s="489"/>
      <c r="G450" s="489"/>
      <c r="H450" s="489"/>
      <c r="I450" s="489"/>
      <c r="J450" s="489"/>
      <c r="K450" s="489"/>
      <c r="L450" s="490"/>
      <c r="M450" s="491" t="s">
        <v>134</v>
      </c>
      <c r="N450" s="492"/>
      <c r="O450" s="493"/>
      <c r="P450" s="491" t="s">
        <v>53</v>
      </c>
      <c r="Q450" s="493"/>
      <c r="R450"/>
      <c r="S450"/>
      <c r="T450"/>
      <c r="U450"/>
      <c r="V450"/>
      <c r="W450"/>
      <c r="X450"/>
      <c r="Y450"/>
      <c r="Z450"/>
      <c r="AA450"/>
      <c r="AB450"/>
      <c r="AC450"/>
      <c r="AD450"/>
      <c r="AE450"/>
      <c r="AF450"/>
      <c r="AG450"/>
      <c r="AH450"/>
      <c r="AI450"/>
      <c r="AJ450"/>
      <c r="AK450"/>
      <c r="AL450"/>
      <c r="AM450"/>
    </row>
    <row r="451" spans="1:39" s="128" customFormat="1" ht="28" x14ac:dyDescent="0.35">
      <c r="B451" s="487"/>
      <c r="C451" s="129" t="str">
        <f>C$5</f>
        <v>Quantidade vendida</v>
      </c>
      <c r="D451" s="129" t="str">
        <f t="shared" ref="D451:Q451" si="395">D$5</f>
        <v>Quantidade vendida</v>
      </c>
      <c r="E451" s="130" t="str">
        <f t="shared" si="395"/>
        <v>Faturamento Bruto (em R$)</v>
      </c>
      <c r="F451" s="129" t="str">
        <f t="shared" si="395"/>
        <v>IPI</v>
      </c>
      <c r="G451" s="129" t="str">
        <f t="shared" si="395"/>
        <v>ICMS</v>
      </c>
      <c r="H451" s="129" t="str">
        <f t="shared" si="395"/>
        <v>PIS</v>
      </c>
      <c r="I451" s="129" t="str">
        <f t="shared" si="395"/>
        <v>COFINS</v>
      </c>
      <c r="J451" s="129" t="str">
        <f t="shared" si="395"/>
        <v>Total de Impostos</v>
      </c>
      <c r="K451" s="131" t="str">
        <f t="shared" si="395"/>
        <v xml:space="preserve">Descontos </v>
      </c>
      <c r="L451" s="130" t="str">
        <f t="shared" si="395"/>
        <v>Abatimentos (em R$)</v>
      </c>
      <c r="M451" s="129" t="str">
        <f t="shared" si="395"/>
        <v>Quantidade devolvida</v>
      </c>
      <c r="N451" s="129" t="str">
        <f t="shared" si="395"/>
        <v>Quantidade devolvida</v>
      </c>
      <c r="O451" s="129" t="str">
        <f t="shared" si="395"/>
        <v>Valor das devoluções líquidas (em R$)</v>
      </c>
      <c r="P451" s="129" t="str">
        <f t="shared" si="395"/>
        <v>Fretes sobre Vendas</v>
      </c>
      <c r="Q451" s="129" t="str">
        <f t="shared" si="395"/>
        <v>Receita Operacional Líquida (R$)</v>
      </c>
      <c r="R451"/>
      <c r="S451"/>
      <c r="T451"/>
      <c r="U451"/>
      <c r="V451"/>
      <c r="W451"/>
      <c r="X451"/>
      <c r="Y451"/>
      <c r="Z451"/>
      <c r="AA451"/>
      <c r="AB451"/>
      <c r="AC451"/>
      <c r="AD451"/>
      <c r="AE451"/>
      <c r="AF451"/>
      <c r="AG451"/>
      <c r="AH451"/>
      <c r="AI451"/>
      <c r="AJ451"/>
      <c r="AK451"/>
      <c r="AL451"/>
      <c r="AM451"/>
    </row>
    <row r="452" spans="1:39" s="128" customFormat="1" ht="20.25" customHeight="1" x14ac:dyDescent="0.35">
      <c r="A452" s="483" t="s">
        <v>147</v>
      </c>
      <c r="B452" s="132" t="s">
        <v>148</v>
      </c>
      <c r="C452" s="181">
        <f>C453+C454</f>
        <v>0</v>
      </c>
      <c r="D452" s="182">
        <f>D453+D454</f>
        <v>0</v>
      </c>
      <c r="E452" s="183">
        <f t="shared" ref="E452:I452" si="396">E453+E454</f>
        <v>0</v>
      </c>
      <c r="F452" s="181">
        <f t="shared" si="396"/>
        <v>0</v>
      </c>
      <c r="G452" s="184">
        <f t="shared" si="396"/>
        <v>0</v>
      </c>
      <c r="H452" s="184">
        <f t="shared" si="396"/>
        <v>0</v>
      </c>
      <c r="I452" s="184">
        <f t="shared" si="396"/>
        <v>0</v>
      </c>
      <c r="J452" s="183">
        <f t="shared" ref="J452:J462" si="397">SUM(F452:I452)</f>
        <v>0</v>
      </c>
      <c r="K452" s="181">
        <f>K453+K454</f>
        <v>0</v>
      </c>
      <c r="L452" s="184">
        <f t="shared" ref="L452:P452" si="398">L453+L454</f>
        <v>0</v>
      </c>
      <c r="M452" s="181">
        <f t="shared" si="398"/>
        <v>0</v>
      </c>
      <c r="N452" s="184">
        <f t="shared" si="398"/>
        <v>0</v>
      </c>
      <c r="O452" s="182">
        <f t="shared" si="398"/>
        <v>0</v>
      </c>
      <c r="P452" s="184">
        <f t="shared" si="398"/>
        <v>0</v>
      </c>
      <c r="Q452" s="183">
        <f t="shared" ref="Q452:Q462" si="399">E452-J452-K452-L452-O452-P452</f>
        <v>0</v>
      </c>
      <c r="R452"/>
      <c r="S452"/>
      <c r="T452"/>
      <c r="U452"/>
      <c r="V452"/>
      <c r="W452"/>
      <c r="X452"/>
      <c r="Y452"/>
      <c r="Z452"/>
      <c r="AA452"/>
      <c r="AB452"/>
      <c r="AC452"/>
      <c r="AD452"/>
      <c r="AE452"/>
      <c r="AF452"/>
      <c r="AG452"/>
      <c r="AH452"/>
      <c r="AI452"/>
      <c r="AJ452"/>
      <c r="AK452"/>
      <c r="AL452"/>
      <c r="AM452"/>
    </row>
    <row r="453" spans="1:39" s="128" customFormat="1" ht="20.25" customHeight="1" x14ac:dyDescent="0.35">
      <c r="A453" s="483"/>
      <c r="B453" s="137" t="s">
        <v>149</v>
      </c>
      <c r="C453" s="185"/>
      <c r="D453" s="186"/>
      <c r="E453" s="187"/>
      <c r="F453" s="185"/>
      <c r="G453" s="188"/>
      <c r="H453" s="188"/>
      <c r="I453" s="188"/>
      <c r="J453" s="189">
        <f t="shared" si="397"/>
        <v>0</v>
      </c>
      <c r="K453" s="185"/>
      <c r="L453" s="188"/>
      <c r="M453" s="185"/>
      <c r="N453" s="190"/>
      <c r="O453" s="186"/>
      <c r="P453" s="188"/>
      <c r="Q453" s="189">
        <f t="shared" si="399"/>
        <v>0</v>
      </c>
      <c r="R453"/>
      <c r="S453"/>
      <c r="T453"/>
      <c r="U453"/>
      <c r="V453"/>
      <c r="W453"/>
      <c r="X453"/>
      <c r="Y453"/>
      <c r="Z453"/>
      <c r="AA453"/>
      <c r="AB453"/>
      <c r="AC453"/>
      <c r="AD453"/>
      <c r="AE453"/>
      <c r="AF453"/>
      <c r="AG453"/>
      <c r="AH453"/>
      <c r="AI453"/>
      <c r="AJ453"/>
      <c r="AK453"/>
      <c r="AL453"/>
      <c r="AM453"/>
    </row>
    <row r="454" spans="1:39" s="128" customFormat="1" ht="20.25" customHeight="1" x14ac:dyDescent="0.35">
      <c r="A454" s="483"/>
      <c r="B454" s="144" t="s">
        <v>150</v>
      </c>
      <c r="C454" s="185"/>
      <c r="D454" s="186"/>
      <c r="E454" s="187"/>
      <c r="F454" s="185"/>
      <c r="G454" s="188"/>
      <c r="H454" s="188"/>
      <c r="I454" s="188"/>
      <c r="J454" s="189">
        <f t="shared" si="397"/>
        <v>0</v>
      </c>
      <c r="K454" s="185"/>
      <c r="L454" s="188"/>
      <c r="M454" s="185"/>
      <c r="N454" s="188"/>
      <c r="O454" s="186"/>
      <c r="P454" s="188"/>
      <c r="Q454" s="189">
        <f t="shared" si="399"/>
        <v>0</v>
      </c>
      <c r="R454"/>
      <c r="S454"/>
      <c r="T454"/>
      <c r="U454"/>
      <c r="V454"/>
      <c r="W454"/>
      <c r="X454"/>
      <c r="Y454"/>
      <c r="Z454"/>
      <c r="AA454"/>
      <c r="AB454"/>
      <c r="AC454"/>
      <c r="AD454"/>
      <c r="AE454"/>
      <c r="AF454"/>
      <c r="AG454"/>
      <c r="AH454"/>
      <c r="AI454"/>
      <c r="AJ454"/>
      <c r="AK454"/>
      <c r="AL454"/>
      <c r="AM454"/>
    </row>
    <row r="455" spans="1:39" s="128" customFormat="1" ht="20.25" customHeight="1" x14ac:dyDescent="0.35">
      <c r="A455" s="483"/>
      <c r="B455" s="145" t="s">
        <v>151</v>
      </c>
      <c r="C455" s="167"/>
      <c r="D455" s="168"/>
      <c r="E455" s="193"/>
      <c r="F455" s="191"/>
      <c r="G455" s="194"/>
      <c r="H455" s="194"/>
      <c r="I455" s="194"/>
      <c r="J455" s="183">
        <f t="shared" si="397"/>
        <v>0</v>
      </c>
      <c r="K455" s="191"/>
      <c r="L455" s="194"/>
      <c r="M455" s="167"/>
      <c r="N455" s="170"/>
      <c r="O455" s="192"/>
      <c r="P455" s="194"/>
      <c r="Q455" s="183">
        <f t="shared" si="399"/>
        <v>0</v>
      </c>
      <c r="R455"/>
      <c r="S455"/>
      <c r="T455"/>
      <c r="U455"/>
      <c r="V455"/>
      <c r="W455"/>
      <c r="X455"/>
      <c r="Y455"/>
      <c r="Z455"/>
      <c r="AA455"/>
      <c r="AB455"/>
      <c r="AC455"/>
      <c r="AD455"/>
      <c r="AE455"/>
      <c r="AF455"/>
      <c r="AG455"/>
      <c r="AH455"/>
      <c r="AI455"/>
      <c r="AJ455"/>
      <c r="AK455"/>
      <c r="AL455"/>
      <c r="AM455"/>
    </row>
    <row r="456" spans="1:39" s="155" customFormat="1" ht="20.25" customHeight="1" x14ac:dyDescent="0.35">
      <c r="A456" s="483"/>
      <c r="B456" s="150" t="s">
        <v>152</v>
      </c>
      <c r="C456" s="195">
        <f>SUM(C452,C455)</f>
        <v>0</v>
      </c>
      <c r="D456" s="196">
        <f t="shared" ref="D456:I456" si="400">SUM(D452,D455)</f>
        <v>0</v>
      </c>
      <c r="E456" s="197">
        <f t="shared" si="400"/>
        <v>0</v>
      </c>
      <c r="F456" s="195">
        <f t="shared" si="400"/>
        <v>0</v>
      </c>
      <c r="G456" s="198">
        <f t="shared" si="400"/>
        <v>0</v>
      </c>
      <c r="H456" s="198">
        <f t="shared" si="400"/>
        <v>0</v>
      </c>
      <c r="I456" s="198">
        <f t="shared" si="400"/>
        <v>0</v>
      </c>
      <c r="J456" s="183">
        <f t="shared" si="397"/>
        <v>0</v>
      </c>
      <c r="K456" s="195">
        <f t="shared" ref="K456:P456" si="401">SUM(K452,K455)</f>
        <v>0</v>
      </c>
      <c r="L456" s="198">
        <f t="shared" si="401"/>
        <v>0</v>
      </c>
      <c r="M456" s="195">
        <f t="shared" si="401"/>
        <v>0</v>
      </c>
      <c r="N456" s="198">
        <f t="shared" si="401"/>
        <v>0</v>
      </c>
      <c r="O456" s="196">
        <f t="shared" si="401"/>
        <v>0</v>
      </c>
      <c r="P456" s="198">
        <f t="shared" si="401"/>
        <v>0</v>
      </c>
      <c r="Q456" s="197">
        <f t="shared" si="399"/>
        <v>0</v>
      </c>
      <c r="R456"/>
      <c r="S456"/>
      <c r="T456"/>
      <c r="U456"/>
      <c r="V456"/>
      <c r="W456"/>
      <c r="X456"/>
      <c r="Y456"/>
      <c r="Z456"/>
      <c r="AA456"/>
      <c r="AB456"/>
      <c r="AC456"/>
      <c r="AD456"/>
      <c r="AE456"/>
      <c r="AF456"/>
      <c r="AG456"/>
      <c r="AH456"/>
      <c r="AI456"/>
      <c r="AJ456"/>
      <c r="AK456"/>
      <c r="AL456"/>
      <c r="AM456"/>
    </row>
    <row r="457" spans="1:39" s="128" customFormat="1" ht="20.25" customHeight="1" x14ac:dyDescent="0.35">
      <c r="A457" s="484" t="s">
        <v>153</v>
      </c>
      <c r="B457" s="132" t="s">
        <v>148</v>
      </c>
      <c r="C457" s="181">
        <f>C458+C459</f>
        <v>0</v>
      </c>
      <c r="D457" s="182">
        <f>D458+D459</f>
        <v>0</v>
      </c>
      <c r="E457" s="183">
        <f t="shared" ref="E457:I457" si="402">E458+E459</f>
        <v>0</v>
      </c>
      <c r="F457" s="181">
        <f t="shared" si="402"/>
        <v>0</v>
      </c>
      <c r="G457" s="184">
        <f t="shared" si="402"/>
        <v>0</v>
      </c>
      <c r="H457" s="184">
        <f t="shared" si="402"/>
        <v>0</v>
      </c>
      <c r="I457" s="184">
        <f t="shared" si="402"/>
        <v>0</v>
      </c>
      <c r="J457" s="183">
        <f t="shared" si="397"/>
        <v>0</v>
      </c>
      <c r="K457" s="181">
        <f>K458+K459</f>
        <v>0</v>
      </c>
      <c r="L457" s="184">
        <f t="shared" ref="L457:P457" si="403">L458+L459</f>
        <v>0</v>
      </c>
      <c r="M457" s="181">
        <f t="shared" si="403"/>
        <v>0</v>
      </c>
      <c r="N457" s="184">
        <f t="shared" si="403"/>
        <v>0</v>
      </c>
      <c r="O457" s="182">
        <f t="shared" si="403"/>
        <v>0</v>
      </c>
      <c r="P457" s="184">
        <f t="shared" si="403"/>
        <v>0</v>
      </c>
      <c r="Q457" s="183">
        <f t="shared" si="399"/>
        <v>0</v>
      </c>
      <c r="R457"/>
      <c r="S457"/>
      <c r="T457"/>
      <c r="U457"/>
      <c r="V457"/>
      <c r="W457"/>
      <c r="X457"/>
      <c r="Y457"/>
      <c r="Z457"/>
      <c r="AA457"/>
      <c r="AB457"/>
      <c r="AC457"/>
      <c r="AD457"/>
      <c r="AE457"/>
      <c r="AF457"/>
      <c r="AG457"/>
      <c r="AH457"/>
      <c r="AI457"/>
      <c r="AJ457"/>
      <c r="AK457"/>
      <c r="AL457"/>
      <c r="AM457"/>
    </row>
    <row r="458" spans="1:39" s="128" customFormat="1" ht="20.25" customHeight="1" x14ac:dyDescent="0.35">
      <c r="A458" s="483"/>
      <c r="B458" s="137" t="s">
        <v>149</v>
      </c>
      <c r="C458" s="185"/>
      <c r="D458" s="186"/>
      <c r="E458" s="187"/>
      <c r="F458" s="185"/>
      <c r="G458" s="188"/>
      <c r="H458" s="188"/>
      <c r="I458" s="188"/>
      <c r="J458" s="189">
        <f t="shared" si="397"/>
        <v>0</v>
      </c>
      <c r="K458" s="185"/>
      <c r="L458" s="188"/>
      <c r="M458" s="185"/>
      <c r="N458" s="190"/>
      <c r="O458" s="186"/>
      <c r="P458" s="188"/>
      <c r="Q458" s="189">
        <f t="shared" si="399"/>
        <v>0</v>
      </c>
      <c r="R458"/>
      <c r="S458"/>
      <c r="T458"/>
      <c r="U458"/>
      <c r="V458"/>
      <c r="W458"/>
      <c r="X458"/>
      <c r="Y458"/>
      <c r="Z458"/>
      <c r="AA458"/>
      <c r="AB458"/>
      <c r="AC458"/>
      <c r="AD458"/>
      <c r="AE458"/>
      <c r="AF458"/>
      <c r="AG458"/>
      <c r="AH458"/>
      <c r="AI458"/>
      <c r="AJ458"/>
      <c r="AK458"/>
      <c r="AL458"/>
      <c r="AM458"/>
    </row>
    <row r="459" spans="1:39" s="128" customFormat="1" ht="20.25" customHeight="1" x14ac:dyDescent="0.35">
      <c r="A459" s="483"/>
      <c r="B459" s="157" t="s">
        <v>150</v>
      </c>
      <c r="C459" s="185"/>
      <c r="D459" s="186"/>
      <c r="E459" s="187"/>
      <c r="F459" s="185"/>
      <c r="G459" s="188"/>
      <c r="H459" s="188"/>
      <c r="I459" s="188"/>
      <c r="J459" s="189">
        <f t="shared" si="397"/>
        <v>0</v>
      </c>
      <c r="K459" s="185"/>
      <c r="L459" s="188"/>
      <c r="M459" s="185"/>
      <c r="N459" s="188"/>
      <c r="O459" s="186"/>
      <c r="P459" s="188"/>
      <c r="Q459" s="189">
        <f t="shared" si="399"/>
        <v>0</v>
      </c>
      <c r="R459"/>
      <c r="S459"/>
      <c r="T459"/>
      <c r="U459"/>
      <c r="V459"/>
      <c r="W459"/>
      <c r="X459"/>
      <c r="Y459"/>
      <c r="Z459"/>
      <c r="AA459"/>
      <c r="AB459"/>
      <c r="AC459"/>
      <c r="AD459"/>
      <c r="AE459"/>
      <c r="AF459"/>
      <c r="AG459"/>
      <c r="AH459"/>
      <c r="AI459"/>
      <c r="AJ459"/>
      <c r="AK459"/>
      <c r="AL459"/>
      <c r="AM459"/>
    </row>
    <row r="460" spans="1:39" s="128" customFormat="1" ht="20.25" customHeight="1" x14ac:dyDescent="0.35">
      <c r="A460" s="483"/>
      <c r="B460" s="158" t="s">
        <v>151</v>
      </c>
      <c r="C460" s="171"/>
      <c r="D460" s="172"/>
      <c r="E460" s="187"/>
      <c r="F460" s="185"/>
      <c r="G460" s="188"/>
      <c r="H460" s="188"/>
      <c r="I460" s="188"/>
      <c r="J460" s="189">
        <f t="shared" si="397"/>
        <v>0</v>
      </c>
      <c r="K460" s="185"/>
      <c r="L460" s="188"/>
      <c r="M460" s="171"/>
      <c r="N460" s="174"/>
      <c r="O460" s="186"/>
      <c r="P460" s="188"/>
      <c r="Q460" s="189">
        <f t="shared" si="399"/>
        <v>0</v>
      </c>
      <c r="R460"/>
      <c r="S460"/>
      <c r="T460"/>
      <c r="U460"/>
      <c r="V460"/>
      <c r="W460"/>
      <c r="X460"/>
      <c r="Y460"/>
      <c r="Z460"/>
      <c r="AA460"/>
      <c r="AB460"/>
      <c r="AC460"/>
      <c r="AD460"/>
      <c r="AE460"/>
      <c r="AF460"/>
      <c r="AG460"/>
      <c r="AH460"/>
      <c r="AI460"/>
      <c r="AJ460"/>
      <c r="AK460"/>
      <c r="AL460"/>
      <c r="AM460"/>
    </row>
    <row r="461" spans="1:39" s="155" customFormat="1" ht="20.25" customHeight="1" x14ac:dyDescent="0.35">
      <c r="A461" s="483"/>
      <c r="B461" s="159" t="s">
        <v>154</v>
      </c>
      <c r="C461" s="195">
        <f>SUM(C457,C460)</f>
        <v>0</v>
      </c>
      <c r="D461" s="196">
        <f t="shared" ref="D461:I461" si="404">SUM(D457,D460)</f>
        <v>0</v>
      </c>
      <c r="E461" s="197">
        <f t="shared" si="404"/>
        <v>0</v>
      </c>
      <c r="F461" s="195">
        <f t="shared" si="404"/>
        <v>0</v>
      </c>
      <c r="G461" s="198">
        <f t="shared" si="404"/>
        <v>0</v>
      </c>
      <c r="H461" s="198">
        <f t="shared" si="404"/>
        <v>0</v>
      </c>
      <c r="I461" s="198">
        <f t="shared" si="404"/>
        <v>0</v>
      </c>
      <c r="J461" s="183">
        <f t="shared" si="397"/>
        <v>0</v>
      </c>
      <c r="K461" s="195">
        <f t="shared" ref="K461:P461" si="405">SUM(K457,K460)</f>
        <v>0</v>
      </c>
      <c r="L461" s="198">
        <f t="shared" si="405"/>
        <v>0</v>
      </c>
      <c r="M461" s="195">
        <f t="shared" si="405"/>
        <v>0</v>
      </c>
      <c r="N461" s="198">
        <f t="shared" si="405"/>
        <v>0</v>
      </c>
      <c r="O461" s="196">
        <f t="shared" si="405"/>
        <v>0</v>
      </c>
      <c r="P461" s="198">
        <f t="shared" si="405"/>
        <v>0</v>
      </c>
      <c r="Q461" s="197">
        <f t="shared" si="399"/>
        <v>0</v>
      </c>
      <c r="R461"/>
      <c r="S461"/>
      <c r="T461"/>
      <c r="U461"/>
      <c r="V461"/>
      <c r="W461"/>
      <c r="X461"/>
      <c r="Y461"/>
      <c r="Z461"/>
      <c r="AA461"/>
      <c r="AB461"/>
      <c r="AC461"/>
      <c r="AD461"/>
      <c r="AE461"/>
      <c r="AF461"/>
      <c r="AG461"/>
      <c r="AH461"/>
      <c r="AI461"/>
      <c r="AJ461"/>
      <c r="AK461"/>
      <c r="AL461"/>
      <c r="AM461"/>
    </row>
    <row r="462" spans="1:39" s="155" customFormat="1" ht="20.25" customHeight="1" x14ac:dyDescent="0.35">
      <c r="A462" s="485" t="s">
        <v>155</v>
      </c>
      <c r="B462" s="485"/>
      <c r="C462" s="294"/>
      <c r="D462" s="295"/>
      <c r="E462" s="201">
        <f t="shared" ref="E462:I462" si="406">E461+E456</f>
        <v>0</v>
      </c>
      <c r="F462" s="199">
        <f t="shared" si="406"/>
        <v>0</v>
      </c>
      <c r="G462" s="202">
        <f t="shared" si="406"/>
        <v>0</v>
      </c>
      <c r="H462" s="202">
        <f t="shared" si="406"/>
        <v>0</v>
      </c>
      <c r="I462" s="202">
        <f t="shared" si="406"/>
        <v>0</v>
      </c>
      <c r="J462" s="203">
        <f t="shared" si="397"/>
        <v>0</v>
      </c>
      <c r="K462" s="199">
        <f>K461+K456</f>
        <v>0</v>
      </c>
      <c r="L462" s="202">
        <f>L461+L456</f>
        <v>0</v>
      </c>
      <c r="M462" s="294"/>
      <c r="N462" s="296"/>
      <c r="O462" s="200">
        <f t="shared" ref="O462:P462" si="407">O461+O456</f>
        <v>0</v>
      </c>
      <c r="P462" s="202">
        <f t="shared" si="407"/>
        <v>0</v>
      </c>
      <c r="Q462" s="201">
        <f t="shared" si="399"/>
        <v>0</v>
      </c>
      <c r="R462"/>
      <c r="S462"/>
      <c r="T462"/>
      <c r="U462"/>
      <c r="V462"/>
      <c r="W462"/>
      <c r="X462"/>
      <c r="Y462"/>
      <c r="Z462"/>
      <c r="AA462"/>
      <c r="AB462"/>
      <c r="AC462"/>
      <c r="AD462"/>
      <c r="AE462"/>
      <c r="AF462"/>
      <c r="AG462"/>
      <c r="AH462"/>
      <c r="AI462"/>
      <c r="AJ462"/>
      <c r="AK462"/>
      <c r="AL462"/>
      <c r="AM462"/>
    </row>
  </sheetData>
  <sheetProtection password="951D" sheet="1" objects="1" scenarios="1" formatColumns="0"/>
  <mergeCells count="249">
    <mergeCell ref="A462:B462"/>
    <mergeCell ref="A452:A456"/>
    <mergeCell ref="A457:A461"/>
    <mergeCell ref="A447:B447"/>
    <mergeCell ref="B450:B451"/>
    <mergeCell ref="C450:L450"/>
    <mergeCell ref="M450:O450"/>
    <mergeCell ref="P450:Q450"/>
    <mergeCell ref="A437:A441"/>
    <mergeCell ref="A442:A446"/>
    <mergeCell ref="A432:B432"/>
    <mergeCell ref="B435:B436"/>
    <mergeCell ref="C435:L435"/>
    <mergeCell ref="M435:O435"/>
    <mergeCell ref="P435:Q435"/>
    <mergeCell ref="A422:A426"/>
    <mergeCell ref="A427:A431"/>
    <mergeCell ref="A417:B417"/>
    <mergeCell ref="B420:B421"/>
    <mergeCell ref="C420:L420"/>
    <mergeCell ref="M420:O420"/>
    <mergeCell ref="P420:Q420"/>
    <mergeCell ref="A407:A411"/>
    <mergeCell ref="A412:A416"/>
    <mergeCell ref="A402:B402"/>
    <mergeCell ref="B405:B406"/>
    <mergeCell ref="C405:L405"/>
    <mergeCell ref="M405:O405"/>
    <mergeCell ref="P405:Q405"/>
    <mergeCell ref="A392:A396"/>
    <mergeCell ref="A397:A401"/>
    <mergeCell ref="A385:B385"/>
    <mergeCell ref="B390:B391"/>
    <mergeCell ref="C390:L390"/>
    <mergeCell ref="M390:O390"/>
    <mergeCell ref="P390:Q390"/>
    <mergeCell ref="A375:A379"/>
    <mergeCell ref="A380:A384"/>
    <mergeCell ref="A370:B370"/>
    <mergeCell ref="B373:B374"/>
    <mergeCell ref="C373:L373"/>
    <mergeCell ref="M373:O373"/>
    <mergeCell ref="P373:Q373"/>
    <mergeCell ref="A360:A364"/>
    <mergeCell ref="A365:A369"/>
    <mergeCell ref="A355:B355"/>
    <mergeCell ref="B358:B359"/>
    <mergeCell ref="C358:L358"/>
    <mergeCell ref="M358:O358"/>
    <mergeCell ref="P358:Q358"/>
    <mergeCell ref="A345:A349"/>
    <mergeCell ref="A350:A354"/>
    <mergeCell ref="A340:B340"/>
    <mergeCell ref="B343:B344"/>
    <mergeCell ref="C343:L343"/>
    <mergeCell ref="M343:O343"/>
    <mergeCell ref="P343:Q343"/>
    <mergeCell ref="A330:A334"/>
    <mergeCell ref="A335:A339"/>
    <mergeCell ref="A325:B325"/>
    <mergeCell ref="B328:B329"/>
    <mergeCell ref="C328:L328"/>
    <mergeCell ref="M328:O328"/>
    <mergeCell ref="P328:Q328"/>
    <mergeCell ref="A315:A319"/>
    <mergeCell ref="A320:A324"/>
    <mergeCell ref="A308:B308"/>
    <mergeCell ref="B313:B314"/>
    <mergeCell ref="C313:L313"/>
    <mergeCell ref="M313:O313"/>
    <mergeCell ref="P313:Q313"/>
    <mergeCell ref="A298:A302"/>
    <mergeCell ref="A303:A307"/>
    <mergeCell ref="A293:B293"/>
    <mergeCell ref="B296:B297"/>
    <mergeCell ref="C296:L296"/>
    <mergeCell ref="M296:O296"/>
    <mergeCell ref="P296:Q296"/>
    <mergeCell ref="A283:A287"/>
    <mergeCell ref="A288:A292"/>
    <mergeCell ref="A278:B278"/>
    <mergeCell ref="B281:B282"/>
    <mergeCell ref="C281:L281"/>
    <mergeCell ref="M281:O281"/>
    <mergeCell ref="P281:Q281"/>
    <mergeCell ref="A268:A272"/>
    <mergeCell ref="A273:A277"/>
    <mergeCell ref="A263:B263"/>
    <mergeCell ref="B266:B267"/>
    <mergeCell ref="C266:L266"/>
    <mergeCell ref="M266:O266"/>
    <mergeCell ref="P266:Q266"/>
    <mergeCell ref="A253:A257"/>
    <mergeCell ref="A258:A262"/>
    <mergeCell ref="A248:B248"/>
    <mergeCell ref="B251:B252"/>
    <mergeCell ref="C251:L251"/>
    <mergeCell ref="M251:O251"/>
    <mergeCell ref="P251:Q251"/>
    <mergeCell ref="A238:A242"/>
    <mergeCell ref="A243:A247"/>
    <mergeCell ref="A231:B231"/>
    <mergeCell ref="B236:B237"/>
    <mergeCell ref="C236:L236"/>
    <mergeCell ref="M236:O236"/>
    <mergeCell ref="P236:Q236"/>
    <mergeCell ref="A221:A225"/>
    <mergeCell ref="A226:A230"/>
    <mergeCell ref="A216:B216"/>
    <mergeCell ref="B219:B220"/>
    <mergeCell ref="C219:L219"/>
    <mergeCell ref="M219:O219"/>
    <mergeCell ref="P219:Q219"/>
    <mergeCell ref="A206:A210"/>
    <mergeCell ref="A211:A215"/>
    <mergeCell ref="A201:B201"/>
    <mergeCell ref="B204:B205"/>
    <mergeCell ref="C204:L204"/>
    <mergeCell ref="M204:O204"/>
    <mergeCell ref="P204:Q204"/>
    <mergeCell ref="A191:A195"/>
    <mergeCell ref="A196:A200"/>
    <mergeCell ref="A186:B186"/>
    <mergeCell ref="B189:B190"/>
    <mergeCell ref="C189:L189"/>
    <mergeCell ref="M189:O189"/>
    <mergeCell ref="P189:Q189"/>
    <mergeCell ref="A176:A180"/>
    <mergeCell ref="A181:A185"/>
    <mergeCell ref="A171:B171"/>
    <mergeCell ref="B174:B175"/>
    <mergeCell ref="C174:L174"/>
    <mergeCell ref="M174:O174"/>
    <mergeCell ref="P174:Q174"/>
    <mergeCell ref="A161:A165"/>
    <mergeCell ref="A166:A170"/>
    <mergeCell ref="A154:B154"/>
    <mergeCell ref="B159:B160"/>
    <mergeCell ref="C159:L159"/>
    <mergeCell ref="M159:O159"/>
    <mergeCell ref="P159:Q159"/>
    <mergeCell ref="A144:A148"/>
    <mergeCell ref="A149:A153"/>
    <mergeCell ref="A139:B139"/>
    <mergeCell ref="B142:B143"/>
    <mergeCell ref="C142:L142"/>
    <mergeCell ref="M142:O142"/>
    <mergeCell ref="P142:Q142"/>
    <mergeCell ref="A129:A133"/>
    <mergeCell ref="A134:A138"/>
    <mergeCell ref="A124:B124"/>
    <mergeCell ref="B127:B128"/>
    <mergeCell ref="C127:L127"/>
    <mergeCell ref="M127:O127"/>
    <mergeCell ref="P127:Q127"/>
    <mergeCell ref="A114:A118"/>
    <mergeCell ref="A119:A123"/>
    <mergeCell ref="A109:B109"/>
    <mergeCell ref="B112:B113"/>
    <mergeCell ref="C112:L112"/>
    <mergeCell ref="M112:O112"/>
    <mergeCell ref="P112:Q112"/>
    <mergeCell ref="A99:A103"/>
    <mergeCell ref="A104:A108"/>
    <mergeCell ref="A94:B94"/>
    <mergeCell ref="B97:B98"/>
    <mergeCell ref="C97:L97"/>
    <mergeCell ref="M97:O97"/>
    <mergeCell ref="P97:Q97"/>
    <mergeCell ref="A84:A88"/>
    <mergeCell ref="A89:A93"/>
    <mergeCell ref="AK65:AL65"/>
    <mergeCell ref="S67:S71"/>
    <mergeCell ref="S72:S76"/>
    <mergeCell ref="S77:T77"/>
    <mergeCell ref="B82:B83"/>
    <mergeCell ref="C82:L82"/>
    <mergeCell ref="M82:O82"/>
    <mergeCell ref="P82:Q82"/>
    <mergeCell ref="S52:S56"/>
    <mergeCell ref="S57:S61"/>
    <mergeCell ref="S62:T62"/>
    <mergeCell ref="T65:T66"/>
    <mergeCell ref="U65:AG65"/>
    <mergeCell ref="AH65:AJ65"/>
    <mergeCell ref="AK35:AL35"/>
    <mergeCell ref="S37:S41"/>
    <mergeCell ref="S42:S46"/>
    <mergeCell ref="S47:T47"/>
    <mergeCell ref="T50:T51"/>
    <mergeCell ref="U50:AG50"/>
    <mergeCell ref="AH50:AJ50"/>
    <mergeCell ref="AK50:AL50"/>
    <mergeCell ref="S22:S26"/>
    <mergeCell ref="S27:S31"/>
    <mergeCell ref="S32:T32"/>
    <mergeCell ref="T35:T36"/>
    <mergeCell ref="U35:AG35"/>
    <mergeCell ref="AH35:AJ35"/>
    <mergeCell ref="S12:S16"/>
    <mergeCell ref="S17:T17"/>
    <mergeCell ref="T20:T21"/>
    <mergeCell ref="U20:AG20"/>
    <mergeCell ref="AH20:AJ20"/>
    <mergeCell ref="AK20:AL20"/>
    <mergeCell ref="A67:A71"/>
    <mergeCell ref="A72:A76"/>
    <mergeCell ref="A77:B77"/>
    <mergeCell ref="T1:AL1"/>
    <mergeCell ref="T2:AL2"/>
    <mergeCell ref="T4:T5"/>
    <mergeCell ref="U4:AG4"/>
    <mergeCell ref="AH4:AJ4"/>
    <mergeCell ref="AK4:AL4"/>
    <mergeCell ref="S7:S11"/>
    <mergeCell ref="P50:Q50"/>
    <mergeCell ref="A52:A56"/>
    <mergeCell ref="A57:A61"/>
    <mergeCell ref="A62:B62"/>
    <mergeCell ref="B65:B66"/>
    <mergeCell ref="C65:L65"/>
    <mergeCell ref="M65:O65"/>
    <mergeCell ref="P65:Q65"/>
    <mergeCell ref="A37:A41"/>
    <mergeCell ref="A42:A46"/>
    <mergeCell ref="A47:B47"/>
    <mergeCell ref="B50:B51"/>
    <mergeCell ref="C50:L50"/>
    <mergeCell ref="M50:O50"/>
    <mergeCell ref="P20:Q20"/>
    <mergeCell ref="A22:A26"/>
    <mergeCell ref="A27:A31"/>
    <mergeCell ref="A32:B32"/>
    <mergeCell ref="B35:B36"/>
    <mergeCell ref="C35:L35"/>
    <mergeCell ref="M35:O35"/>
    <mergeCell ref="P35:Q35"/>
    <mergeCell ref="A7:A11"/>
    <mergeCell ref="A12:A16"/>
    <mergeCell ref="A17:B17"/>
    <mergeCell ref="B20:B21"/>
    <mergeCell ref="C20:L20"/>
    <mergeCell ref="M20:O20"/>
    <mergeCell ref="B1:Q1"/>
    <mergeCell ref="B2:Q2"/>
    <mergeCell ref="B4:B5"/>
    <mergeCell ref="C4:L4"/>
    <mergeCell ref="M4:O4"/>
    <mergeCell ref="P4:Q4"/>
  </mergeCells>
  <printOptions horizontalCentered="1" verticalCentered="1"/>
  <pageMargins left="0.7" right="0.7" top="0.75" bottom="0.75" header="0.3" footer="0.3"/>
  <pageSetup paperSize="9" scale="30" fitToHeight="0" orientation="landscape" horizontalDpi="4294967295" verticalDpi="4294967295" r:id="rId1"/>
  <headerFooter>
    <oddHeader>&amp;C&amp;"-,Negrito"&amp;KFF0000CONFIDENCIAL</oddHeader>
    <oddFooter>&amp;C&amp;"-,Negrito"&amp;KFF0000CONFIDENCIAL&amp;R&amp;P/&amp;N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F44"/>
  <sheetViews>
    <sheetView zoomScaleNormal="100" workbookViewId="0">
      <selection activeCell="C39" sqref="C39"/>
    </sheetView>
  </sheetViews>
  <sheetFormatPr defaultRowHeight="14.5" x14ac:dyDescent="0.35"/>
  <cols>
    <col min="1" max="1" width="3.7265625" bestFit="1" customWidth="1"/>
    <col min="2" max="2" width="14.7265625" customWidth="1"/>
    <col min="3" max="3" width="17.26953125" customWidth="1"/>
    <col min="4" max="5" width="20.1796875" customWidth="1"/>
  </cols>
  <sheetData>
    <row r="1" spans="1:6" x14ac:dyDescent="0.35">
      <c r="A1" s="495" t="s">
        <v>110</v>
      </c>
      <c r="B1" s="495"/>
      <c r="C1" s="495"/>
      <c r="D1" s="495"/>
      <c r="E1" s="495"/>
    </row>
    <row r="2" spans="1:6" x14ac:dyDescent="0.35">
      <c r="A2" s="495" t="s">
        <v>106</v>
      </c>
      <c r="B2" s="495"/>
      <c r="C2" s="495"/>
      <c r="D2" s="495"/>
      <c r="E2" s="495"/>
    </row>
    <row r="4" spans="1:6" ht="36" customHeight="1" x14ac:dyDescent="0.35">
      <c r="B4" s="3" t="s">
        <v>8</v>
      </c>
      <c r="C4" s="3" t="s">
        <v>491</v>
      </c>
      <c r="D4" s="3" t="s">
        <v>6</v>
      </c>
      <c r="E4" s="3" t="s">
        <v>7</v>
      </c>
      <c r="F4" s="1"/>
    </row>
    <row r="5" spans="1:6" ht="24" customHeight="1" x14ac:dyDescent="0.35">
      <c r="A5" s="496" t="s">
        <v>0</v>
      </c>
      <c r="B5" s="3" t="s">
        <v>1</v>
      </c>
      <c r="C5" s="11">
        <f t="shared" ref="C5:E9" si="0">SUM(C12,C19,C26,C33,C40)</f>
        <v>0</v>
      </c>
      <c r="D5" s="12">
        <f t="shared" si="0"/>
        <v>0</v>
      </c>
      <c r="E5" s="13">
        <f t="shared" si="0"/>
        <v>0</v>
      </c>
      <c r="F5" s="1"/>
    </row>
    <row r="6" spans="1:6" ht="24" customHeight="1" x14ac:dyDescent="0.35">
      <c r="A6" s="497"/>
      <c r="B6" s="3" t="s">
        <v>2</v>
      </c>
      <c r="C6" s="11">
        <f t="shared" si="0"/>
        <v>0</v>
      </c>
      <c r="D6" s="12">
        <f t="shared" si="0"/>
        <v>0</v>
      </c>
      <c r="E6" s="13">
        <f t="shared" si="0"/>
        <v>0</v>
      </c>
      <c r="F6" s="1"/>
    </row>
    <row r="7" spans="1:6" ht="24" customHeight="1" x14ac:dyDescent="0.35">
      <c r="A7" s="497"/>
      <c r="B7" s="3" t="s">
        <v>3</v>
      </c>
      <c r="C7" s="11">
        <f t="shared" si="0"/>
        <v>0</v>
      </c>
      <c r="D7" s="12">
        <f t="shared" si="0"/>
        <v>0</v>
      </c>
      <c r="E7" s="13">
        <f t="shared" si="0"/>
        <v>0</v>
      </c>
      <c r="F7" s="1"/>
    </row>
    <row r="8" spans="1:6" ht="24" customHeight="1" x14ac:dyDescent="0.35">
      <c r="A8" s="497"/>
      <c r="B8" s="3" t="s">
        <v>4</v>
      </c>
      <c r="C8" s="11">
        <f t="shared" si="0"/>
        <v>0</v>
      </c>
      <c r="D8" s="12">
        <f t="shared" si="0"/>
        <v>0</v>
      </c>
      <c r="E8" s="13">
        <f t="shared" si="0"/>
        <v>0</v>
      </c>
      <c r="F8" s="1"/>
    </row>
    <row r="9" spans="1:6" ht="24" customHeight="1" x14ac:dyDescent="0.35">
      <c r="A9" s="498"/>
      <c r="B9" s="3" t="s">
        <v>5</v>
      </c>
      <c r="C9" s="14">
        <f t="shared" si="0"/>
        <v>0</v>
      </c>
      <c r="D9" s="15">
        <f t="shared" si="0"/>
        <v>0</v>
      </c>
      <c r="E9" s="16">
        <f t="shared" si="0"/>
        <v>0</v>
      </c>
      <c r="F9" s="1"/>
    </row>
    <row r="10" spans="1:6" x14ac:dyDescent="0.35">
      <c r="B10" s="2"/>
      <c r="C10" s="1"/>
      <c r="D10" s="1"/>
      <c r="E10" s="1"/>
      <c r="F10" s="1"/>
    </row>
    <row r="11" spans="1:6" ht="36" customHeight="1" x14ac:dyDescent="0.35">
      <c r="B11" s="10" t="s">
        <v>9</v>
      </c>
      <c r="C11" s="361" t="s">
        <v>491</v>
      </c>
      <c r="D11" s="3" t="s">
        <v>6</v>
      </c>
      <c r="E11" s="3" t="s">
        <v>7</v>
      </c>
      <c r="F11" s="1"/>
    </row>
    <row r="12" spans="1:6" ht="24" customHeight="1" x14ac:dyDescent="0.35">
      <c r="A12" s="496" t="s">
        <v>0</v>
      </c>
      <c r="B12" s="3" t="s">
        <v>1</v>
      </c>
      <c r="C12" s="4"/>
      <c r="D12" s="5"/>
      <c r="E12" s="6"/>
    </row>
    <row r="13" spans="1:6" ht="24" customHeight="1" x14ac:dyDescent="0.35">
      <c r="A13" s="497"/>
      <c r="B13" s="3" t="s">
        <v>2</v>
      </c>
      <c r="C13" s="4"/>
      <c r="D13" s="5"/>
      <c r="E13" s="6"/>
    </row>
    <row r="14" spans="1:6" ht="24" customHeight="1" x14ac:dyDescent="0.35">
      <c r="A14" s="497"/>
      <c r="B14" s="3" t="s">
        <v>3</v>
      </c>
      <c r="C14" s="4"/>
      <c r="D14" s="5"/>
      <c r="E14" s="6"/>
    </row>
    <row r="15" spans="1:6" ht="24" customHeight="1" x14ac:dyDescent="0.35">
      <c r="A15" s="497"/>
      <c r="B15" s="3" t="s">
        <v>4</v>
      </c>
      <c r="C15" s="4"/>
      <c r="D15" s="5"/>
      <c r="E15" s="6"/>
    </row>
    <row r="16" spans="1:6" ht="24" customHeight="1" x14ac:dyDescent="0.35">
      <c r="A16" s="498"/>
      <c r="B16" s="3" t="s">
        <v>5</v>
      </c>
      <c r="C16" s="7"/>
      <c r="D16" s="8"/>
      <c r="E16" s="9"/>
    </row>
    <row r="18" spans="1:6" ht="36" customHeight="1" x14ac:dyDescent="0.35">
      <c r="B18" s="10" t="s">
        <v>10</v>
      </c>
      <c r="C18" s="361" t="s">
        <v>491</v>
      </c>
      <c r="D18" s="3" t="s">
        <v>6</v>
      </c>
      <c r="E18" s="3" t="s">
        <v>7</v>
      </c>
      <c r="F18" s="1"/>
    </row>
    <row r="19" spans="1:6" ht="24" customHeight="1" x14ac:dyDescent="0.35">
      <c r="A19" s="496" t="s">
        <v>0</v>
      </c>
      <c r="B19" s="3" t="s">
        <v>1</v>
      </c>
      <c r="C19" s="4"/>
      <c r="D19" s="5"/>
      <c r="E19" s="6"/>
    </row>
    <row r="20" spans="1:6" ht="24" customHeight="1" x14ac:dyDescent="0.35">
      <c r="A20" s="497"/>
      <c r="B20" s="3" t="s">
        <v>2</v>
      </c>
      <c r="C20" s="4"/>
      <c r="D20" s="5"/>
      <c r="E20" s="6"/>
    </row>
    <row r="21" spans="1:6" ht="24" customHeight="1" x14ac:dyDescent="0.35">
      <c r="A21" s="497"/>
      <c r="B21" s="3" t="s">
        <v>3</v>
      </c>
      <c r="C21" s="4"/>
      <c r="D21" s="5"/>
      <c r="E21" s="6"/>
    </row>
    <row r="22" spans="1:6" ht="24" customHeight="1" x14ac:dyDescent="0.35">
      <c r="A22" s="497"/>
      <c r="B22" s="3" t="s">
        <v>4</v>
      </c>
      <c r="C22" s="4"/>
      <c r="D22" s="5"/>
      <c r="E22" s="6"/>
    </row>
    <row r="23" spans="1:6" ht="24" customHeight="1" x14ac:dyDescent="0.35">
      <c r="A23" s="498"/>
      <c r="B23" s="3" t="s">
        <v>5</v>
      </c>
      <c r="C23" s="7"/>
      <c r="D23" s="8"/>
      <c r="E23" s="9"/>
    </row>
    <row r="25" spans="1:6" ht="36" customHeight="1" x14ac:dyDescent="0.35">
      <c r="B25" s="10" t="s">
        <v>11</v>
      </c>
      <c r="C25" s="361" t="s">
        <v>491</v>
      </c>
      <c r="D25" s="3" t="s">
        <v>6</v>
      </c>
      <c r="E25" s="3" t="s">
        <v>7</v>
      </c>
      <c r="F25" s="1"/>
    </row>
    <row r="26" spans="1:6" ht="24" customHeight="1" x14ac:dyDescent="0.35">
      <c r="A26" s="496" t="s">
        <v>0</v>
      </c>
      <c r="B26" s="3" t="s">
        <v>1</v>
      </c>
      <c r="C26" s="4"/>
      <c r="D26" s="5"/>
      <c r="E26" s="6"/>
    </row>
    <row r="27" spans="1:6" ht="24" customHeight="1" x14ac:dyDescent="0.35">
      <c r="A27" s="497"/>
      <c r="B27" s="3" t="s">
        <v>2</v>
      </c>
      <c r="C27" s="4"/>
      <c r="D27" s="5"/>
      <c r="E27" s="6"/>
    </row>
    <row r="28" spans="1:6" ht="24" customHeight="1" x14ac:dyDescent="0.35">
      <c r="A28" s="497"/>
      <c r="B28" s="3" t="s">
        <v>3</v>
      </c>
      <c r="C28" s="4"/>
      <c r="D28" s="5"/>
      <c r="E28" s="6"/>
    </row>
    <row r="29" spans="1:6" ht="24" customHeight="1" x14ac:dyDescent="0.35">
      <c r="A29" s="497"/>
      <c r="B29" s="3" t="s">
        <v>4</v>
      </c>
      <c r="C29" s="4"/>
      <c r="D29" s="5"/>
      <c r="E29" s="6"/>
    </row>
    <row r="30" spans="1:6" ht="24" customHeight="1" x14ac:dyDescent="0.35">
      <c r="A30" s="498"/>
      <c r="B30" s="3" t="s">
        <v>5</v>
      </c>
      <c r="C30" s="7"/>
      <c r="D30" s="8"/>
      <c r="E30" s="9"/>
    </row>
    <row r="32" spans="1:6" ht="36" customHeight="1" x14ac:dyDescent="0.35">
      <c r="B32" s="10" t="s">
        <v>12</v>
      </c>
      <c r="C32" s="361" t="s">
        <v>491</v>
      </c>
      <c r="D32" s="3" t="s">
        <v>6</v>
      </c>
      <c r="E32" s="3" t="s">
        <v>7</v>
      </c>
      <c r="F32" s="1"/>
    </row>
    <row r="33" spans="1:6" ht="24" customHeight="1" x14ac:dyDescent="0.35">
      <c r="A33" s="496" t="s">
        <v>0</v>
      </c>
      <c r="B33" s="3" t="s">
        <v>1</v>
      </c>
      <c r="C33" s="4"/>
      <c r="D33" s="5"/>
      <c r="E33" s="6"/>
    </row>
    <row r="34" spans="1:6" ht="24" customHeight="1" x14ac:dyDescent="0.35">
      <c r="A34" s="497"/>
      <c r="B34" s="3" t="s">
        <v>2</v>
      </c>
      <c r="C34" s="4"/>
      <c r="D34" s="5"/>
      <c r="E34" s="6"/>
    </row>
    <row r="35" spans="1:6" ht="24" customHeight="1" x14ac:dyDescent="0.35">
      <c r="A35" s="497"/>
      <c r="B35" s="3" t="s">
        <v>3</v>
      </c>
      <c r="C35" s="4"/>
      <c r="D35" s="5"/>
      <c r="E35" s="6"/>
    </row>
    <row r="36" spans="1:6" ht="24" customHeight="1" x14ac:dyDescent="0.35">
      <c r="A36" s="497"/>
      <c r="B36" s="3" t="s">
        <v>4</v>
      </c>
      <c r="C36" s="4"/>
      <c r="D36" s="5"/>
      <c r="E36" s="6"/>
    </row>
    <row r="37" spans="1:6" ht="24" customHeight="1" x14ac:dyDescent="0.35">
      <c r="A37" s="498"/>
      <c r="B37" s="3" t="s">
        <v>5</v>
      </c>
      <c r="C37" s="7"/>
      <c r="D37" s="8"/>
      <c r="E37" s="9"/>
    </row>
    <row r="39" spans="1:6" ht="36" customHeight="1" x14ac:dyDescent="0.35">
      <c r="B39" s="10" t="s">
        <v>13</v>
      </c>
      <c r="C39" s="361" t="s">
        <v>491</v>
      </c>
      <c r="D39" s="3" t="s">
        <v>6</v>
      </c>
      <c r="E39" s="3" t="s">
        <v>7</v>
      </c>
      <c r="F39" s="1"/>
    </row>
    <row r="40" spans="1:6" ht="24" customHeight="1" x14ac:dyDescent="0.35">
      <c r="A40" s="496" t="s">
        <v>0</v>
      </c>
      <c r="B40" s="3" t="s">
        <v>1</v>
      </c>
      <c r="C40" s="4"/>
      <c r="D40" s="5"/>
      <c r="E40" s="6"/>
    </row>
    <row r="41" spans="1:6" ht="24" customHeight="1" x14ac:dyDescent="0.35">
      <c r="A41" s="497"/>
      <c r="B41" s="3" t="s">
        <v>2</v>
      </c>
      <c r="C41" s="4"/>
      <c r="D41" s="5"/>
      <c r="E41" s="6"/>
    </row>
    <row r="42" spans="1:6" ht="24" customHeight="1" x14ac:dyDescent="0.35">
      <c r="A42" s="497"/>
      <c r="B42" s="3" t="s">
        <v>3</v>
      </c>
      <c r="C42" s="4"/>
      <c r="D42" s="5"/>
      <c r="E42" s="6"/>
    </row>
    <row r="43" spans="1:6" ht="24" customHeight="1" x14ac:dyDescent="0.35">
      <c r="A43" s="497"/>
      <c r="B43" s="3" t="s">
        <v>4</v>
      </c>
      <c r="C43" s="4"/>
      <c r="D43" s="5"/>
      <c r="E43" s="6"/>
    </row>
    <row r="44" spans="1:6" ht="24" customHeight="1" x14ac:dyDescent="0.35">
      <c r="A44" s="498"/>
      <c r="B44" s="3" t="s">
        <v>5</v>
      </c>
      <c r="C44" s="7"/>
      <c r="D44" s="8"/>
      <c r="E44" s="9"/>
    </row>
  </sheetData>
  <sheetProtection formatColumns="0"/>
  <mergeCells count="8">
    <mergeCell ref="A2:E2"/>
    <mergeCell ref="A1:E1"/>
    <mergeCell ref="A40:A44"/>
    <mergeCell ref="A5:A9"/>
    <mergeCell ref="A12:A16"/>
    <mergeCell ref="A19:A23"/>
    <mergeCell ref="A26:A30"/>
    <mergeCell ref="A33:A37"/>
  </mergeCells>
  <printOptions horizontalCentered="1" verticalCentered="1"/>
  <pageMargins left="0.7" right="0.7" top="0.75" bottom="0.75" header="0.3" footer="0.3"/>
  <pageSetup paperSize="9" scale="71" orientation="portrait" horizontalDpi="4294967295" verticalDpi="4294967295" r:id="rId1"/>
  <headerFooter>
    <oddHeader>&amp;C&amp;"-,Negrito"&amp;KFF0000CONFIDENCIAL</oddHeader>
    <oddFooter>&amp;C&amp;"-,Negrito"&amp;KFF0000CONFIDENCIAL</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C8"/>
  <sheetViews>
    <sheetView zoomScaleNormal="100" zoomScalePageLayoutView="60" workbookViewId="0">
      <selection activeCell="A5" sqref="A5"/>
    </sheetView>
  </sheetViews>
  <sheetFormatPr defaultColWidth="17.08984375" defaultRowHeight="14.5" x14ac:dyDescent="0.35"/>
  <cols>
    <col min="1" max="16384" width="17.08984375" style="398"/>
  </cols>
  <sheetData>
    <row r="1" spans="1:29" x14ac:dyDescent="0.35">
      <c r="A1" s="499" t="s">
        <v>382</v>
      </c>
      <c r="B1" s="499"/>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row>
    <row r="2" spans="1:29" x14ac:dyDescent="0.35">
      <c r="A2" s="499" t="s">
        <v>383</v>
      </c>
      <c r="B2" s="499"/>
      <c r="C2" s="499"/>
      <c r="D2" s="499"/>
      <c r="E2" s="499"/>
      <c r="F2" s="499"/>
      <c r="G2" s="499"/>
      <c r="H2" s="499"/>
      <c r="I2" s="499"/>
      <c r="J2" s="499"/>
      <c r="K2" s="499"/>
      <c r="L2" s="499"/>
      <c r="M2" s="499"/>
      <c r="N2" s="499"/>
      <c r="O2" s="499"/>
      <c r="P2" s="499"/>
      <c r="Q2" s="499"/>
      <c r="R2" s="499"/>
      <c r="S2" s="499"/>
      <c r="T2" s="499"/>
      <c r="U2" s="499"/>
      <c r="V2" s="499"/>
      <c r="W2" s="499"/>
      <c r="X2" s="499"/>
      <c r="Y2" s="499"/>
      <c r="Z2" s="499"/>
      <c r="AA2" s="499"/>
      <c r="AB2" s="499"/>
      <c r="AC2" s="499"/>
    </row>
    <row r="4" spans="1:29" s="373" customFormat="1" x14ac:dyDescent="0.35">
      <c r="A4" s="369" t="s">
        <v>195</v>
      </c>
      <c r="B4" s="369" t="s">
        <v>166</v>
      </c>
      <c r="C4" s="369" t="s">
        <v>167</v>
      </c>
      <c r="D4" s="369" t="s">
        <v>168</v>
      </c>
      <c r="E4" s="369" t="s">
        <v>169</v>
      </c>
      <c r="F4" s="369" t="s">
        <v>170</v>
      </c>
      <c r="G4" s="369" t="s">
        <v>171</v>
      </c>
      <c r="H4" s="369" t="s">
        <v>172</v>
      </c>
      <c r="I4" s="369" t="s">
        <v>173</v>
      </c>
      <c r="J4" s="369" t="s">
        <v>174</v>
      </c>
      <c r="K4" s="369" t="s">
        <v>175</v>
      </c>
      <c r="L4" s="370" t="s">
        <v>176</v>
      </c>
      <c r="M4" s="370" t="s">
        <v>436</v>
      </c>
      <c r="N4" s="370" t="s">
        <v>177</v>
      </c>
      <c r="O4" s="370" t="s">
        <v>178</v>
      </c>
      <c r="P4" s="370" t="s">
        <v>179</v>
      </c>
      <c r="Q4" s="370" t="s">
        <v>193</v>
      </c>
      <c r="R4" s="370" t="s">
        <v>194</v>
      </c>
      <c r="S4" s="370" t="s">
        <v>180</v>
      </c>
      <c r="T4" s="370" t="s">
        <v>181</v>
      </c>
      <c r="U4" s="370" t="s">
        <v>182</v>
      </c>
      <c r="V4" s="370" t="s">
        <v>183</v>
      </c>
      <c r="W4" s="370" t="s">
        <v>184</v>
      </c>
      <c r="X4" s="370" t="s">
        <v>185</v>
      </c>
      <c r="Y4" s="370" t="s">
        <v>186</v>
      </c>
      <c r="Z4" s="370" t="s">
        <v>187</v>
      </c>
      <c r="AA4" s="370" t="s">
        <v>188</v>
      </c>
      <c r="AB4" s="370" t="s">
        <v>261</v>
      </c>
      <c r="AC4" s="370" t="s">
        <v>492</v>
      </c>
    </row>
    <row r="5" spans="1:29" s="372" customFormat="1" ht="72.5" x14ac:dyDescent="0.35">
      <c r="A5" s="287" t="s">
        <v>196</v>
      </c>
      <c r="B5" s="288" t="s">
        <v>189</v>
      </c>
      <c r="C5" s="288" t="s">
        <v>262</v>
      </c>
      <c r="D5" s="288" t="s">
        <v>263</v>
      </c>
      <c r="E5" s="288" t="s">
        <v>265</v>
      </c>
      <c r="F5" s="288" t="s">
        <v>266</v>
      </c>
      <c r="G5" s="288" t="s">
        <v>267</v>
      </c>
      <c r="H5" s="288" t="s">
        <v>268</v>
      </c>
      <c r="I5" s="288" t="s">
        <v>269</v>
      </c>
      <c r="J5" s="288" t="s">
        <v>270</v>
      </c>
      <c r="K5" s="288" t="s">
        <v>271</v>
      </c>
      <c r="L5" s="289" t="s">
        <v>314</v>
      </c>
      <c r="M5" s="289" t="s">
        <v>264</v>
      </c>
      <c r="N5" s="288" t="s">
        <v>272</v>
      </c>
      <c r="O5" s="288" t="s">
        <v>273</v>
      </c>
      <c r="P5" s="288" t="s">
        <v>274</v>
      </c>
      <c r="Q5" s="289" t="s">
        <v>275</v>
      </c>
      <c r="R5" s="289" t="s">
        <v>276</v>
      </c>
      <c r="S5" s="288" t="s">
        <v>277</v>
      </c>
      <c r="T5" s="288" t="s">
        <v>278</v>
      </c>
      <c r="U5" s="288" t="s">
        <v>279</v>
      </c>
      <c r="V5" s="288" t="s">
        <v>280</v>
      </c>
      <c r="W5" s="288" t="s">
        <v>281</v>
      </c>
      <c r="X5" s="288" t="s">
        <v>315</v>
      </c>
      <c r="Y5" s="288" t="s">
        <v>316</v>
      </c>
      <c r="Z5" s="288" t="s">
        <v>282</v>
      </c>
      <c r="AA5" s="370" t="s">
        <v>283</v>
      </c>
      <c r="AB5" s="324" t="s">
        <v>32</v>
      </c>
      <c r="AC5" s="324" t="s">
        <v>32</v>
      </c>
    </row>
    <row r="6" spans="1:29" x14ac:dyDescent="0.35">
      <c r="A6" s="399"/>
      <c r="B6" s="399"/>
      <c r="C6" s="400"/>
      <c r="D6" s="400"/>
      <c r="E6" s="401"/>
      <c r="F6" s="401"/>
      <c r="G6" s="400"/>
      <c r="H6" s="400"/>
      <c r="I6" s="400"/>
      <c r="J6" s="401"/>
      <c r="K6" s="400"/>
      <c r="L6" s="402"/>
      <c r="M6" s="402"/>
      <c r="N6" s="402"/>
      <c r="O6" s="402"/>
      <c r="P6" s="402"/>
      <c r="Q6" s="402"/>
      <c r="R6" s="402"/>
      <c r="S6" s="402"/>
      <c r="T6" s="402"/>
      <c r="U6" s="402"/>
      <c r="V6" s="402"/>
      <c r="W6" s="402"/>
      <c r="X6" s="402"/>
      <c r="Y6" s="402"/>
      <c r="Z6" s="402"/>
      <c r="AA6" s="402"/>
      <c r="AB6" s="402"/>
      <c r="AC6" s="402"/>
    </row>
    <row r="7" spans="1:29" x14ac:dyDescent="0.35">
      <c r="A7" s="403"/>
      <c r="B7" s="403"/>
      <c r="C7" s="403"/>
      <c r="D7" s="403"/>
      <c r="E7" s="403"/>
      <c r="F7" s="403"/>
      <c r="G7" s="403"/>
      <c r="H7" s="403"/>
      <c r="I7" s="403"/>
      <c r="J7" s="403"/>
      <c r="K7" s="403"/>
      <c r="L7" s="403"/>
      <c r="M7" s="403"/>
      <c r="N7" s="403"/>
      <c r="O7" s="403"/>
      <c r="P7" s="403"/>
      <c r="Q7" s="403"/>
      <c r="R7" s="403"/>
      <c r="S7" s="403"/>
      <c r="T7" s="403"/>
      <c r="U7" s="403"/>
      <c r="V7" s="403"/>
      <c r="W7" s="403"/>
      <c r="X7" s="403"/>
      <c r="Y7" s="403"/>
      <c r="Z7" s="403"/>
      <c r="AA7" s="403"/>
      <c r="AB7" s="403"/>
      <c r="AC7" s="403"/>
    </row>
    <row r="8" spans="1:29" x14ac:dyDescent="0.35">
      <c r="A8" s="403"/>
      <c r="B8" s="403"/>
      <c r="C8" s="403"/>
      <c r="D8" s="403"/>
      <c r="E8" s="403"/>
      <c r="F8" s="403"/>
      <c r="G8" s="403"/>
      <c r="H8" s="403"/>
      <c r="I8" s="403"/>
      <c r="J8" s="403"/>
      <c r="K8" s="403"/>
      <c r="L8" s="403"/>
      <c r="M8" s="403"/>
      <c r="N8" s="403"/>
      <c r="O8" s="403"/>
      <c r="P8" s="403"/>
      <c r="Q8" s="403"/>
      <c r="R8" s="403"/>
      <c r="S8" s="403"/>
      <c r="T8" s="403"/>
      <c r="U8" s="403"/>
      <c r="V8" s="403"/>
      <c r="W8" s="403"/>
      <c r="X8" s="403"/>
      <c r="Y8" s="403"/>
      <c r="Z8" s="403"/>
      <c r="AA8" s="403"/>
      <c r="AB8" s="403"/>
      <c r="AC8" s="403"/>
    </row>
  </sheetData>
  <sheetProtection formatColumns="0" insertRows="0"/>
  <autoFilter ref="A5:AC6" xr:uid="{00000000-0009-0000-0000-000007000000}"/>
  <mergeCells count="2">
    <mergeCell ref="A1:AC1"/>
    <mergeCell ref="A2:AC2"/>
  </mergeCells>
  <pageMargins left="0.7" right="0.7" top="0.75" bottom="0.75" header="0.3" footer="0.3"/>
  <pageSetup paperSize="9" fitToHeight="0" orientation="landscape" horizontalDpi="4294967295" verticalDpi="4294967295" r:id="rId1"/>
  <headerFooter>
    <oddHeader>&amp;C&amp;"-,Negrito"&amp;KFF0000CONFIDENCIAL</oddHeader>
    <oddFooter>&amp;C&amp;"-,Negrito"&amp;KFF0000CONFIDENCIAL</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DB8108253013444B6E52E0047578D7E" ma:contentTypeVersion="10" ma:contentTypeDescription="Crie um novo documento." ma:contentTypeScope="" ma:versionID="97f061ef852abdcc8fe9825db55facac">
  <xsd:schema xmlns:xsd="http://www.w3.org/2001/XMLSchema" xmlns:xs="http://www.w3.org/2001/XMLSchema" xmlns:p="http://schemas.microsoft.com/office/2006/metadata/properties" xmlns:ns2="6ade6551-29d1-4f87-9430-cb44f82e3359" xmlns:ns3="920f825e-d284-4e86-ae9b-448c8e7a12c8" targetNamespace="http://schemas.microsoft.com/office/2006/metadata/properties" ma:root="true" ma:fieldsID="e5ae07679c7f181bf25f9e76a730eb99" ns2:_="" ns3:_="">
    <xsd:import namespace="6ade6551-29d1-4f87-9430-cb44f82e3359"/>
    <xsd:import namespace="920f825e-d284-4e86-ae9b-448c8e7a12c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de6551-29d1-4f87-9430-cb44f82e33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0f825e-d284-4e86-ae9b-448c8e7a12c8"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F3B7E3E-4C68-4C56-849E-D90B56C8FC88}">
  <ds:schemaRefs>
    <ds:schemaRef ds:uri="http://schemas.microsoft.com/sharepoint/v3/contenttype/forms"/>
  </ds:schemaRefs>
</ds:datastoreItem>
</file>

<file path=customXml/itemProps2.xml><?xml version="1.0" encoding="utf-8"?>
<ds:datastoreItem xmlns:ds="http://schemas.openxmlformats.org/officeDocument/2006/customXml" ds:itemID="{59F3012E-1A7F-4191-936A-55134AA61C09}"/>
</file>

<file path=customXml/itemProps3.xml><?xml version="1.0" encoding="utf-8"?>
<ds:datastoreItem xmlns:ds="http://schemas.openxmlformats.org/officeDocument/2006/customXml" ds:itemID="{014BEAC2-DBB0-47A4-8A7F-AB47BA685642}">
  <ds:schemaRefs>
    <ds:schemaRef ds:uri="920f825e-d284-4e86-ae9b-448c8e7a12c8"/>
    <ds:schemaRef ds:uri="http://purl.org/dc/terms/"/>
    <ds:schemaRef ds:uri="http://schemas.microsoft.com/office/2006/documentManagement/types"/>
    <ds:schemaRef ds:uri="http://www.w3.org/XML/1998/namespace"/>
    <ds:schemaRef ds:uri="http://schemas.microsoft.com/office/2006/metadata/properties"/>
    <ds:schemaRef ds:uri="6ade6551-29d1-4f87-9430-cb44f82e3359"/>
    <ds:schemaRef ds:uri="http://purl.org/dc/dcmitype/"/>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15</vt:i4>
      </vt:variant>
    </vt:vector>
  </HeadingPairs>
  <TitlesOfParts>
    <vt:vector size="48" baseType="lpstr">
      <vt:lpstr>INSTRUÇÕES</vt:lpstr>
      <vt:lpstr>I</vt:lpstr>
      <vt:lpstr>II</vt:lpstr>
      <vt:lpstr>III</vt:lpstr>
      <vt:lpstr>III - Instruções</vt:lpstr>
      <vt:lpstr>IV</vt:lpstr>
      <vt:lpstr>V</vt:lpstr>
      <vt:lpstr>VI</vt:lpstr>
      <vt:lpstr>VII</vt:lpstr>
      <vt:lpstr>VIII</vt:lpstr>
      <vt:lpstr>IX</vt:lpstr>
      <vt:lpstr>X</vt:lpstr>
      <vt:lpstr>XI</vt:lpstr>
      <vt:lpstr>XII</vt:lpstr>
      <vt:lpstr>XIII</vt:lpstr>
      <vt:lpstr>XIV</vt:lpstr>
      <vt:lpstr>XV</vt:lpstr>
      <vt:lpstr>XVI</vt:lpstr>
      <vt:lpstr>XVII</vt:lpstr>
      <vt:lpstr>XVIII</vt:lpstr>
      <vt:lpstr>XIX</vt:lpstr>
      <vt:lpstr>P1-P5</vt:lpstr>
      <vt:lpstr>Controle</vt:lpstr>
      <vt:lpstr>XX</vt:lpstr>
      <vt:lpstr>XXI</vt:lpstr>
      <vt:lpstr>XXII</vt:lpstr>
      <vt:lpstr>XXIII</vt:lpstr>
      <vt:lpstr>XXIV</vt:lpstr>
      <vt:lpstr>XXV</vt:lpstr>
      <vt:lpstr>XXVI</vt:lpstr>
      <vt:lpstr>XXVII</vt:lpstr>
      <vt:lpstr>XXVIII</vt:lpstr>
      <vt:lpstr>Memória de Cálculo</vt:lpstr>
      <vt:lpstr>Controle!Area_de_impressao</vt:lpstr>
      <vt:lpstr>III!Area_de_impressao</vt:lpstr>
      <vt:lpstr>'P1-P5'!Area_de_impressao</vt:lpstr>
      <vt:lpstr>VI!Area_de_impressao</vt:lpstr>
      <vt:lpstr>VII!Area_de_impressao</vt:lpstr>
      <vt:lpstr>XIX!Area_de_impressao</vt:lpstr>
      <vt:lpstr>XVIII!Area_de_impressao</vt:lpstr>
      <vt:lpstr>XX!Area_de_impressao</vt:lpstr>
      <vt:lpstr>XXI!Area_de_impressao</vt:lpstr>
      <vt:lpstr>XXII!Area_de_impressao</vt:lpstr>
      <vt:lpstr>XXIII!Area_de_impressao</vt:lpstr>
      <vt:lpstr>XXIV!Area_de_impressao</vt:lpstr>
      <vt:lpstr>XXVII!Area_de_impressao</vt:lpstr>
      <vt:lpstr>XXVIII!Area_de_impressao</vt:lpstr>
      <vt:lpstr>V!Titulos_de_impressao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newton.costa@economia.gov.br</dc:creator>
  <cp:lastModifiedBy>Newton C</cp:lastModifiedBy>
  <cp:lastPrinted>2013-11-22T19:37:25Z</cp:lastPrinted>
  <dcterms:created xsi:type="dcterms:W3CDTF">2013-04-03T17:08:38Z</dcterms:created>
  <dcterms:modified xsi:type="dcterms:W3CDTF">2022-02-15T17:37:11Z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0x0101001DB8108253013444B6E52E0047578D7E</vt:lpwstr>
  </property>
</Properties>
</file>