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agenciabgf.sharepoint.com/sites/atuaria/Documentos Compartilhados/INTERNOS/4. Fechamento/EXPOSICAO/EXPOSICAO_PAIS_FLAVIO_BARAN/"/>
    </mc:Choice>
  </mc:AlternateContent>
  <xr:revisionPtr revIDLastSave="48" documentId="13_ncr:1_{8A3E6041-49FA-4DDC-A4D7-DE902A54DC78}" xr6:coauthVersionLast="47" xr6:coauthVersionMax="47" xr10:uidLastSave="{D991558E-CBB7-4BB1-9A58-56762D8A0861}"/>
  <bookViews>
    <workbookView xWindow="-108" yWindow="-108" windowWidth="23256" windowHeight="12456" xr2:uid="{00000000-000D-0000-FFFF-FFFF00000000}"/>
  </bookViews>
  <sheets>
    <sheet name="Exposição Devedor Privado" sheetId="13" r:id="rId1"/>
    <sheet name="Exposição Devedor Público" sheetId="14" r:id="rId2"/>
    <sheet name="Exposição Total FGE" sheetId="11" r:id="rId3"/>
  </sheets>
  <definedNames>
    <definedName name="_xlnm._FilterDatabase" localSheetId="0" hidden="1">'Exposição Devedor Privado'!#REF!</definedName>
    <definedName name="_xlnm._FilterDatabase" localSheetId="1" hidden="1">'Exposição Devedor Público'!#REF!</definedName>
    <definedName name="_xlnm._FilterDatabase" localSheetId="2" hidden="1">'Exposição Total FGE'!#REF!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1" l="1"/>
  <c r="E17" i="11"/>
  <c r="D28" i="11"/>
  <c r="C28" i="11"/>
  <c r="D27" i="11"/>
  <c r="C27" i="11"/>
  <c r="D26" i="11"/>
  <c r="C26" i="11"/>
  <c r="D25" i="11"/>
  <c r="C25" i="11"/>
  <c r="D24" i="11"/>
  <c r="C24" i="11"/>
  <c r="D23" i="11"/>
  <c r="C23" i="11"/>
  <c r="D22" i="11"/>
  <c r="C22" i="11"/>
  <c r="D21" i="11"/>
  <c r="C21" i="11"/>
  <c r="D20" i="11"/>
  <c r="C20" i="11"/>
  <c r="D19" i="11"/>
  <c r="C19" i="11"/>
  <c r="D18" i="11"/>
  <c r="C18" i="11"/>
  <c r="D17" i="11"/>
  <c r="C17" i="11"/>
  <c r="D16" i="11"/>
  <c r="C16" i="11"/>
  <c r="D15" i="11"/>
  <c r="C15" i="11"/>
  <c r="D14" i="11"/>
  <c r="C14" i="11"/>
  <c r="D13" i="11"/>
  <c r="C13" i="11"/>
  <c r="D12" i="11"/>
  <c r="C12" i="11"/>
  <c r="D11" i="11"/>
  <c r="C11" i="11"/>
  <c r="D10" i="11"/>
  <c r="C10" i="11"/>
  <c r="D9" i="11"/>
  <c r="C9" i="11"/>
  <c r="D8" i="11"/>
  <c r="C8" i="11"/>
  <c r="D7" i="11"/>
  <c r="C7" i="11"/>
  <c r="D6" i="11"/>
  <c r="C6" i="11"/>
  <c r="D5" i="11"/>
  <c r="C5" i="11"/>
  <c r="E8" i="14"/>
  <c r="E9" i="14"/>
  <c r="E21" i="13"/>
  <c r="E22" i="13"/>
  <c r="C29" i="13"/>
  <c r="E15" i="11"/>
  <c r="E19" i="11"/>
  <c r="E23" i="11"/>
  <c r="E25" i="11"/>
  <c r="E28" i="11"/>
  <c r="E22" i="14"/>
  <c r="E23" i="14"/>
  <c r="E26" i="13"/>
  <c r="E27" i="13"/>
  <c r="D29" i="13"/>
  <c r="E26" i="14"/>
  <c r="E25" i="14"/>
  <c r="E25" i="13"/>
  <c r="E24" i="13"/>
  <c r="E28" i="14"/>
  <c r="D29" i="14"/>
  <c r="C29" i="14"/>
  <c r="E28" i="13"/>
  <c r="E18" i="13"/>
  <c r="E27" i="14"/>
  <c r="E24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7" i="14"/>
  <c r="E6" i="14"/>
  <c r="E9" i="11" l="1"/>
  <c r="E22" i="11"/>
  <c r="E14" i="11"/>
  <c r="E20" i="11"/>
  <c r="E26" i="11"/>
  <c r="E12" i="11"/>
  <c r="E18" i="11"/>
  <c r="E13" i="11"/>
  <c r="E10" i="11"/>
  <c r="E27" i="11"/>
  <c r="E24" i="11"/>
  <c r="E21" i="11"/>
  <c r="E11" i="11"/>
  <c r="E6" i="11"/>
  <c r="E7" i="11"/>
  <c r="E8" i="11"/>
  <c r="E23" i="13"/>
  <c r="E19" i="13"/>
  <c r="E5" i="14" l="1"/>
  <c r="E29" i="14" s="1"/>
  <c r="F8" i="14" l="1"/>
  <c r="F9" i="14"/>
  <c r="F23" i="14"/>
  <c r="F22" i="14"/>
  <c r="F25" i="14"/>
  <c r="F26" i="14"/>
  <c r="E20" i="13"/>
  <c r="D29" i="11" l="1"/>
  <c r="C29" i="11"/>
  <c r="E5" i="11" l="1"/>
  <c r="E29" i="11" s="1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F17" i="11" l="1"/>
  <c r="F16" i="11"/>
  <c r="F8" i="11"/>
  <c r="F19" i="11"/>
  <c r="F22" i="11"/>
  <c r="F28" i="11"/>
  <c r="F12" i="11"/>
  <c r="F20" i="11"/>
  <c r="F26" i="11"/>
  <c r="F11" i="11"/>
  <c r="F14" i="11"/>
  <c r="F25" i="11"/>
  <c r="F9" i="11"/>
  <c r="F15" i="11"/>
  <c r="F23" i="11"/>
  <c r="F24" i="11"/>
  <c r="F13" i="11"/>
  <c r="F21" i="11"/>
  <c r="F27" i="11"/>
  <c r="F18" i="11"/>
  <c r="F7" i="11"/>
  <c r="F10" i="11"/>
  <c r="F6" i="11"/>
  <c r="E29" i="13"/>
  <c r="F21" i="13" l="1"/>
  <c r="F22" i="13"/>
  <c r="F25" i="13"/>
  <c r="F26" i="13"/>
  <c r="F27" i="13"/>
  <c r="F28" i="13"/>
  <c r="F24" i="13"/>
  <c r="F27" i="14"/>
  <c r="F28" i="14"/>
  <c r="F13" i="13"/>
  <c r="F7" i="13"/>
  <c r="F11" i="13"/>
  <c r="F16" i="13"/>
  <c r="F14" i="13"/>
  <c r="F17" i="13"/>
  <c r="F6" i="13"/>
  <c r="F15" i="13"/>
  <c r="F9" i="13"/>
  <c r="F18" i="13"/>
  <c r="F23" i="13"/>
  <c r="F19" i="13"/>
  <c r="F20" i="13"/>
  <c r="F10" i="13"/>
  <c r="F8" i="13"/>
  <c r="F12" i="13"/>
  <c r="F7" i="14"/>
  <c r="F20" i="14"/>
  <c r="F24" i="14"/>
  <c r="F21" i="14"/>
  <c r="F13" i="14"/>
  <c r="F11" i="14"/>
  <c r="F15" i="14"/>
  <c r="F18" i="14"/>
  <c r="F12" i="14"/>
  <c r="F6" i="14"/>
  <c r="F14" i="14"/>
  <c r="F17" i="14"/>
  <c r="F19" i="14"/>
  <c r="F16" i="14"/>
  <c r="F10" i="14"/>
  <c r="F5" i="11" l="1"/>
  <c r="F29" i="11" s="1"/>
  <c r="F5" i="14"/>
  <c r="F29" i="14" s="1"/>
  <c r="F5" i="13"/>
  <c r="F29" i="13" s="1"/>
</calcChain>
</file>

<file path=xl/sharedStrings.xml><?xml version="1.0" encoding="utf-8"?>
<sst xmlns="http://schemas.openxmlformats.org/spreadsheetml/2006/main" count="105" uniqueCount="38">
  <si>
    <t xml:space="preserve">Exposição por País - Devedor Privado </t>
  </si>
  <si>
    <t>Valores em US$</t>
  </si>
  <si>
    <t>País</t>
  </si>
  <si>
    <t>Aprovadas (*)</t>
  </si>
  <si>
    <t>Concretizadas (**)</t>
  </si>
  <si>
    <t>Total</t>
  </si>
  <si>
    <t>%</t>
  </si>
  <si>
    <t>Brasil</t>
  </si>
  <si>
    <t>Colômbia</t>
  </si>
  <si>
    <t>Cuba</t>
  </si>
  <si>
    <t>Equador</t>
  </si>
  <si>
    <t>EUA</t>
  </si>
  <si>
    <t>Gana</t>
  </si>
  <si>
    <t>Guatemala</t>
  </si>
  <si>
    <t>Moçambique</t>
  </si>
  <si>
    <t>Paraguai</t>
  </si>
  <si>
    <t>Reino Unido</t>
  </si>
  <si>
    <t>República Dominicana</t>
  </si>
  <si>
    <t>Uruguai</t>
  </si>
  <si>
    <t>TOTAL</t>
  </si>
  <si>
    <t>Exposição por País - Devedor Público</t>
  </si>
  <si>
    <t>Exposição Total por País</t>
  </si>
  <si>
    <t>Uzbequistão</t>
  </si>
  <si>
    <t>Honduras</t>
  </si>
  <si>
    <t>Peru</t>
  </si>
  <si>
    <t>México</t>
  </si>
  <si>
    <t>Guiana</t>
  </si>
  <si>
    <t xml:space="preserve"> (*) Exposição "Aprovadas" = Valor das operações aprovadas exposto ao risco (com Promessa de Garantia).</t>
  </si>
  <si>
    <t xml:space="preserve">(**) Exposição "Concretizadas" = Valor das operações concretizadas exposto ao risco (No valor apresentado constam as Prestações a Vencer, </t>
  </si>
  <si>
    <t>Prestações Vencidas no mês, Provisão de Sinistro a Liquidar, Saldo a Desembolsar e Exposição a Outros Riscos).</t>
  </si>
  <si>
    <t xml:space="preserve"> </t>
  </si>
  <si>
    <t>Canadá</t>
  </si>
  <si>
    <t>Jordânia</t>
  </si>
  <si>
    <t>Argentina</t>
  </si>
  <si>
    <t>Uganda</t>
  </si>
  <si>
    <t>Togo</t>
  </si>
  <si>
    <t>China</t>
  </si>
  <si>
    <t>Portugal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</si>
</sst>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6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0DFC8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CE3E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165" fontId="2" fillId="0" borderId="0" xfId="0" applyNumberFormat="1" applyFont="1"/>
    <xf numFmtId="165" fontId="3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165" fontId="8" fillId="3" borderId="1" xfId="0" applyNumberFormat="1" applyFont="1" applyFill="1" applyBorder="1" applyAlignment="1">
      <alignment vertical="center"/>
    </xf>
    <xf numFmtId="165" fontId="2" fillId="4" borderId="1" xfId="0" applyNumberFormat="1" applyFont="1" applyFill="1" applyBorder="1" applyAlignment="1">
      <alignment horizontal="center" vertical="center"/>
    </xf>
    <xf numFmtId="165" fontId="0" fillId="0" borderId="0" xfId="2" applyNumberFormat="1" applyFont="1" applyBorder="1"/>
    <xf numFmtId="165" fontId="0" fillId="0" borderId="0" xfId="2" applyNumberFormat="1" applyFont="1"/>
    <xf numFmtId="10" fontId="3" fillId="0" borderId="4" xfId="1" applyNumberFormat="1" applyFont="1" applyBorder="1" applyAlignment="1">
      <alignment horizontal="center" vertical="center"/>
    </xf>
    <xf numFmtId="10" fontId="3" fillId="4" borderId="4" xfId="1" applyNumberFormat="1" applyFont="1" applyFill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3" fillId="4" borderId="5" xfId="0" applyNumberFormat="1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left" vertical="center"/>
    </xf>
    <xf numFmtId="165" fontId="8" fillId="3" borderId="6" xfId="0" applyNumberFormat="1" applyFont="1" applyFill="1" applyBorder="1" applyAlignment="1">
      <alignment horizontal="left" vertical="center"/>
    </xf>
    <xf numFmtId="0" fontId="10" fillId="0" borderId="0" xfId="0" applyFont="1"/>
    <xf numFmtId="165" fontId="11" fillId="0" borderId="0" xfId="0" applyNumberFormat="1" applyFont="1" applyAlignment="1">
      <alignment horizontal="left" vertical="top"/>
    </xf>
    <xf numFmtId="165" fontId="0" fillId="0" borderId="0" xfId="0" applyNumberFormat="1"/>
    <xf numFmtId="10" fontId="3" fillId="2" borderId="6" xfId="1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CE3EC"/>
      <color rgb="FFCBD6E3"/>
      <color rgb="FFC3D1E3"/>
      <color rgb="FFE0DFC8"/>
      <color rgb="FFBFD1E7"/>
      <color rgb="FF224C7E"/>
      <color rgb="FF1B3265"/>
      <color rgb="FF404A72"/>
      <color rgb="FFAAD9E4"/>
      <color rgb="FF193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7AF58-AF95-4A7B-9BBC-E7B692A96E20}">
  <dimension ref="B1:G106"/>
  <sheetViews>
    <sheetView showGridLines="0" tabSelected="1" zoomScaleNormal="100" workbookViewId="0">
      <selection activeCell="E25" sqref="E25"/>
    </sheetView>
  </sheetViews>
  <sheetFormatPr defaultColWidth="9.109375" defaultRowHeight="13.8" x14ac:dyDescent="0.3"/>
  <cols>
    <col min="1" max="1" width="2.88671875" style="1" customWidth="1"/>
    <col min="2" max="2" width="25" style="1" bestFit="1" customWidth="1"/>
    <col min="3" max="3" width="16.109375" style="1" customWidth="1"/>
    <col min="4" max="4" width="20.33203125" style="1" customWidth="1"/>
    <col min="5" max="5" width="18.109375" style="1" customWidth="1"/>
    <col min="6" max="6" width="12.44140625" style="1" customWidth="1"/>
    <col min="7" max="7" width="3.88671875" style="1" customWidth="1"/>
    <col min="8" max="16384" width="9.109375" style="1"/>
  </cols>
  <sheetData>
    <row r="1" spans="2:7" ht="26.25" customHeight="1" x14ac:dyDescent="0.3">
      <c r="B1" s="24" t="s">
        <v>0</v>
      </c>
      <c r="C1" s="24"/>
      <c r="D1" s="24"/>
      <c r="E1" s="24"/>
      <c r="F1" s="24"/>
      <c r="G1" s="4"/>
    </row>
    <row r="2" spans="2:7" ht="12.75" customHeight="1" thickBot="1" x14ac:dyDescent="0.35">
      <c r="B2" s="6"/>
      <c r="C2" s="6"/>
      <c r="D2" s="6"/>
      <c r="F2" s="8" t="s">
        <v>1</v>
      </c>
      <c r="G2" s="4"/>
    </row>
    <row r="3" spans="2:7" ht="16.5" customHeight="1" x14ac:dyDescent="0.3">
      <c r="B3" s="25" t="s">
        <v>2</v>
      </c>
      <c r="C3" s="27" t="s">
        <v>3</v>
      </c>
      <c r="D3" s="27" t="s">
        <v>4</v>
      </c>
      <c r="E3" s="27" t="s">
        <v>5</v>
      </c>
      <c r="F3" s="28" t="s">
        <v>6</v>
      </c>
    </row>
    <row r="4" spans="2:7" ht="20.25" customHeight="1" thickBot="1" x14ac:dyDescent="0.35">
      <c r="B4" s="26"/>
      <c r="C4" s="26"/>
      <c r="D4" s="26"/>
      <c r="E4" s="26"/>
      <c r="F4" s="26"/>
      <c r="G4" s="5"/>
    </row>
    <row r="5" spans="2:7" ht="21.9" customHeight="1" x14ac:dyDescent="0.3">
      <c r="B5" s="9" t="s">
        <v>33</v>
      </c>
      <c r="C5" s="7">
        <v>0</v>
      </c>
      <c r="D5" s="7">
        <v>53066.43</v>
      </c>
      <c r="E5" s="15">
        <f t="shared" ref="E5:E18" si="0">C5+D5</f>
        <v>53066.43</v>
      </c>
      <c r="F5" s="13">
        <f t="shared" ref="F5:F28" si="1">E5/$E$29</f>
        <v>1.8254912990072949E-5</v>
      </c>
      <c r="G5" s="2"/>
    </row>
    <row r="6" spans="2:7" ht="21.9" customHeight="1" x14ac:dyDescent="0.3">
      <c r="B6" s="9" t="s">
        <v>7</v>
      </c>
      <c r="C6" s="10">
        <v>50000</v>
      </c>
      <c r="D6" s="10">
        <v>66016015.051919997</v>
      </c>
      <c r="E6" s="16">
        <f t="shared" si="0"/>
        <v>66066015.051919997</v>
      </c>
      <c r="F6" s="14">
        <f t="shared" si="1"/>
        <v>2.2726785208156065E-2</v>
      </c>
      <c r="G6" s="2"/>
    </row>
    <row r="7" spans="2:7" ht="21.9" customHeight="1" x14ac:dyDescent="0.3">
      <c r="B7" s="9" t="s">
        <v>31</v>
      </c>
      <c r="C7" s="7">
        <v>0</v>
      </c>
      <c r="D7" s="7">
        <v>131213132.47464015</v>
      </c>
      <c r="E7" s="15">
        <f t="shared" si="0"/>
        <v>131213132.47464015</v>
      </c>
      <c r="F7" s="13">
        <f t="shared" si="1"/>
        <v>4.5137468574378774E-2</v>
      </c>
      <c r="G7" s="2"/>
    </row>
    <row r="8" spans="2:7" ht="21.9" customHeight="1" x14ac:dyDescent="0.3">
      <c r="B8" s="9" t="s">
        <v>36</v>
      </c>
      <c r="C8" s="10">
        <v>50000</v>
      </c>
      <c r="D8" s="10">
        <v>0</v>
      </c>
      <c r="E8" s="16">
        <f t="shared" si="0"/>
        <v>50000</v>
      </c>
      <c r="F8" s="14">
        <f t="shared" si="1"/>
        <v>1.72000575411545E-5</v>
      </c>
      <c r="G8" s="2"/>
    </row>
    <row r="9" spans="2:7" ht="21.9" customHeight="1" x14ac:dyDescent="0.3">
      <c r="B9" s="9" t="s">
        <v>8</v>
      </c>
      <c r="C9" s="7">
        <v>50000</v>
      </c>
      <c r="D9" s="7">
        <v>117333896.7</v>
      </c>
      <c r="E9" s="15">
        <f t="shared" si="0"/>
        <v>117383896.7</v>
      </c>
      <c r="F9" s="13">
        <f t="shared" si="1"/>
        <v>4.0380195552898721E-2</v>
      </c>
      <c r="G9" s="2"/>
    </row>
    <row r="10" spans="2:7" ht="21.9" customHeight="1" x14ac:dyDescent="0.3">
      <c r="B10" s="9" t="s">
        <v>9</v>
      </c>
      <c r="C10" s="10">
        <v>0</v>
      </c>
      <c r="D10" s="10">
        <v>0</v>
      </c>
      <c r="E10" s="16">
        <f t="shared" si="0"/>
        <v>0</v>
      </c>
      <c r="F10" s="14">
        <f t="shared" si="1"/>
        <v>0</v>
      </c>
      <c r="G10" s="2"/>
    </row>
    <row r="11" spans="2:7" ht="21.9" customHeight="1" x14ac:dyDescent="0.3">
      <c r="B11" s="9" t="s">
        <v>10</v>
      </c>
      <c r="C11" s="7">
        <v>0</v>
      </c>
      <c r="D11" s="7">
        <v>3511842.3200000008</v>
      </c>
      <c r="E11" s="15">
        <f t="shared" si="0"/>
        <v>3511842.3200000008</v>
      </c>
      <c r="F11" s="13">
        <f t="shared" si="1"/>
        <v>1.2080777995892307E-3</v>
      </c>
      <c r="G11" s="2"/>
    </row>
    <row r="12" spans="2:7" ht="21.9" customHeight="1" x14ac:dyDescent="0.3">
      <c r="B12" s="9" t="s">
        <v>11</v>
      </c>
      <c r="C12" s="10">
        <v>876400</v>
      </c>
      <c r="D12" s="10">
        <v>2485592573.2700024</v>
      </c>
      <c r="E12" s="16">
        <f t="shared" si="0"/>
        <v>2486468973.2700024</v>
      </c>
      <c r="F12" s="14">
        <f t="shared" si="1"/>
        <v>0.85534818829078785</v>
      </c>
      <c r="G12" s="2"/>
    </row>
    <row r="13" spans="2:7" ht="21.9" customHeight="1" x14ac:dyDescent="0.3">
      <c r="B13" s="9" t="s">
        <v>12</v>
      </c>
      <c r="C13" s="7">
        <v>0</v>
      </c>
      <c r="D13" s="7">
        <v>0</v>
      </c>
      <c r="E13" s="15">
        <f t="shared" si="0"/>
        <v>0</v>
      </c>
      <c r="F13" s="13">
        <f t="shared" si="1"/>
        <v>0</v>
      </c>
      <c r="G13" s="2"/>
    </row>
    <row r="14" spans="2:7" ht="21.9" customHeight="1" x14ac:dyDescent="0.3">
      <c r="B14" s="9" t="s">
        <v>13</v>
      </c>
      <c r="C14" s="10">
        <v>0</v>
      </c>
      <c r="D14" s="10">
        <v>0</v>
      </c>
      <c r="E14" s="16">
        <f t="shared" si="0"/>
        <v>0</v>
      </c>
      <c r="F14" s="14">
        <f t="shared" si="1"/>
        <v>0</v>
      </c>
      <c r="G14" s="2"/>
    </row>
    <row r="15" spans="2:7" ht="21.9" customHeight="1" x14ac:dyDescent="0.3">
      <c r="B15" s="9" t="s">
        <v>26</v>
      </c>
      <c r="C15" s="7">
        <v>0</v>
      </c>
      <c r="D15" s="7">
        <v>177849.36000000002</v>
      </c>
      <c r="E15" s="15">
        <f t="shared" si="0"/>
        <v>177849.36000000002</v>
      </c>
      <c r="F15" s="13">
        <f t="shared" si="1"/>
        <v>6.1180384513150033E-5</v>
      </c>
      <c r="G15" s="2"/>
    </row>
    <row r="16" spans="2:7" ht="21.9" customHeight="1" x14ac:dyDescent="0.3">
      <c r="B16" s="9" t="s">
        <v>23</v>
      </c>
      <c r="C16" s="10">
        <v>0</v>
      </c>
      <c r="D16" s="10">
        <v>0</v>
      </c>
      <c r="E16" s="16">
        <f t="shared" si="0"/>
        <v>0</v>
      </c>
      <c r="F16" s="14">
        <f t="shared" si="1"/>
        <v>0</v>
      </c>
      <c r="G16" s="2"/>
    </row>
    <row r="17" spans="2:7" ht="21.9" customHeight="1" x14ac:dyDescent="0.3">
      <c r="B17" s="9" t="s">
        <v>32</v>
      </c>
      <c r="C17" s="7">
        <v>0</v>
      </c>
      <c r="D17" s="7">
        <v>76706909.080000013</v>
      </c>
      <c r="E17" s="15">
        <f t="shared" si="0"/>
        <v>76706909.080000013</v>
      </c>
      <c r="F17" s="13">
        <f t="shared" si="1"/>
        <v>2.6387264999602138E-2</v>
      </c>
      <c r="G17" s="2"/>
    </row>
    <row r="18" spans="2:7" ht="21.9" customHeight="1" x14ac:dyDescent="0.3">
      <c r="B18" s="9" t="s">
        <v>25</v>
      </c>
      <c r="C18" s="10">
        <v>1134848</v>
      </c>
      <c r="D18" s="10">
        <v>154833</v>
      </c>
      <c r="E18" s="16">
        <f t="shared" si="0"/>
        <v>1289681</v>
      </c>
      <c r="F18" s="14">
        <f t="shared" si="1"/>
        <v>4.4365174819467357E-4</v>
      </c>
      <c r="G18" s="2"/>
    </row>
    <row r="19" spans="2:7" ht="21.9" customHeight="1" x14ac:dyDescent="0.3">
      <c r="B19" s="9" t="s">
        <v>14</v>
      </c>
      <c r="C19" s="7">
        <v>0</v>
      </c>
      <c r="D19" s="7">
        <v>0</v>
      </c>
      <c r="E19" s="15">
        <f>C19+D19</f>
        <v>0</v>
      </c>
      <c r="F19" s="13">
        <f t="shared" si="1"/>
        <v>0</v>
      </c>
      <c r="G19" s="2"/>
    </row>
    <row r="20" spans="2:7" ht="21.9" customHeight="1" x14ac:dyDescent="0.3">
      <c r="B20" s="9" t="s">
        <v>15</v>
      </c>
      <c r="C20" s="10">
        <v>0</v>
      </c>
      <c r="D20" s="10">
        <v>4824309.92</v>
      </c>
      <c r="E20" s="16">
        <f>C20+D20</f>
        <v>4824309.92</v>
      </c>
      <c r="F20" s="14">
        <f t="shared" si="1"/>
        <v>1.6595681644072493E-3</v>
      </c>
      <c r="G20" s="2"/>
    </row>
    <row r="21" spans="2:7" ht="21.9" customHeight="1" x14ac:dyDescent="0.3">
      <c r="B21" s="9" t="s">
        <v>24</v>
      </c>
      <c r="C21" s="7">
        <v>0</v>
      </c>
      <c r="D21" s="7">
        <v>9034855.5925000031</v>
      </c>
      <c r="E21" s="15">
        <f t="shared" ref="E21:E22" si="2">C21+D21</f>
        <v>9034855.5925000031</v>
      </c>
      <c r="F21" s="13">
        <f t="shared" ref="F21:F22" si="3">E21/$E$29</f>
        <v>3.1080007213404319E-3</v>
      </c>
      <c r="G21" s="2"/>
    </row>
    <row r="22" spans="2:7" ht="21.9" customHeight="1" x14ac:dyDescent="0.3">
      <c r="B22" s="9" t="s">
        <v>37</v>
      </c>
      <c r="C22" s="10">
        <v>204193.40759999998</v>
      </c>
      <c r="D22" s="10">
        <v>0</v>
      </c>
      <c r="E22" s="16">
        <f t="shared" si="2"/>
        <v>204193.40759999998</v>
      </c>
      <c r="F22" s="14">
        <f t="shared" si="3"/>
        <v>7.0242767204888292E-5</v>
      </c>
      <c r="G22" s="2"/>
    </row>
    <row r="23" spans="2:7" ht="21.9" customHeight="1" x14ac:dyDescent="0.3">
      <c r="B23" s="9" t="s">
        <v>16</v>
      </c>
      <c r="C23" s="7">
        <v>0</v>
      </c>
      <c r="D23" s="7">
        <v>9101877.9099999983</v>
      </c>
      <c r="E23" s="15">
        <f t="shared" ref="E23" si="4">C23+D23</f>
        <v>9101877.9099999983</v>
      </c>
      <c r="F23" s="13">
        <f t="shared" si="1"/>
        <v>3.1310564756912608E-3</v>
      </c>
      <c r="G23"/>
    </row>
    <row r="24" spans="2:7" ht="21.9" customHeight="1" x14ac:dyDescent="0.3">
      <c r="B24" s="9" t="s">
        <v>17</v>
      </c>
      <c r="C24" s="10">
        <v>24440</v>
      </c>
      <c r="D24" s="10">
        <v>0</v>
      </c>
      <c r="E24" s="16">
        <f t="shared" ref="E24:E27" si="5">C24+D24</f>
        <v>24440</v>
      </c>
      <c r="F24" s="14">
        <f t="shared" si="1"/>
        <v>8.4073881261163202E-6</v>
      </c>
      <c r="G24"/>
    </row>
    <row r="25" spans="2:7" ht="21.9" customHeight="1" x14ac:dyDescent="0.3">
      <c r="B25" s="9" t="s">
        <v>35</v>
      </c>
      <c r="C25" s="7">
        <v>0</v>
      </c>
      <c r="D25" s="7">
        <v>0</v>
      </c>
      <c r="E25" s="15">
        <f t="shared" si="5"/>
        <v>0</v>
      </c>
      <c r="F25" s="13">
        <f t="shared" si="1"/>
        <v>0</v>
      </c>
      <c r="G25"/>
    </row>
    <row r="26" spans="2:7" ht="21.9" customHeight="1" x14ac:dyDescent="0.3">
      <c r="B26" s="9" t="s">
        <v>34</v>
      </c>
      <c r="C26" s="10">
        <v>0</v>
      </c>
      <c r="D26" s="10">
        <v>28934.685525000001</v>
      </c>
      <c r="E26" s="16">
        <f t="shared" si="5"/>
        <v>28934.685525000001</v>
      </c>
      <c r="F26" s="14">
        <f t="shared" si="1"/>
        <v>9.9535651193042043E-6</v>
      </c>
      <c r="G26"/>
    </row>
    <row r="27" spans="2:7" ht="21.9" customHeight="1" x14ac:dyDescent="0.3">
      <c r="B27" s="9" t="s">
        <v>18</v>
      </c>
      <c r="C27" s="7">
        <v>0</v>
      </c>
      <c r="D27" s="7">
        <v>827041.97</v>
      </c>
      <c r="E27" s="15">
        <f t="shared" si="5"/>
        <v>827041.97</v>
      </c>
      <c r="F27" s="13">
        <f t="shared" si="1"/>
        <v>2.8450338945899546E-4</v>
      </c>
      <c r="G27"/>
    </row>
    <row r="28" spans="2:7" ht="21.9" customHeight="1" thickBot="1" x14ac:dyDescent="0.35">
      <c r="B28" s="9" t="s">
        <v>22</v>
      </c>
      <c r="C28" s="10">
        <v>0</v>
      </c>
      <c r="D28" s="10">
        <v>0</v>
      </c>
      <c r="E28" s="16">
        <f t="shared" ref="E28" si="6">C28+D28</f>
        <v>0</v>
      </c>
      <c r="F28" s="14">
        <f t="shared" si="1"/>
        <v>0</v>
      </c>
      <c r="G28"/>
    </row>
    <row r="29" spans="2:7" ht="14.4" thickBot="1" x14ac:dyDescent="0.35">
      <c r="B29" s="18" t="s">
        <v>30</v>
      </c>
      <c r="C29" s="17">
        <f>SUM(C5:C28)</f>
        <v>2389881.4076</v>
      </c>
      <c r="D29" s="17">
        <f>SUM(D5:D28)</f>
        <v>2904577137.7645874</v>
      </c>
      <c r="E29" s="17">
        <f>SUM(E5:E28)</f>
        <v>2906967019.1721873</v>
      </c>
      <c r="F29" s="22">
        <f>SUM(F5:F28)</f>
        <v>1.0000000000000002</v>
      </c>
    </row>
    <row r="30" spans="2:7" ht="14.4" x14ac:dyDescent="0.3">
      <c r="B30"/>
      <c r="C30" s="11"/>
      <c r="D30" s="11"/>
      <c r="E30" s="11"/>
      <c r="F30"/>
    </row>
    <row r="31" spans="2:7" ht="15" customHeight="1" x14ac:dyDescent="0.3">
      <c r="B31" s="19" t="s">
        <v>27</v>
      </c>
      <c r="C31" s="12"/>
      <c r="D31" s="12"/>
      <c r="E31" s="12"/>
      <c r="F31"/>
    </row>
    <row r="32" spans="2:7" ht="14.4" x14ac:dyDescent="0.3">
      <c r="B32" s="20" t="s">
        <v>28</v>
      </c>
      <c r="C32" s="3"/>
      <c r="D32" s="3"/>
      <c r="E32" s="3"/>
      <c r="F32" s="3"/>
    </row>
    <row r="33" spans="2:6" ht="14.4" x14ac:dyDescent="0.3">
      <c r="B33" s="20" t="s">
        <v>29</v>
      </c>
      <c r="C33"/>
      <c r="D33"/>
      <c r="E33"/>
      <c r="F33"/>
    </row>
    <row r="34" spans="2:6" ht="14.4" x14ac:dyDescent="0.3">
      <c r="B34"/>
      <c r="C34"/>
      <c r="D34"/>
      <c r="E34"/>
      <c r="F34"/>
    </row>
    <row r="35" spans="2:6" ht="14.4" x14ac:dyDescent="0.3">
      <c r="B35"/>
      <c r="C35"/>
      <c r="D35"/>
      <c r="E35"/>
      <c r="F35"/>
    </row>
    <row r="36" spans="2:6" ht="14.4" x14ac:dyDescent="0.3">
      <c r="B36"/>
      <c r="C36"/>
      <c r="D36"/>
      <c r="E36"/>
      <c r="F36"/>
    </row>
    <row r="39" spans="2:6" ht="14.4" x14ac:dyDescent="0.3">
      <c r="B39"/>
      <c r="C39"/>
      <c r="D39"/>
      <c r="E39"/>
      <c r="F39"/>
    </row>
    <row r="40" spans="2:6" ht="14.4" x14ac:dyDescent="0.3">
      <c r="B40"/>
      <c r="C40"/>
      <c r="D40"/>
      <c r="E40"/>
      <c r="F40"/>
    </row>
    <row r="41" spans="2:6" ht="14.4" x14ac:dyDescent="0.3">
      <c r="B41"/>
      <c r="C41"/>
      <c r="D41"/>
      <c r="E41"/>
      <c r="F41"/>
    </row>
    <row r="42" spans="2:6" ht="14.4" x14ac:dyDescent="0.3">
      <c r="B42"/>
      <c r="C42"/>
      <c r="D42"/>
      <c r="E42" s="21"/>
      <c r="F42"/>
    </row>
    <row r="43" spans="2:6" ht="14.4" x14ac:dyDescent="0.3">
      <c r="B43"/>
      <c r="C43"/>
      <c r="D43"/>
      <c r="E43"/>
      <c r="F43"/>
    </row>
    <row r="44" spans="2:6" ht="14.4" x14ac:dyDescent="0.3">
      <c r="B44"/>
      <c r="C44"/>
      <c r="D44"/>
      <c r="E44"/>
      <c r="F44"/>
    </row>
    <row r="45" spans="2:6" ht="14.4" x14ac:dyDescent="0.3">
      <c r="B45"/>
      <c r="C45"/>
      <c r="D45"/>
      <c r="E45"/>
      <c r="F45"/>
    </row>
    <row r="46" spans="2:6" ht="14.4" x14ac:dyDescent="0.3">
      <c r="B46"/>
      <c r="C46"/>
      <c r="D46"/>
      <c r="E46"/>
      <c r="F46"/>
    </row>
    <row r="47" spans="2:6" ht="14.4" x14ac:dyDescent="0.3">
      <c r="B47"/>
      <c r="C47"/>
      <c r="D47"/>
      <c r="E47"/>
      <c r="F47"/>
    </row>
    <row r="48" spans="2:6" ht="14.4" x14ac:dyDescent="0.3">
      <c r="B48"/>
      <c r="C48"/>
      <c r="D48"/>
      <c r="E48"/>
      <c r="F48"/>
    </row>
    <row r="49" spans="2:6" ht="14.4" x14ac:dyDescent="0.3">
      <c r="B49"/>
      <c r="C49"/>
      <c r="D49"/>
      <c r="E49"/>
      <c r="F49"/>
    </row>
    <row r="50" spans="2:6" ht="14.4" x14ac:dyDescent="0.3">
      <c r="B50"/>
      <c r="C50"/>
      <c r="D50"/>
      <c r="E50"/>
      <c r="F50"/>
    </row>
    <row r="51" spans="2:6" ht="14.4" x14ac:dyDescent="0.3">
      <c r="B51"/>
      <c r="C51"/>
      <c r="D51"/>
      <c r="E51"/>
      <c r="F51"/>
    </row>
    <row r="52" spans="2:6" ht="14.4" x14ac:dyDescent="0.3">
      <c r="B52"/>
      <c r="C52"/>
      <c r="D52"/>
      <c r="E52"/>
      <c r="F52"/>
    </row>
    <row r="53" spans="2:6" ht="14.4" x14ac:dyDescent="0.3">
      <c r="B53"/>
      <c r="C53"/>
      <c r="D53"/>
      <c r="E53"/>
      <c r="F53"/>
    </row>
    <row r="54" spans="2:6" ht="14.4" x14ac:dyDescent="0.3">
      <c r="B54"/>
      <c r="C54"/>
      <c r="D54"/>
      <c r="E54"/>
      <c r="F54"/>
    </row>
    <row r="55" spans="2:6" ht="14.4" x14ac:dyDescent="0.3">
      <c r="B55"/>
      <c r="C55"/>
      <c r="D55"/>
      <c r="E55"/>
      <c r="F55"/>
    </row>
    <row r="56" spans="2:6" ht="14.4" x14ac:dyDescent="0.3">
      <c r="B56"/>
      <c r="C56"/>
      <c r="D56"/>
      <c r="E56"/>
      <c r="F56"/>
    </row>
    <row r="57" spans="2:6" ht="14.4" x14ac:dyDescent="0.3">
      <c r="B57"/>
      <c r="C57"/>
      <c r="D57"/>
      <c r="E57"/>
      <c r="F57"/>
    </row>
    <row r="58" spans="2:6" ht="14.4" x14ac:dyDescent="0.3">
      <c r="B58"/>
      <c r="C58"/>
      <c r="D58"/>
      <c r="E58"/>
      <c r="F58"/>
    </row>
    <row r="59" spans="2:6" ht="14.4" x14ac:dyDescent="0.3">
      <c r="B59"/>
      <c r="C59"/>
      <c r="D59"/>
      <c r="E59"/>
      <c r="F59"/>
    </row>
    <row r="60" spans="2:6" ht="14.4" x14ac:dyDescent="0.3">
      <c r="B60"/>
      <c r="C60"/>
      <c r="D60"/>
      <c r="E60"/>
      <c r="F60"/>
    </row>
    <row r="61" spans="2:6" ht="14.4" x14ac:dyDescent="0.3">
      <c r="B61"/>
      <c r="C61"/>
      <c r="D61"/>
      <c r="E61"/>
      <c r="F61"/>
    </row>
    <row r="62" spans="2:6" ht="14.4" x14ac:dyDescent="0.3">
      <c r="B62"/>
      <c r="C62"/>
      <c r="D62"/>
      <c r="E62"/>
      <c r="F62"/>
    </row>
    <row r="63" spans="2:6" ht="14.4" x14ac:dyDescent="0.3">
      <c r="B63"/>
      <c r="C63"/>
      <c r="D63"/>
      <c r="E63"/>
      <c r="F63"/>
    </row>
    <row r="64" spans="2:6" ht="14.4" x14ac:dyDescent="0.3">
      <c r="B64"/>
      <c r="C64"/>
      <c r="D64"/>
      <c r="E64"/>
      <c r="F64"/>
    </row>
    <row r="65" spans="2:6" ht="14.4" x14ac:dyDescent="0.3">
      <c r="B65"/>
      <c r="C65"/>
      <c r="D65"/>
      <c r="E65"/>
      <c r="F65"/>
    </row>
    <row r="66" spans="2:6" ht="14.4" x14ac:dyDescent="0.3">
      <c r="B66"/>
      <c r="C66"/>
      <c r="D66"/>
      <c r="E66"/>
      <c r="F66"/>
    </row>
    <row r="67" spans="2:6" ht="14.4" x14ac:dyDescent="0.3">
      <c r="B67"/>
      <c r="C67"/>
      <c r="D67"/>
      <c r="E67"/>
      <c r="F67"/>
    </row>
    <row r="68" spans="2:6" ht="14.4" x14ac:dyDescent="0.3">
      <c r="B68"/>
      <c r="C68"/>
      <c r="D68"/>
      <c r="E68"/>
      <c r="F68"/>
    </row>
    <row r="69" spans="2:6" ht="14.4" x14ac:dyDescent="0.3">
      <c r="B69"/>
      <c r="C69"/>
      <c r="D69"/>
      <c r="E69"/>
      <c r="F69"/>
    </row>
    <row r="70" spans="2:6" ht="14.4" x14ac:dyDescent="0.3">
      <c r="B70"/>
      <c r="C70"/>
      <c r="D70"/>
      <c r="E70"/>
      <c r="F70"/>
    </row>
    <row r="71" spans="2:6" ht="14.4" x14ac:dyDescent="0.3">
      <c r="B71"/>
      <c r="C71"/>
      <c r="D71"/>
      <c r="E71"/>
      <c r="F71"/>
    </row>
    <row r="72" spans="2:6" ht="14.4" x14ac:dyDescent="0.3">
      <c r="B72"/>
      <c r="C72"/>
      <c r="D72"/>
      <c r="E72"/>
      <c r="F72"/>
    </row>
    <row r="73" spans="2:6" ht="14.4" x14ac:dyDescent="0.3">
      <c r="B73"/>
      <c r="C73"/>
      <c r="D73"/>
      <c r="E73"/>
      <c r="F73"/>
    </row>
    <row r="74" spans="2:6" ht="14.4" x14ac:dyDescent="0.3">
      <c r="B74"/>
      <c r="C74"/>
      <c r="D74"/>
      <c r="E74"/>
      <c r="F74"/>
    </row>
    <row r="75" spans="2:6" ht="14.4" x14ac:dyDescent="0.3">
      <c r="B75"/>
      <c r="C75"/>
      <c r="D75"/>
      <c r="E75"/>
      <c r="F75"/>
    </row>
    <row r="76" spans="2:6" ht="14.4" x14ac:dyDescent="0.3">
      <c r="B76"/>
      <c r="C76"/>
      <c r="D76"/>
      <c r="E76"/>
      <c r="F76"/>
    </row>
    <row r="77" spans="2:6" ht="14.4" x14ac:dyDescent="0.3">
      <c r="B77"/>
      <c r="C77"/>
      <c r="D77"/>
      <c r="E77"/>
      <c r="F77"/>
    </row>
    <row r="78" spans="2:6" ht="14.4" x14ac:dyDescent="0.3">
      <c r="B78"/>
      <c r="C78"/>
      <c r="D78"/>
      <c r="E78"/>
      <c r="F78"/>
    </row>
    <row r="79" spans="2:6" ht="14.4" x14ac:dyDescent="0.3">
      <c r="B79"/>
      <c r="C79"/>
      <c r="D79"/>
      <c r="E79"/>
      <c r="F79"/>
    </row>
    <row r="80" spans="2:6" ht="14.4" x14ac:dyDescent="0.3">
      <c r="B80"/>
      <c r="C80"/>
      <c r="D80"/>
      <c r="E80"/>
      <c r="F80"/>
    </row>
    <row r="81" spans="2:6" ht="14.4" x14ac:dyDescent="0.3">
      <c r="B81"/>
      <c r="C81"/>
      <c r="D81"/>
      <c r="E81"/>
      <c r="F81"/>
    </row>
    <row r="82" spans="2:6" ht="14.4" x14ac:dyDescent="0.3">
      <c r="B82"/>
      <c r="C82"/>
      <c r="D82"/>
      <c r="E82"/>
      <c r="F82"/>
    </row>
    <row r="83" spans="2:6" ht="14.4" x14ac:dyDescent="0.3">
      <c r="B83"/>
      <c r="C83"/>
      <c r="D83"/>
      <c r="E83"/>
      <c r="F83"/>
    </row>
    <row r="84" spans="2:6" ht="14.4" x14ac:dyDescent="0.3">
      <c r="B84"/>
      <c r="C84"/>
      <c r="D84"/>
      <c r="E84"/>
      <c r="F84"/>
    </row>
    <row r="85" spans="2:6" ht="14.4" x14ac:dyDescent="0.3">
      <c r="B85"/>
      <c r="C85"/>
      <c r="D85"/>
      <c r="E85"/>
      <c r="F85"/>
    </row>
    <row r="86" spans="2:6" ht="14.4" x14ac:dyDescent="0.3">
      <c r="B86"/>
      <c r="C86"/>
      <c r="D86"/>
      <c r="E86"/>
      <c r="F86"/>
    </row>
    <row r="87" spans="2:6" ht="14.4" x14ac:dyDescent="0.3">
      <c r="B87"/>
      <c r="C87"/>
      <c r="D87"/>
      <c r="E87"/>
      <c r="F87"/>
    </row>
    <row r="88" spans="2:6" ht="14.4" x14ac:dyDescent="0.3">
      <c r="B88"/>
      <c r="C88"/>
      <c r="D88"/>
      <c r="E88"/>
      <c r="F88"/>
    </row>
    <row r="89" spans="2:6" ht="14.4" x14ac:dyDescent="0.3">
      <c r="B89"/>
      <c r="C89"/>
      <c r="D89"/>
      <c r="E89"/>
      <c r="F89"/>
    </row>
    <row r="90" spans="2:6" ht="14.4" x14ac:dyDescent="0.3">
      <c r="B90"/>
      <c r="C90"/>
      <c r="D90"/>
      <c r="E90"/>
      <c r="F90"/>
    </row>
    <row r="91" spans="2:6" ht="14.4" x14ac:dyDescent="0.3">
      <c r="B91"/>
      <c r="C91"/>
      <c r="D91"/>
      <c r="E91"/>
      <c r="F91"/>
    </row>
    <row r="92" spans="2:6" ht="14.4" x14ac:dyDescent="0.3">
      <c r="B92"/>
      <c r="C92"/>
      <c r="D92"/>
      <c r="E92"/>
      <c r="F92"/>
    </row>
    <row r="93" spans="2:6" ht="14.4" x14ac:dyDescent="0.3">
      <c r="B93"/>
      <c r="C93"/>
      <c r="D93"/>
      <c r="E93"/>
      <c r="F93"/>
    </row>
    <row r="94" spans="2:6" ht="14.4" x14ac:dyDescent="0.3">
      <c r="B94"/>
      <c r="C94"/>
      <c r="D94"/>
      <c r="E94"/>
      <c r="F94"/>
    </row>
    <row r="95" spans="2:6" ht="14.4" x14ac:dyDescent="0.3">
      <c r="B95"/>
      <c r="C95"/>
      <c r="D95"/>
      <c r="E95"/>
      <c r="F95"/>
    </row>
    <row r="96" spans="2:6" ht="14.4" x14ac:dyDescent="0.3">
      <c r="B96"/>
      <c r="C96"/>
      <c r="D96"/>
      <c r="E96"/>
      <c r="F96"/>
    </row>
    <row r="97" spans="2:6" ht="14.4" x14ac:dyDescent="0.3">
      <c r="B97"/>
      <c r="C97"/>
      <c r="D97"/>
      <c r="E97"/>
      <c r="F97"/>
    </row>
    <row r="98" spans="2:6" ht="14.4" x14ac:dyDescent="0.3">
      <c r="B98"/>
      <c r="C98"/>
      <c r="D98"/>
      <c r="E98"/>
      <c r="F98"/>
    </row>
    <row r="99" spans="2:6" ht="14.4" x14ac:dyDescent="0.3">
      <c r="B99"/>
      <c r="C99"/>
      <c r="D99"/>
      <c r="E99"/>
      <c r="F99"/>
    </row>
    <row r="100" spans="2:6" ht="14.4" x14ac:dyDescent="0.3">
      <c r="B100"/>
      <c r="C100"/>
      <c r="D100"/>
      <c r="E100"/>
      <c r="F100"/>
    </row>
    <row r="101" spans="2:6" ht="14.4" x14ac:dyDescent="0.3">
      <c r="B101"/>
      <c r="C101"/>
      <c r="D101"/>
      <c r="E101"/>
      <c r="F101"/>
    </row>
    <row r="102" spans="2:6" ht="14.4" x14ac:dyDescent="0.3">
      <c r="B102"/>
      <c r="C102"/>
      <c r="D102"/>
      <c r="E102"/>
      <c r="F102"/>
    </row>
    <row r="103" spans="2:6" ht="14.4" x14ac:dyDescent="0.3">
      <c r="B103"/>
      <c r="C103"/>
      <c r="D103"/>
      <c r="E103"/>
      <c r="F103"/>
    </row>
    <row r="104" spans="2:6" ht="14.4" x14ac:dyDescent="0.3">
      <c r="B104"/>
      <c r="C104"/>
      <c r="D104"/>
      <c r="E104"/>
      <c r="F104"/>
    </row>
    <row r="105" spans="2:6" ht="14.4" x14ac:dyDescent="0.3">
      <c r="B105"/>
      <c r="C105"/>
      <c r="D105"/>
      <c r="E105"/>
      <c r="F105"/>
    </row>
    <row r="106" spans="2:6" ht="14.4" x14ac:dyDescent="0.3">
      <c r="B106"/>
      <c r="C106"/>
      <c r="D106"/>
      <c r="E106"/>
      <c r="F106"/>
    </row>
  </sheetData>
  <mergeCells count="6">
    <mergeCell ref="B1:F1"/>
    <mergeCell ref="B3:B4"/>
    <mergeCell ref="C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8786E-1D60-4487-B301-DBF05363A025}">
  <dimension ref="B1:G106"/>
  <sheetViews>
    <sheetView showGridLines="0" topLeftCell="A16" zoomScaleNormal="100" workbookViewId="0">
      <selection activeCell="C5" sqref="C5:D28"/>
    </sheetView>
  </sheetViews>
  <sheetFormatPr defaultColWidth="9.109375" defaultRowHeight="13.8" x14ac:dyDescent="0.3"/>
  <cols>
    <col min="1" max="1" width="2.88671875" style="1" customWidth="1"/>
    <col min="2" max="2" width="25" style="1" bestFit="1" customWidth="1"/>
    <col min="3" max="3" width="16" style="1" customWidth="1"/>
    <col min="4" max="4" width="20.44140625" style="1" customWidth="1"/>
    <col min="5" max="5" width="18.109375" style="1" customWidth="1"/>
    <col min="6" max="6" width="12.44140625" style="1" customWidth="1"/>
    <col min="7" max="7" width="3.88671875" style="1" customWidth="1"/>
    <col min="8" max="16384" width="9.109375" style="1"/>
  </cols>
  <sheetData>
    <row r="1" spans="2:7" ht="26.25" customHeight="1" x14ac:dyDescent="0.3">
      <c r="B1" s="24" t="s">
        <v>20</v>
      </c>
      <c r="C1" s="24"/>
      <c r="D1" s="24"/>
      <c r="E1" s="24"/>
      <c r="F1" s="24"/>
      <c r="G1" s="4"/>
    </row>
    <row r="2" spans="2:7" ht="12.75" customHeight="1" thickBot="1" x14ac:dyDescent="0.35">
      <c r="B2" s="6"/>
      <c r="C2" s="6"/>
      <c r="D2" s="6"/>
      <c r="F2" s="8" t="s">
        <v>1</v>
      </c>
      <c r="G2" s="4"/>
    </row>
    <row r="3" spans="2:7" ht="16.5" customHeight="1" x14ac:dyDescent="0.3">
      <c r="B3" s="25" t="s">
        <v>2</v>
      </c>
      <c r="C3" s="27" t="s">
        <v>3</v>
      </c>
      <c r="D3" s="27" t="s">
        <v>4</v>
      </c>
      <c r="E3" s="27" t="s">
        <v>5</v>
      </c>
      <c r="F3" s="28" t="s">
        <v>6</v>
      </c>
    </row>
    <row r="4" spans="2:7" ht="20.25" customHeight="1" thickBot="1" x14ac:dyDescent="0.35">
      <c r="B4" s="26"/>
      <c r="C4" s="26"/>
      <c r="D4" s="26"/>
      <c r="E4" s="26"/>
      <c r="F4" s="26"/>
      <c r="G4" s="5"/>
    </row>
    <row r="5" spans="2:7" ht="21.9" customHeight="1" x14ac:dyDescent="0.3">
      <c r="B5" s="9" t="s">
        <v>33</v>
      </c>
      <c r="C5" s="7">
        <v>0</v>
      </c>
      <c r="D5" s="7">
        <v>0</v>
      </c>
      <c r="E5" s="15">
        <f t="shared" ref="E5:E28" si="0">C5+D5</f>
        <v>0</v>
      </c>
      <c r="F5" s="13">
        <f t="shared" ref="F5:F26" si="1">E5/$E$29</f>
        <v>0</v>
      </c>
      <c r="G5" s="2"/>
    </row>
    <row r="6" spans="2:7" ht="21.9" customHeight="1" x14ac:dyDescent="0.3">
      <c r="B6" s="9" t="s">
        <v>7</v>
      </c>
      <c r="C6" s="10">
        <v>26158631.399999999</v>
      </c>
      <c r="D6" s="10">
        <v>0</v>
      </c>
      <c r="E6" s="16">
        <f t="shared" si="0"/>
        <v>26158631.399999999</v>
      </c>
      <c r="F6" s="14">
        <f t="shared" si="1"/>
        <v>2.5034690353747356E-2</v>
      </c>
      <c r="G6" s="2"/>
    </row>
    <row r="7" spans="2:7" ht="21.9" customHeight="1" x14ac:dyDescent="0.3">
      <c r="B7" s="9" t="s">
        <v>31</v>
      </c>
      <c r="C7" s="7">
        <v>0</v>
      </c>
      <c r="D7" s="7">
        <v>0</v>
      </c>
      <c r="E7" s="15">
        <f t="shared" si="0"/>
        <v>0</v>
      </c>
      <c r="F7" s="13">
        <f t="shared" si="1"/>
        <v>0</v>
      </c>
      <c r="G7" s="2"/>
    </row>
    <row r="8" spans="2:7" ht="21.9" customHeight="1" x14ac:dyDescent="0.3">
      <c r="B8" s="9" t="s">
        <v>36</v>
      </c>
      <c r="C8" s="10">
        <v>0</v>
      </c>
      <c r="D8" s="10">
        <v>0</v>
      </c>
      <c r="E8" s="16">
        <f t="shared" ref="E8:E9" si="2">C8+D8</f>
        <v>0</v>
      </c>
      <c r="F8" s="14">
        <f t="shared" ref="F8:F9" si="3">E8/$E$29</f>
        <v>0</v>
      </c>
      <c r="G8" s="2"/>
    </row>
    <row r="9" spans="2:7" ht="21.9" customHeight="1" x14ac:dyDescent="0.3">
      <c r="B9" s="9" t="s">
        <v>8</v>
      </c>
      <c r="C9" s="7">
        <v>0</v>
      </c>
      <c r="D9" s="7">
        <v>0</v>
      </c>
      <c r="E9" s="15">
        <f t="shared" si="2"/>
        <v>0</v>
      </c>
      <c r="F9" s="13">
        <f t="shared" si="3"/>
        <v>0</v>
      </c>
      <c r="G9" s="2"/>
    </row>
    <row r="10" spans="2:7" ht="21.9" customHeight="1" x14ac:dyDescent="0.3">
      <c r="B10" s="9" t="s">
        <v>9</v>
      </c>
      <c r="C10" s="10">
        <v>0</v>
      </c>
      <c r="D10" s="10">
        <v>407180369.88999999</v>
      </c>
      <c r="E10" s="16">
        <f t="shared" si="0"/>
        <v>407180369.88999999</v>
      </c>
      <c r="F10" s="14">
        <f t="shared" si="1"/>
        <v>0.38968531351836944</v>
      </c>
      <c r="G10" s="2"/>
    </row>
    <row r="11" spans="2:7" ht="21.9" customHeight="1" x14ac:dyDescent="0.3">
      <c r="B11" s="9" t="s">
        <v>10</v>
      </c>
      <c r="C11" s="7">
        <v>0</v>
      </c>
      <c r="D11" s="7">
        <v>0</v>
      </c>
      <c r="E11" s="15">
        <f t="shared" si="0"/>
        <v>0</v>
      </c>
      <c r="F11" s="13">
        <f t="shared" si="1"/>
        <v>0</v>
      </c>
      <c r="G11" s="2"/>
    </row>
    <row r="12" spans="2:7" ht="21.9" customHeight="1" x14ac:dyDescent="0.3">
      <c r="B12" s="9" t="s">
        <v>11</v>
      </c>
      <c r="C12" s="10">
        <v>0</v>
      </c>
      <c r="D12" s="10">
        <v>0</v>
      </c>
      <c r="E12" s="16">
        <f t="shared" si="0"/>
        <v>0</v>
      </c>
      <c r="F12" s="14">
        <f t="shared" si="1"/>
        <v>0</v>
      </c>
      <c r="G12" s="2"/>
    </row>
    <row r="13" spans="2:7" ht="21.9" customHeight="1" x14ac:dyDescent="0.3">
      <c r="B13" s="9" t="s">
        <v>12</v>
      </c>
      <c r="C13" s="7">
        <v>0</v>
      </c>
      <c r="D13" s="7">
        <v>73073137.109999985</v>
      </c>
      <c r="E13" s="15">
        <f t="shared" si="0"/>
        <v>73073137.109999985</v>
      </c>
      <c r="F13" s="13">
        <f t="shared" si="1"/>
        <v>6.9933450751011941E-2</v>
      </c>
      <c r="G13" s="2"/>
    </row>
    <row r="14" spans="2:7" ht="21.9" customHeight="1" x14ac:dyDescent="0.3">
      <c r="B14" s="9" t="s">
        <v>13</v>
      </c>
      <c r="C14" s="10">
        <v>0</v>
      </c>
      <c r="D14" s="10">
        <v>45621521.549999997</v>
      </c>
      <c r="E14" s="16">
        <f t="shared" si="0"/>
        <v>45621521.549999997</v>
      </c>
      <c r="F14" s="14">
        <f t="shared" si="1"/>
        <v>4.3661331053851005E-2</v>
      </c>
      <c r="G14" s="2"/>
    </row>
    <row r="15" spans="2:7" ht="21.9" customHeight="1" x14ac:dyDescent="0.3">
      <c r="B15" s="9" t="s">
        <v>26</v>
      </c>
      <c r="C15" s="7">
        <v>0</v>
      </c>
      <c r="D15" s="7">
        <v>0</v>
      </c>
      <c r="E15" s="15">
        <f t="shared" si="0"/>
        <v>0</v>
      </c>
      <c r="F15" s="13">
        <f t="shared" si="1"/>
        <v>0</v>
      </c>
      <c r="G15" s="2"/>
    </row>
    <row r="16" spans="2:7" ht="21.9" customHeight="1" x14ac:dyDescent="0.3">
      <c r="B16" s="9" t="s">
        <v>23</v>
      </c>
      <c r="C16" s="10">
        <v>0</v>
      </c>
      <c r="D16" s="10">
        <v>15590665.149999999</v>
      </c>
      <c r="E16" s="16">
        <f t="shared" si="0"/>
        <v>15590665.149999999</v>
      </c>
      <c r="F16" s="14">
        <f t="shared" si="1"/>
        <v>1.4920791094568122E-2</v>
      </c>
      <c r="G16" s="2"/>
    </row>
    <row r="17" spans="2:7" ht="21.9" customHeight="1" x14ac:dyDescent="0.3">
      <c r="B17" s="9" t="s">
        <v>32</v>
      </c>
      <c r="C17" s="7">
        <v>0</v>
      </c>
      <c r="D17" s="7">
        <v>0</v>
      </c>
      <c r="E17" s="15">
        <f t="shared" si="0"/>
        <v>0</v>
      </c>
      <c r="F17" s="13">
        <f t="shared" si="1"/>
        <v>0</v>
      </c>
      <c r="G17" s="2"/>
    </row>
    <row r="18" spans="2:7" ht="21.9" customHeight="1" x14ac:dyDescent="0.3">
      <c r="B18" s="9" t="s">
        <v>25</v>
      </c>
      <c r="C18" s="10">
        <v>0</v>
      </c>
      <c r="D18" s="10">
        <v>0</v>
      </c>
      <c r="E18" s="16">
        <f t="shared" si="0"/>
        <v>0</v>
      </c>
      <c r="F18" s="14">
        <f t="shared" si="1"/>
        <v>0</v>
      </c>
      <c r="G18" s="2"/>
    </row>
    <row r="19" spans="2:7" ht="21.9" customHeight="1" x14ac:dyDescent="0.3">
      <c r="B19" s="9" t="s">
        <v>14</v>
      </c>
      <c r="C19" s="7">
        <v>0</v>
      </c>
      <c r="D19" s="7">
        <v>29415820</v>
      </c>
      <c r="E19" s="15">
        <f t="shared" si="0"/>
        <v>29415820</v>
      </c>
      <c r="F19" s="13">
        <f t="shared" si="1"/>
        <v>2.815192943165859E-2</v>
      </c>
      <c r="G19" s="2"/>
    </row>
    <row r="20" spans="2:7" ht="21.9" customHeight="1" x14ac:dyDescent="0.3">
      <c r="B20" s="9" t="s">
        <v>15</v>
      </c>
      <c r="C20" s="10">
        <v>0</v>
      </c>
      <c r="D20" s="10">
        <v>0</v>
      </c>
      <c r="E20" s="16">
        <f t="shared" si="0"/>
        <v>0</v>
      </c>
      <c r="F20" s="14">
        <f t="shared" si="1"/>
        <v>0</v>
      </c>
      <c r="G20" s="2"/>
    </row>
    <row r="21" spans="2:7" ht="21.9" customHeight="1" x14ac:dyDescent="0.3">
      <c r="B21" s="9" t="s">
        <v>24</v>
      </c>
      <c r="C21" s="7">
        <v>0</v>
      </c>
      <c r="D21" s="7">
        <v>0</v>
      </c>
      <c r="E21" s="15">
        <f t="shared" si="0"/>
        <v>0</v>
      </c>
      <c r="F21" s="13">
        <f t="shared" si="1"/>
        <v>0</v>
      </c>
      <c r="G21" s="2"/>
    </row>
    <row r="22" spans="2:7" ht="21.9" customHeight="1" x14ac:dyDescent="0.3">
      <c r="B22" s="9" t="s">
        <v>37</v>
      </c>
      <c r="C22" s="10">
        <v>0</v>
      </c>
      <c r="D22" s="10">
        <v>0</v>
      </c>
      <c r="E22" s="16">
        <f t="shared" ref="E22:E23" si="4">C22+D22</f>
        <v>0</v>
      </c>
      <c r="F22" s="14">
        <f t="shared" ref="F22:F23" si="5">E22/$E$29</f>
        <v>0</v>
      </c>
      <c r="G22" s="2"/>
    </row>
    <row r="23" spans="2:7" ht="21.9" customHeight="1" x14ac:dyDescent="0.3">
      <c r="B23" s="9" t="s">
        <v>16</v>
      </c>
      <c r="C23" s="7">
        <v>0</v>
      </c>
      <c r="D23" s="7">
        <v>0</v>
      </c>
      <c r="E23" s="15">
        <f t="shared" si="4"/>
        <v>0</v>
      </c>
      <c r="F23" s="13">
        <f t="shared" si="5"/>
        <v>0</v>
      </c>
      <c r="G23" s="2"/>
    </row>
    <row r="24" spans="2:7" ht="21.9" customHeight="1" x14ac:dyDescent="0.3">
      <c r="B24" s="9" t="s">
        <v>17</v>
      </c>
      <c r="C24" s="10">
        <v>0</v>
      </c>
      <c r="D24" s="10">
        <v>13903517.859999999</v>
      </c>
      <c r="E24" s="16">
        <f t="shared" si="0"/>
        <v>13903517.859999999</v>
      </c>
      <c r="F24" s="14">
        <f t="shared" si="1"/>
        <v>1.3306134374174333E-2</v>
      </c>
    </row>
    <row r="25" spans="2:7" ht="21.9" customHeight="1" x14ac:dyDescent="0.3">
      <c r="B25" s="9" t="s">
        <v>35</v>
      </c>
      <c r="C25" s="7">
        <v>40024712.149638496</v>
      </c>
      <c r="D25" s="7">
        <v>0</v>
      </c>
      <c r="E25" s="15">
        <f t="shared" ref="E25:E26" si="6">C25+D25</f>
        <v>40024712.149638496</v>
      </c>
      <c r="F25" s="13">
        <f t="shared" si="1"/>
        <v>3.8304996153738745E-2</v>
      </c>
    </row>
    <row r="26" spans="2:7" ht="21.9" customHeight="1" x14ac:dyDescent="0.3">
      <c r="B26" s="9" t="s">
        <v>34</v>
      </c>
      <c r="C26" s="10">
        <v>0</v>
      </c>
      <c r="D26" s="10">
        <v>0</v>
      </c>
      <c r="E26" s="16">
        <f t="shared" si="6"/>
        <v>0</v>
      </c>
      <c r="F26" s="14">
        <f t="shared" si="1"/>
        <v>0</v>
      </c>
    </row>
    <row r="27" spans="2:7" ht="21.9" customHeight="1" x14ac:dyDescent="0.3">
      <c r="B27" s="9" t="s">
        <v>18</v>
      </c>
      <c r="C27" s="7">
        <v>0</v>
      </c>
      <c r="D27" s="7">
        <v>0</v>
      </c>
      <c r="E27" s="15">
        <f t="shared" ref="E27" si="7">C27+D27</f>
        <v>0</v>
      </c>
      <c r="F27" s="13">
        <f t="shared" ref="F27" si="8">E27/$E$29</f>
        <v>0</v>
      </c>
    </row>
    <row r="28" spans="2:7" ht="21.9" customHeight="1" thickBot="1" x14ac:dyDescent="0.35">
      <c r="B28" s="9" t="s">
        <v>22</v>
      </c>
      <c r="C28" s="10">
        <v>0</v>
      </c>
      <c r="D28" s="10">
        <v>393926969.32526505</v>
      </c>
      <c r="E28" s="16">
        <f t="shared" si="0"/>
        <v>393926969.32526505</v>
      </c>
      <c r="F28" s="14">
        <f>E28/$E$29</f>
        <v>0.37700136326888051</v>
      </c>
    </row>
    <row r="29" spans="2:7" ht="13.5" customHeight="1" thickBot="1" x14ac:dyDescent="0.35">
      <c r="B29" s="18" t="s">
        <v>19</v>
      </c>
      <c r="C29" s="17">
        <f>SUM(C5:C28)</f>
        <v>66183343.549638495</v>
      </c>
      <c r="D29" s="17">
        <f>SUM(D5:D28)</f>
        <v>978712000.88526511</v>
      </c>
      <c r="E29" s="17">
        <f>SUM(E5:E28)</f>
        <v>1044895344.4349035</v>
      </c>
      <c r="F29" s="22">
        <f>SUM(F5:F28)</f>
        <v>1</v>
      </c>
      <c r="G29"/>
    </row>
    <row r="30" spans="2:7" ht="14.4" x14ac:dyDescent="0.3">
      <c r="B30"/>
      <c r="C30" s="11"/>
      <c r="D30" s="11"/>
      <c r="E30" s="11"/>
      <c r="F30"/>
    </row>
    <row r="31" spans="2:7" ht="14.4" x14ac:dyDescent="0.3">
      <c r="B31" s="19" t="s">
        <v>27</v>
      </c>
      <c r="C31" s="12"/>
      <c r="D31" s="12"/>
      <c r="E31" s="12"/>
      <c r="F31"/>
    </row>
    <row r="32" spans="2:7" ht="14.4" x14ac:dyDescent="0.3">
      <c r="B32" s="20" t="s">
        <v>28</v>
      </c>
      <c r="C32" s="3"/>
      <c r="D32" s="3"/>
      <c r="E32" s="3"/>
      <c r="F32" s="3"/>
    </row>
    <row r="33" spans="2:6" ht="14.4" x14ac:dyDescent="0.3">
      <c r="B33" s="20" t="s">
        <v>29</v>
      </c>
      <c r="C33"/>
      <c r="D33"/>
      <c r="E33"/>
      <c r="F33"/>
    </row>
    <row r="34" spans="2:6" ht="14.4" x14ac:dyDescent="0.3">
      <c r="B34"/>
      <c r="C34"/>
      <c r="D34"/>
      <c r="E34"/>
      <c r="F34"/>
    </row>
    <row r="35" spans="2:6" ht="14.4" x14ac:dyDescent="0.3">
      <c r="B35"/>
      <c r="C35"/>
      <c r="D35"/>
      <c r="E35"/>
      <c r="F35"/>
    </row>
    <row r="36" spans="2:6" ht="14.4" x14ac:dyDescent="0.3">
      <c r="B36"/>
      <c r="C36"/>
      <c r="D36"/>
      <c r="E36"/>
      <c r="F36"/>
    </row>
    <row r="39" spans="2:6" ht="14.4" x14ac:dyDescent="0.3">
      <c r="B39"/>
      <c r="C39"/>
      <c r="D39"/>
      <c r="E39"/>
      <c r="F39"/>
    </row>
    <row r="40" spans="2:6" ht="14.4" x14ac:dyDescent="0.3">
      <c r="B40"/>
      <c r="C40"/>
      <c r="D40"/>
      <c r="E40"/>
      <c r="F40"/>
    </row>
    <row r="41" spans="2:6" ht="14.4" x14ac:dyDescent="0.3">
      <c r="B41"/>
      <c r="C41"/>
      <c r="D41"/>
      <c r="E41"/>
      <c r="F41"/>
    </row>
    <row r="42" spans="2:6" ht="14.4" x14ac:dyDescent="0.3">
      <c r="B42"/>
      <c r="C42"/>
      <c r="D42"/>
      <c r="E42"/>
      <c r="F42"/>
    </row>
    <row r="43" spans="2:6" ht="14.4" x14ac:dyDescent="0.3">
      <c r="B43"/>
      <c r="C43"/>
      <c r="D43"/>
      <c r="E43"/>
      <c r="F43"/>
    </row>
    <row r="44" spans="2:6" ht="14.4" x14ac:dyDescent="0.3">
      <c r="B44"/>
      <c r="C44"/>
      <c r="D44"/>
      <c r="E44"/>
      <c r="F44"/>
    </row>
    <row r="45" spans="2:6" ht="14.4" x14ac:dyDescent="0.3">
      <c r="B45"/>
      <c r="C45"/>
      <c r="D45"/>
      <c r="E45"/>
      <c r="F45"/>
    </row>
    <row r="46" spans="2:6" ht="14.4" x14ac:dyDescent="0.3">
      <c r="B46"/>
      <c r="C46"/>
      <c r="D46"/>
      <c r="E46"/>
      <c r="F46"/>
    </row>
    <row r="47" spans="2:6" ht="14.4" x14ac:dyDescent="0.3">
      <c r="B47"/>
      <c r="C47"/>
      <c r="D47"/>
      <c r="E47"/>
      <c r="F47"/>
    </row>
    <row r="48" spans="2:6" ht="14.4" x14ac:dyDescent="0.3">
      <c r="B48"/>
      <c r="C48"/>
      <c r="D48"/>
      <c r="E48"/>
      <c r="F48"/>
    </row>
    <row r="49" spans="2:6" ht="14.4" x14ac:dyDescent="0.3">
      <c r="B49"/>
      <c r="C49"/>
      <c r="D49"/>
      <c r="E49"/>
      <c r="F49"/>
    </row>
    <row r="50" spans="2:6" ht="14.4" x14ac:dyDescent="0.3">
      <c r="B50"/>
      <c r="C50"/>
      <c r="D50"/>
      <c r="E50"/>
      <c r="F50"/>
    </row>
    <row r="51" spans="2:6" ht="14.4" x14ac:dyDescent="0.3">
      <c r="B51"/>
      <c r="C51"/>
      <c r="D51"/>
      <c r="E51"/>
      <c r="F51"/>
    </row>
    <row r="52" spans="2:6" ht="14.4" x14ac:dyDescent="0.3">
      <c r="B52"/>
      <c r="C52"/>
      <c r="D52"/>
      <c r="E52"/>
      <c r="F52"/>
    </row>
    <row r="53" spans="2:6" ht="14.4" x14ac:dyDescent="0.3">
      <c r="B53"/>
      <c r="C53"/>
      <c r="D53"/>
      <c r="E53"/>
      <c r="F53"/>
    </row>
    <row r="54" spans="2:6" ht="14.4" x14ac:dyDescent="0.3">
      <c r="B54"/>
      <c r="C54"/>
      <c r="D54"/>
      <c r="E54"/>
      <c r="F54"/>
    </row>
    <row r="55" spans="2:6" ht="14.4" x14ac:dyDescent="0.3">
      <c r="B55"/>
      <c r="C55"/>
      <c r="D55"/>
      <c r="E55"/>
      <c r="F55"/>
    </row>
    <row r="56" spans="2:6" ht="14.4" x14ac:dyDescent="0.3">
      <c r="B56"/>
      <c r="C56"/>
      <c r="D56"/>
      <c r="E56"/>
      <c r="F56"/>
    </row>
    <row r="57" spans="2:6" ht="14.4" x14ac:dyDescent="0.3">
      <c r="B57"/>
      <c r="C57"/>
      <c r="D57"/>
      <c r="E57"/>
      <c r="F57"/>
    </row>
    <row r="58" spans="2:6" ht="14.4" x14ac:dyDescent="0.3">
      <c r="B58"/>
      <c r="C58"/>
      <c r="D58"/>
      <c r="E58"/>
      <c r="F58"/>
    </row>
    <row r="59" spans="2:6" ht="14.4" x14ac:dyDescent="0.3">
      <c r="B59"/>
      <c r="C59"/>
      <c r="D59"/>
      <c r="E59"/>
      <c r="F59"/>
    </row>
    <row r="60" spans="2:6" ht="14.4" x14ac:dyDescent="0.3">
      <c r="B60"/>
      <c r="C60"/>
      <c r="D60"/>
      <c r="E60"/>
      <c r="F60"/>
    </row>
    <row r="61" spans="2:6" ht="14.4" x14ac:dyDescent="0.3">
      <c r="B61"/>
      <c r="C61"/>
      <c r="D61"/>
      <c r="E61"/>
      <c r="F61"/>
    </row>
    <row r="62" spans="2:6" ht="14.4" x14ac:dyDescent="0.3">
      <c r="B62"/>
      <c r="C62"/>
      <c r="D62"/>
      <c r="E62"/>
      <c r="F62"/>
    </row>
    <row r="63" spans="2:6" ht="14.4" x14ac:dyDescent="0.3">
      <c r="B63"/>
      <c r="C63"/>
      <c r="D63"/>
      <c r="E63"/>
      <c r="F63"/>
    </row>
    <row r="64" spans="2:6" ht="14.4" x14ac:dyDescent="0.3">
      <c r="B64"/>
      <c r="C64"/>
      <c r="D64"/>
      <c r="E64"/>
      <c r="F64"/>
    </row>
    <row r="65" spans="2:6" ht="14.4" x14ac:dyDescent="0.3">
      <c r="B65"/>
      <c r="C65"/>
      <c r="D65"/>
      <c r="E65"/>
      <c r="F65"/>
    </row>
    <row r="66" spans="2:6" ht="14.4" x14ac:dyDescent="0.3">
      <c r="B66"/>
      <c r="C66"/>
      <c r="D66"/>
      <c r="E66"/>
      <c r="F66"/>
    </row>
    <row r="67" spans="2:6" ht="14.4" x14ac:dyDescent="0.3">
      <c r="B67"/>
      <c r="C67"/>
      <c r="D67"/>
      <c r="E67"/>
      <c r="F67"/>
    </row>
    <row r="68" spans="2:6" ht="14.4" x14ac:dyDescent="0.3">
      <c r="B68"/>
      <c r="C68"/>
      <c r="D68"/>
      <c r="E68"/>
      <c r="F68"/>
    </row>
    <row r="69" spans="2:6" ht="14.4" x14ac:dyDescent="0.3">
      <c r="B69"/>
      <c r="C69"/>
      <c r="D69"/>
      <c r="E69"/>
      <c r="F69"/>
    </row>
    <row r="70" spans="2:6" ht="14.4" x14ac:dyDescent="0.3">
      <c r="B70"/>
      <c r="C70"/>
      <c r="D70"/>
      <c r="E70"/>
      <c r="F70"/>
    </row>
    <row r="71" spans="2:6" ht="14.4" x14ac:dyDescent="0.3">
      <c r="B71"/>
      <c r="C71"/>
      <c r="D71"/>
      <c r="E71"/>
      <c r="F71"/>
    </row>
    <row r="72" spans="2:6" ht="14.4" x14ac:dyDescent="0.3">
      <c r="B72"/>
      <c r="C72"/>
      <c r="D72"/>
      <c r="E72"/>
      <c r="F72"/>
    </row>
    <row r="73" spans="2:6" ht="14.4" x14ac:dyDescent="0.3">
      <c r="B73"/>
      <c r="C73"/>
      <c r="D73"/>
      <c r="E73"/>
      <c r="F73"/>
    </row>
    <row r="74" spans="2:6" ht="14.4" x14ac:dyDescent="0.3">
      <c r="B74"/>
      <c r="C74"/>
      <c r="D74"/>
      <c r="E74"/>
      <c r="F74"/>
    </row>
    <row r="75" spans="2:6" ht="14.4" x14ac:dyDescent="0.3">
      <c r="B75"/>
      <c r="C75"/>
      <c r="D75"/>
      <c r="E75"/>
      <c r="F75"/>
    </row>
    <row r="76" spans="2:6" ht="14.4" x14ac:dyDescent="0.3">
      <c r="B76"/>
      <c r="C76"/>
      <c r="D76"/>
      <c r="E76"/>
      <c r="F76"/>
    </row>
    <row r="77" spans="2:6" ht="14.4" x14ac:dyDescent="0.3">
      <c r="B77"/>
      <c r="C77"/>
      <c r="D77"/>
      <c r="E77"/>
      <c r="F77"/>
    </row>
    <row r="78" spans="2:6" ht="14.4" x14ac:dyDescent="0.3">
      <c r="B78"/>
      <c r="C78"/>
      <c r="D78"/>
      <c r="E78"/>
      <c r="F78"/>
    </row>
    <row r="79" spans="2:6" ht="14.4" x14ac:dyDescent="0.3">
      <c r="B79"/>
      <c r="C79"/>
      <c r="D79"/>
      <c r="E79"/>
      <c r="F79"/>
    </row>
    <row r="80" spans="2:6" ht="14.4" x14ac:dyDescent="0.3">
      <c r="B80"/>
      <c r="C80"/>
      <c r="D80"/>
      <c r="E80"/>
      <c r="F80"/>
    </row>
    <row r="81" spans="2:6" ht="14.4" x14ac:dyDescent="0.3">
      <c r="B81"/>
      <c r="C81"/>
      <c r="D81"/>
      <c r="E81"/>
      <c r="F81"/>
    </row>
    <row r="82" spans="2:6" ht="14.4" x14ac:dyDescent="0.3">
      <c r="B82"/>
      <c r="C82"/>
      <c r="D82"/>
      <c r="E82"/>
      <c r="F82"/>
    </row>
    <row r="83" spans="2:6" ht="14.4" x14ac:dyDescent="0.3">
      <c r="B83"/>
      <c r="C83"/>
      <c r="D83"/>
      <c r="E83"/>
      <c r="F83"/>
    </row>
    <row r="84" spans="2:6" ht="14.4" x14ac:dyDescent="0.3">
      <c r="B84"/>
      <c r="C84"/>
      <c r="D84"/>
      <c r="E84"/>
      <c r="F84"/>
    </row>
    <row r="85" spans="2:6" ht="14.4" x14ac:dyDescent="0.3">
      <c r="B85"/>
      <c r="C85"/>
      <c r="D85"/>
      <c r="E85"/>
      <c r="F85"/>
    </row>
    <row r="86" spans="2:6" ht="14.4" x14ac:dyDescent="0.3">
      <c r="B86"/>
      <c r="C86"/>
      <c r="D86"/>
      <c r="E86"/>
      <c r="F86"/>
    </row>
    <row r="87" spans="2:6" ht="14.4" x14ac:dyDescent="0.3">
      <c r="B87"/>
      <c r="C87"/>
      <c r="D87"/>
      <c r="E87"/>
      <c r="F87"/>
    </row>
    <row r="88" spans="2:6" ht="14.4" x14ac:dyDescent="0.3">
      <c r="B88"/>
      <c r="C88"/>
      <c r="D88"/>
      <c r="E88"/>
      <c r="F88"/>
    </row>
    <row r="89" spans="2:6" ht="14.4" x14ac:dyDescent="0.3">
      <c r="B89"/>
      <c r="C89"/>
      <c r="D89"/>
      <c r="E89"/>
      <c r="F89"/>
    </row>
    <row r="90" spans="2:6" ht="14.4" x14ac:dyDescent="0.3">
      <c r="B90"/>
      <c r="C90"/>
      <c r="D90"/>
      <c r="E90"/>
      <c r="F90"/>
    </row>
    <row r="91" spans="2:6" ht="14.4" x14ac:dyDescent="0.3">
      <c r="B91"/>
      <c r="C91"/>
      <c r="D91"/>
      <c r="E91"/>
      <c r="F91"/>
    </row>
    <row r="92" spans="2:6" ht="14.4" x14ac:dyDescent="0.3">
      <c r="B92"/>
      <c r="C92"/>
      <c r="D92"/>
      <c r="E92"/>
      <c r="F92"/>
    </row>
    <row r="93" spans="2:6" ht="14.4" x14ac:dyDescent="0.3">
      <c r="B93"/>
      <c r="C93"/>
      <c r="D93"/>
      <c r="E93"/>
      <c r="F93"/>
    </row>
    <row r="94" spans="2:6" ht="14.4" x14ac:dyDescent="0.3">
      <c r="B94"/>
      <c r="C94"/>
      <c r="D94"/>
      <c r="E94"/>
      <c r="F94"/>
    </row>
    <row r="95" spans="2:6" ht="14.4" x14ac:dyDescent="0.3">
      <c r="B95"/>
      <c r="C95"/>
      <c r="D95"/>
      <c r="E95"/>
      <c r="F95"/>
    </row>
    <row r="96" spans="2:6" ht="14.4" x14ac:dyDescent="0.3">
      <c r="B96"/>
      <c r="C96"/>
      <c r="D96"/>
      <c r="E96"/>
      <c r="F96"/>
    </row>
    <row r="97" spans="2:6" ht="14.4" x14ac:dyDescent="0.3">
      <c r="B97"/>
      <c r="C97"/>
      <c r="D97"/>
      <c r="E97"/>
      <c r="F97"/>
    </row>
    <row r="98" spans="2:6" ht="14.4" x14ac:dyDescent="0.3">
      <c r="B98"/>
      <c r="C98"/>
      <c r="D98"/>
      <c r="E98"/>
      <c r="F98"/>
    </row>
    <row r="99" spans="2:6" ht="14.4" x14ac:dyDescent="0.3">
      <c r="B99"/>
      <c r="C99"/>
      <c r="D99"/>
      <c r="E99"/>
      <c r="F99"/>
    </row>
    <row r="100" spans="2:6" ht="14.4" x14ac:dyDescent="0.3">
      <c r="B100"/>
      <c r="C100"/>
      <c r="D100"/>
      <c r="E100"/>
      <c r="F100"/>
    </row>
    <row r="101" spans="2:6" ht="14.4" x14ac:dyDescent="0.3">
      <c r="B101"/>
      <c r="C101"/>
      <c r="D101"/>
      <c r="E101"/>
      <c r="F101"/>
    </row>
    <row r="102" spans="2:6" ht="14.4" x14ac:dyDescent="0.3">
      <c r="B102"/>
      <c r="C102"/>
      <c r="D102"/>
      <c r="E102"/>
      <c r="F102"/>
    </row>
    <row r="103" spans="2:6" ht="14.4" x14ac:dyDescent="0.3">
      <c r="B103"/>
      <c r="C103"/>
      <c r="D103"/>
      <c r="E103"/>
      <c r="F103"/>
    </row>
    <row r="104" spans="2:6" ht="14.4" x14ac:dyDescent="0.3">
      <c r="B104"/>
      <c r="C104"/>
      <c r="D104"/>
      <c r="E104"/>
      <c r="F104"/>
    </row>
    <row r="105" spans="2:6" ht="14.4" x14ac:dyDescent="0.3">
      <c r="B105"/>
      <c r="C105"/>
      <c r="D105"/>
      <c r="E105"/>
      <c r="F105"/>
    </row>
    <row r="106" spans="2:6" ht="14.4" x14ac:dyDescent="0.3">
      <c r="B106"/>
      <c r="C106"/>
      <c r="D106"/>
      <c r="E106"/>
      <c r="F106"/>
    </row>
  </sheetData>
  <mergeCells count="6">
    <mergeCell ref="B1:F1"/>
    <mergeCell ref="B3:B4"/>
    <mergeCell ref="C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1:F106"/>
  <sheetViews>
    <sheetView showGridLines="0" topLeftCell="A26" zoomScaleNormal="100" workbookViewId="0">
      <selection activeCell="D38" sqref="D38"/>
    </sheetView>
  </sheetViews>
  <sheetFormatPr defaultColWidth="9.109375" defaultRowHeight="13.8" x14ac:dyDescent="0.3"/>
  <cols>
    <col min="1" max="1" width="2.88671875" style="1" customWidth="1"/>
    <col min="2" max="2" width="25" style="1" bestFit="1" customWidth="1"/>
    <col min="3" max="3" width="16.109375" style="1" customWidth="1"/>
    <col min="4" max="4" width="20.33203125" style="1" customWidth="1"/>
    <col min="5" max="5" width="18.109375" style="1" customWidth="1"/>
    <col min="6" max="6" width="12.44140625" style="1" customWidth="1"/>
    <col min="7" max="16384" width="9.109375" style="1"/>
  </cols>
  <sheetData>
    <row r="1" spans="2:6" ht="26.25" customHeight="1" x14ac:dyDescent="0.3">
      <c r="B1" s="24" t="s">
        <v>21</v>
      </c>
      <c r="C1" s="24"/>
      <c r="D1" s="24"/>
      <c r="E1" s="24"/>
      <c r="F1" s="24"/>
    </row>
    <row r="2" spans="2:6" ht="12.75" customHeight="1" thickBot="1" x14ac:dyDescent="0.35">
      <c r="B2" s="6"/>
      <c r="C2" s="6"/>
      <c r="D2" s="6"/>
      <c r="F2" s="8" t="s">
        <v>1</v>
      </c>
    </row>
    <row r="3" spans="2:6" ht="16.5" customHeight="1" x14ac:dyDescent="0.3">
      <c r="B3" s="25" t="s">
        <v>2</v>
      </c>
      <c r="C3" s="27" t="s">
        <v>3</v>
      </c>
      <c r="D3" s="27" t="s">
        <v>4</v>
      </c>
      <c r="E3" s="27" t="s">
        <v>5</v>
      </c>
      <c r="F3" s="28" t="s">
        <v>6</v>
      </c>
    </row>
    <row r="4" spans="2:6" ht="20.25" customHeight="1" thickBot="1" x14ac:dyDescent="0.35">
      <c r="B4" s="26"/>
      <c r="C4" s="26"/>
      <c r="D4" s="26"/>
      <c r="E4" s="26"/>
      <c r="F4" s="26"/>
    </row>
    <row r="5" spans="2:6" ht="21.9" customHeight="1" x14ac:dyDescent="0.3">
      <c r="B5" s="9" t="s">
        <v>33</v>
      </c>
      <c r="C5" s="7">
        <f>'Exposição Devedor Privado'!C5+'Exposição Devedor Público'!C5</f>
        <v>0</v>
      </c>
      <c r="D5" s="7">
        <f>'Exposição Devedor Privado'!D5+'Exposição Devedor Público'!D5</f>
        <v>53066.43</v>
      </c>
      <c r="E5" s="15">
        <f t="shared" ref="E5" si="0">C5+D5</f>
        <v>53066.43</v>
      </c>
      <c r="F5" s="13">
        <f t="shared" ref="F5:F28" si="1">E5/$E$29</f>
        <v>1.3428208049119207E-5</v>
      </c>
    </row>
    <row r="6" spans="2:6" ht="21.9" customHeight="1" x14ac:dyDescent="0.3">
      <c r="B6" s="9" t="s">
        <v>7</v>
      </c>
      <c r="C6" s="10">
        <f>'Exposição Devedor Privado'!C6+'Exposição Devedor Público'!C6</f>
        <v>26208631.399999999</v>
      </c>
      <c r="D6" s="10">
        <f>'Exposição Devedor Privado'!D6+'Exposição Devedor Público'!D6</f>
        <v>66016015.051919997</v>
      </c>
      <c r="E6" s="16">
        <f t="shared" ref="E6:E7" si="2">C6+D6</f>
        <v>92224646.451920003</v>
      </c>
      <c r="F6" s="14">
        <f t="shared" si="1"/>
        <v>2.3337008723082472E-2</v>
      </c>
    </row>
    <row r="7" spans="2:6" ht="21.9" customHeight="1" x14ac:dyDescent="0.3">
      <c r="B7" s="9" t="s">
        <v>31</v>
      </c>
      <c r="C7" s="7">
        <f>'Exposição Devedor Privado'!C7+'Exposição Devedor Público'!C7</f>
        <v>0</v>
      </c>
      <c r="D7" s="7">
        <f>'Exposição Devedor Privado'!D7+'Exposição Devedor Público'!D7</f>
        <v>131213132.47464015</v>
      </c>
      <c r="E7" s="15">
        <f t="shared" si="2"/>
        <v>131213132.47464015</v>
      </c>
      <c r="F7" s="13">
        <f t="shared" si="1"/>
        <v>3.3202859918146137E-2</v>
      </c>
    </row>
    <row r="8" spans="2:6" ht="21.9" customHeight="1" x14ac:dyDescent="0.3">
      <c r="B8" s="9" t="s">
        <v>36</v>
      </c>
      <c r="C8" s="10">
        <f>'Exposição Devedor Privado'!C8+'Exposição Devedor Público'!C8</f>
        <v>50000</v>
      </c>
      <c r="D8" s="10">
        <f>'Exposição Devedor Privado'!D8+'Exposição Devedor Público'!D8</f>
        <v>0</v>
      </c>
      <c r="E8" s="16">
        <f t="shared" ref="E8:E28" si="3">C8+D8</f>
        <v>50000</v>
      </c>
      <c r="F8" s="14">
        <f t="shared" si="1"/>
        <v>1.2652262502979008E-5</v>
      </c>
    </row>
    <row r="9" spans="2:6" ht="21.9" customHeight="1" x14ac:dyDescent="0.3">
      <c r="B9" s="9" t="s">
        <v>8</v>
      </c>
      <c r="C9" s="7">
        <f>'Exposição Devedor Privado'!C9+'Exposição Devedor Público'!C9</f>
        <v>50000</v>
      </c>
      <c r="D9" s="7">
        <f>'Exposição Devedor Privado'!D9+'Exposição Devedor Público'!D9</f>
        <v>117333896.7</v>
      </c>
      <c r="E9" s="15">
        <f t="shared" si="3"/>
        <v>117383896.7</v>
      </c>
      <c r="F9" s="13">
        <f t="shared" si="1"/>
        <v>2.970343749341943E-2</v>
      </c>
    </row>
    <row r="10" spans="2:6" ht="21.9" customHeight="1" x14ac:dyDescent="0.3">
      <c r="B10" s="9" t="s">
        <v>9</v>
      </c>
      <c r="C10" s="10">
        <f>'Exposição Devedor Privado'!C10+'Exposição Devedor Público'!C10</f>
        <v>0</v>
      </c>
      <c r="D10" s="10">
        <f>'Exposição Devedor Privado'!D10+'Exposição Devedor Público'!D10</f>
        <v>407180369.88999999</v>
      </c>
      <c r="E10" s="16">
        <f t="shared" si="3"/>
        <v>407180369.88999999</v>
      </c>
      <c r="F10" s="14">
        <f t="shared" si="1"/>
        <v>0.1030350585181674</v>
      </c>
    </row>
    <row r="11" spans="2:6" ht="21.9" customHeight="1" x14ac:dyDescent="0.3">
      <c r="B11" s="9" t="s">
        <v>10</v>
      </c>
      <c r="C11" s="7">
        <f>'Exposição Devedor Privado'!C11+'Exposição Devedor Público'!C11</f>
        <v>0</v>
      </c>
      <c r="D11" s="7">
        <f>'Exposição Devedor Privado'!D11+'Exposição Devedor Público'!D11</f>
        <v>3511842.3200000008</v>
      </c>
      <c r="E11" s="15">
        <f t="shared" si="3"/>
        <v>3511842.3200000008</v>
      </c>
      <c r="F11" s="13">
        <f t="shared" si="1"/>
        <v>8.886550180342164E-4</v>
      </c>
    </row>
    <row r="12" spans="2:6" ht="21.9" customHeight="1" x14ac:dyDescent="0.3">
      <c r="B12" s="9" t="s">
        <v>11</v>
      </c>
      <c r="C12" s="10">
        <f>'Exposição Devedor Privado'!C12+'Exposição Devedor Público'!C12</f>
        <v>876400</v>
      </c>
      <c r="D12" s="10">
        <f>'Exposição Devedor Privado'!D12+'Exposição Devedor Público'!D12</f>
        <v>2485592573.2700024</v>
      </c>
      <c r="E12" s="16">
        <f t="shared" si="3"/>
        <v>2486468973.2700024</v>
      </c>
      <c r="F12" s="14">
        <f t="shared" si="1"/>
        <v>0.62918916310649531</v>
      </c>
    </row>
    <row r="13" spans="2:6" ht="21.9" customHeight="1" x14ac:dyDescent="0.3">
      <c r="B13" s="9" t="s">
        <v>12</v>
      </c>
      <c r="C13" s="7">
        <f>'Exposição Devedor Privado'!C13+'Exposição Devedor Público'!C13</f>
        <v>0</v>
      </c>
      <c r="D13" s="7">
        <f>'Exposição Devedor Privado'!D13+'Exposição Devedor Público'!D13</f>
        <v>73073137.109999985</v>
      </c>
      <c r="E13" s="15">
        <f t="shared" si="3"/>
        <v>73073137.109999985</v>
      </c>
      <c r="F13" s="13">
        <f t="shared" si="1"/>
        <v>1.8490810252637935E-2</v>
      </c>
    </row>
    <row r="14" spans="2:6" ht="21.9" customHeight="1" x14ac:dyDescent="0.3">
      <c r="B14" s="9" t="s">
        <v>13</v>
      </c>
      <c r="C14" s="10">
        <f>'Exposição Devedor Privado'!C14+'Exposição Devedor Público'!C14</f>
        <v>0</v>
      </c>
      <c r="D14" s="10">
        <f>'Exposição Devedor Privado'!D14+'Exposição Devedor Público'!D14</f>
        <v>45621521.549999997</v>
      </c>
      <c r="E14" s="16">
        <f t="shared" si="3"/>
        <v>45621521.549999997</v>
      </c>
      <c r="F14" s="14">
        <f t="shared" si="1"/>
        <v>1.1544309328718276E-2</v>
      </c>
    </row>
    <row r="15" spans="2:6" ht="21.9" customHeight="1" x14ac:dyDescent="0.3">
      <c r="B15" s="9" t="s">
        <v>26</v>
      </c>
      <c r="C15" s="7">
        <f>'Exposição Devedor Privado'!C15+'Exposição Devedor Público'!C15</f>
        <v>0</v>
      </c>
      <c r="D15" s="7">
        <f>'Exposição Devedor Privado'!D15+'Exposição Devedor Público'!D15</f>
        <v>177849.36000000002</v>
      </c>
      <c r="E15" s="15">
        <f t="shared" si="3"/>
        <v>177849.36000000002</v>
      </c>
      <c r="F15" s="13">
        <f t="shared" si="1"/>
        <v>4.5003935774136303E-5</v>
      </c>
    </row>
    <row r="16" spans="2:6" ht="21.9" customHeight="1" x14ac:dyDescent="0.3">
      <c r="B16" s="9" t="s">
        <v>23</v>
      </c>
      <c r="C16" s="10">
        <f>'Exposição Devedor Privado'!C16+'Exposição Devedor Público'!C16</f>
        <v>0</v>
      </c>
      <c r="D16" s="10">
        <f>'Exposição Devedor Privado'!D16+'Exposição Devedor Público'!D16</f>
        <v>15590665.149999999</v>
      </c>
      <c r="E16" s="16">
        <f t="shared" si="3"/>
        <v>15590665.149999999</v>
      </c>
      <c r="F16" s="14">
        <f t="shared" si="1"/>
        <v>3.9451437614769318E-3</v>
      </c>
    </row>
    <row r="17" spans="2:6" ht="21.9" customHeight="1" x14ac:dyDescent="0.3">
      <c r="B17" s="9" t="s">
        <v>32</v>
      </c>
      <c r="C17" s="7">
        <f>'Exposição Devedor Privado'!C17+'Exposição Devedor Público'!C17</f>
        <v>0</v>
      </c>
      <c r="D17" s="7">
        <f>'Exposição Devedor Privado'!D17+'Exposição Devedor Público'!D17</f>
        <v>76706909.080000013</v>
      </c>
      <c r="E17" s="15">
        <f t="shared" si="3"/>
        <v>76706909.080000013</v>
      </c>
      <c r="F17" s="13">
        <f t="shared" si="1"/>
        <v>1.9410318989446083E-2</v>
      </c>
    </row>
    <row r="18" spans="2:6" ht="21.9" customHeight="1" x14ac:dyDescent="0.3">
      <c r="B18" s="9" t="s">
        <v>25</v>
      </c>
      <c r="C18" s="10">
        <f>'Exposição Devedor Privado'!C18+'Exposição Devedor Público'!C18</f>
        <v>1134848</v>
      </c>
      <c r="D18" s="10">
        <f>'Exposição Devedor Privado'!D18+'Exposição Devedor Público'!D18</f>
        <v>154833</v>
      </c>
      <c r="E18" s="16">
        <f t="shared" si="3"/>
        <v>1289681</v>
      </c>
      <c r="F18" s="14">
        <f t="shared" si="1"/>
        <v>3.2634765114208941E-4</v>
      </c>
    </row>
    <row r="19" spans="2:6" ht="21.9" customHeight="1" x14ac:dyDescent="0.3">
      <c r="B19" s="9" t="s">
        <v>14</v>
      </c>
      <c r="C19" s="7">
        <f>'Exposição Devedor Privado'!C19+'Exposição Devedor Público'!C19</f>
        <v>0</v>
      </c>
      <c r="D19" s="7">
        <f>'Exposição Devedor Privado'!D19+'Exposição Devedor Público'!D19</f>
        <v>29415820</v>
      </c>
      <c r="E19" s="15">
        <f t="shared" si="3"/>
        <v>29415820</v>
      </c>
      <c r="F19" s="13">
        <f t="shared" si="1"/>
        <v>7.4435335276075995E-3</v>
      </c>
    </row>
    <row r="20" spans="2:6" ht="21.9" customHeight="1" x14ac:dyDescent="0.3">
      <c r="B20" s="9" t="s">
        <v>15</v>
      </c>
      <c r="C20" s="10">
        <f>'Exposição Devedor Privado'!C20+'Exposição Devedor Público'!C20</f>
        <v>0</v>
      </c>
      <c r="D20" s="10">
        <f>'Exposição Devedor Privado'!D20+'Exposição Devedor Público'!D20</f>
        <v>4824309.92</v>
      </c>
      <c r="E20" s="16">
        <f t="shared" si="3"/>
        <v>4824309.92</v>
      </c>
      <c r="F20" s="14">
        <f t="shared" si="1"/>
        <v>1.2207687100713133E-3</v>
      </c>
    </row>
    <row r="21" spans="2:6" ht="21.9" customHeight="1" x14ac:dyDescent="0.3">
      <c r="B21" s="9" t="s">
        <v>24</v>
      </c>
      <c r="C21" s="7">
        <f>'Exposição Devedor Privado'!C21+'Exposição Devedor Público'!C21</f>
        <v>0</v>
      </c>
      <c r="D21" s="7">
        <f>'Exposição Devedor Privado'!D21+'Exposição Devedor Público'!D21</f>
        <v>9034855.5925000031</v>
      </c>
      <c r="E21" s="15">
        <f t="shared" si="3"/>
        <v>9034855.5925000031</v>
      </c>
      <c r="F21" s="13">
        <f t="shared" si="1"/>
        <v>2.2862272926563597E-3</v>
      </c>
    </row>
    <row r="22" spans="2:6" ht="21.9" customHeight="1" x14ac:dyDescent="0.3">
      <c r="B22" s="9" t="s">
        <v>37</v>
      </c>
      <c r="C22" s="10">
        <f>'Exposição Devedor Privado'!C22+'Exposição Devedor Público'!C22</f>
        <v>204193.40759999998</v>
      </c>
      <c r="D22" s="10">
        <f>'Exposição Devedor Privado'!D22+'Exposição Devedor Público'!D22</f>
        <v>0</v>
      </c>
      <c r="E22" s="16">
        <f t="shared" si="3"/>
        <v>204193.40759999998</v>
      </c>
      <c r="F22" s="14">
        <f t="shared" si="1"/>
        <v>5.167017188665977E-5</v>
      </c>
    </row>
    <row r="23" spans="2:6" ht="21.9" customHeight="1" x14ac:dyDescent="0.3">
      <c r="B23" s="9" t="s">
        <v>16</v>
      </c>
      <c r="C23" s="7">
        <f>'Exposição Devedor Privado'!C23+'Exposição Devedor Público'!C23</f>
        <v>0</v>
      </c>
      <c r="D23" s="7">
        <f>'Exposição Devedor Privado'!D23+'Exposição Devedor Público'!D23</f>
        <v>9101877.9099999983</v>
      </c>
      <c r="E23" s="15">
        <f t="shared" si="3"/>
        <v>9101877.9099999983</v>
      </c>
      <c r="F23" s="13">
        <f t="shared" si="1"/>
        <v>2.3031869717477184E-3</v>
      </c>
    </row>
    <row r="24" spans="2:6" ht="21.9" customHeight="1" x14ac:dyDescent="0.3">
      <c r="B24" s="9" t="s">
        <v>17</v>
      </c>
      <c r="C24" s="10">
        <f>'Exposição Devedor Privado'!C24+'Exposição Devedor Público'!C24</f>
        <v>24440</v>
      </c>
      <c r="D24" s="10">
        <f>'Exposição Devedor Privado'!D24+'Exposição Devedor Público'!D24</f>
        <v>13903517.859999999</v>
      </c>
      <c r="E24" s="16">
        <f t="shared" si="3"/>
        <v>13927957.859999999</v>
      </c>
      <c r="F24" s="14">
        <f t="shared" si="1"/>
        <v>3.5244035795029948E-3</v>
      </c>
    </row>
    <row r="25" spans="2:6" ht="21.9" customHeight="1" x14ac:dyDescent="0.3">
      <c r="B25" s="9" t="s">
        <v>35</v>
      </c>
      <c r="C25" s="7">
        <f>'Exposição Devedor Privado'!C25+'Exposição Devedor Público'!C25</f>
        <v>40024712.149638496</v>
      </c>
      <c r="D25" s="7">
        <f>'Exposição Devedor Privado'!D25+'Exposição Devedor Público'!D25</f>
        <v>0</v>
      </c>
      <c r="E25" s="15">
        <f t="shared" si="3"/>
        <v>40024712.149638496</v>
      </c>
      <c r="F25" s="13">
        <f t="shared" si="1"/>
        <v>1.012806329446799E-2</v>
      </c>
    </row>
    <row r="26" spans="2:6" ht="21.9" customHeight="1" x14ac:dyDescent="0.3">
      <c r="B26" s="9" t="s">
        <v>34</v>
      </c>
      <c r="C26" s="10">
        <f>'Exposição Devedor Privado'!C26+'Exposição Devedor Público'!C26</f>
        <v>0</v>
      </c>
      <c r="D26" s="10">
        <f>'Exposição Devedor Privado'!D26+'Exposição Devedor Público'!D26</f>
        <v>28934.685525000001</v>
      </c>
      <c r="E26" s="16">
        <f t="shared" si="3"/>
        <v>28934.685525000001</v>
      </c>
      <c r="F26" s="14">
        <f t="shared" si="1"/>
        <v>7.3217847340689398E-6</v>
      </c>
    </row>
    <row r="27" spans="2:6" ht="21.9" customHeight="1" x14ac:dyDescent="0.3">
      <c r="B27" s="9" t="s">
        <v>18</v>
      </c>
      <c r="C27" s="7">
        <f>'Exposição Devedor Privado'!C27+'Exposição Devedor Público'!C27</f>
        <v>0</v>
      </c>
      <c r="D27" s="7">
        <f>'Exposição Devedor Privado'!D27+'Exposição Devedor Público'!D27</f>
        <v>827041.97</v>
      </c>
      <c r="E27" s="15">
        <f t="shared" si="3"/>
        <v>827041.97</v>
      </c>
      <c r="F27" s="13">
        <f t="shared" si="1"/>
        <v>2.0927904210841779E-4</v>
      </c>
    </row>
    <row r="28" spans="2:6" ht="21.9" customHeight="1" thickBot="1" x14ac:dyDescent="0.35">
      <c r="B28" s="9" t="s">
        <v>22</v>
      </c>
      <c r="C28" s="10">
        <f>'Exposição Devedor Privado'!C28+'Exposição Devedor Público'!C28</f>
        <v>0</v>
      </c>
      <c r="D28" s="10">
        <f>'Exposição Devedor Privado'!D28+'Exposição Devedor Público'!D28</f>
        <v>393926969.32526505</v>
      </c>
      <c r="E28" s="16">
        <f t="shared" si="3"/>
        <v>393926969.32526505</v>
      </c>
      <c r="F28" s="14">
        <f t="shared" si="1"/>
        <v>9.9681348458124264E-2</v>
      </c>
    </row>
    <row r="29" spans="2:6" ht="14.4" thickBot="1" x14ac:dyDescent="0.35">
      <c r="B29" s="18" t="s">
        <v>19</v>
      </c>
      <c r="C29" s="17">
        <f>SUM(C5:C28)</f>
        <v>68573224.957238495</v>
      </c>
      <c r="D29" s="17">
        <f>SUM(D5:D28)</f>
        <v>3883289138.6498528</v>
      </c>
      <c r="E29" s="23">
        <f>SUM(E5:E28)</f>
        <v>3951862363.6070914</v>
      </c>
      <c r="F29" s="22">
        <f>SUM(F5:F28)</f>
        <v>1</v>
      </c>
    </row>
    <row r="30" spans="2:6" ht="14.4" x14ac:dyDescent="0.3">
      <c r="B30"/>
      <c r="C30" s="11"/>
      <c r="D30" s="11"/>
      <c r="E30" s="11"/>
      <c r="F30"/>
    </row>
    <row r="31" spans="2:6" ht="14.4" x14ac:dyDescent="0.3">
      <c r="B31" s="19" t="s">
        <v>27</v>
      </c>
      <c r="C31" s="12"/>
      <c r="D31" s="12"/>
      <c r="E31" s="12"/>
      <c r="F31"/>
    </row>
    <row r="32" spans="2:6" ht="14.4" x14ac:dyDescent="0.3">
      <c r="B32" s="20" t="s">
        <v>28</v>
      </c>
      <c r="C32" s="3"/>
      <c r="D32" s="3"/>
      <c r="E32" s="3"/>
      <c r="F32" s="3"/>
    </row>
    <row r="33" spans="2:6" ht="14.4" x14ac:dyDescent="0.3">
      <c r="B33" s="20" t="s">
        <v>29</v>
      </c>
      <c r="C33"/>
      <c r="D33"/>
      <c r="E33"/>
      <c r="F33"/>
    </row>
    <row r="34" spans="2:6" ht="14.4" x14ac:dyDescent="0.3">
      <c r="B34"/>
      <c r="C34"/>
      <c r="D34"/>
      <c r="E34"/>
      <c r="F34"/>
    </row>
    <row r="35" spans="2:6" ht="14.4" x14ac:dyDescent="0.3">
      <c r="B35"/>
      <c r="C35"/>
      <c r="D35"/>
      <c r="E35"/>
      <c r="F35"/>
    </row>
    <row r="36" spans="2:6" ht="14.4" x14ac:dyDescent="0.3">
      <c r="B36"/>
      <c r="C36"/>
      <c r="D36"/>
      <c r="E36"/>
      <c r="F36"/>
    </row>
    <row r="39" spans="2:6" ht="14.4" x14ac:dyDescent="0.3">
      <c r="B39"/>
      <c r="C39"/>
      <c r="D39"/>
      <c r="E39"/>
      <c r="F39"/>
    </row>
    <row r="40" spans="2:6" ht="14.4" x14ac:dyDescent="0.3">
      <c r="B40"/>
      <c r="C40"/>
      <c r="D40"/>
      <c r="E40"/>
      <c r="F40"/>
    </row>
    <row r="41" spans="2:6" ht="14.4" x14ac:dyDescent="0.3">
      <c r="B41"/>
      <c r="C41"/>
      <c r="D41"/>
      <c r="E41"/>
      <c r="F41"/>
    </row>
    <row r="42" spans="2:6" ht="14.4" x14ac:dyDescent="0.3">
      <c r="B42"/>
      <c r="C42"/>
      <c r="D42"/>
      <c r="E42"/>
      <c r="F42"/>
    </row>
    <row r="43" spans="2:6" ht="14.4" x14ac:dyDescent="0.3">
      <c r="B43"/>
      <c r="C43"/>
      <c r="D43"/>
      <c r="E43"/>
      <c r="F43"/>
    </row>
    <row r="44" spans="2:6" ht="14.4" x14ac:dyDescent="0.3">
      <c r="B44"/>
      <c r="C44"/>
      <c r="D44"/>
      <c r="E44"/>
      <c r="F44"/>
    </row>
    <row r="45" spans="2:6" ht="14.4" x14ac:dyDescent="0.3">
      <c r="B45"/>
      <c r="C45"/>
      <c r="D45"/>
      <c r="E45"/>
      <c r="F45"/>
    </row>
    <row r="46" spans="2:6" ht="14.4" x14ac:dyDescent="0.3">
      <c r="B46"/>
      <c r="C46"/>
      <c r="D46"/>
      <c r="E46"/>
      <c r="F46"/>
    </row>
    <row r="47" spans="2:6" ht="14.4" x14ac:dyDescent="0.3">
      <c r="B47"/>
      <c r="C47"/>
      <c r="D47"/>
      <c r="E47"/>
      <c r="F47"/>
    </row>
    <row r="48" spans="2:6" ht="14.4" x14ac:dyDescent="0.3">
      <c r="B48"/>
      <c r="C48"/>
      <c r="D48"/>
      <c r="E48"/>
      <c r="F48"/>
    </row>
    <row r="49" spans="2:6" ht="14.4" x14ac:dyDescent="0.3">
      <c r="B49"/>
      <c r="C49"/>
      <c r="D49"/>
      <c r="E49"/>
      <c r="F49"/>
    </row>
    <row r="50" spans="2:6" ht="14.4" x14ac:dyDescent="0.3">
      <c r="B50"/>
      <c r="C50"/>
      <c r="D50"/>
      <c r="E50"/>
      <c r="F50"/>
    </row>
    <row r="51" spans="2:6" ht="14.4" x14ac:dyDescent="0.3">
      <c r="B51"/>
      <c r="C51"/>
      <c r="D51"/>
      <c r="E51"/>
      <c r="F51"/>
    </row>
    <row r="52" spans="2:6" ht="14.4" x14ac:dyDescent="0.3">
      <c r="B52"/>
      <c r="C52"/>
      <c r="D52"/>
      <c r="E52"/>
      <c r="F52"/>
    </row>
    <row r="53" spans="2:6" ht="14.4" x14ac:dyDescent="0.3">
      <c r="B53"/>
      <c r="C53"/>
      <c r="D53"/>
      <c r="E53"/>
      <c r="F53"/>
    </row>
    <row r="54" spans="2:6" ht="14.4" x14ac:dyDescent="0.3">
      <c r="B54"/>
      <c r="C54"/>
      <c r="D54"/>
      <c r="E54"/>
      <c r="F54"/>
    </row>
    <row r="55" spans="2:6" ht="14.4" x14ac:dyDescent="0.3">
      <c r="B55"/>
      <c r="C55"/>
      <c r="D55"/>
      <c r="E55"/>
      <c r="F55"/>
    </row>
    <row r="56" spans="2:6" ht="14.4" x14ac:dyDescent="0.3">
      <c r="B56"/>
      <c r="C56"/>
      <c r="D56"/>
      <c r="E56"/>
      <c r="F56"/>
    </row>
    <row r="57" spans="2:6" ht="14.4" x14ac:dyDescent="0.3">
      <c r="B57"/>
      <c r="C57"/>
      <c r="D57"/>
      <c r="E57"/>
      <c r="F57"/>
    </row>
    <row r="58" spans="2:6" ht="14.4" x14ac:dyDescent="0.3">
      <c r="B58"/>
      <c r="C58"/>
      <c r="D58"/>
      <c r="E58"/>
      <c r="F58"/>
    </row>
    <row r="59" spans="2:6" ht="14.4" x14ac:dyDescent="0.3">
      <c r="B59"/>
      <c r="C59"/>
      <c r="D59"/>
      <c r="E59"/>
      <c r="F59"/>
    </row>
    <row r="60" spans="2:6" ht="14.4" x14ac:dyDescent="0.3">
      <c r="B60"/>
      <c r="C60"/>
      <c r="D60"/>
      <c r="E60"/>
      <c r="F60"/>
    </row>
    <row r="61" spans="2:6" ht="14.4" x14ac:dyDescent="0.3">
      <c r="B61"/>
      <c r="C61"/>
      <c r="D61"/>
      <c r="E61"/>
      <c r="F61"/>
    </row>
    <row r="62" spans="2:6" ht="14.4" x14ac:dyDescent="0.3">
      <c r="B62"/>
      <c r="C62"/>
      <c r="D62"/>
      <c r="E62"/>
      <c r="F62"/>
    </row>
    <row r="63" spans="2:6" ht="14.4" x14ac:dyDescent="0.3">
      <c r="B63"/>
      <c r="C63"/>
      <c r="D63"/>
      <c r="E63"/>
      <c r="F63"/>
    </row>
    <row r="64" spans="2:6" ht="14.4" x14ac:dyDescent="0.3">
      <c r="B64"/>
      <c r="C64"/>
      <c r="D64"/>
      <c r="E64"/>
      <c r="F64"/>
    </row>
    <row r="65" spans="2:6" ht="14.4" x14ac:dyDescent="0.3">
      <c r="B65"/>
      <c r="C65"/>
      <c r="D65"/>
      <c r="E65"/>
      <c r="F65"/>
    </row>
    <row r="66" spans="2:6" ht="14.4" x14ac:dyDescent="0.3">
      <c r="B66"/>
      <c r="C66"/>
      <c r="D66"/>
      <c r="E66"/>
      <c r="F66"/>
    </row>
    <row r="67" spans="2:6" ht="14.4" x14ac:dyDescent="0.3">
      <c r="B67"/>
      <c r="C67"/>
      <c r="D67"/>
      <c r="E67"/>
      <c r="F67"/>
    </row>
    <row r="68" spans="2:6" ht="14.4" x14ac:dyDescent="0.3">
      <c r="B68"/>
      <c r="C68"/>
      <c r="D68"/>
      <c r="E68"/>
      <c r="F68"/>
    </row>
    <row r="69" spans="2:6" ht="14.4" x14ac:dyDescent="0.3">
      <c r="B69"/>
      <c r="C69"/>
      <c r="D69"/>
      <c r="E69"/>
      <c r="F69"/>
    </row>
    <row r="70" spans="2:6" ht="14.4" x14ac:dyDescent="0.3">
      <c r="B70"/>
      <c r="C70"/>
      <c r="D70"/>
      <c r="E70"/>
      <c r="F70"/>
    </row>
    <row r="71" spans="2:6" ht="14.4" x14ac:dyDescent="0.3">
      <c r="B71"/>
      <c r="C71"/>
      <c r="D71"/>
      <c r="E71"/>
      <c r="F71"/>
    </row>
    <row r="72" spans="2:6" ht="14.4" x14ac:dyDescent="0.3">
      <c r="B72"/>
      <c r="C72"/>
      <c r="D72"/>
      <c r="E72"/>
      <c r="F72"/>
    </row>
    <row r="73" spans="2:6" ht="14.4" x14ac:dyDescent="0.3">
      <c r="B73"/>
      <c r="C73"/>
      <c r="D73"/>
      <c r="E73"/>
      <c r="F73"/>
    </row>
    <row r="74" spans="2:6" ht="14.4" x14ac:dyDescent="0.3">
      <c r="B74"/>
      <c r="C74"/>
      <c r="D74"/>
      <c r="E74"/>
      <c r="F74"/>
    </row>
    <row r="75" spans="2:6" ht="14.4" x14ac:dyDescent="0.3">
      <c r="B75"/>
      <c r="C75"/>
      <c r="D75"/>
      <c r="E75"/>
      <c r="F75"/>
    </row>
    <row r="76" spans="2:6" ht="14.4" x14ac:dyDescent="0.3">
      <c r="B76"/>
      <c r="C76"/>
      <c r="D76"/>
      <c r="E76"/>
      <c r="F76"/>
    </row>
    <row r="77" spans="2:6" ht="14.4" x14ac:dyDescent="0.3">
      <c r="B77"/>
      <c r="C77"/>
      <c r="D77"/>
      <c r="E77"/>
      <c r="F77"/>
    </row>
    <row r="78" spans="2:6" ht="14.4" x14ac:dyDescent="0.3">
      <c r="B78"/>
      <c r="C78"/>
      <c r="D78"/>
      <c r="E78"/>
      <c r="F78"/>
    </row>
    <row r="79" spans="2:6" ht="14.4" x14ac:dyDescent="0.3">
      <c r="B79"/>
      <c r="C79"/>
      <c r="D79"/>
      <c r="E79"/>
      <c r="F79"/>
    </row>
    <row r="80" spans="2:6" ht="14.4" x14ac:dyDescent="0.3">
      <c r="B80"/>
      <c r="C80"/>
      <c r="D80"/>
      <c r="E80"/>
      <c r="F80"/>
    </row>
    <row r="81" spans="2:6" ht="14.4" x14ac:dyDescent="0.3">
      <c r="B81"/>
      <c r="C81"/>
      <c r="D81"/>
      <c r="E81"/>
      <c r="F81"/>
    </row>
    <row r="82" spans="2:6" ht="14.4" x14ac:dyDescent="0.3">
      <c r="B82"/>
      <c r="C82"/>
      <c r="D82"/>
      <c r="E82"/>
      <c r="F82"/>
    </row>
    <row r="83" spans="2:6" ht="14.4" x14ac:dyDescent="0.3">
      <c r="B83"/>
      <c r="C83"/>
      <c r="D83"/>
      <c r="E83"/>
      <c r="F83"/>
    </row>
    <row r="84" spans="2:6" ht="14.4" x14ac:dyDescent="0.3">
      <c r="B84"/>
      <c r="C84"/>
      <c r="D84"/>
      <c r="E84"/>
      <c r="F84"/>
    </row>
    <row r="85" spans="2:6" ht="14.4" x14ac:dyDescent="0.3">
      <c r="B85"/>
      <c r="C85"/>
      <c r="D85"/>
      <c r="E85"/>
      <c r="F85"/>
    </row>
    <row r="86" spans="2:6" ht="14.4" x14ac:dyDescent="0.3">
      <c r="B86"/>
      <c r="C86"/>
      <c r="D86"/>
      <c r="E86"/>
      <c r="F86"/>
    </row>
    <row r="87" spans="2:6" ht="14.4" x14ac:dyDescent="0.3">
      <c r="B87"/>
      <c r="C87"/>
      <c r="D87"/>
      <c r="E87"/>
      <c r="F87"/>
    </row>
    <row r="88" spans="2:6" ht="14.4" x14ac:dyDescent="0.3">
      <c r="B88"/>
      <c r="C88"/>
      <c r="D88"/>
      <c r="E88"/>
      <c r="F88"/>
    </row>
    <row r="89" spans="2:6" ht="14.4" x14ac:dyDescent="0.3">
      <c r="B89"/>
      <c r="C89"/>
      <c r="D89"/>
      <c r="E89"/>
      <c r="F89"/>
    </row>
    <row r="90" spans="2:6" ht="14.4" x14ac:dyDescent="0.3">
      <c r="B90"/>
      <c r="C90"/>
      <c r="D90"/>
      <c r="E90"/>
      <c r="F90"/>
    </row>
    <row r="91" spans="2:6" ht="14.4" x14ac:dyDescent="0.3">
      <c r="B91"/>
      <c r="C91"/>
      <c r="D91"/>
      <c r="E91"/>
      <c r="F91"/>
    </row>
    <row r="92" spans="2:6" ht="14.4" x14ac:dyDescent="0.3">
      <c r="B92"/>
      <c r="C92"/>
      <c r="D92"/>
      <c r="E92"/>
      <c r="F92"/>
    </row>
    <row r="93" spans="2:6" ht="14.4" x14ac:dyDescent="0.3">
      <c r="B93"/>
      <c r="C93"/>
      <c r="D93"/>
      <c r="E93"/>
      <c r="F93"/>
    </row>
    <row r="94" spans="2:6" ht="14.4" x14ac:dyDescent="0.3">
      <c r="B94"/>
      <c r="C94"/>
      <c r="D94"/>
      <c r="E94"/>
      <c r="F94"/>
    </row>
    <row r="95" spans="2:6" ht="14.4" x14ac:dyDescent="0.3">
      <c r="B95"/>
      <c r="C95"/>
      <c r="D95"/>
      <c r="E95"/>
      <c r="F95"/>
    </row>
    <row r="96" spans="2:6" ht="14.4" x14ac:dyDescent="0.3">
      <c r="B96"/>
      <c r="C96"/>
      <c r="D96"/>
      <c r="E96"/>
      <c r="F96"/>
    </row>
    <row r="97" spans="2:6" ht="14.4" x14ac:dyDescent="0.3">
      <c r="B97"/>
      <c r="C97"/>
      <c r="D97"/>
      <c r="E97"/>
      <c r="F97"/>
    </row>
    <row r="98" spans="2:6" ht="14.4" x14ac:dyDescent="0.3">
      <c r="B98"/>
      <c r="C98"/>
      <c r="D98"/>
      <c r="E98"/>
      <c r="F98"/>
    </row>
    <row r="99" spans="2:6" ht="14.4" x14ac:dyDescent="0.3">
      <c r="B99"/>
      <c r="C99"/>
      <c r="D99"/>
      <c r="E99"/>
      <c r="F99"/>
    </row>
    <row r="100" spans="2:6" ht="14.4" x14ac:dyDescent="0.3">
      <c r="B100"/>
      <c r="C100"/>
      <c r="D100"/>
      <c r="E100"/>
      <c r="F100"/>
    </row>
    <row r="101" spans="2:6" ht="14.4" x14ac:dyDescent="0.3">
      <c r="B101"/>
      <c r="C101"/>
      <c r="D101"/>
      <c r="E101"/>
      <c r="F101"/>
    </row>
    <row r="102" spans="2:6" ht="14.4" x14ac:dyDescent="0.3">
      <c r="B102"/>
      <c r="C102"/>
      <c r="D102"/>
      <c r="E102"/>
      <c r="F102"/>
    </row>
    <row r="103" spans="2:6" ht="14.4" x14ac:dyDescent="0.3">
      <c r="B103"/>
      <c r="C103"/>
      <c r="D103"/>
      <c r="E103"/>
      <c r="F103"/>
    </row>
    <row r="104" spans="2:6" ht="14.4" x14ac:dyDescent="0.3">
      <c r="B104"/>
      <c r="C104"/>
      <c r="D104"/>
      <c r="E104"/>
      <c r="F104"/>
    </row>
    <row r="105" spans="2:6" ht="14.4" x14ac:dyDescent="0.3">
      <c r="B105"/>
      <c r="C105"/>
      <c r="D105"/>
      <c r="E105"/>
      <c r="F105"/>
    </row>
    <row r="106" spans="2:6" ht="14.4" x14ac:dyDescent="0.3">
      <c r="B106"/>
      <c r="C106"/>
      <c r="D106"/>
      <c r="E106"/>
      <c r="F106"/>
    </row>
  </sheetData>
  <sortState xmlns:xlrd2="http://schemas.microsoft.com/office/spreadsheetml/2017/richdata2" ref="B5:D20">
    <sortCondition ref="B5:B20"/>
  </sortState>
  <mergeCells count="6">
    <mergeCell ref="B1:F1"/>
    <mergeCell ref="B3:B4"/>
    <mergeCell ref="C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Ordem xmlns="c3b595a7-0182-4fe8-8003-5fcbd642dead" xsi:nil="true"/>
    <lcf76f155ced4ddcb4097134ff3c332f xmlns="c3b595a7-0182-4fe8-8003-5fcbd642dead">
      <Terms xmlns="http://schemas.microsoft.com/office/infopath/2007/PartnerControls"/>
    </lcf76f155ced4ddcb4097134ff3c332f>
    <TaxCatchAll xmlns="c62d1782-84bf-4378-9760-281fe11b579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4B96E5B8A120409D01F25A9B8060E4" ma:contentTypeVersion="15" ma:contentTypeDescription="Crie um novo documento." ma:contentTypeScope="" ma:versionID="57951cc28e97f4427791a6406a136433">
  <xsd:schema xmlns:xsd="http://www.w3.org/2001/XMLSchema" xmlns:xs="http://www.w3.org/2001/XMLSchema" xmlns:p="http://schemas.microsoft.com/office/2006/metadata/properties" xmlns:ns1="http://schemas.microsoft.com/sharepoint/v3" xmlns:ns2="c3b595a7-0182-4fe8-8003-5fcbd642dead" xmlns:ns3="c62d1782-84bf-4378-9760-281fe11b5791" targetNamespace="http://schemas.microsoft.com/office/2006/metadata/properties" ma:root="true" ma:fieldsID="3d584cacaccd0b09983a5af855bb1a05" ns1:_="" ns2:_="" ns3:_="">
    <xsd:import namespace="http://schemas.microsoft.com/sharepoint/v3"/>
    <xsd:import namespace="c3b595a7-0182-4fe8-8003-5fcbd642dead"/>
    <xsd:import namespace="c62d1782-84bf-4378-9760-281fe11b5791"/>
    <xsd:element name="properties">
      <xsd:complexType>
        <xsd:sequence>
          <xsd:element name="documentManagement">
            <xsd:complexType>
              <xsd:all>
                <xsd:element ref="ns2:Ordem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b595a7-0182-4fe8-8003-5fcbd642dead" elementFormDefault="qualified">
    <xsd:import namespace="http://schemas.microsoft.com/office/2006/documentManagement/types"/>
    <xsd:import namespace="http://schemas.microsoft.com/office/infopath/2007/PartnerControls"/>
    <xsd:element name="Ordem" ma:index="8" nillable="true" ma:displayName="Ordem" ma:decimals="0" ma:format="Dropdown" ma:internalName="Ordem" ma:percentage="FALSE">
      <xsd:simpleType>
        <xsd:restriction base="dms:Number">
          <xsd:maxInclusive value="999"/>
          <xsd:minInclusive value="1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c0b953c3-ce35-4ec3-bccc-05f48ffab6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2d1782-84bf-4378-9760-281fe11b579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e190c3a-9530-4b59-869c-88028e26233b}" ma:internalName="TaxCatchAll" ma:showField="CatchAllData" ma:web="c62d1782-84bf-4378-9760-281fe11b57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E8124B-9809-4268-AD76-4A7BFFFF08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B243D9-91D4-4080-B2BF-6E6D991128F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3b595a7-0182-4fe8-8003-5fcbd642dead"/>
    <ds:schemaRef ds:uri="c62d1782-84bf-4378-9760-281fe11b5791"/>
  </ds:schemaRefs>
</ds:datastoreItem>
</file>

<file path=customXml/itemProps3.xml><?xml version="1.0" encoding="utf-8"?>
<ds:datastoreItem xmlns:ds="http://schemas.openxmlformats.org/officeDocument/2006/customXml" ds:itemID="{802C8AB4-B14D-4572-8816-813DE3CEA5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3b595a7-0182-4fe8-8003-5fcbd642dead"/>
    <ds:schemaRef ds:uri="c62d1782-84bf-4378-9760-281fe11b57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Exposição Devedor Privado</vt:lpstr>
      <vt:lpstr>Exposição Devedor Público</vt:lpstr>
      <vt:lpstr>Exposição Total FGE</vt:lpstr>
    </vt:vector>
  </TitlesOfParts>
  <Manager/>
  <Company>SBCE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LMS</dc:creator>
  <cp:keywords/>
  <dc:description/>
  <cp:lastModifiedBy>João Gabriel Oliveira Fernandes</cp:lastModifiedBy>
  <cp:revision/>
  <dcterms:created xsi:type="dcterms:W3CDTF">2012-08-17T14:29:36Z</dcterms:created>
  <dcterms:modified xsi:type="dcterms:W3CDTF">2026-04-08T20:48:56Z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0x010100BD4B96E5B8A120409D01F25A9B8060E4</vt:lpwstr>
  </property>
  <property fmtid="{D5CDD505-2E9C-101B-9397-08002B2CF9AE}" pid="3" name="Order">
    <vt:r8>957200</vt:r8>
  </property>
  <property fmtid="{D5CDD505-2E9C-101B-9397-08002B2CF9AE}" pid="4" name="MediaServiceImageTags">
    <vt:lpwstr/>
  </property>
</Properties>
</file>