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updateLinks="always"/>
  <mc:AlternateContent xmlns:mc="http://schemas.openxmlformats.org/markup-compatibility/2006">
    <mc:Choice Requires="x15">
      <x15ac:absPath xmlns:x15ac="http://schemas.microsoft.com/office/spreadsheetml/2010/11/ac" url="https://mtegovbr.sharepoint.com/sites/NovaCGTT-2024/Documentos Compartilhados/General/Controle Pleitos/Planilha Única/"/>
    </mc:Choice>
  </mc:AlternateContent>
  <xr:revisionPtr revIDLastSave="4086" documentId="8_{B44654AA-F6F1-4943-A830-7425102E2BEB}" xr6:coauthVersionLast="47" xr6:coauthVersionMax="47" xr10:uidLastSave="{220B38AE-9596-40B5-8819-CBD39C997A36}"/>
  <bookViews>
    <workbookView xWindow="-108" yWindow="-108" windowWidth="23256" windowHeight="12456" firstSheet="6" xr2:uid="{00000000-000D-0000-FFFF-FFFF00000000}"/>
  </bookViews>
  <sheets>
    <sheet name="CT-1" sheetId="1" r:id="rId1"/>
    <sheet name="Res. GMC 49-19_Brasil" sheetId="2" r:id="rId2"/>
    <sheet name="Res. GMC 49-19_Estados Parte" sheetId="3" r:id="rId3"/>
    <sheet name="LETEC" sheetId="4" r:id="rId4"/>
    <sheet name="DCC" sheetId="6" r:id="rId5"/>
    <sheet name="DCC_Estados Partes" sheetId="8" r:id="rId6"/>
    <sheet name="LEBITBK" sheetId="5" r:id="rId7"/>
    <sheet name="Concessões OMC" sheetId="7" r:id="rId8"/>
  </sheets>
  <externalReferences>
    <externalReference r:id="rId9"/>
  </externalReferences>
  <definedNames>
    <definedName name="_xlnm._FilterDatabase" localSheetId="5" hidden="1">'DCC_Estados Partes'!$A$2:$L$78</definedName>
    <definedName name="_xlnm._FilterDatabase" localSheetId="6" hidden="1">LEBITBK!$A$2:$M$11</definedName>
    <definedName name="_xlnm._FilterDatabase" localSheetId="2" hidden="1">'Res. GMC 49-19_Estados Parte'!$A$2:$R$39</definedName>
    <definedName name="_xlnm._FilterDatabase" localSheetId="4" hidden="1">DCC!$A$2:$N$92</definedName>
    <definedName name="_xlnm._FilterDatabase" localSheetId="1" hidden="1">'Res. GMC 49-19_Brasil'!$A$2:$Q$149</definedName>
    <definedName name="_xlnm._FilterDatabase" localSheetId="3" hidden="1">LETEC!$A$2:$Q$76</definedName>
    <definedName name="_xlnm._FilterDatabase" localSheetId="0" hidden="1">'CT-1'!$A$2:$Q$77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5" l="1"/>
  <c r="E14" i="5"/>
  <c r="E77" i="4"/>
  <c r="E78" i="4"/>
  <c r="E79" i="4"/>
  <c r="E80" i="4"/>
  <c r="E81" i="4"/>
  <c r="E82" i="4"/>
  <c r="E83" i="4"/>
  <c r="E84" i="4"/>
  <c r="E85" i="4"/>
  <c r="E86" i="4"/>
  <c r="E78" i="2"/>
  <c r="E12" i="5"/>
  <c r="E149" i="2"/>
  <c r="E148" i="2"/>
  <c r="E147" i="2"/>
  <c r="E92" i="6"/>
  <c r="E146" i="2"/>
  <c r="E76" i="4"/>
  <c r="E75" i="4"/>
  <c r="E74" i="4"/>
  <c r="E145" i="2"/>
  <c r="E144" i="2"/>
  <c r="E143" i="2"/>
  <c r="E91" i="6"/>
  <c r="E90" i="6"/>
  <c r="E89" i="6"/>
  <c r="E88" i="6"/>
  <c r="E142" i="2"/>
  <c r="E73" i="4"/>
  <c r="E65" i="4"/>
  <c r="E72" i="4"/>
  <c r="E141" i="2"/>
  <c r="E140" i="2"/>
  <c r="E139" i="2"/>
  <c r="E138" i="2"/>
  <c r="E137" i="2"/>
  <c r="E136" i="2"/>
  <c r="E135" i="2"/>
  <c r="E101" i="2"/>
  <c r="E71" i="4"/>
  <c r="E133" i="2"/>
  <c r="E132" i="2"/>
  <c r="E70" i="4"/>
  <c r="E69" i="4"/>
  <c r="E68" i="4"/>
  <c r="E131" i="2"/>
  <c r="E130" i="2"/>
  <c r="E129" i="2"/>
  <c r="E128" i="2"/>
  <c r="E127" i="2"/>
  <c r="E126" i="2"/>
  <c r="E125" i="2"/>
  <c r="E11" i="5"/>
  <c r="E124" i="2"/>
  <c r="E123" i="2"/>
  <c r="E122" i="2"/>
  <c r="E67" i="4"/>
  <c r="E66" i="4"/>
  <c r="E118" i="2"/>
  <c r="E119" i="2"/>
  <c r="E120" i="2"/>
  <c r="E121" i="2"/>
  <c r="E116" i="2"/>
  <c r="E117" i="2"/>
  <c r="E10" i="5"/>
  <c r="E9" i="5"/>
  <c r="E8" i="5"/>
  <c r="E7" i="5"/>
  <c r="E64" i="4"/>
  <c r="E87" i="6"/>
  <c r="E115" i="2"/>
  <c r="E114" i="2"/>
  <c r="E113" i="2"/>
  <c r="E112" i="2"/>
  <c r="E111" i="2"/>
  <c r="E110" i="2"/>
  <c r="E109" i="2"/>
  <c r="E108" i="2"/>
  <c r="E28" i="2"/>
  <c r="E62" i="4"/>
  <c r="E61" i="4"/>
  <c r="E107" i="2"/>
  <c r="E106" i="2"/>
  <c r="E105" i="2"/>
  <c r="E104" i="2"/>
  <c r="E103" i="2"/>
  <c r="E102" i="2"/>
  <c r="E100" i="2"/>
  <c r="E99" i="2"/>
  <c r="E98" i="2"/>
  <c r="E97" i="2"/>
  <c r="E96" i="2"/>
  <c r="E67" i="6"/>
  <c r="E95" i="2"/>
  <c r="E94" i="2"/>
  <c r="E93" i="2"/>
  <c r="E44" i="2"/>
  <c r="E43" i="2"/>
  <c r="E41" i="2"/>
  <c r="E40" i="2"/>
  <c r="E39" i="2"/>
  <c r="E38" i="2"/>
  <c r="E37" i="2"/>
  <c r="E36" i="2"/>
  <c r="E35" i="2"/>
  <c r="E34" i="2"/>
  <c r="E33" i="2"/>
  <c r="E31" i="2"/>
  <c r="E30" i="2"/>
  <c r="E21" i="2"/>
  <c r="E20" i="2"/>
  <c r="E7" i="2"/>
  <c r="E6" i="2"/>
  <c r="E23" i="2"/>
  <c r="E19" i="2"/>
  <c r="E13" i="2"/>
  <c r="E12" i="2"/>
  <c r="E11" i="2"/>
  <c r="E10" i="2"/>
  <c r="E9" i="2"/>
  <c r="E8" i="2"/>
  <c r="E5" i="2"/>
  <c r="E92" i="2"/>
  <c r="E91" i="2"/>
  <c r="E90" i="2"/>
  <c r="E89" i="2"/>
  <c r="E63" i="4"/>
  <c r="E86" i="6"/>
  <c r="E85" i="6"/>
  <c r="E84" i="6"/>
  <c r="E83" i="6"/>
  <c r="E82" i="6"/>
  <c r="E81" i="6"/>
  <c r="E80" i="6"/>
  <c r="E79" i="6"/>
  <c r="E78" i="6"/>
  <c r="E77" i="6"/>
  <c r="E76" i="6"/>
  <c r="E75" i="6"/>
  <c r="E68" i="6"/>
  <c r="E66" i="6"/>
  <c r="E65" i="6"/>
  <c r="E64" i="6"/>
  <c r="E63" i="6"/>
  <c r="E62" i="6"/>
  <c r="E61" i="6"/>
  <c r="E60" i="6"/>
  <c r="E59" i="6"/>
  <c r="E58" i="6"/>
  <c r="E57" i="6"/>
  <c r="E56" i="6"/>
  <c r="E55" i="6"/>
  <c r="E54" i="6"/>
  <c r="E53" i="6"/>
  <c r="E52" i="6"/>
  <c r="E51" i="6"/>
  <c r="E50" i="6"/>
  <c r="E49" i="6"/>
  <c r="E48" i="6"/>
  <c r="E27" i="6"/>
  <c r="E26" i="6"/>
  <c r="E25" i="6"/>
  <c r="E24" i="6"/>
  <c r="E23" i="6"/>
  <c r="E22" i="6"/>
  <c r="E21" i="6"/>
  <c r="E20" i="6"/>
  <c r="E19" i="6"/>
  <c r="E18" i="6"/>
  <c r="E17" i="6"/>
  <c r="E16" i="6"/>
  <c r="E15" i="6"/>
  <c r="E14" i="6"/>
  <c r="E13" i="6"/>
  <c r="E12" i="6"/>
  <c r="E11" i="6"/>
  <c r="E10" i="6"/>
  <c r="E9" i="6"/>
  <c r="E8" i="6"/>
  <c r="E7" i="6"/>
  <c r="E6" i="6"/>
  <c r="E5" i="6"/>
  <c r="E4" i="6"/>
  <c r="E3" i="6"/>
  <c r="E5" i="5"/>
  <c r="E4" i="5"/>
  <c r="E3" i="5"/>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88" i="2"/>
  <c r="E87" i="2"/>
  <c r="E86" i="2"/>
  <c r="E85" i="2"/>
  <c r="E84" i="2"/>
  <c r="E83" i="2"/>
  <c r="E82" i="2"/>
  <c r="E81" i="2"/>
  <c r="E80" i="2"/>
  <c r="E79" i="2"/>
  <c r="E77" i="2"/>
  <c r="E76" i="2"/>
  <c r="E75" i="2"/>
  <c r="E74" i="2"/>
  <c r="E73" i="2"/>
  <c r="E72" i="2"/>
  <c r="E71" i="2"/>
  <c r="E70" i="2"/>
  <c r="E69" i="2"/>
  <c r="E68" i="2"/>
  <c r="E67" i="2"/>
  <c r="E66" i="2"/>
  <c r="E65" i="2"/>
  <c r="E64" i="2"/>
  <c r="E63" i="2"/>
  <c r="E62" i="2"/>
  <c r="E61" i="2"/>
  <c r="E60" i="2"/>
  <c r="E59" i="2"/>
  <c r="E58" i="2"/>
  <c r="E57" i="2"/>
  <c r="E56" i="2"/>
  <c r="E55" i="2"/>
  <c r="E54" i="2"/>
  <c r="E53" i="2"/>
  <c r="E52" i="2"/>
  <c r="E51" i="2"/>
  <c r="E50" i="2"/>
  <c r="E49" i="2"/>
  <c r="E47" i="2"/>
  <c r="E45" i="2"/>
  <c r="E42" i="2"/>
  <c r="E32" i="2"/>
  <c r="E29" i="2"/>
  <c r="E27" i="2"/>
  <c r="E26" i="2"/>
  <c r="E25" i="2"/>
  <c r="E24" i="2"/>
  <c r="E22" i="2"/>
  <c r="E18" i="2"/>
  <c r="E17" i="2"/>
  <c r="E16" i="2"/>
  <c r="E15" i="2"/>
  <c r="E14" i="2"/>
  <c r="E4" i="2"/>
  <c r="E3" i="2"/>
  <c r="D6" i="1"/>
  <c r="D7" i="1"/>
  <c r="D5" i="1"/>
  <c r="D4" i="1"/>
  <c r="D40" i="1"/>
  <c r="D39" i="1"/>
  <c r="D38" i="1"/>
  <c r="D37" i="1"/>
  <c r="D36" i="1"/>
  <c r="D35" i="1"/>
  <c r="D34" i="1"/>
  <c r="D31" i="1"/>
  <c r="D30" i="1"/>
  <c r="D29" i="1"/>
  <c r="D28" i="1"/>
  <c r="D27" i="1"/>
  <c r="D26" i="1"/>
  <c r="D25" i="1"/>
  <c r="D24" i="1"/>
  <c r="D23" i="1"/>
  <c r="D22" i="1"/>
  <c r="D21" i="1"/>
  <c r="D20" i="1"/>
  <c r="D19" i="1"/>
  <c r="D12" i="1"/>
  <c r="D11" i="1"/>
  <c r="D10" i="1"/>
  <c r="D9" i="1"/>
</calcChain>
</file>

<file path=xl/sharedStrings.xml><?xml version="1.0" encoding="utf-8"?>
<sst xmlns="http://schemas.openxmlformats.org/spreadsheetml/2006/main" count="5540" uniqueCount="2029">
  <si>
    <t>Pleitos ao CT1 em análise pelo Governo Brasileiro</t>
  </si>
  <si>
    <t>Processo SEI Público</t>
  </si>
  <si>
    <t>Link SEI Público</t>
  </si>
  <si>
    <t>Processo SEI Restrito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</si>
  <si>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</si>
  <si>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</si>
  <si>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</si>
  <si>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</si>
  <si>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</si>
  <si>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</si>
  <si>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</si>
  <si>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</si>
  <si>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</si>
  <si>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</si>
  <si>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</si>
  <si>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</si>
  <si>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</si>
  <si>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</si>
  <si>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</si>
  <si>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</si>
  <si>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</si>
  <si>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</si>
  <si>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</si>
  <si>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</si>
  <si>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</si>
  <si>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</si>
  <si>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</si>
  <si>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</si>
  <si>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</si>
  <si>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</si>
  <si>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</si>
  <si>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</si>
  <si>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</si>
  <si>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</si>
  <si>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</si>
  <si>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</si>
  <si>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</si>
  <si>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</si>
  <si>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</si>
  <si>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</si>
  <si>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</si>
  <si>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</si>
  <si>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</si>
  <si>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</si>
  <si>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</si>
  <si>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</si>
  <si>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</si>
  <si>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</si>
  <si>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</si>
  <si>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</si>
  <si>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</si>
  <si>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</si>
  <si>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</si>
  <si>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</si>
  <si>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</si>
  <si>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</si>
  <si>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</si>
  <si>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</si>
  <si>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</si>
  <si>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</si>
  <si>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</si>
  <si>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</si>
  <si>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</si>
  <si>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</si>
  <si>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</si>
  <si>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</si>
  <si>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</si>
  <si>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</si>
  <si>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</si>
  <si>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</si>
  <si>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</si>
  <si>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</si>
  <si>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</si>
  <si>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</si>
  <si>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</si>
  <si>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</si>
  <si>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</si>
  <si>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</si>
  <si>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</si>
  <si>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</si>
  <si>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</si>
  <si>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</si>
  <si>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</si>
  <si>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</si>
  <si>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</si>
  <si>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</si>
  <si>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</si>
  <si>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</si>
  <si>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</si>
  <si>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</si>
  <si>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</si>
  <si>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</si>
  <si>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</si>
  <si>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</si>
  <si>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</si>
  <si>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</si>
  <si>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</si>
  <si>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</si>
  <si>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</si>
  <si>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</si>
  <si>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</si>
  <si>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</si>
  <si>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</si>
  <si>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</si>
  <si>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</si>
  <si>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</si>
  <si>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</si>
  <si>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</si>
  <si>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</si>
  <si>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</si>
  <si>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</si>
  <si>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</si>
  <si>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</si>
  <si>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</si>
  <si>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</si>
  <si>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</si>
  <si>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</si>
  <si>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</si>
  <si>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</si>
  <si>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</si>
  <si>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</si>
  <si>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</si>
  <si>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</si>
  <si>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</si>
  <si>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</si>
  <si>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</si>
  <si>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</si>
  <si>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</si>
  <si>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</si>
  <si>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</si>
  <si>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</si>
  <si>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</si>
  <si>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</si>
  <si>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</si>
  <si>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</si>
  <si>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</si>
  <si>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</si>
  <si>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</si>
  <si>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</si>
  <si>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</si>
  <si>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</si>
  <si>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</si>
  <si>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</si>
  <si>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</si>
  <si>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</si>
  <si>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</si>
  <si>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</si>
  <si>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</si>
  <si>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</si>
  <si>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</si>
  <si>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</si>
  <si>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</si>
  <si>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</si>
  <si>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</si>
  <si>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</si>
  <si>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</si>
  <si>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</si>
  <si>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</si>
  <si>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</si>
  <si>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</si>
  <si>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</si>
  <si>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</si>
  <si>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</si>
  <si>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</si>
  <si>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</si>
  <si>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</si>
  <si>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</si>
  <si>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</si>
  <si>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</si>
  <si>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</si>
  <si>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</si>
  <si>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</si>
  <si>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</si>
  <si>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</si>
  <si>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</si>
  <si>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</si>
  <si>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</si>
  <si>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</si>
  <si>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</si>
  <si>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</si>
  <si>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</si>
  <si>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</si>
  <si>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</si>
  <si>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</si>
  <si>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</si>
  <si>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</si>
  <si>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</si>
  <si>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</si>
  <si>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</si>
  <si>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</si>
  <si>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</si>
  <si>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</si>
  <si>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t>
  </si>
  <si>
    <t>Inserido Pauta CAT</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</si>
  <si>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</si>
  <si>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</si>
  <si>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</si>
  <si>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</si>
  <si>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</si>
  <si>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</si>
  <si>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</si>
  <si>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</si>
  <si>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</si>
  <si>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</si>
  <si>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</si>
  <si>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</si>
  <si>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</si>
  <si>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</si>
  <si>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</si>
  <si>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</si>
  <si>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</si>
  <si>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</si>
  <si>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</si>
  <si>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</si>
  <si>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</si>
  <si>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</si>
  <si>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</si>
  <si>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</si>
  <si>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</si>
  <si>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</si>
  <si>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</si>
  <si>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</si>
  <si>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Deferido GECEX</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</si>
  <si>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</si>
  <si>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</si>
  <si>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</si>
  <si>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</si>
  <si>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</si>
  <si>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</si>
  <si>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</si>
  <si>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</si>
  <si>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</si>
  <si>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</si>
  <si>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</si>
  <si>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</si>
  <si>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</si>
  <si>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</si>
  <si>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</si>
  <si>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</si>
  <si>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</si>
  <si>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</si>
  <si>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</si>
  <si>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</si>
  <si>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</si>
  <si>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</si>
  <si>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</si>
  <si>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</si>
  <si>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</si>
  <si>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</si>
  <si>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</si>
  <si>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</si>
  <si>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</si>
  <si>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</si>
  <si>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</si>
  <si>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</si>
  <si>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</si>
  <si>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</si>
  <si>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</si>
  <si>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</si>
  <si>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</si>
  <si>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</si>
  <si>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</si>
  <si>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</si>
  <si>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</si>
  <si>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</si>
  <si>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</si>
  <si>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</si>
  <si>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</si>
  <si>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</si>
  <si>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</si>
  <si>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</si>
  <si>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</si>
  <si>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</si>
  <si>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</si>
  <si>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</si>
  <si>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</si>
  <si>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</si>
  <si>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</si>
  <si>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</si>
  <si>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</si>
  <si>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</si>
  <si>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</si>
  <si>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</si>
  <si>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</si>
  <si>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</si>
  <si>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</si>
  <si>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</si>
  <si>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</si>
  <si>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</si>
  <si>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</si>
  <si>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</si>
  <si>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Indeferido - 217ª Reunião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</si>
  <si>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</si>
  <si>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</si>
  <si>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</si>
  <si>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</si>
  <si>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</si>
  <si>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</si>
  <si>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</si>
  <si>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</si>
  <si>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</si>
  <si>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</si>
  <si>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</si>
  <si>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</si>
  <si>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Indeferido - 218ª Reunião GECEX</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</si>
  <si>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</si>
  <si>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</si>
  <si>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</si>
  <si>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</si>
  <si>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</si>
  <si>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</si>
  <si>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</si>
  <si>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</si>
  <si>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</si>
  <si>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</si>
  <si>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</si>
  <si>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</si>
  <si>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</si>
  <si>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</si>
  <si>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216ª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</si>
  <si>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</si>
  <si>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</si>
  <si>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</si>
  <si>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</si>
  <si>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</si>
  <si>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</si>
  <si>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</si>
  <si>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</si>
  <si>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</si>
  <si>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</si>
  <si>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</si>
  <si>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</si>
  <si>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</si>
  <si>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</si>
  <si>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Deferido - 218ª Reunião GECEX</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</si>
  <si>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</si>
  <si>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</si>
  <si>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</si>
  <si>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</si>
  <si>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</si>
  <si>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</si>
  <si>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</si>
  <si>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Mantido Pauta CAT</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</si>
  <si>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</si>
  <si>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</si>
  <si>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</si>
  <si>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</si>
  <si>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</si>
  <si>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</si>
  <si>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</si>
  <si>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</si>
  <si>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</si>
  <si>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</si>
  <si>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</si>
  <si>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</si>
  <si>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</si>
  <si>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</si>
  <si>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</si>
  <si>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</si>
  <si>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</si>
  <si>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</si>
  <si>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</si>
  <si>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</si>
  <si>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</si>
  <si>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</si>
  <si>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</si>
  <si>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</si>
  <si>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19971.001633/2024-61</t>
  </si>
  <si>
    <t>5509.22.00 </t>
  </si>
  <si>
    <t>Fio de fibras de poliésteres &gt;= 85%, retorcido/retorcido múltiplo</t>
  </si>
  <si>
    <t>Associação Brasileira da Indústria Têxtil e de Confecção - ABIT</t>
  </si>
  <si>
    <t>19971.001719/2024-94</t>
  </si>
  <si>
    <t>19971.001720/2024-19 </t>
  </si>
  <si>
    <t>8501.10.19</t>
  </si>
  <si>
    <t>Motor elétrico - De corrente contínua – Vibratório de potência inferior a 3 W.</t>
  </si>
  <si>
    <t>19971.001706/2024-15</t>
  </si>
  <si>
    <t>19971.001707/2024-60 </t>
  </si>
  <si>
    <t>2528.00.00</t>
  </si>
  <si>
    <t>Boratos</t>
  </si>
  <si>
    <t>FERTILIZANTE ULEXITA - DUPLO BORATO CALCIO E BORO</t>
  </si>
  <si>
    <t>R C A PARTICIPACOES LTDA</t>
  </si>
  <si>
    <t>19971.001582/2024-78</t>
  </si>
  <si>
    <t>3911.90.29</t>
  </si>
  <si>
    <t>Isocianatos Alifáticos</t>
  </si>
  <si>
    <t>12.6%</t>
  </si>
  <si>
    <t>19971.001650/2024-07</t>
  </si>
  <si>
    <t>19971.001651/2024-43</t>
  </si>
  <si>
    <t>3912.39.10</t>
  </si>
  <si>
    <t>Metil-, etil- e propilcelulose, hidroxiladas</t>
  </si>
  <si>
    <t xml:space="preserve"> Hidroxipropil Metil Celulose (HPMC)</t>
  </si>
  <si>
    <t>GRACON CONSULTS DO BRASIL LTDA</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</si>
  <si>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</si>
  <si>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</si>
  <si>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</si>
  <si>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</si>
  <si>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</si>
  <si>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</si>
  <si>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</si>
  <si>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</si>
  <si>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Pleitos do Brasil ao Mecanismo Desabastecimento (Res. GMC 49/19)</t>
  </si>
  <si>
    <t>Data Início Prazo para Manifestações Públicas</t>
  </si>
  <si>
    <t>Data Término Prazo para Manifestações Públicas</t>
  </si>
  <si>
    <t>Tipo do Pleito</t>
  </si>
  <si>
    <t>Data Término de vigência</t>
  </si>
  <si>
    <t>Descrição do Produto</t>
  </si>
  <si>
    <t>Ex-tarifário</t>
  </si>
  <si>
    <t xml:space="preserve">TEC </t>
  </si>
  <si>
    <t>Alíquota pretendida</t>
  </si>
  <si>
    <t>Cota Pretendida</t>
  </si>
  <si>
    <t>Medida da Cota</t>
  </si>
  <si>
    <t>Prazo Pretendido</t>
  </si>
  <si>
    <t xml:space="preserve">Pleiteante </t>
  </si>
  <si>
    <t xml:space="preserve">Status </t>
  </si>
  <si>
    <t>19971.100980/2023-95</t>
  </si>
  <si>
    <t>Renovação</t>
  </si>
  <si>
    <t>3808.92.93</t>
  </si>
  <si>
    <t>Fungicida à base de mancozeb ou de maneb</t>
  </si>
  <si>
    <t>001</t>
  </si>
  <si>
    <t>12,6%</t>
  </si>
  <si>
    <t>0%</t>
  </si>
  <si>
    <t>7.900</t>
  </si>
  <si>
    <t>Toneladas</t>
  </si>
  <si>
    <t>365 dias</t>
  </si>
  <si>
    <t>Indofil Industries do Brasil Ltda</t>
  </si>
  <si>
    <t>Em análise CCM. Uruguai apresentou contestação e solicitou Ex-tarifário mais restrito</t>
  </si>
  <si>
    <t>19971.101250/2023-10</t>
  </si>
  <si>
    <t>Novo</t>
  </si>
  <si>
    <t>3824.99.79 (conforme alteração pela RFB)</t>
  </si>
  <si>
    <t>Hidróxido de cloreto de alumínio em pó em concentração de 64% contendo glicina (estabilizador) e cloreto de cálcio (conservante), usado exclusivamente na formulação de aerossol antiperspirante.</t>
  </si>
  <si>
    <t>Sim</t>
  </si>
  <si>
    <t>9%</t>
  </si>
  <si>
    <t xml:space="preserve">1.470 </t>
  </si>
  <si>
    <t>UNILEVER BRASIL INDUSTRIAL LTDA</t>
  </si>
  <si>
    <t>Deferido 213ª Gecex. RFB alterou enquadramento da NCM 2827.49.21 para a NCM 3824.99.79. Aguardando solução de consulta por parte da pleiteante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</si>
  <si>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</si>
  <si>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</si>
  <si>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</si>
  <si>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</si>
  <si>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Unidades</t>
  </si>
  <si>
    <t>ABIOPTICA </t>
  </si>
  <si>
    <t>Em análise CCM</t>
  </si>
  <si>
    <t>19971.101288/2023-84</t>
  </si>
  <si>
    <t>2309.90.90</t>
  </si>
  <si>
    <t>Outras preparações dos tipos utilizados na alimentação de animais</t>
  </si>
  <si>
    <t>Preparação com um teor de monensina sódica de 40%, em peso, apresentada na forma de grânulosou pó</t>
  </si>
  <si>
    <t>7,2%</t>
  </si>
  <si>
    <t xml:space="preserve">500 </t>
  </si>
  <si>
    <t>SINDICATO NACIONAL DA INDUSTRIA DE ALIMENTACAO ANIMAL</t>
  </si>
  <si>
    <t>19971.101289/2023-29</t>
  </si>
  <si>
    <t>Preparação com um teor de salinomicina de 24%, em peso, apresentada na forma de pó</t>
  </si>
  <si>
    <t xml:space="preserve">100 </t>
  </si>
  <si>
    <t>19971.000078/2024-51</t>
  </si>
  <si>
    <t>2106.90.90</t>
  </si>
  <si>
    <t>Fórmulas infantis, apresentadas sob a forma de pó para mistura em água, destinadas a suprir as necessidades dietoterápicas específicas de lactentes e crianças de primeira infância com alergias alimentares</t>
  </si>
  <si>
    <t>16%</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</si>
  <si>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</si>
  <si>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</si>
  <si>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</si>
  <si>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</si>
  <si>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</si>
  <si>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</si>
  <si>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</si>
  <si>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</si>
  <si>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</si>
  <si>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</si>
  <si>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</si>
  <si>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</si>
  <si>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</si>
  <si>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</si>
  <si>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</si>
  <si>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</si>
  <si>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</si>
  <si>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</si>
  <si>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</si>
  <si>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</si>
  <si>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</si>
  <si>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</si>
  <si>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</si>
  <si>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</si>
  <si>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</si>
  <si>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</si>
  <si>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 Ex-tarifário definido pela RFB em análise pela empresa desde 19/09/24</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</si>
  <si>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</si>
  <si>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</si>
  <si>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</si>
  <si>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</si>
  <si>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</si>
  <si>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</si>
  <si>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</si>
  <si>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</si>
  <si>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</si>
  <si>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</si>
  <si>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</si>
  <si>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</si>
  <si>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</si>
  <si>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</si>
  <si>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</si>
  <si>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</si>
  <si>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</si>
  <si>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</si>
  <si>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</si>
  <si>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Deferido na 218ª Gecex. Ex-tarifário definido pela RFB em análise pela empresa</t>
  </si>
  <si>
    <t>19971.000126/2024-19</t>
  </si>
  <si>
    <t>8535.90.90</t>
  </si>
  <si>
    <t>Outros aparelhos para interrupção, etc, de circuitos elétricos, para uma tensão superior a 1.000 V</t>
  </si>
  <si>
    <t>Emendas seccionadas pré-moldadas de cabos extrudados condutores de energia elétrica de linhasde transmissão de tensão entre 345 kV e 420 kV, constituídas de carcaça metálica envolvendo umacaixa rígida de polietileno reticulado (XLPE) a ser preenchida com resina aplicada a frio para proteção contra umidade</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</si>
  <si>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</si>
  <si>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</si>
  <si>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</si>
  <si>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</si>
  <si>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</si>
  <si>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</si>
  <si>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</si>
  <si>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</si>
  <si>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</si>
  <si>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7.000 (cota conjunta Ex 001 e Ex 002 da NCM 3921.13.90)</t>
  </si>
  <si>
    <t>Associação Brasileira de Componentes para Couro, Calçados e Artefatos (Assintecal)</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</si>
  <si>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</si>
  <si>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002</t>
  </si>
  <si>
    <t>19971.000251/2024-11</t>
  </si>
  <si>
    <t>Tinta gráfica de segurança com variação óptica magneticamente orientada, utilizada exclusivamente para impressão de cédulas bancárias</t>
  </si>
  <si>
    <t>003</t>
  </si>
  <si>
    <t xml:space="preserve">1 </t>
  </si>
  <si>
    <t>Tonelada</t>
  </si>
  <si>
    <t>24 meses (enviado 12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</si>
  <si>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</si>
  <si>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</si>
  <si>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</si>
  <si>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</si>
  <si>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</si>
  <si>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</si>
  <si>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</si>
  <si>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</si>
  <si>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50.000 (enviado 12.500 para CCM)</t>
  </si>
  <si>
    <t>24 meses (enviado 12 meses para CCM)</t>
  </si>
  <si>
    <t>YARA Brasil Fertilizantes S/A</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</si>
  <si>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</si>
  <si>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</si>
  <si>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</si>
  <si>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12 meses</t>
  </si>
  <si>
    <t>SEB do Brasil Produtos Domésticos Ltda</t>
  </si>
  <si>
    <t>Inserido Pauta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</si>
  <si>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</si>
  <si>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</si>
  <si>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</si>
  <si>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</si>
  <si>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</si>
  <si>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</si>
  <si>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</si>
  <si>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</si>
  <si>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</si>
  <si>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</si>
  <si>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Éter isopentenílico de poli(oxieti leno) (TPEG), aplicado na produção de aditivos super plastificantes para a fabricação de concreto</t>
  </si>
  <si>
    <t xml:space="preserve">1.000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</si>
  <si>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</si>
  <si>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</si>
  <si>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</si>
  <si>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</si>
  <si>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</si>
  <si>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</si>
  <si>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</si>
  <si>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</si>
  <si>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</si>
  <si>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</si>
  <si>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</si>
  <si>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</si>
  <si>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</si>
  <si>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</si>
  <si>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</si>
  <si>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</si>
  <si>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</si>
  <si>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</si>
  <si>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</si>
  <si>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</si>
  <si>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</si>
  <si>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</si>
  <si>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</si>
  <si>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</si>
  <si>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</si>
  <si>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</si>
  <si>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</si>
  <si>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</si>
  <si>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</si>
  <si>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</si>
  <si>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</si>
  <si>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</si>
  <si>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</si>
  <si>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</si>
  <si>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</si>
  <si>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</si>
  <si>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</si>
  <si>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</si>
  <si>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</si>
  <si>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</si>
  <si>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</si>
  <si>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</si>
  <si>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</si>
  <si>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</si>
  <si>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</si>
  <si>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</si>
  <si>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</si>
  <si>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</si>
  <si>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Não</t>
  </si>
  <si>
    <t>14%</t>
  </si>
  <si>
    <t xml:space="preserve">26.000 </t>
  </si>
  <si>
    <t>ADAMA Brasil S/A</t>
  </si>
  <si>
    <t>Mantido Pauta CAT.
Analisado em conjunto com processo 19971.101252/2023-09 no âmbito da LETEC</t>
  </si>
  <si>
    <t>19971.000423/2024-56</t>
  </si>
  <si>
    <t>Carvões ativados, sob a forma de grânulos, dos tipos utilizados como meios filtrantes nos reservatórios para adsorção de vapores de combustíveis em veículos automotores</t>
  </si>
  <si>
    <t>10,8%</t>
  </si>
  <si>
    <t xml:space="preserve">1.500 </t>
  </si>
  <si>
    <t>S RIKO Automotive Hose Tecalon Brasil S.A. e Outros</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</si>
  <si>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</si>
  <si>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</si>
  <si>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</si>
  <si>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</si>
  <si>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</si>
  <si>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</si>
  <si>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</si>
  <si>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</si>
  <si>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3.400.000 (1.000.000 enviados à CCM)</t>
  </si>
  <si>
    <t>WEG Equipamentos Elétricos S.A.</t>
  </si>
  <si>
    <t>19971.000350/2024-01</t>
  </si>
  <si>
    <t>20/03/2024 - novo prazo 01/10/2024</t>
  </si>
  <si>
    <t>04/05/2024 - 14/11/2024</t>
  </si>
  <si>
    <t>4016.93.00 (alterada para 4016.99.90 pela RFB)</t>
  </si>
  <si>
    <t>RETENTOR DE BORRACHA VULCANIZADA NÃO ENDURECIDA PARA VEDAÇÃO DE ÊMBOLOS NO INTERIOR DE SERINGAS DE VIDRO USADAS NO ENVASE DE MEDICAMENTOS</t>
  </si>
  <si>
    <t>25.000.000</t>
  </si>
  <si>
    <t>48 meses</t>
  </si>
  <si>
    <t>BLAU FARMACÊUTICA S.A</t>
  </si>
  <si>
    <t>Deferido 217ª Gecex - Migrado da LETEC. Aguardando reanálise pela pleiteante. Enviado em 26/09/2024</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</si>
  <si>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</si>
  <si>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</si>
  <si>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</si>
  <si>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</si>
  <si>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</si>
  <si>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19971.101050/2023-59</t>
  </si>
  <si>
    <t>15/12/2023 - novo prazo 05/09/2024</t>
  </si>
  <si>
    <t>29/01/2024 - 20/10/2024</t>
  </si>
  <si>
    <t xml:space="preserve">Novo  </t>
  </si>
  <si>
    <t>8535.90.90 - RFB alterou NCM para 8535.10.00</t>
  </si>
  <si>
    <t>Sim, em análise RFB. Sugestao enviada à pleiteante</t>
  </si>
  <si>
    <t>24 Meses</t>
  </si>
  <si>
    <t>GE POWER CONVERSION BRASIL LTDA</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</si>
  <si>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</si>
  <si>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</si>
  <si>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</si>
  <si>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Deferido 218ª Gecex. Aguardando análise Ex-tarifário pela RFB</t>
  </si>
  <si>
    <t>19971.000545/2024-42</t>
  </si>
  <si>
    <t>7020.00.10</t>
  </si>
  <si>
    <t>Ampolas de vidro para garrafa térmica, outros recipientes isotérmicos</t>
  </si>
  <si>
    <t>Termolar S.A.</t>
  </si>
  <si>
    <t>19971.000533/2024-18</t>
  </si>
  <si>
    <t>1511.90.00</t>
  </si>
  <si>
    <t>Outros óleos de dende</t>
  </si>
  <si>
    <t>Associação Brasileira da Indústria de Alimentos</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</si>
  <si>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</si>
  <si>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</si>
  <si>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</si>
  <si>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</si>
  <si>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</si>
  <si>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</si>
  <si>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</si>
  <si>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</si>
  <si>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</si>
  <si>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</si>
  <si>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</si>
  <si>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</si>
  <si>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</si>
  <si>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</si>
  <si>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</si>
  <si>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</si>
  <si>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</si>
  <si>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Aumento de quota</t>
  </si>
  <si>
    <t>Preparação com um teor de monensina sódica de 40%, em peso, apresentada na forma de grânulos ou pó</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</si>
  <si>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</si>
  <si>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</si>
  <si>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</si>
  <si>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</si>
  <si>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</si>
  <si>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</si>
  <si>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</si>
  <si>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</si>
  <si>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</si>
  <si>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19971.000982/2024-66</t>
  </si>
  <si>
    <t>2930.90.61</t>
  </si>
  <si>
    <t xml:space="preserve"> Acefato</t>
  </si>
  <si>
    <t>Associação Brasileira das Indústrias de Química Fina, Biotecnologia e suas especialidades ABIFINA</t>
  </si>
  <si>
    <t>19971.001028/2024-91</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</si>
  <si>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</si>
  <si>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</si>
  <si>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Coplatex Indústria e Comércio de Tecidos S.A</t>
  </si>
  <si>
    <t>19971.001080/2024-47</t>
  </si>
  <si>
    <t>365</t>
  </si>
  <si>
    <t>Bequisa Indústria Química do Brasil Ltda</t>
  </si>
  <si>
    <t>19971.000813/2024-26</t>
  </si>
  <si>
    <t>9506.51.00</t>
  </si>
  <si>
    <t xml:space="preserve">Raquetes de tênis, mesmo não encordoadas </t>
  </si>
  <si>
    <t>20%</t>
  </si>
  <si>
    <t>Associação pela Indústria e Comércio Esportivo - APICE</t>
  </si>
  <si>
    <t>19971.001140/2024-21</t>
  </si>
  <si>
    <t>9506.99.00</t>
  </si>
  <si>
    <t>Artigos e equipamentos para outros esportes e piscinas</t>
  </si>
  <si>
    <t>Raquetes de Beach Tennis, Pickleball e semelhantes</t>
  </si>
  <si>
    <t>Associação Pela Indústria e Comércio Esportivo - APICE</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</si>
  <si>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</si>
  <si>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</si>
  <si>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</si>
  <si>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</si>
  <si>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</si>
  <si>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</si>
  <si>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</si>
  <si>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</si>
  <si>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</si>
  <si>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</si>
  <si>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</si>
  <si>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</si>
  <si>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</si>
  <si>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</si>
  <si>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</si>
  <si>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unidades</t>
  </si>
  <si>
    <t>Fresenius Medical Care Ltda</t>
  </si>
  <si>
    <t>19971.001215/2024-74</t>
  </si>
  <si>
    <t>8309.90.00 </t>
  </si>
  <si>
    <t>Tampa de alumínio de 26 mm com anel abre fácil (ring pull), para garrafas de vidro</t>
  </si>
  <si>
    <t>INBBEL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</si>
  <si>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</si>
  <si>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</si>
  <si>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</si>
  <si>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</si>
  <si>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</si>
  <si>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</si>
  <si>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</si>
  <si>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</si>
  <si>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</si>
  <si>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</si>
  <si>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</si>
  <si>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</si>
  <si>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</si>
  <si>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</si>
  <si>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</si>
  <si>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</si>
  <si>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</si>
  <si>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</si>
  <si>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</si>
  <si>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</si>
  <si>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</si>
  <si>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</si>
  <si>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</si>
  <si>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3902.90.00</t>
  </si>
  <si>
    <t>Outros polímeros de propileno ou de outras olefinas, em formas primárias</t>
  </si>
  <si>
    <t>Copolímeros de acrilonitrila- butadieno-estireno (ABS) em forma de pó/flocos, com predominância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</si>
  <si>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</si>
  <si>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</si>
  <si>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</si>
  <si>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</si>
  <si>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</si>
  <si>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</si>
  <si>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</si>
  <si>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</si>
  <si>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</si>
  <si>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</si>
  <si>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19971.001258/2024-50</t>
  </si>
  <si>
    <t>8903.93.00</t>
  </si>
  <si>
    <t>Motos aquáticas (jet-skis)</t>
  </si>
  <si>
    <t>BRP Brasil Motorsports Ltda.</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</si>
  <si>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</si>
  <si>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</si>
  <si>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</si>
  <si>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</si>
  <si>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</si>
  <si>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</si>
  <si>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</si>
  <si>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</si>
  <si>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</si>
  <si>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</si>
  <si>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</si>
  <si>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Enrofloxacin</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</si>
  <si>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</si>
  <si>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</si>
  <si>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</si>
  <si>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</si>
  <si>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Cladtek do Brasil Ind e Com de Tubos e Revestimentos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</si>
  <si>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</si>
  <si>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</si>
  <si>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</si>
  <si>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</si>
  <si>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</si>
  <si>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</si>
  <si>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</si>
  <si>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</si>
  <si>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FITESA NãoTecidos S/A</t>
  </si>
  <si>
    <t>19971.001526/2024-33</t>
  </si>
  <si>
    <t>7210.70.20</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</si>
  <si>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</si>
  <si>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 mm.</t>
  </si>
  <si>
    <t>Eletros - Associação Nacional de Fabricantes de Produtos Eletroeletrônicos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</si>
  <si>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</si>
  <si>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</si>
  <si>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</si>
  <si>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</si>
  <si>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</si>
  <si>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</si>
  <si>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</si>
  <si>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</si>
  <si>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</si>
  <si>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</si>
  <si>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</si>
  <si>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</si>
  <si>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</si>
  <si>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</si>
  <si>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</si>
  <si>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Renovação com redução de quota</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</si>
  <si>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</si>
  <si>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</si>
  <si>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</si>
  <si>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</si>
  <si>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</si>
  <si>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</si>
  <si>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</si>
  <si>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</si>
  <si>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</si>
  <si>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Retirado pelo Pleiteante</t>
  </si>
  <si>
    <t>19971.001548/2024-01</t>
  </si>
  <si>
    <t>003-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</si>
  <si>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</si>
  <si>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</si>
  <si>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</si>
  <si>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</si>
  <si>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</si>
  <si>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Associação Brasileira de Produtores de Fibras Artificiais e Sintéticas</t>
  </si>
  <si>
    <t>19971.001591/2024-69</t>
  </si>
  <si>
    <t>Outros motores elétricos, de corrente contínua, de potência não superior a 37,5 W</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</si>
  <si>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</si>
  <si>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</si>
  <si>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</si>
  <si>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Renovação com aumento de quota</t>
  </si>
  <si>
    <t>5303.10.10</t>
  </si>
  <si>
    <t>Juta</t>
  </si>
  <si>
    <t>Sind da Ind de Fiação e Tecelagem em Geral Est Para</t>
  </si>
  <si>
    <t>19971.001553/2024-14</t>
  </si>
  <si>
    <t>Ácido ortobórico</t>
  </si>
  <si>
    <t>SINDIADUBOS - Sindicato da Indústria de Adubos e Corretivos Agrícolas no Estado do Paraná</t>
  </si>
  <si>
    <t>19971.000156/2024-17</t>
  </si>
  <si>
    <t>Inclusão</t>
  </si>
  <si>
    <t>Preparações para alimentação de animais contendo vitamina B12 (cerca de 1% em peso), em um suporte ou diluente</t>
  </si>
  <si>
    <t>24 meses</t>
  </si>
  <si>
    <t>19971.001598/2024-81</t>
  </si>
  <si>
    <t>Outras preparações dos tipos utilizados na alimentação de animais</t>
  </si>
  <si>
    <t>002 - 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</si>
  <si>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</si>
  <si>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</si>
  <si>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</si>
  <si>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</si>
  <si>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</si>
  <si>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</si>
  <si>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</si>
  <si>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</si>
  <si>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</si>
  <si>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19971.001608/2024-88</t>
  </si>
  <si>
    <t>007- Preparação à base de avilamicina (10% em peso), apresentada na forma de pó</t>
  </si>
  <si>
    <t>Em análise</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</si>
  <si>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</si>
  <si>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</si>
  <si>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</si>
  <si>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</si>
  <si>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</si>
  <si>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</si>
  <si>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</si>
  <si>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</si>
  <si>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</si>
  <si>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</si>
  <si>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</si>
  <si>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</si>
  <si>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</si>
  <si>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19971.001645/2024-96</t>
  </si>
  <si>
    <t>Acefato</t>
  </si>
  <si>
    <t>UPL do Brasil Industria e Comercio de Insumos Agropecuários S.A.</t>
  </si>
  <si>
    <t>19971.001634/2024-14</t>
  </si>
  <si>
    <t>19971.001635/2024-51 </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</si>
  <si>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</si>
  <si>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</si>
  <si>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</si>
  <si>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19971.001652/2024-98</t>
  </si>
  <si>
    <t>19971.001653/2024-32</t>
  </si>
  <si>
    <t>Renovação de medida vencida</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</si>
  <si>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</si>
  <si>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</si>
  <si>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</si>
  <si>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</si>
  <si>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</si>
  <si>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</si>
  <si>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</si>
  <si>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19971.001673/2024-11</t>
  </si>
  <si>
    <t>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</si>
  <si>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Gracon Consults do Brasil Ltda</t>
  </si>
  <si>
    <t>19971.001663/2024-78</t>
  </si>
  <si>
    <t>19971.001664/2024-12 </t>
  </si>
  <si>
    <t>3912.31.29</t>
  </si>
  <si>
    <t>Outros sais de carboximetilcelulose, em formas primárias</t>
  </si>
  <si>
    <t>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</si>
  <si>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19971.001665/2024-67</t>
  </si>
  <si>
    <t>19971.001666/2024-10</t>
  </si>
  <si>
    <t>3912.31.19</t>
  </si>
  <si>
    <t>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</si>
  <si>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19971.001656/2024-76</t>
  </si>
  <si>
    <t>19971.001657/2024-11</t>
  </si>
  <si>
    <t>4002.19.19</t>
  </si>
  <si>
    <t xml:space="preserve">Borracha de butadieno estireno S-SBR composta por 55% de butadieno, 40% de estireno (35% estão presentes como bloco de poliestireno) </t>
  </si>
  <si>
    <t>Daniela Floriano Sociedade de Individual de Advocacia</t>
  </si>
  <si>
    <t>19971.001721/2024-63</t>
  </si>
  <si>
    <t>19971.001722/2024-16</t>
  </si>
  <si>
    <t>3907.99.99</t>
  </si>
  <si>
    <t>001 - Copoliéster composto por ácido isoftálico e tereftalato de dimetila e pelos glicóis alifáticos etileno glicol e neopentil glicol, de peso molecular médio entre 40.000 daltons e 50.000 daltons, apresentado em pellets</t>
  </si>
  <si>
    <t>Usina Fortaleza Ind e Com de Massa Fina Ltda</t>
  </si>
  <si>
    <t>19971.001730/2024-54</t>
  </si>
  <si>
    <t>19971.001731/2024-07</t>
  </si>
  <si>
    <t>3002.49.99</t>
  </si>
  <si>
    <t xml:space="preserve">001 - Culturas de microorganismos, liofilizados ou congeladas, empregadas como fermento lácteo na preparação de derivados de leite ou como fermentos para embutidos cárnicos. </t>
  </si>
  <si>
    <t>CHR HANSEN INDUSTRIA E COMERCIO LTDA</t>
  </si>
  <si>
    <t>19971.001746/2024-67</t>
  </si>
  <si>
    <t>https://sei.economia.gov.br/sei/processo_acesso_externo_consulta.php?id_acesso_externo=3417801&amp;infra_hash=570e2d5325e6ad0bbc5f26e5da25a4c0</t>
  </si>
  <si>
    <t>19971.001747/2024-10 </t>
  </si>
  <si>
    <t>3907.29.99</t>
  </si>
  <si>
    <t>Polipropileno glicol com monômero butil éter com grau de concentração 99%, para uso exclusivo na formulação de aerossol antiperspirante.</t>
  </si>
  <si>
    <t>Unilever Brasil Industrial LTDA</t>
  </si>
  <si>
    <t>19971.001759/2024-36</t>
  </si>
  <si>
    <t>19971.001760/2024-61</t>
  </si>
  <si>
    <t xml:space="preserve">1302.13.00 </t>
  </si>
  <si>
    <t>De lúpulo</t>
  </si>
  <si>
    <t>toneladas</t>
  </si>
  <si>
    <t>HNK BR INDUSTRIA DE BEBIDAS LTDA</t>
  </si>
  <si>
    <t>19971.000173/2024-54</t>
  </si>
  <si>
    <t>9018.31.90</t>
  </si>
  <si>
    <t>Seringas, mesmo com agulhas, de outras matérias</t>
  </si>
  <si>
    <t>25.000.000 (enviado pra CCM 37.500 )</t>
  </si>
  <si>
    <t>Unidades (enviado pra CCM Quilogramas)</t>
  </si>
  <si>
    <t>19971.000212/2024-13</t>
  </si>
  <si>
    <t>3926.90.40</t>
  </si>
  <si>
    <t>Exclusivamente para utilização em seringas</t>
  </si>
  <si>
    <t>Deferido 217ª Gecex - Migrado da LETEC. Aguardando validação Ex-tarifário por parte da pleiteante. Enviado em 26/09/2024</t>
  </si>
  <si>
    <t>19971.001770/2024-04</t>
  </si>
  <si>
    <t>19971.001771/2024-41 </t>
  </si>
  <si>
    <t xml:space="preserve">8482.99.90 </t>
  </si>
  <si>
    <t>Anéis de rolamentos com diâmetro externo 2.500mm fabricados em aço 42CrMo4+QT, classificados de acordo com a norma DIN EN 683-2 utilizados nos rolamentos de esferas e roletes para aerogeradores.</t>
  </si>
  <si>
    <t>LIEBHERR BRASIL LTDA.</t>
  </si>
  <si>
    <t>19971.001739/2024-65</t>
  </si>
  <si>
    <t>19971.001740/2024-90</t>
  </si>
  <si>
    <t>7606.92.00</t>
  </si>
  <si>
    <t>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</si>
  <si>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</si>
  <si>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BALL AEROSOL PACKAGING BRASIL LTDA.</t>
  </si>
  <si>
    <t>19971.001813/2024-43</t>
  </si>
  <si>
    <t>https://sei.economia.gov.br/sei/processo_acesso_externo_consulta.php?id_acesso_externo=3330379&amp;infra_hash=2ca3843a7ffd8131460b2a2c4268003f</t>
  </si>
  <si>
    <t>19971.001814/2024-98</t>
  </si>
  <si>
    <t>1901.10.90</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</si>
  <si>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</si>
  <si>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Nestlé Brasil LTDA</t>
  </si>
  <si>
    <t>19971.001744/2024-78</t>
  </si>
  <si>
    <t>19971.001745/2024-12</t>
  </si>
  <si>
    <t>8452.10.00</t>
  </si>
  <si>
    <t>Máquinas de costura de uso doméstico</t>
  </si>
  <si>
    <t>ASSOCIACAO BRASILEIRA DE MAQUINAS E EQUIPAMENTOS PARA CONFECCAO - ABRAMACO</t>
  </si>
  <si>
    <t>19971.001839/2024-91</t>
  </si>
  <si>
    <t>https://sei.economia.gov.br/sei/processo_acesso_externo_consulta.php?id_acesso_externo=3336999&amp;infra_hash=e67430492a4fd9c1857aa1ab6da87956</t>
  </si>
  <si>
    <t>19971.001840/2024-16</t>
  </si>
  <si>
    <t>7315.11.00</t>
  </si>
  <si>
    <t>Correntes de rolos</t>
  </si>
  <si>
    <t>Corrente de rolos, de ferro fundido, de ferro ou aço para bicicletas.</t>
  </si>
  <si>
    <t>Quilos</t>
  </si>
  <si>
    <t>19971.001837/2024-01</t>
  </si>
  <si>
    <t>https://sei.economia.gov.br/sei/processo_acesso_externo_consulta.php?id_acesso_externo=3337012&amp;infra_hash=463e64fc74c2f0625c72f98e3d0d5d6a</t>
  </si>
  <si>
    <t>19971.001838/2024-47</t>
  </si>
  <si>
    <t>Quadros e garfos, e suas partes</t>
  </si>
  <si>
    <t>Quadros de fibra de carbono.</t>
  </si>
  <si>
    <t>19971.001843/2024-50</t>
  </si>
  <si>
    <t>https://sei.economia.gov.br/sei/processo_acesso_externo_consulta.php?id_acesso_externo=3337021&amp;infra_hash=17a867c5ac8a2dcb2c8a6634bdcbd89b</t>
  </si>
  <si>
    <t>19971.001844/2024-02</t>
  </si>
  <si>
    <t>8501.31.10</t>
  </si>
  <si>
    <t>Motores</t>
  </si>
  <si>
    <t>Motores para bicicletas elétricas, de potência não superior a 350 W</t>
  </si>
  <si>
    <t>19971.000257/2024-98</t>
  </si>
  <si>
    <t>2933.69.13</t>
  </si>
  <si>
    <t>Atrazina</t>
  </si>
  <si>
    <t>15.000 (Enviado 12.000)</t>
  </si>
  <si>
    <t>até 31/12/2028 (enviado 12 meses)</t>
  </si>
  <si>
    <t>SYNGENTA PROTECAO DE CULTIVOS LTDA</t>
  </si>
  <si>
    <t>19971.000383/2024-42</t>
  </si>
  <si>
    <t>Outros poliésteres em formas primárias</t>
  </si>
  <si>
    <t>4.000 (enviado 2.000)</t>
  </si>
  <si>
    <t>FCC - INDUSTRIA E COMERCIO LTDA</t>
  </si>
  <si>
    <t>19971.001875/2024-55</t>
  </si>
  <si>
    <t>https://sei.economia.gov.br/sei/processo_acesso_externo_consulta.php?id_acesso_externo=3346860&amp;infra_hash=4f3dec038ac335bfc5dc7c9082979cc8</t>
  </si>
  <si>
    <t>19971.001876/2024-08</t>
  </si>
  <si>
    <t>3919.90.90</t>
  </si>
  <si>
    <t>Outras chapas, folhas, tiras, fitas, películas e outras formas planas, auto-adesivas, de plásticos, mesmo em rolos, de outras matérias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</si>
  <si>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</si>
  <si>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Solutia Brasil Ltda.</t>
  </si>
  <si>
    <t>19971.001881/2024-11</t>
  </si>
  <si>
    <t>https://sei.economia.gov.br/sei/processo_acesso_externo_consulta.php?id_acesso_externo=3346874&amp;infra_hash=ceb9d9e9639092199acbfc8de310998e</t>
  </si>
  <si>
    <t>19971.001882/2024-57</t>
  </si>
  <si>
    <t>2815.12.00</t>
  </si>
  <si>
    <t>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</si>
  <si>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</si>
  <si>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Associação Brasileira do Alumínio</t>
  </si>
  <si>
    <t>19971.001893/2024-37</t>
  </si>
  <si>
    <t>https://sei.economia.gov.br/sei/processo_acesso_externo_consulta.php?id_acesso_externo=3350711&amp;infra_hash=9c4ab5038a1e17220cd31f5e37de8c58</t>
  </si>
  <si>
    <t>19971.001894/2024-81</t>
  </si>
  <si>
    <t>8309.90.00</t>
  </si>
  <si>
    <t>002-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</si>
  <si>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Danone Ltda</t>
  </si>
  <si>
    <t>19971.001896/2024-71</t>
  </si>
  <si>
    <t>https://sei.economia.gov.br/sei/processo_acesso_externo_consulta.php?id_acesso_externo=3350734&amp;infra_hash=2603c4c35244050bc71e2c12943bc293</t>
  </si>
  <si>
    <t>19971.001897/2024-15</t>
  </si>
  <si>
    <t>001-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</si>
  <si>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Em análise CCM. Migrado do CT-1</t>
  </si>
  <si>
    <t>19971.001929/2024-82</t>
  </si>
  <si>
    <t>https://sei.economia.gov.br/sei/processo_acesso_externo_consulta.php?id_acesso_externo=3373488&amp;infra_hash=e79f89430d6954f4efadac7eb053f633</t>
  </si>
  <si>
    <t>19971.001930/2024-15</t>
  </si>
  <si>
    <t>3923.90.90</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</si>
  <si>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</si>
  <si>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3CAFFI INDUSTRIA E COMERCIO DE CAPSULAS S.A</t>
  </si>
  <si>
    <t xml:space="preserve">Em análise </t>
  </si>
  <si>
    <t>19971.001938/2024-73</t>
  </si>
  <si>
    <t>https://sei.economia.gov.br/sei/processo_acesso_externo_consulta.php?id_acesso_externo=3380092&amp;infra_hash=ad38f5e5828fc854a037e653885078d1</t>
  </si>
  <si>
    <t>19971.001939/2024-18</t>
  </si>
  <si>
    <t>7502.10.10</t>
  </si>
  <si>
    <t>Catodos</t>
  </si>
  <si>
    <t>5,4%</t>
  </si>
  <si>
    <t>VILLARES METALS SA</t>
  </si>
  <si>
    <t>19971.001934/2024-95</t>
  </si>
  <si>
    <t>https://sei.economia.gov.br/sei/processo_acesso_externo_consulta.php?id_acesso_externo=3380110&amp;infra_hash=02fe22e151b3d39f9c556c27a472aaa6</t>
  </si>
  <si>
    <t>19971.001935/2024-30</t>
  </si>
  <si>
    <t>8546.20.00</t>
  </si>
  <si>
    <t>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</si>
  <si>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</si>
  <si>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GRID  SOLUTIONS TRANSMISSAO DE ENERGIA LTDA</t>
  </si>
  <si>
    <t>19971.001936/2024-84</t>
  </si>
  <si>
    <t>https://sei.economia.gov.br/sei/processo_acesso_externo_consulta.php?id_acesso_externo=3380120&amp;infra_hash=11586b02a38d9bfb752d7b65050aea8d</t>
  </si>
  <si>
    <t>19971.001937/2024-29</t>
  </si>
  <si>
    <t>8536.41.00</t>
  </si>
  <si>
    <t>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</si>
  <si>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</si>
  <si>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</si>
  <si>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</si>
  <si>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</si>
  <si>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NOVO]-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NOVO]-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NOVO]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NOVO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</si>
  <si>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</si>
  <si>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</si>
  <si>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PREPARACAO PARA PREENCHIMENTO INTRADERMICO, INJETAVEL, DESTINADA AO PREENCHIMENTO DE DEPRESSOES CUTANEAS SUPERFICIAIS, A BASE DE ACIDO HIALURONICO, CLORIDRATO DE LIDOCAINA E SOLUCAO TAMPAO FOSFATO, APRESENTADA EM SERINGA GRADUADA, PREVIAMENTE CHEIA E DESCARTAVEL</t>
  </si>
  <si>
    <t>ABBVIE FARMACEUTICA LTDA</t>
  </si>
  <si>
    <t>19971.001953/2024-11</t>
  </si>
  <si>
    <t>19971.001954/2024-66</t>
  </si>
  <si>
    <t>3920.71.00</t>
  </si>
  <si>
    <t>De celulose regenerada</t>
  </si>
  <si>
    <t>PASSAMANARIA SAO VITOR LTDA</t>
  </si>
  <si>
    <t>19971.001950/2024-88</t>
  </si>
  <si>
    <t>014 -Preparação com um teor de bacitracina metileno dissalicilato de11%, em peso, apresentada na forma de pó.</t>
  </si>
  <si>
    <t>FARMABASE SAUDE ANIMAL LTDA</t>
  </si>
  <si>
    <t>19971.001956/2024-55</t>
  </si>
  <si>
    <t>https://sei.economia.gov.br/sei/processo_acesso_externo_consulta.php?id_acesso_externo=3416311&amp;infra_hash=d290c5b4ad19f061bbcf507b87618439</t>
  </si>
  <si>
    <t>19971.001957/2024-08</t>
  </si>
  <si>
    <t>2809.20.19</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</si>
  <si>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</si>
  <si>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3,6%</t>
  </si>
  <si>
    <t>DSM PRODUTOS NUTRICIONAIS BRASIL S.A</t>
  </si>
  <si>
    <t>19971.001959/2024-99</t>
  </si>
  <si>
    <t>https://sei.economia.gov.br/sei/processo_acesso_externo_consulta.php?id_acesso_externo=3417814&amp;infra_hash=2080b32da002689523f47d13a824fa39</t>
  </si>
  <si>
    <t>19971.001960/2024-13</t>
  </si>
  <si>
    <t>015 -Preparação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</si>
  <si>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</si>
  <si>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</si>
  <si>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</si>
  <si>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8545.90.90</t>
  </si>
  <si>
    <t>Fibra de carbono com múltiplos filamentos encordoados com diâmetro de 5mm até 22mm e comprimento de até 20 quilômetros, para ancoragem estrutural de cabos de alumínio condutores de energia elétrica</t>
  </si>
  <si>
    <t>ALUBAR METAIS E CABOS S.A</t>
  </si>
  <si>
    <t>19971.001975/2024-81</t>
  </si>
  <si>
    <t>https://sei.economia.gov.br/sei/processo_acesso_externo_consulta.php?id_acesso_externo=3423730&amp;infra_hash=c24fb8a4e832e5b37e93c447798d1323</t>
  </si>
  <si>
    <t>19971.001976/2024-26</t>
  </si>
  <si>
    <t>19971.002008/2024-37</t>
  </si>
  <si>
    <t>https://sei.economia.gov.br/sei/processo_acesso_externo_consulta.php?id_acesso_externo=3422543&amp;infra_hash=1ffcf9aa57c130bac25135154aa0af1e</t>
  </si>
  <si>
    <t>19971.002009/2024-81</t>
  </si>
  <si>
    <t>8482.91.19</t>
  </si>
  <si>
    <t>LIEBHERR BRASIL LTDA</t>
  </si>
  <si>
    <t>19971.002010/2024-14</t>
  </si>
  <si>
    <t>https://sei.economia.gov.br/sei/processo_acesso_externo_consulta.php?id_acesso_externo=3422573&amp;infra_hash=78d0bc4443edaa589e3faeea2d3c2c43</t>
  </si>
  <si>
    <t>19971.002011/2024-51</t>
  </si>
  <si>
    <t>8482.91.20</t>
  </si>
  <si>
    <t>Roletes cilíndricos</t>
  </si>
  <si>
    <t>19971.002026/2024-19</t>
  </si>
  <si>
    <t>https://sei.economia.gov.br/sei/processo_acesso_externo_consulta.php?id_acesso_externo=3423518&amp;infra_hash=cbcf2fc1b53e54b9c30d908c59472724</t>
  </si>
  <si>
    <t>19971.002027/2024-63</t>
  </si>
  <si>
    <t>Outro</t>
  </si>
  <si>
    <t>001- Tetraborato Dissódico Pentaidratado, compactado e britado, apresentado na forma de grânulos.</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</si>
  <si>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</si>
  <si>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</si>
  <si>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</si>
  <si>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</si>
  <si>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</si>
  <si>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</si>
  <si>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</si>
  <si>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</si>
  <si>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</si>
  <si>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</si>
  <si>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</si>
  <si>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</si>
  <si>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</si>
  <si>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</si>
  <si>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</si>
  <si>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</si>
  <si>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</si>
  <si>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</si>
  <si>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</si>
  <si>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</si>
  <si>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</si>
  <si>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</si>
  <si>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</si>
  <si>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</si>
  <si>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</si>
  <si>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</si>
  <si>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</si>
  <si>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</si>
  <si>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</si>
  <si>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</si>
  <si>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</si>
  <si>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</si>
  <si>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</si>
  <si>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</si>
  <si>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</si>
  <si>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</si>
  <si>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</si>
  <si>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19971.000262/2024-09</t>
  </si>
  <si>
    <t>3005.10.90</t>
  </si>
  <si>
    <t xml:space="preserve">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
</t>
  </si>
  <si>
    <t>Coloplast de Argentina S.A</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</si>
  <si>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</si>
  <si>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</si>
  <si>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</si>
  <si>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</si>
  <si>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</si>
  <si>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</si>
  <si>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</si>
  <si>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</si>
  <si>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</si>
  <si>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</si>
  <si>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</si>
  <si>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</si>
  <si>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</si>
  <si>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</si>
  <si>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</si>
  <si>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</si>
  <si>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</si>
  <si>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</si>
  <si>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</si>
  <si>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</si>
  <si>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</si>
  <si>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</si>
  <si>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</si>
  <si>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</si>
  <si>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</si>
  <si>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</si>
  <si>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</si>
  <si>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</si>
  <si>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</si>
  <si>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</si>
  <si>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</si>
  <si>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</si>
  <si>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</si>
  <si>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</si>
  <si>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</si>
  <si>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</si>
  <si>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</si>
  <si>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</si>
  <si>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</si>
  <si>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</si>
  <si>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</si>
  <si>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</si>
  <si>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</si>
  <si>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</si>
  <si>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</si>
  <si>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Aprovada Diretriz 83/24</t>
  </si>
  <si>
    <t>Medicamento para tratar los problemas causados por deficiência de leptina</t>
  </si>
  <si>
    <t>Aprovada Diretriz 81/24</t>
  </si>
  <si>
    <t>19971.001196/2024-86</t>
  </si>
  <si>
    <t>3004.90.99</t>
  </si>
  <si>
    <t>Gel de extracto de abedul (Betula pendula Roth, Betula pubescens Ehrh)</t>
  </si>
  <si>
    <t>Aprovada Diretriz 82/24</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</si>
  <si>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</si>
  <si>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</si>
  <si>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</si>
  <si>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</si>
  <si>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</si>
  <si>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</si>
  <si>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</si>
  <si>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</si>
  <si>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</si>
  <si>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</si>
  <si>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</si>
  <si>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</si>
  <si>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</si>
  <si>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</si>
  <si>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</si>
  <si>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Aprovada Diretriz 84/24</t>
  </si>
  <si>
    <t>19971.001537/2024-13</t>
  </si>
  <si>
    <t>Aceite de palma, refinado, los demas</t>
  </si>
  <si>
    <t>Aceite de palma, de grado alimenticio, con un contenido de ácido erúcico menor a 0,20 gramos cada 100 gramos de ácidos grasos.</t>
  </si>
  <si>
    <t>Kasdorf S.A.</t>
  </si>
  <si>
    <t>Deferido na 218ª Gecex</t>
  </si>
  <si>
    <t>19971.001622/2024-81</t>
  </si>
  <si>
    <t>Medicamento de uso humano para el tratamiento de adultos infectados
por el virus de la inmunodeficiencia humana de tipo 1 (VIH-1)</t>
  </si>
  <si>
    <t>19971.001627/2024-12</t>
  </si>
  <si>
    <t>Las demás</t>
  </si>
  <si>
    <t>Preparación para el relleno de ostomas y pliegues de la piel periostomal, sin alcohol, acondicionada para la venta al por menor en envases de 25 g y 60 g</t>
  </si>
  <si>
    <t>Inserido Pauta Gecex</t>
  </si>
  <si>
    <t>Loción para la protección de la piel periostomal, con siliconas, acondicionada para la venta al por menor en envases de 50 ml</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</si>
  <si>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</si>
  <si>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</si>
  <si>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</si>
  <si>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</si>
  <si>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</si>
  <si>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</si>
  <si>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</si>
  <si>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</si>
  <si>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</si>
  <si>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</si>
  <si>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</si>
  <si>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</si>
  <si>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</si>
  <si>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</si>
  <si>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</si>
  <si>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</si>
  <si>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19971.001793/2024-19</t>
  </si>
  <si>
    <t>3003.20.99</t>
  </si>
  <si>
    <t>MEROPENEM TAMPONADO ESTERIL</t>
  </si>
  <si>
    <t>Kilogramas</t>
  </si>
  <si>
    <t>19971.001913/2024-55</t>
  </si>
  <si>
    <t>Cultivos lácticos ó starters</t>
  </si>
  <si>
    <t>Bioinsumos SRL.</t>
  </si>
  <si>
    <t xml:space="preserve">
19971.001795/2024-08</t>
  </si>
  <si>
    <t>3003.10.19</t>
  </si>
  <si>
    <t>PIPERACILINA + TAZOBACTAM 8:1 ESTERIL</t>
  </si>
  <si>
    <t>19971.001903/2024-34</t>
  </si>
  <si>
    <t>https://sei.economia.gov.br/sei/processo_acesso_externo_consulta.php?id_acesso_externo=3352578&amp;infra_hash=df5d6a6591acbe3ad62949e1fd30d81f</t>
  </si>
  <si>
    <t>2905.19.92</t>
  </si>
  <si>
    <t>Isononanol</t>
  </si>
  <si>
    <t>CAMARA DE LA INDUSTRIA QUIMICA Y PETROQUIMICA.</t>
  </si>
  <si>
    <t>19971.001904/2024-89</t>
  </si>
  <si>
    <t>https://sei.economia.gov.br/sei/processo_acesso_externo_consulta.php?id_acesso_externo=3352576&amp;infra_hash=cad56d590a0e535f9ee732ab3103b13a</t>
  </si>
  <si>
    <t>2833.11.10</t>
  </si>
  <si>
    <t xml:space="preserve"> Anhidro</t>
  </si>
  <si>
    <t>Para la fabricación de detergentes en polvo por secado en torre spray y por dry mix</t>
  </si>
  <si>
    <t>ALPHA – Asociación Industrial Artículos de Limpieza Personal del Hogar y Afines</t>
  </si>
  <si>
    <t>19971.001905/2024-23</t>
  </si>
  <si>
    <t>https://sei.economia.gov.br/sei/processo_acesso_externo_consulta.php?id_acesso_externo=3352572&amp;infra_hash=a2e4533daec6a9b4968c7920de00df8b</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</si>
  <si>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</si>
  <si>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Mililitros</t>
  </si>
  <si>
    <t>19971.001906/2024-78</t>
  </si>
  <si>
    <t>https://sei.economia.gov.br/sei/processo_acesso_externo_consulta.php?id_acesso_externo=3352568&amp;infra_hash=6a86ce5d5a68ed0ede43360cc721a69a</t>
  </si>
  <si>
    <t>Medicamento para el tratamiento de cáncerde mama avanzado (Ribociclib)</t>
  </si>
  <si>
    <t>Murry S.A,</t>
  </si>
  <si>
    <t>19971.001907/2024-12</t>
  </si>
  <si>
    <t>https://sei.economia.gov.br/sei/processo_acesso_externo_consulta.php?id_acesso_externo=3352535&amp;infra_hash=8b34c38498affd56136c3b3ac8ff389c</t>
  </si>
  <si>
    <t>Emulsión para perfusión - Bolsa prellenada de 3 Cámaras para nutrición parenteral.</t>
  </si>
  <si>
    <t>19971.001977/2024-71</t>
  </si>
  <si>
    <t>https://sei.economia.gov.br/sei/processo_acesso_externo_consulta.php?id_acesso_externo=3423731&amp;infra_hash=e960082c23ca511583acbd93f8be02ee</t>
  </si>
  <si>
    <t>Medicamento para tratar transtorno de médula ósea (mielofibrosis)</t>
  </si>
  <si>
    <t>19971.001996/2024-05</t>
  </si>
  <si>
    <t>https://sei.economia.gov.br/sei/processo_acesso_externo_consulta.php?id_acesso_externo=3423733&amp;infra_hash=b3ed8740f54158a85380b7030a541794</t>
  </si>
  <si>
    <t>5402.47.10 </t>
  </si>
  <si>
    <t>Crudos</t>
  </si>
  <si>
    <t>Filamento Elástico Biocomponente de poliesteres, sin texturar, denominado  elastomultiester</t>
  </si>
  <si>
    <t>Federación de Industrias Textiles Argentinas</t>
  </si>
  <si>
    <t>19971.002042/2024-10</t>
  </si>
  <si>
    <t>https://sei.economia.gov.br/sei/processo_acesso_externo_consulta.php?id_acesso_externo=3430790&amp;infra_hash=61fd3e3b76bf8671dbf5e212818b474b</t>
  </si>
  <si>
    <t>Teduglutida</t>
  </si>
  <si>
    <t>Nilotinib</t>
  </si>
  <si>
    <t>Pleitos à Lista de Exceções a Tarifa Externa Comum - LETEC</t>
  </si>
  <si>
    <t>Efeito Tarifário Pretendido</t>
  </si>
  <si>
    <t>19971.000087/2024-41</t>
  </si>
  <si>
    <t>2917.12.10</t>
  </si>
  <si>
    <t>Acido adípico</t>
  </si>
  <si>
    <t>3. 300</t>
  </si>
  <si>
    <t>730 dias</t>
  </si>
  <si>
    <t>RHODIA BRASIL S.A.</t>
  </si>
  <si>
    <t>Deferido 218º GECEX
Migrado para DCC</t>
  </si>
  <si>
    <t>19971.000088/2024-96</t>
  </si>
  <si>
    <t>2915.33.00</t>
  </si>
  <si>
    <t>Acetato de n-butila</t>
  </si>
  <si>
    <t>19971.000050/2024-13</t>
  </si>
  <si>
    <t>Ésteres de metila do ácido metacrílico</t>
  </si>
  <si>
    <t>UNIGEL PARTICIPACOES S/A</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</si>
  <si>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</si>
  <si>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</si>
  <si>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</si>
  <si>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</si>
  <si>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</si>
  <si>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</si>
  <si>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</si>
  <si>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</si>
  <si>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</si>
  <si>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</si>
  <si>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</si>
  <si>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</si>
  <si>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</si>
  <si>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</si>
  <si>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</si>
  <si>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</si>
  <si>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</si>
  <si>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</si>
  <si>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</si>
  <si>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</si>
  <si>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</si>
  <si>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</si>
  <si>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</si>
  <si>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</si>
  <si>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ELETROS ASS NACIONAL DE FABR DE PRODS.ELETROELETRONICOS</t>
  </si>
  <si>
    <t>19971.000253/2024-18</t>
  </si>
  <si>
    <t>2828.90.20</t>
  </si>
  <si>
    <t>Clorito de sódio</t>
  </si>
  <si>
    <t>SABARA QUIMICOS E INGREDIENTES S/A</t>
  </si>
  <si>
    <t>19971.000256/2024-43</t>
  </si>
  <si>
    <t>2934.99.35</t>
  </si>
  <si>
    <t>Propiconazol</t>
  </si>
  <si>
    <t>até 31/12/2028</t>
  </si>
  <si>
    <t>19971.000427/2024-34</t>
  </si>
  <si>
    <t>3909.50.29</t>
  </si>
  <si>
    <t>Outros poliuretanos em blocos irregulares, pedaços, pós, etc</t>
  </si>
  <si>
    <t>PU - POLYMERS DO BRASIL LTDA</t>
  </si>
  <si>
    <t>19971.000478/2024-66</t>
  </si>
  <si>
    <t>Manutenção</t>
  </si>
  <si>
    <t>3908.10.25</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</si>
  <si>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</si>
  <si>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VISCOFAN DO BRASIL SOCIEDADE COMERCIAL E INDUSTRIAL LTDA</t>
  </si>
  <si>
    <t>Deferido 218ª GECEX</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</si>
  <si>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</si>
  <si>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</si>
  <si>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</si>
  <si>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</si>
  <si>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</si>
  <si>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</si>
  <si>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</si>
  <si>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</si>
  <si>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</si>
  <si>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5 anos</t>
  </si>
  <si>
    <t>SIND INTERESTADUAL DA IND DE MAT E EQUIP FERROV E RODOV</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</si>
  <si>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</si>
  <si>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</si>
  <si>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</si>
  <si>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</si>
  <si>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</si>
  <si>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</si>
  <si>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</si>
  <si>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</si>
  <si>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</si>
  <si>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</si>
  <si>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</si>
  <si>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</si>
  <si>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</si>
  <si>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</si>
  <si>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</si>
  <si>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</si>
  <si>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</si>
  <si>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</si>
  <si>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</si>
  <si>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</si>
  <si>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</si>
  <si>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</si>
  <si>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</si>
  <si>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</si>
  <si>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</si>
  <si>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</si>
  <si>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</si>
  <si>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</si>
  <si>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</si>
  <si>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</si>
  <si>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</si>
  <si>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</si>
  <si>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</si>
  <si>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</si>
  <si>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</si>
  <si>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</si>
  <si>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</si>
  <si>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</si>
  <si>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</si>
  <si>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</si>
  <si>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</si>
  <si>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</si>
  <si>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Gerador de Ablação de Campo Pulsado</t>
  </si>
  <si>
    <t>BOSTON SCIENTIFIC DO BRASIL LTDA</t>
  </si>
  <si>
    <t>19971.001116/2024-92</t>
  </si>
  <si>
    <t>3701.10.29</t>
  </si>
  <si>
    <t>Outras chapas e filmes planos para raios X, sensibilizados nas duas faces, não impressionados</t>
  </si>
  <si>
    <t>ASSOCIACAO BRASILEIRA DA INDUSTRIA DE MATERIAL FOTOGRAFICO E IMAGEM</t>
  </si>
  <si>
    <t>19971.001146/2024-07</t>
  </si>
  <si>
    <t>19971.001227/2024-07</t>
  </si>
  <si>
    <t>6307.90.90</t>
  </si>
  <si>
    <t>Tripas artificiais confeccionadas em matérias têxteis, em formato tubular ou em folhas impregnadas com especiarias para produção de alimentos embutidos</t>
  </si>
  <si>
    <t>8 anos</t>
  </si>
  <si>
    <t>L3 TRADE COMERCIAL IMPORTADORA E EXPORTADORA LTDA</t>
  </si>
  <si>
    <t>19971.001163/2024-36</t>
  </si>
  <si>
    <t>Gerador que utiliza corrente de radiofrequência para gerar energia térmica na forma de vapor de água, a ser injetado na zona de transição e/ou no lobomediano do tecido prostático em doses controladas de 9 segundos, destinado ao tratamento da hiperplasia prostática benigna (BPH)</t>
  </si>
  <si>
    <t>19971.001233/2024-56</t>
  </si>
  <si>
    <t>Conjunto de dispositivos, composto por: fraco de pó de polietilenoglicol de 1 g, adaptador de frasco, seringa com solução tampão de trilisina diluente, seringa de solução tampão de sal aceleradora, conector em Y, suporte das seringas, tampa dos êmbolos e agulha de 18G x 15 cm, com conector marcado, acondicionado em embalagem de uso único, utilizado para a preparação de sistema introdutor de um espaçador de hidrogel perirretal absorvível sintético, destinado a posicionar temporariamente a parede retal anterior longe da próstata durante a radioterapia para cancro da próstata</t>
  </si>
  <si>
    <t>19971.001265/2024-51</t>
  </si>
  <si>
    <t xml:space="preserve">8713.10.00 </t>
  </si>
  <si>
    <t>Cadeiras de rodas, etc, sem mecanismo de propulsão</t>
  </si>
  <si>
    <t>MAIS MOVIMENTO COMERCIO E IMPORTACAO DE PRODUTOS PARA REABILITACAO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</si>
  <si>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</si>
  <si>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</si>
  <si>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</si>
  <si>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</si>
  <si>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</si>
  <si>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</si>
  <si>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</si>
  <si>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</si>
  <si>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</si>
  <si>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</si>
  <si>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</si>
  <si>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</si>
  <si>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</si>
  <si>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36 meses</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</si>
  <si>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</si>
  <si>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</si>
  <si>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</si>
  <si>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</si>
  <si>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</si>
  <si>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</si>
  <si>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</si>
  <si>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</si>
  <si>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</si>
  <si>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</si>
  <si>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</si>
  <si>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</si>
  <si>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</si>
  <si>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</si>
  <si>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</si>
  <si>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</si>
  <si>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</si>
  <si>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</si>
  <si>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</si>
  <si>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</si>
  <si>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</si>
  <si>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</si>
  <si>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</si>
  <si>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</si>
  <si>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</si>
  <si>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Vammo Ltda</t>
  </si>
  <si>
    <t>19971.000604/2024-82</t>
  </si>
  <si>
    <t>Ex 002 - Poliamida-6, sem carga, com viscosidade igual ou superior a 200 ml/g e inferior ou igual 260 ml/g, em ácido sulfúrico, e com viscosidade relativa igual ou superior a 3,40 e inferior ou igual a 4,20, em grânulos.</t>
  </si>
  <si>
    <t>Ensiger Industria de Plasticos Tecnicos LTDA</t>
  </si>
  <si>
    <t>19971.001432/2024-64</t>
  </si>
  <si>
    <t>Exclusão</t>
  </si>
  <si>
    <t>0703.20.90</t>
  </si>
  <si>
    <t>Alhos, frescos ou refrigerados, exceto para semeadura</t>
  </si>
  <si>
    <t>SINDICATO DO COMERCIO ATACADISTA DE GENEROS ALIMENTICIOS NO ESTADO DE SAO PAULO</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</si>
  <si>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</si>
  <si>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</si>
  <si>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</si>
  <si>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</si>
  <si>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</si>
  <si>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</si>
  <si>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</si>
  <si>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</si>
  <si>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</si>
  <si>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</si>
  <si>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</si>
  <si>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</si>
  <si>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</si>
  <si>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</si>
  <si>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</si>
  <si>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</si>
  <si>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</si>
  <si>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Contendo Levomalato de Cabozantinibe</t>
  </si>
  <si>
    <t>BEAUFOUR IPSEN FARMACEUTICA LTDA</t>
  </si>
  <si>
    <t>19971.001713/2024-17</t>
  </si>
  <si>
    <t>Contendo riociguate</t>
  </si>
  <si>
    <t>Cartuchos</t>
  </si>
  <si>
    <t>Até 31/12/2028</t>
  </si>
  <si>
    <t>BAYER S.A.</t>
  </si>
  <si>
    <t>19971.001487/2024-74</t>
  </si>
  <si>
    <t>Poliamida-6,6, sem carga, em blocos irregulares, pedaços,etc</t>
  </si>
  <si>
    <t>19971.001790/2024-77</t>
  </si>
  <si>
    <t>https://sei.economia.gov.br/sei/processo_acesso_externo_consulta.php?id_acesso_externo=3416511&amp;infra_hash=06847b2a8ca0cc97c5d55194b7deae92</t>
  </si>
  <si>
    <t>19971.001791/2024-11</t>
  </si>
  <si>
    <t>8704.51.00</t>
  </si>
  <si>
    <t>--De peso em carga máxima (bruto) não superior a 5 toneladas</t>
  </si>
  <si>
    <t>18 meses</t>
  </si>
  <si>
    <t>BYD</t>
  </si>
  <si>
    <t>19971.001786/2024-17</t>
  </si>
  <si>
    <t>19971.001787/2024-53</t>
  </si>
  <si>
    <t xml:space="preserve">Aparelho eletromédico para medição simultânea da pressão arterial em antebraços e tornozelos, concebido para o cálculo automático do índice tornozelo-braquial (ITB) </t>
  </si>
  <si>
    <t>PRD COMERCIO, DISTRIBUICAO, IMPORTACAO E EXPORTACAO LTDA</t>
  </si>
  <si>
    <t>19971.001845/2024-49</t>
  </si>
  <si>
    <t>19971.001846/2024-93</t>
  </si>
  <si>
    <t>8525.89.29</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</si>
  <si>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</si>
  <si>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CANON DO BRASIL INDÚSTRIA E COMÉRCIO LTDA</t>
  </si>
  <si>
    <t>19971.001863/2024-21</t>
  </si>
  <si>
    <t>19971.001864/2024-75</t>
  </si>
  <si>
    <t>Outros - Triptofano</t>
  </si>
  <si>
    <t>11%</t>
  </si>
  <si>
    <t>CJ DO BRASIL INDUSTRIA E COMERCIO DE PRODUTOS ALIMENTICIOS LTDA</t>
  </si>
  <si>
    <t>19971.001865/2024-10</t>
  </si>
  <si>
    <t>https://sei.economia.gov.br/sei/processo_acesso_externo_consulta.php?id_acesso_externo=3416408&amp;infra_hash=5e01e1d227ead6661d33259b14b05a05</t>
  </si>
  <si>
    <t>19971.001866/2024-64</t>
  </si>
  <si>
    <t>Outros - L-TREONINA</t>
  </si>
  <si>
    <t>19971.000413/2024-11</t>
  </si>
  <si>
    <t>8705.90.90</t>
  </si>
  <si>
    <t>Outros veículos automóveis para usos especiais</t>
  </si>
  <si>
    <t>unidade</t>
  </si>
  <si>
    <t>BLUEGROUND AIRPORT SERVICES LTDA</t>
  </si>
  <si>
    <t>Mantido Pauta CAT. Migrado da LEBIT/BK</t>
  </si>
  <si>
    <t>19971.001804/2024-52</t>
  </si>
  <si>
    <t>https://sei.economia.gov.br/sei/processo_acesso_externo_consulta.php?id_acesso_externo=3416356&amp;infra_hash=5cb1f28689700f5728e04cfebf21bfac</t>
  </si>
  <si>
    <t>19971.001805/2024-05</t>
  </si>
  <si>
    <t>Outros - contendo Cloridrato de asciminibe</t>
  </si>
  <si>
    <t>Novartis Biociências S.A.</t>
  </si>
  <si>
    <t>19971.000244/2024-19</t>
  </si>
  <si>
    <t xml:space="preserve">2931.49.14 </t>
  </si>
  <si>
    <t>Glifosato e seu sal de monoisopropilamina</t>
  </si>
  <si>
    <t>3.8%</t>
  </si>
  <si>
    <t>Deferido parcialmente 217ª Gecex. Inserido Pauta GECEX para restante do prazo</t>
  </si>
  <si>
    <t>19971.001968/2024-80</t>
  </si>
  <si>
    <t>https://sei.economia.gov.br/sei/processo_acesso_externo_consulta.php?id_acesso_externo=3416354&amp;infra_hash=5a18d9a403f8d18cf2a83d89582611c8</t>
  </si>
  <si>
    <t>19971.001969/2024-24</t>
  </si>
  <si>
    <t>8703.60.00</t>
  </si>
  <si>
    <t>Outros veículos, equipados para propulsão, simultaneamente, com motor de pistão de ignição por centelha (faísca) e motor elétrico, suscetíveis de serem carregados por conexão a uma fonte externa de energia elétrica</t>
  </si>
  <si>
    <t>Associação Nacional dos Fabricantes de Veículos Automotores (ANFAVEA)</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</si>
  <si>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</si>
  <si>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</si>
  <si>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</si>
  <si>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</si>
  <si>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</si>
  <si>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</si>
  <si>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</si>
  <si>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</si>
  <si>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</si>
  <si>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</si>
  <si>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19971.000022/2024-04</t>
  </si>
  <si>
    <t>2917.35.00</t>
  </si>
  <si>
    <t>Anidrido ftálico</t>
  </si>
  <si>
    <t>PETROM PETROQUIMICA MOGI DAS CRUZES S/A</t>
  </si>
  <si>
    <t>Mantido Pauta GECEX</t>
  </si>
  <si>
    <t>19971.000099/2024-76</t>
  </si>
  <si>
    <t>2915.39.21</t>
  </si>
  <si>
    <t>Triacetina</t>
  </si>
  <si>
    <t>DENVER ESPECIALIDADES QUIMICAS LTDA.</t>
  </si>
  <si>
    <t>19971.000028/2024-73</t>
  </si>
  <si>
    <t>2902.50.00</t>
  </si>
  <si>
    <t>Estireno</t>
  </si>
  <si>
    <t>19971.000051/2024-68</t>
  </si>
  <si>
    <t>3906.10.00</t>
  </si>
  <si>
    <t>Polimetacrilato de metila, em forma primária</t>
  </si>
  <si>
    <t>19971.000052/2024-11</t>
  </si>
  <si>
    <t>3903.19.00</t>
  </si>
  <si>
    <t>Outros poliestirenos em formas primárias</t>
  </si>
  <si>
    <t>19971.000106/2024-30</t>
  </si>
  <si>
    <t>3912.31.11</t>
  </si>
  <si>
    <t>Carboximetilcelulose com teor&gt; =75%, em formas primárias</t>
  </si>
  <si>
    <t>DENVER ESPECIALIDADES QUIMICAS LTDA</t>
  </si>
  <si>
    <t>19971.000141/2024-59</t>
  </si>
  <si>
    <t>2811.22.10</t>
  </si>
  <si>
    <t>Dióxido de silício obtido por precipitação química</t>
  </si>
  <si>
    <t>19971.000217/2024-46</t>
  </si>
  <si>
    <t>2917.34.00</t>
  </si>
  <si>
    <t>Outros ésteres do ácido ortoftálico</t>
  </si>
  <si>
    <t>19971.000197/2024-11</t>
  </si>
  <si>
    <t>2915.90.21</t>
  </si>
  <si>
    <t>Ácido 2-etilexanóico (acido 2-etilexóico)</t>
  </si>
  <si>
    <t>19971.000495/2024-01</t>
  </si>
  <si>
    <t>2905.13.00</t>
  </si>
  <si>
    <t>Butan-1-ol (álcool n-butílico)</t>
  </si>
  <si>
    <t>Pleitos ao Mecanismo de Desequilíbrios Comerciais Conjunturais - Decisão CMC 27/15, atualizada pela Decisão CMC 09/21</t>
  </si>
  <si>
    <t xml:space="preserve"> Processo SEI Público</t>
  </si>
  <si>
    <t>Data de Termino da medida em vigor</t>
  </si>
  <si>
    <t>Prazo</t>
  </si>
  <si>
    <t>19971.000304/2024-01</t>
  </si>
  <si>
    <t>3903.11.20</t>
  </si>
  <si>
    <t>Poliestireno expansivel, sem carga, em forma primária</t>
  </si>
  <si>
    <t>Associação Brasileira da Indústria Química</t>
  </si>
  <si>
    <t>Deferido Parcialmente (a 18%) 218ª GECEX. Migrado da LETEC</t>
  </si>
  <si>
    <t>19971.000305/2024-48</t>
  </si>
  <si>
    <t>Mantido Pauta GECEX
Migrado da LETEC</t>
  </si>
  <si>
    <t>19971.000331/2024-76</t>
  </si>
  <si>
    <t>19971.000329/2024-05</t>
  </si>
  <si>
    <t>3909.50.19</t>
  </si>
  <si>
    <t>Outros poliuretanos em líquidos e pastas</t>
  </si>
  <si>
    <t>19971.000330/2024-21</t>
  </si>
  <si>
    <t>19971.000328/2024-52</t>
  </si>
  <si>
    <t>2836.30.00</t>
  </si>
  <si>
    <t>Hidrogenocarbonato (bicarbonato) de sódio</t>
  </si>
  <si>
    <t>Deferido parcialmente (a 20%) com destaque tarifário 218ª GECEX. Migrado da LETEC</t>
  </si>
  <si>
    <t>19971.000370/2024-73</t>
  </si>
  <si>
    <t>3901.40.00</t>
  </si>
  <si>
    <t>Copolímeros de etileno e alfa-olefina, de densidade inferior a 0,94</t>
  </si>
  <si>
    <t>Deferido 218ª GECEX. Migrado da LETEC</t>
  </si>
  <si>
    <t>19971.000326/2024-63</t>
  </si>
  <si>
    <t>19971.000306/2024-92</t>
  </si>
  <si>
    <t>Deferido com destaque tarifário 218ª GECEX. Migrado da LETEC</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</si>
  <si>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</si>
  <si>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</si>
  <si>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</si>
  <si>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</si>
  <si>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</si>
  <si>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</si>
  <si>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</si>
  <si>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</si>
  <si>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</si>
  <si>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</si>
  <si>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</si>
  <si>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</si>
  <si>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Deferido com dois destaques tarifários 218ª GECEX. Migrado da LETEC</t>
  </si>
  <si>
    <t>19971.000319/2024-61</t>
  </si>
  <si>
    <t>3907.61.00</t>
  </si>
  <si>
    <t>Poli(tereftalato de etileno), de um índice de viscosidade de 78 ml/g ou mais</t>
  </si>
  <si>
    <t>19971.000318/2024-17</t>
  </si>
  <si>
    <t>2809.20.11</t>
  </si>
  <si>
    <t>Ácido fosfórico com teor de ferro inferior a 750 ppm</t>
  </si>
  <si>
    <t>Deferido Parcialmente (a 17,5%) 218ª GECEX. Migrado da LETEC</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</si>
  <si>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</si>
  <si>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</si>
  <si>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</si>
  <si>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</si>
  <si>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</si>
  <si>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</si>
  <si>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</si>
  <si>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</si>
  <si>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</si>
  <si>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</si>
  <si>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</si>
  <si>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</si>
  <si>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</si>
  <si>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</si>
  <si>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</si>
  <si>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</si>
  <si>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</si>
  <si>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</si>
  <si>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</si>
  <si>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</si>
  <si>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</si>
  <si>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</si>
  <si>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</si>
  <si>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Deferido parcialmente (a 20%) com dois destaques tarifários 218ª GECEX. Migrado da LETEC</t>
  </si>
  <si>
    <t>19971.000351/2024-47</t>
  </si>
  <si>
    <t>2907.11.00</t>
  </si>
  <si>
    <t>Fenol (hidroxibenzeno) e seus sais</t>
  </si>
  <si>
    <t>Deferido parcialmente (a 12,6%) 218ª GECEX. Migrado da LETEC</t>
  </si>
  <si>
    <t>19971.000380/2024-17</t>
  </si>
  <si>
    <t>2917.19.30</t>
  </si>
  <si>
    <t>Ácido fumárico, seus sais e ésteres</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</si>
  <si>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</si>
  <si>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</si>
  <si>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</si>
  <si>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</si>
  <si>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</si>
  <si>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</si>
  <si>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</si>
  <si>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</si>
  <si>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</si>
  <si>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</si>
  <si>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</si>
  <si>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</si>
  <si>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</si>
  <si>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</si>
  <si>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</si>
  <si>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</si>
  <si>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</si>
  <si>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</si>
  <si>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</si>
  <si>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</si>
  <si>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</si>
  <si>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</si>
  <si>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</si>
  <si>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</si>
  <si>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</si>
  <si>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</si>
  <si>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19971.000368/2024-02</t>
  </si>
  <si>
    <t xml:space="preserve">3901.30.90 </t>
  </si>
  <si>
    <t>Outros copolímeros de etileno e acetato de vinila, em formas primárias</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</si>
  <si>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</si>
  <si>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</si>
  <si>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</si>
  <si>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</si>
  <si>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</si>
  <si>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</si>
  <si>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</si>
  <si>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</si>
  <si>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</si>
  <si>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</si>
  <si>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</si>
  <si>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</si>
  <si>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</si>
  <si>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</si>
  <si>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</si>
  <si>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</si>
  <si>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</si>
  <si>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</si>
  <si>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</si>
  <si>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</si>
  <si>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</si>
  <si>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</si>
  <si>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</si>
  <si>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</si>
  <si>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</si>
  <si>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</si>
  <si>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</si>
  <si>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</si>
  <si>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</si>
  <si>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</si>
  <si>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</si>
  <si>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</si>
  <si>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</si>
  <si>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</si>
  <si>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</si>
  <si>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</si>
  <si>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</si>
  <si>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</si>
  <si>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</si>
  <si>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</si>
  <si>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</si>
  <si>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</si>
  <si>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</si>
  <si>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</si>
  <si>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</si>
  <si>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</si>
  <si>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</si>
  <si>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</si>
  <si>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</si>
  <si>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</si>
  <si>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</si>
  <si>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</si>
  <si>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</si>
  <si>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</si>
  <si>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</si>
  <si>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</si>
  <si>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</si>
  <si>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</si>
  <si>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</si>
  <si>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Pleito retirado pelo pleiteante</t>
  </si>
  <si>
    <t>19971.000353/2024-36</t>
  </si>
  <si>
    <t>2909.49.31</t>
  </si>
  <si>
    <t>Dipropilenoglicol</t>
  </si>
  <si>
    <t>19971.000354/2024-81</t>
  </si>
  <si>
    <t>2914.12.00</t>
  </si>
  <si>
    <t>Butanona (metiletilcetona)</t>
  </si>
  <si>
    <t>19971.000355/2024-25</t>
  </si>
  <si>
    <t>2915.31.00</t>
  </si>
  <si>
    <t>Acetato de etila</t>
  </si>
  <si>
    <t>19971.101127/2023-91</t>
  </si>
  <si>
    <t xml:space="preserve"> Deferido parcialmente (a 12,6%) 218ª GECEX. Migrado da LETEC</t>
  </si>
  <si>
    <t>19971.101585/2023-20</t>
  </si>
  <si>
    <t>ALPEK POLYESTER PERNAMBUCO S.A.</t>
  </si>
  <si>
    <t>19971.101574/2023-40</t>
  </si>
  <si>
    <t>4810.19.99</t>
  </si>
  <si>
    <t>Outros papéis e cartões dos tipos utilizados para escrita, impressão ou outras finalidades gráficas,sem fibras obtidas por processo mecânico ou químico</t>
  </si>
  <si>
    <t>IBÁ - Indústria Brasileira de Árvores</t>
  </si>
  <si>
    <t xml:space="preserve">365 dias </t>
  </si>
  <si>
    <t>Deferido parcialmente (a 16%) 218ª GECEX</t>
  </si>
  <si>
    <t>19971.101576/2023-39</t>
  </si>
  <si>
    <t>4810.92.90</t>
  </si>
  <si>
    <t>Outros papéis e cartões de camadas múltiplas, revestidos de caulim, em rolos ou folhas</t>
  </si>
  <si>
    <t>19971.101176/2023-23</t>
  </si>
  <si>
    <t>7304.19.00</t>
  </si>
  <si>
    <t>Outros tubos e perfis ocos, sem costura, de ferro ou aço, dos tipos utilizados em oleodutos ou gasodutos</t>
  </si>
  <si>
    <t>Instituto Aço Brasil</t>
  </si>
  <si>
    <t>Deferido com quota 218ª GECEX</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</si>
  <si>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</si>
  <si>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</si>
  <si>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</si>
  <si>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</si>
  <si>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</si>
  <si>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</si>
  <si>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</si>
  <si>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</si>
  <si>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</si>
  <si>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</si>
  <si>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</si>
  <si>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</si>
  <si>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</si>
  <si>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</si>
  <si>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Deferido parcialmente (a 25%) 218ª GECEX</t>
  </si>
  <si>
    <t>19971.001040/2024-03</t>
  </si>
  <si>
    <t>7005.29.00</t>
  </si>
  <si>
    <t>Outras chapas/folhas de vidro flotado, desbastado, etc, não armado</t>
  </si>
  <si>
    <t>ASSOCIAÇÃO BRASILEIRA DAS INDÚSTRIAS DE VIDRO - ABIVIDRO</t>
  </si>
  <si>
    <t xml:space="preserve">Mantido Pauta CAT </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</si>
  <si>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</si>
  <si>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</si>
  <si>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</si>
  <si>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</si>
  <si>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</si>
  <si>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</si>
  <si>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</si>
  <si>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</si>
  <si>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</si>
  <si>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</si>
  <si>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</si>
  <si>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7607.11.90</t>
  </si>
  <si>
    <t>Outras folhas e tiras, de alumínio sem suporte, laminado, espessura &lt;= 0.2 mm</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</si>
  <si>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</si>
  <si>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</si>
  <si>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</si>
  <si>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</si>
  <si>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</si>
  <si>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</si>
  <si>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</si>
  <si>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</si>
  <si>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</si>
  <si>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</si>
  <si>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</si>
  <si>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</si>
  <si>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</si>
  <si>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</si>
  <si>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</si>
  <si>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</si>
  <si>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</si>
  <si>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19971.001717/2024-03</t>
  </si>
  <si>
    <t>https://sei.economia.gov.br/sei/processo_acesso_externo_consulta.php?id_acesso_externo=3416567&amp;infra_hash=88937869a1f1b58926ec158a14373246</t>
  </si>
  <si>
    <t>19971.001718/2024-40</t>
  </si>
  <si>
    <t>Elastômero termoplástico poliuretano base poliéster.</t>
  </si>
  <si>
    <t>19971.001869/2024-06</t>
  </si>
  <si>
    <t>https://sei.economia.gov.br/sei/processo_acesso_externo_consulta.php?id_acesso_externo=3416561&amp;infra_hash=358223713b482e12fad61248397a7ba5</t>
  </si>
  <si>
    <t>19971.001870/2024-22</t>
  </si>
  <si>
    <t>7216.32.00</t>
  </si>
  <si>
    <t>Perfis em I</t>
  </si>
  <si>
    <t>INSTITUTO ACO BRASIL</t>
  </si>
  <si>
    <t>19971.001877/2024-44</t>
  </si>
  <si>
    <t>https://sei.economia.gov.br/sei/processo_acesso_externo_consulta.php?id_acesso_externo=3416550&amp;infra_hash=994d262dd150fe188a6782b0ae12f0d3</t>
  </si>
  <si>
    <t>19971.001878/2024-99</t>
  </si>
  <si>
    <t>7216.33.00</t>
  </si>
  <si>
    <t>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</si>
  <si>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</si>
  <si>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</si>
  <si>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</si>
  <si>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</si>
  <si>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</si>
  <si>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</si>
  <si>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</si>
  <si>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</si>
  <si>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</si>
  <si>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</si>
  <si>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19971.001981/2024-39</t>
  </si>
  <si>
    <t>https://sei.economia.gov.br/sei/processo_acesso_externo_consulta.php?id_acesso_externo=3416584&amp;infra_hash=0fd61d22c235278994463dc7ffc4fa65</t>
  </si>
  <si>
    <t>19971.001982/2024-83</t>
  </si>
  <si>
    <t>Ashland Comércio de Especialidades Químicas do Brasil Ltda.</t>
  </si>
  <si>
    <t>Pleitos dos Demais Estados-Parte do MERCOSUL ao Mecanismo DCC - Decisão CMC 27/15, atualizada pela Decisão CMC 09/21</t>
  </si>
  <si>
    <t xml:space="preserve"> Processo SEI</t>
  </si>
  <si>
    <t>País</t>
  </si>
  <si>
    <t>Data da Publicação</t>
  </si>
  <si>
    <t xml:space="preserve">Alíquota TEC </t>
  </si>
  <si>
    <t>19971.002024/2024-20</t>
  </si>
  <si>
    <t>https://sei.economia.gov.br/sei/processo_acesso_externo_consulta.php?id_acesso_externo=3422808&amp;infra_hash=b25b7791f1788f78da93825e6bf16a2d</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</si>
  <si>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</si>
  <si>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</si>
  <si>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</si>
  <si>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</si>
  <si>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</si>
  <si>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</si>
  <si>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</si>
  <si>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</si>
  <si>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</si>
  <si>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</si>
  <si>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</si>
  <si>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</si>
  <si>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</si>
  <si>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</si>
  <si>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</si>
  <si>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</si>
  <si>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</si>
  <si>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</si>
  <si>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</si>
  <si>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</si>
  <si>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</si>
  <si>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</si>
  <si>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</si>
  <si>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</si>
  <si>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</si>
  <si>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</si>
  <si>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</si>
  <si>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</si>
  <si>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</si>
  <si>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</si>
  <si>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</si>
  <si>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</si>
  <si>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</si>
  <si>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</si>
  <si>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</si>
  <si>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</si>
  <si>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</si>
  <si>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</si>
  <si>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</si>
  <si>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</si>
  <si>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</si>
  <si>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</si>
  <si>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</si>
  <si>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</si>
  <si>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</si>
  <si>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</si>
  <si>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</si>
  <si>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</si>
  <si>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</si>
  <si>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</si>
  <si>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</si>
  <si>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</si>
  <si>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</si>
  <si>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</si>
  <si>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</si>
  <si>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</si>
  <si>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</si>
  <si>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</si>
  <si>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</si>
  <si>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</si>
  <si>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</si>
  <si>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</si>
  <si>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8504.40.10</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</si>
  <si>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</si>
  <si>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</si>
  <si>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</si>
  <si>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</si>
  <si>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</si>
  <si>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</si>
  <si>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</si>
  <si>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</si>
  <si>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</si>
  <si>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</si>
  <si>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</si>
  <si>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</si>
  <si>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</si>
  <si>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</si>
  <si>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</si>
  <si>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</si>
  <si>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</si>
  <si>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</si>
  <si>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</si>
  <si>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De longitud inferior o igual a 7,5 m</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</si>
  <si>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</si>
  <si>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</si>
  <si>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</si>
  <si>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</si>
  <si>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</si>
  <si>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</si>
  <si>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</si>
  <si>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</si>
  <si>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</si>
  <si>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</si>
  <si>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</si>
  <si>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</si>
  <si>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</si>
  <si>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</si>
  <si>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</si>
  <si>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</si>
  <si>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</si>
  <si>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</si>
  <si>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</si>
  <si>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</si>
  <si>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</si>
  <si>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</si>
  <si>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</si>
  <si>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</si>
  <si>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</si>
  <si>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</si>
  <si>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</si>
  <si>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</si>
  <si>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</si>
  <si>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</si>
  <si>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</si>
  <si>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</si>
  <si>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</si>
  <si>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</si>
  <si>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</si>
  <si>
    <t>Pleitos à Lista de Exceções de Bens de Informática e Telecomunicações e de Bens de Capital (LEBIT/BK)</t>
  </si>
  <si>
    <t>Efeito tarifário do pleito</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</si>
  <si>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</si>
  <si>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</si>
  <si>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</si>
  <si>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</si>
  <si>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</si>
  <si>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</si>
  <si>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</si>
  <si>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</si>
  <si>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</si>
  <si>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</si>
  <si>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</si>
  <si>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19971.001764/2024-49</t>
  </si>
  <si>
    <t>19971.001765/2024-93</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</si>
  <si>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</si>
  <si>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</si>
  <si>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</si>
  <si>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</si>
  <si>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 19971.001762/2024-50</t>
  </si>
  <si>
    <t>8471.70.90</t>
  </si>
  <si>
    <t>Outras, incluídas as combinações de unidades de, pelo menos, dois dos itens precedentes</t>
  </si>
  <si>
    <t>19971.001757/2024-47</t>
  </si>
  <si>
    <t>19971.001758/2024-91 </t>
  </si>
  <si>
    <t xml:space="preserve"> 8471.49.00</t>
  </si>
  <si>
    <t>--Outras, apresentadas sob a forma de sistemas</t>
  </si>
  <si>
    <t>19971.001755/2024-58</t>
  </si>
  <si>
    <t>19971.001756/2024-01</t>
  </si>
  <si>
    <t xml:space="preserve"> 8471.50.90</t>
  </si>
  <si>
    <t xml:space="preserve"> Outras</t>
  </si>
  <si>
    <t>19971.001810/2024-18</t>
  </si>
  <si>
    <t>https://sei.economia.gov.br/sei/processo_acesso_externo_consulta.php?id_acesso_externo=3331731&amp;infra_hash=23030eb8a66e489ce7847bb75c507ca0</t>
  </si>
  <si>
    <t>19971.001811/2024-54</t>
  </si>
  <si>
    <t>8517.62.59</t>
  </si>
  <si>
    <t>Google Brasil Internet Ltda</t>
  </si>
  <si>
    <t>19971.002032/2024-76</t>
  </si>
  <si>
    <t>https://sei.economia.gov.br/sei/processo_acesso_externo_consulta.php?id_acesso_externo=3427662&amp;infra_hash=345b135abc21f69e878c5264c8b1ba70</t>
  </si>
  <si>
    <t>19971.002033/2024-11</t>
  </si>
  <si>
    <t>ASSOCIAÇÃO BRASILEIRA DA INDÚSTRIA DE MÁQUINAS E EQUIPAMENTOS (ABIMAQ)</t>
  </si>
  <si>
    <t>19971.000391/2024-99</t>
  </si>
  <si>
    <t>8607.19.90</t>
  </si>
  <si>
    <t>Eixos, rodas e suas partes de veículos para vias férreas</t>
  </si>
  <si>
    <t>Mantido Pauta CAT - Migrado da LETEC</t>
  </si>
  <si>
    <t>19971.000447/2024-13</t>
  </si>
  <si>
    <t>8607.11.10</t>
  </si>
  <si>
    <t>Bogies de tração de veículos para vias férreas</t>
  </si>
  <si>
    <t>Alterações Referentes a Concessões Tarifárias Decorrentes de Compromissos na Organização Mundial do Comércio - OMC</t>
  </si>
  <si>
    <t>Data Início Prazo de Manifestação</t>
  </si>
  <si>
    <t>Data Término Prazo de Manifestação</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</si>
  <si>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</si>
  <si>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</si>
  <si>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</si>
  <si>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</si>
  <si>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</si>
  <si>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</si>
  <si>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</si>
  <si>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</si>
  <si>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</si>
  <si>
    <t>Deferido 218ª GECEX - quota adicional de 250.000 toneladas NCM 1001.99.00 no âmbito da LETEC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</si>
</sst>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1">
    <font>
      <sz val="11"/>
      <color theme="1"/>
      <name val="Calibri"/>
      <scheme val="minor"/>
    </font>
    <font>
      <sz val="10"/>
      <name val="Arial"/>
      <family val="2"/>
    </font>
    <font>
      <b/>
      <sz val="10"/>
      <name val="Arial"/>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0"/>
      <color indexed="8"/>
      <name val="Arial"/>
    </font>
    <font>
      <b/>
      <sz val="10"/>
      <color indexed="8"/>
      <name val="Arial"/>
      <family val="2"/>
    </font>
    <font>
      <sz val="10"/>
      <name val="Arial"/>
    </font>
    <font>
      <sz val="10"/>
      <color theme="9" tint="-0.249977111117893"/>
      <name val="Arial"/>
    </font>
    <font>
      <sz val="10"/>
      <color theme="1"/>
      <name val="Arial"/>
    </font>
    <font>
      <sz val="11"/>
      <color indexed="8"/>
      <name val="Calibri"/>
      <family val="2"/>
    </font>
    <font>
      <b/>
      <sz val="10"/>
      <name val="Arial"/>
    </font>
    <font>
      <b/>
      <sz val="10"/>
      <color rgb="FF000000"/>
      <name val="Arial"/>
    </font>
    <font>
      <u/>
      <sz val="11"/>
      <color theme="10"/>
      <name val="Calibri"/>
      <scheme val="minor"/>
    </font>
    <font>
      <sz val="10"/>
      <color theme="1"/>
      <name val="Calibri"/>
      <scheme val="minor"/>
    </font>
    <font>
      <b/>
      <sz val="14"/>
      <color theme="1"/>
      <name val="Arial"/>
    </font>
    <font>
      <b/>
      <sz val="14"/>
      <color rgb="FF000000"/>
      <name val="Arial"/>
    </font>
    <font>
      <b/>
      <sz val="14"/>
      <color indexed="8"/>
      <name val="Arial"/>
      <family val="2"/>
    </font>
    <font>
      <b/>
      <sz val="14"/>
      <color theme="1"/>
      <name val="Arial"/>
      <family val="2"/>
    </font>
    <font>
      <b/>
      <sz val="14"/>
      <color theme="1"/>
      <name val="Times New Roman"/>
      <family val="1"/>
    </font>
    <font>
      <b/>
      <sz val="14"/>
      <color rgb="FF000000"/>
      <name val="Arial"/>
      <family val="2"/>
    </font>
    <font>
      <sz val="9"/>
      <color rgb="FF000000"/>
      <name val="Arial"/>
      <charset val="1"/>
    </font>
    <font>
      <sz val="11"/>
      <color rgb="FF242424"/>
      <name val="Aptos Narrow"/>
      <charset val="1"/>
    </font>
    <font>
      <sz val="10"/>
      <color rgb="FF000000"/>
      <name val="Arial"/>
      <charset val="1"/>
    </font>
    <font>
      <sz val="10"/>
      <color rgb="FF242424"/>
      <name val="Arial"/>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right style="thin">
        <color rgb="FF000000"/>
      </right>
      <top/>
      <bottom style="thin">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diagonal/>
    </border>
    <border>
      <left/>
      <right style="thin">
        <color rgb="FF000000"/>
      </right>
      <top/>
      <bottom/>
      <diagonal/>
    </border>
  </borders>
  <cellStyleXfs count="4">
    <xf numFmtId="0" fontId="0" fillId="0" borderId="0"/>
    <xf numFmtId="0" fontId="1" fillId="0" borderId="0"/>
    <xf numFmtId="0" fontId="16" fillId="0" borderId="0" applyNumberFormat="0" applyFill="0" applyBorder="0" applyProtection="0"/>
    <xf numFmtId="0" fontId="19" fillId="0" borderId="0" applyNumberFormat="0" applyFill="0" applyBorder="0" applyAlignment="0" applyProtection="0"/>
  </cellStyleXfs>
  <cellXfs count="426">
    <xf numFmtId="0" fontId="0" fillId="0" borderId="0" xfId="0"/>
    <xf numFmtId="0" fontId="0" fillId="2" borderId="0" xfId="0" applyFill="1"/>
    <xf numFmtId="0" fontId="1" fillId="0" borderId="2" xfId="0" applyFont="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2" xfId="0" quotePrefix="1" applyFont="1" applyBorder="1" applyAlignment="1">
      <alignment horizontal="left" vertical="center" wrapText="1"/>
    </xf>
    <xf numFmtId="9" fontId="1" fillId="0" borderId="2"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2" fillId="4" borderId="2" xfId="0" applyFont="1" applyFill="1" applyBorder="1" applyAlignment="1">
      <alignment horizontal="center" vertical="center" wrapText="1"/>
    </xf>
    <xf numFmtId="49" fontId="12" fillId="4" borderId="2" xfId="0" applyNumberFormat="1" applyFont="1" applyFill="1" applyBorder="1" applyAlignment="1">
      <alignment horizontal="center" vertical="center" wrapText="1"/>
    </xf>
    <xf numFmtId="0" fontId="17" fillId="4" borderId="2" xfId="0" applyFont="1" applyFill="1" applyBorder="1" applyAlignment="1">
      <alignment horizontal="center" vertical="center" wrapText="1"/>
    </xf>
    <xf numFmtId="49" fontId="18" fillId="4" borderId="1" xfId="0" applyNumberFormat="1" applyFont="1" applyFill="1" applyBorder="1" applyAlignment="1">
      <alignment horizontal="center" vertical="center" wrapText="1"/>
    </xf>
    <xf numFmtId="49" fontId="18" fillId="4" borderId="6"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7" xfId="0" applyFont="1" applyFill="1" applyBorder="1" applyAlignment="1">
      <alignment horizontal="center" vertical="center" wrapText="1"/>
    </xf>
    <xf numFmtId="3" fontId="2" fillId="4" borderId="2" xfId="0" applyNumberFormat="1" applyFont="1" applyFill="1" applyBorder="1" applyAlignment="1">
      <alignment horizontal="center" vertical="center" wrapText="1"/>
    </xf>
    <xf numFmtId="3" fontId="0" fillId="0" borderId="0" xfId="0" applyNumberFormat="1"/>
    <xf numFmtId="0" fontId="20" fillId="0" borderId="0" xfId="0" applyFont="1"/>
    <xf numFmtId="0" fontId="8" fillId="2" borderId="4"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0" fillId="2" borderId="0" xfId="0" applyFont="1" applyFill="1"/>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0" fillId="0" borderId="1" xfId="0" applyBorder="1"/>
    <xf numFmtId="0" fontId="0" fillId="0" borderId="4" xfId="0" applyBorder="1"/>
    <xf numFmtId="49" fontId="6" fillId="2" borderId="4" xfId="0" applyNumberFormat="1"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49" fontId="12" fillId="4" borderId="12" xfId="0" applyNumberFormat="1" applyFont="1" applyFill="1" applyBorder="1" applyAlignment="1">
      <alignment horizontal="center" vertical="center" wrapText="1"/>
    </xf>
    <xf numFmtId="49" fontId="12" fillId="4" borderId="16" xfId="0" applyNumberFormat="1" applyFont="1" applyFill="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12" fillId="4" borderId="7" xfId="0" applyNumberFormat="1" applyFont="1" applyFill="1" applyBorder="1" applyAlignment="1">
      <alignment horizontal="center" vertical="center" wrapText="1"/>
    </xf>
    <xf numFmtId="49" fontId="18" fillId="4" borderId="7" xfId="0" applyNumberFormat="1" applyFont="1" applyFill="1" applyBorder="1" applyAlignment="1">
      <alignment horizontal="center" vertical="center" wrapText="1"/>
    </xf>
    <xf numFmtId="0" fontId="2" fillId="4" borderId="16" xfId="0" applyFont="1" applyFill="1" applyBorder="1" applyAlignment="1">
      <alignment horizontal="center" vertical="center" wrapText="1"/>
    </xf>
    <xf numFmtId="10" fontId="27" fillId="0" borderId="0" xfId="0" applyNumberFormat="1" applyFont="1" applyAlignment="1">
      <alignment horizontal="center" vertical="center"/>
    </xf>
    <xf numFmtId="49" fontId="7" fillId="0" borderId="24" xfId="0" applyNumberFormat="1" applyFont="1" applyBorder="1" applyAlignment="1">
      <alignment horizontal="center" vertical="center" wrapText="1"/>
    </xf>
    <xf numFmtId="0" fontId="29" fillId="0" borderId="1" xfId="0" applyFont="1" applyBorder="1" applyAlignment="1">
      <alignment horizontal="center"/>
    </xf>
    <xf numFmtId="49" fontId="7" fillId="0" borderId="22" xfId="0" applyNumberFormat="1" applyFont="1" applyBorder="1" applyAlignment="1">
      <alignment horizontal="center" vertical="center" wrapText="1"/>
    </xf>
    <xf numFmtId="14" fontId="7" fillId="0" borderId="24" xfId="0" applyNumberFormat="1" applyFont="1" applyBorder="1" applyAlignment="1">
      <alignment horizontal="center" vertical="center" wrapText="1"/>
    </xf>
    <xf numFmtId="9" fontId="28" fillId="0" borderId="0" xfId="0" applyNumberFormat="1" applyFont="1" applyAlignment="1">
      <alignment horizontal="center" vertical="center"/>
    </xf>
    <xf numFmtId="0" fontId="29" fillId="0" borderId="1" xfId="0" applyFont="1" applyBorder="1" applyAlignment="1">
      <alignment horizontal="center" vertical="center"/>
    </xf>
    <xf numFmtId="0" fontId="29" fillId="0" borderId="5" xfId="0" applyFont="1" applyBorder="1" applyAlignment="1">
      <alignment horizontal="center" vertical="center"/>
    </xf>
    <xf numFmtId="49" fontId="7" fillId="0" borderId="31" xfId="0" applyNumberFormat="1" applyFont="1" applyBorder="1" applyAlignment="1">
      <alignment horizontal="center" vertical="center" wrapText="1"/>
    </xf>
    <xf numFmtId="0" fontId="29" fillId="0" borderId="1" xfId="0" applyFont="1" applyBorder="1" applyAlignment="1">
      <alignment horizontal="center" wrapText="1"/>
    </xf>
    <xf numFmtId="49" fontId="7" fillId="0" borderId="30"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14" fontId="7" fillId="0" borderId="11" xfId="0" applyNumberFormat="1" applyFont="1" applyBorder="1" applyAlignment="1">
      <alignment horizontal="center" vertical="center" wrapText="1"/>
    </xf>
    <xf numFmtId="9" fontId="30" fillId="0" borderId="1" xfId="0" applyNumberFormat="1" applyFont="1" applyBorder="1" applyAlignment="1">
      <alignment horizontal="center" vertical="center"/>
    </xf>
    <xf numFmtId="0" fontId="19" fillId="0" borderId="6" xfId="3" applyFill="1" applyBorder="1" applyAlignment="1">
      <alignment horizontal="center" vertical="center" wrapText="1"/>
    </xf>
    <xf numFmtId="49" fontId="19" fillId="0" borderId="4" xfId="3" applyNumberFormat="1" applyBorder="1" applyAlignment="1">
      <alignment horizontal="center" vertical="center" wrapText="1"/>
    </xf>
    <xf numFmtId="0" fontId="8" fillId="0" borderId="1" xfId="0" applyFont="1" applyBorder="1" applyAlignment="1">
      <alignment horizontal="center" vertical="top" wrapText="1"/>
    </xf>
    <xf numFmtId="0" fontId="8" fillId="0" borderId="1" xfId="0" quotePrefix="1" applyFont="1" applyBorder="1" applyAlignment="1">
      <alignment horizontal="center" vertical="center" wrapText="1"/>
    </xf>
    <xf numFmtId="165"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0" fontId="1" fillId="0" borderId="5" xfId="0" applyFont="1" applyBorder="1" applyAlignment="1">
      <alignment horizontal="center" vertical="center" wrapText="1"/>
    </xf>
    <xf numFmtId="0" fontId="15" fillId="0" borderId="1" xfId="0" applyFont="1" applyBorder="1" applyAlignment="1">
      <alignment horizontal="center" vertical="center"/>
    </xf>
    <xf numFmtId="0" fontId="21" fillId="0" borderId="0" xfId="0" applyFont="1" applyAlignment="1">
      <alignment horizontal="center" wrapText="1"/>
    </xf>
    <xf numFmtId="0" fontId="22"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23" fillId="0" borderId="2" xfId="0" applyNumberFormat="1" applyFont="1" applyBorder="1" applyAlignment="1">
      <alignment horizontal="center" vertical="center" wrapText="1"/>
    </xf>
    <xf numFmtId="0" fontId="24" fillId="3" borderId="2" xfId="0" applyFont="1" applyFill="1" applyBorder="1" applyAlignment="1">
      <alignment horizontal="center" vertical="center" wrapText="1"/>
    </xf>
    <xf numFmtId="0" fontId="25" fillId="3" borderId="2" xfId="0" applyFont="1" applyFill="1" applyBorder="1" applyAlignment="1">
      <alignment horizontal="center" vertical="center" wrapText="1"/>
    </xf>
    <xf numFmtId="49" fontId="26" fillId="0" borderId="9"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6" fillId="0" borderId="0" xfId="0" applyNumberFormat="1" applyFont="1" applyAlignment="1">
      <alignment horizontal="center" vertical="center" wrapText="1"/>
    </xf>
    <xf numFmtId="0" fontId="24"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6" fillId="0" borderId="2" xfId="0" applyFont="1" applyFill="1" applyBorder="1" applyAlignment="1">
      <alignment horizontal="center" vertical="center"/>
    </xf>
    <xf numFmtId="166"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5" fillId="0" borderId="2" xfId="0" quotePrefix="1"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0" fontId="0" fillId="0" borderId="0" xfId="0" applyFill="1"/>
    <xf numFmtId="49" fontId="5" fillId="0" borderId="3"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49" fontId="5" fillId="0" borderId="1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23" xfId="0" applyNumberFormat="1" applyFont="1" applyFill="1" applyBorder="1" applyAlignment="1">
      <alignment horizontal="center" vertical="center" wrapText="1"/>
    </xf>
    <xf numFmtId="0" fontId="5" fillId="0" borderId="0" xfId="0" applyFont="1" applyFill="1"/>
    <xf numFmtId="49" fontId="5" fillId="0" borderId="14"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14" fontId="5" fillId="0" borderId="16"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5" fillId="0" borderId="15" xfId="0" applyNumberFormat="1" applyFont="1" applyFill="1" applyBorder="1" applyAlignment="1">
      <alignment horizontal="center" vertical="top" wrapText="1"/>
    </xf>
    <xf numFmtId="49" fontId="5" fillId="0" borderId="13" xfId="0" applyNumberFormat="1" applyFont="1" applyFill="1" applyBorder="1" applyAlignment="1">
      <alignment horizontal="center" vertical="center" wrapText="1"/>
    </xf>
    <xf numFmtId="3" fontId="5" fillId="0" borderId="13" xfId="0" applyNumberFormat="1" applyFont="1" applyFill="1" applyBorder="1" applyAlignment="1">
      <alignment horizontal="center" vertical="center" wrapText="1"/>
    </xf>
    <xf numFmtId="49" fontId="5" fillId="0" borderId="26" xfId="0" applyNumberFormat="1" applyFont="1" applyFill="1" applyBorder="1" applyAlignment="1">
      <alignment horizontal="center" vertical="center"/>
    </xf>
    <xf numFmtId="3" fontId="5" fillId="0" borderId="2" xfId="0" applyNumberFormat="1" applyFont="1" applyFill="1" applyBorder="1" applyAlignment="1">
      <alignment horizontal="center" vertical="center"/>
    </xf>
    <xf numFmtId="14" fontId="5" fillId="0" borderId="2" xfId="0" applyNumberFormat="1" applyFont="1" applyFill="1" applyBorder="1" applyAlignment="1">
      <alignment horizontal="center" vertical="center"/>
    </xf>
    <xf numFmtId="49" fontId="5" fillId="0" borderId="2" xfId="0" quotePrefix="1"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top" wrapText="1"/>
    </xf>
    <xf numFmtId="0" fontId="5"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14" fontId="11" fillId="0" borderId="2" xfId="2" applyNumberFormat="1" applyFont="1" applyFill="1" applyBorder="1" applyAlignment="1">
      <alignment horizontal="center" vertical="center" wrapText="1"/>
    </xf>
    <xf numFmtId="14" fontId="15"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49" fontId="11" fillId="0" borderId="2" xfId="2" applyNumberFormat="1" applyFont="1" applyFill="1" applyBorder="1" applyAlignment="1">
      <alignment horizontal="center" vertical="center" wrapText="1"/>
    </xf>
    <xf numFmtId="0" fontId="0" fillId="0" borderId="0" xfId="0" applyFill="1" applyAlignment="1">
      <alignment horizontal="center" vertical="center"/>
    </xf>
    <xf numFmtId="9" fontId="15" fillId="0" borderId="2" xfId="0" applyNumberFormat="1" applyFont="1" applyFill="1" applyBorder="1" applyAlignment="1">
      <alignment horizontal="center" vertical="center" wrapText="1"/>
    </xf>
    <xf numFmtId="3" fontId="11" fillId="0" borderId="2" xfId="2"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25" xfId="0" applyFont="1" applyFill="1" applyBorder="1" applyAlignment="1">
      <alignment horizontal="center" vertical="center"/>
    </xf>
    <xf numFmtId="0" fontId="6" fillId="0" borderId="16" xfId="0" applyFont="1" applyFill="1" applyBorder="1" applyAlignment="1">
      <alignment horizontal="center" vertical="center" wrapText="1"/>
    </xf>
    <xf numFmtId="9" fontId="6" fillId="0" borderId="2" xfId="0" applyNumberFormat="1" applyFont="1" applyFill="1" applyBorder="1" applyAlignment="1">
      <alignment horizontal="center" vertical="center"/>
    </xf>
    <xf numFmtId="3" fontId="6"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5" fillId="0" borderId="2" xfId="0" quotePrefix="1" applyFont="1" applyFill="1" applyBorder="1" applyAlignment="1">
      <alignment horizontal="center" vertical="center" wrapText="1"/>
    </xf>
    <xf numFmtId="9" fontId="5" fillId="0" borderId="2" xfId="0" applyNumberFormat="1" applyFont="1" applyFill="1" applyBorder="1" applyAlignment="1">
      <alignment horizontal="center" vertical="center"/>
    </xf>
    <xf numFmtId="14" fontId="8" fillId="0" borderId="2" xfId="0" applyNumberFormat="1"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top" wrapText="1"/>
    </xf>
    <xf numFmtId="49" fontId="6"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10" fontId="5" fillId="0" borderId="2" xfId="0" applyNumberFormat="1"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top" wrapText="1"/>
    </xf>
    <xf numFmtId="0" fontId="6" fillId="0" borderId="2" xfId="0" applyFont="1" applyFill="1" applyBorder="1" applyAlignment="1">
      <alignment horizontal="center" vertical="center" wrapText="1" indent="1"/>
    </xf>
    <xf numFmtId="14" fontId="9"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3" fontId="10"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top" wrapText="1" indent="1"/>
    </xf>
    <xf numFmtId="0" fontId="0" fillId="0" borderId="2" xfId="0" applyFill="1" applyBorder="1"/>
    <xf numFmtId="0" fontId="8" fillId="0" borderId="2" xfId="0" applyFont="1" applyFill="1" applyBorder="1" applyAlignment="1">
      <alignment horizontal="center" vertical="center"/>
    </xf>
    <xf numFmtId="14" fontId="9" fillId="0" borderId="2" xfId="0" applyNumberFormat="1" applyFont="1" applyFill="1" applyBorder="1" applyAlignment="1">
      <alignment horizontal="center" vertical="center"/>
    </xf>
    <xf numFmtId="165" fontId="8" fillId="0" borderId="2" xfId="0" applyNumberFormat="1" applyFont="1" applyFill="1" applyBorder="1" applyAlignment="1">
      <alignment horizontal="center" vertical="center"/>
    </xf>
    <xf numFmtId="9" fontId="8" fillId="0" borderId="2" xfId="0" applyNumberFormat="1" applyFont="1" applyFill="1" applyBorder="1" applyAlignment="1">
      <alignment horizontal="center" vertical="center"/>
    </xf>
    <xf numFmtId="3" fontId="8" fillId="0" borderId="2" xfId="0" applyNumberFormat="1" applyFont="1" applyFill="1" applyBorder="1" applyAlignment="1">
      <alignment horizontal="center" vertical="center"/>
    </xf>
    <xf numFmtId="0" fontId="11" fillId="0" borderId="2" xfId="0" applyFont="1" applyFill="1" applyBorder="1" applyAlignment="1">
      <alignment horizontal="center" vertical="center"/>
    </xf>
    <xf numFmtId="0" fontId="5" fillId="0" borderId="2" xfId="0" quotePrefix="1"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center" vertical="top" wrapText="1"/>
    </xf>
    <xf numFmtId="0" fontId="5" fillId="0" borderId="1" xfId="0" applyFont="1" applyFill="1" applyBorder="1" applyAlignment="1">
      <alignment horizontal="center" vertical="center"/>
    </xf>
    <xf numFmtId="14" fontId="6"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7" xfId="0" applyFont="1" applyFill="1" applyBorder="1" applyAlignment="1">
      <alignment horizontal="center" vertical="top" wrapText="1"/>
    </xf>
    <xf numFmtId="49" fontId="6" fillId="0" borderId="1" xfId="0" applyNumberFormat="1" applyFont="1" applyFill="1" applyBorder="1" applyAlignment="1">
      <alignment horizontal="center" vertical="center" wrapText="1"/>
    </xf>
    <xf numFmtId="9" fontId="6" fillId="0" borderId="6"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7" fillId="0" borderId="9"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7" fillId="0" borderId="0" xfId="0" applyFont="1" applyFill="1" applyAlignment="1">
      <alignment horizontal="center" vertical="top" wrapText="1"/>
    </xf>
    <xf numFmtId="165" fontId="15" fillId="0" borderId="2" xfId="0" applyNumberFormat="1" applyFont="1" applyFill="1" applyBorder="1" applyAlignment="1">
      <alignment horizontal="center" vertical="center" wrapText="1"/>
    </xf>
    <xf numFmtId="3" fontId="15" fillId="0" borderId="2"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14" fontId="9" fillId="0" borderId="3"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14" fontId="6"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49" fontId="5" fillId="0" borderId="7"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14" fontId="9" fillId="0" borderId="10"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0" borderId="7" xfId="0" applyFont="1" applyFill="1" applyBorder="1" applyAlignment="1">
      <alignment horizontal="center" vertical="center"/>
    </xf>
    <xf numFmtId="49" fontId="5" fillId="0" borderId="22"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49" fontId="5" fillId="0" borderId="2" xfId="0" quotePrefix="1" applyNumberFormat="1" applyFont="1" applyFill="1" applyBorder="1" applyAlignment="1">
      <alignment horizontal="center" vertical="top" wrapText="1"/>
    </xf>
    <xf numFmtId="0" fontId="5" fillId="0" borderId="3" xfId="0" applyFont="1" applyFill="1" applyBorder="1" applyAlignment="1">
      <alignment horizontal="center" vertical="center"/>
    </xf>
    <xf numFmtId="14" fontId="5" fillId="0" borderId="3" xfId="0" applyNumberFormat="1" applyFont="1" applyFill="1" applyBorder="1" applyAlignment="1">
      <alignment horizontal="center" vertical="center"/>
    </xf>
    <xf numFmtId="14" fontId="5"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49" fontId="5" fillId="0" borderId="3" xfId="0" quotePrefix="1" applyNumberFormat="1" applyFont="1" applyFill="1" applyBorder="1" applyAlignment="1">
      <alignment horizontal="center" vertical="top" wrapText="1"/>
    </xf>
    <xf numFmtId="3" fontId="5" fillId="0" borderId="3" xfId="0" applyNumberFormat="1" applyFont="1" applyFill="1" applyBorder="1" applyAlignment="1">
      <alignment horizontal="center" vertical="center"/>
    </xf>
    <xf numFmtId="0" fontId="7" fillId="0" borderId="11"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49" fontId="5" fillId="0" borderId="1" xfId="0" quotePrefix="1" applyNumberFormat="1" applyFont="1" applyFill="1" applyBorder="1" applyAlignment="1">
      <alignment horizontal="center" vertical="top" wrapText="1"/>
    </xf>
    <xf numFmtId="0" fontId="19" fillId="0" borderId="0" xfId="3" applyFill="1" applyAlignment="1">
      <alignment horizontal="center" vertical="center" wrapText="1"/>
    </xf>
    <xf numFmtId="49" fontId="5" fillId="0" borderId="1" xfId="0" quotePrefix="1"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0" fillId="0" borderId="1" xfId="0" applyFill="1" applyBorder="1" applyAlignment="1">
      <alignment horizontal="center" vertical="center"/>
    </xf>
    <xf numFmtId="9" fontId="15" fillId="0" borderId="1" xfId="0" applyNumberFormat="1"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49" fontId="11" fillId="0" borderId="1" xfId="2" applyNumberFormat="1" applyFont="1" applyFill="1" applyBorder="1" applyAlignment="1">
      <alignment horizontal="center" vertical="center" wrapText="1"/>
    </xf>
    <xf numFmtId="0" fontId="15" fillId="0" borderId="1" xfId="0" applyFont="1" applyFill="1" applyBorder="1" applyAlignment="1">
      <alignment horizontal="center" vertical="top" wrapText="1"/>
    </xf>
    <xf numFmtId="3" fontId="15"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xf>
    <xf numFmtId="14" fontId="11" fillId="0" borderId="1" xfId="0" applyNumberFormat="1" applyFont="1" applyFill="1" applyBorder="1" applyAlignment="1">
      <alignment horizontal="center" vertical="center" wrapText="1"/>
    </xf>
    <xf numFmtId="165" fontId="15" fillId="0" borderId="1" xfId="0" applyNumberFormat="1" applyFont="1" applyFill="1" applyBorder="1" applyAlignment="1">
      <alignment horizontal="center" vertical="center" wrapText="1"/>
    </xf>
    <xf numFmtId="0" fontId="19" fillId="0" borderId="1" xfId="3" applyFill="1" applyBorder="1" applyAlignment="1">
      <alignment horizontal="center" vertical="center" wrapText="1"/>
    </xf>
    <xf numFmtId="0" fontId="15" fillId="0" borderId="1" xfId="0" applyFont="1" applyFill="1" applyBorder="1" applyAlignment="1">
      <alignment horizontal="center" vertical="center" wrapText="1" indent="1"/>
    </xf>
    <xf numFmtId="0" fontId="15" fillId="0" borderId="5" xfId="0" applyFont="1" applyFill="1" applyBorder="1" applyAlignment="1">
      <alignment horizontal="center" vertical="center" wrapText="1" indent="1"/>
    </xf>
    <xf numFmtId="14" fontId="13" fillId="0" borderId="2" xfId="0" applyNumberFormat="1" applyFont="1" applyFill="1" applyBorder="1" applyAlignment="1">
      <alignment horizontal="center" vertical="center" wrapText="1"/>
    </xf>
    <xf numFmtId="165" fontId="15" fillId="0" borderId="12" xfId="0" applyNumberFormat="1" applyFont="1" applyFill="1" applyBorder="1" applyAlignment="1">
      <alignment horizontal="center" vertical="center" wrapText="1"/>
    </xf>
    <xf numFmtId="0" fontId="0" fillId="0" borderId="1" xfId="0" quotePrefix="1" applyFill="1" applyBorder="1" applyAlignment="1">
      <alignment horizontal="center" vertical="center"/>
    </xf>
    <xf numFmtId="165" fontId="15" fillId="0" borderId="16" xfId="0" applyNumberFormat="1" applyFont="1" applyFill="1" applyBorder="1" applyAlignment="1">
      <alignment horizontal="center" vertical="center" wrapText="1"/>
    </xf>
    <xf numFmtId="0" fontId="15" fillId="0" borderId="12" xfId="0" applyFont="1" applyFill="1" applyBorder="1" applyAlignment="1">
      <alignment horizontal="center" vertical="center" wrapText="1"/>
    </xf>
    <xf numFmtId="49" fontId="11" fillId="0" borderId="16" xfId="2" applyNumberFormat="1" applyFont="1" applyFill="1" applyBorder="1" applyAlignment="1">
      <alignment horizontal="center" vertical="center" wrapText="1"/>
    </xf>
    <xf numFmtId="0" fontId="15" fillId="0" borderId="5" xfId="0" applyFont="1" applyFill="1" applyBorder="1" applyAlignment="1">
      <alignment horizontal="center" vertical="top" wrapText="1" indent="1"/>
    </xf>
    <xf numFmtId="0" fontId="13" fillId="0" borderId="5" xfId="0" applyFont="1" applyFill="1" applyBorder="1" applyAlignment="1">
      <alignment horizontal="center" vertical="center" wrapText="1"/>
    </xf>
    <xf numFmtId="0" fontId="19" fillId="0" borderId="5" xfId="3" applyFill="1" applyBorder="1" applyAlignment="1">
      <alignment horizontal="center" vertical="center" wrapText="1"/>
    </xf>
    <xf numFmtId="0" fontId="15" fillId="0" borderId="5" xfId="0" applyFont="1" applyFill="1" applyBorder="1" applyAlignment="1">
      <alignment horizontal="center" vertical="center" wrapText="1"/>
    </xf>
    <xf numFmtId="14" fontId="11" fillId="0" borderId="5" xfId="0" applyNumberFormat="1" applyFont="1" applyFill="1" applyBorder="1" applyAlignment="1">
      <alignment horizontal="center" vertical="center"/>
    </xf>
    <xf numFmtId="14" fontId="11" fillId="0" borderId="5" xfId="0" applyNumberFormat="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14" fontId="13" fillId="0" borderId="5" xfId="0" applyNumberFormat="1" applyFont="1" applyFill="1" applyBorder="1" applyAlignment="1">
      <alignment horizontal="center" vertical="center" wrapText="1"/>
    </xf>
    <xf numFmtId="164" fontId="13"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xf>
    <xf numFmtId="165" fontId="13" fillId="0" borderId="5" xfId="0" applyNumberFormat="1" applyFont="1" applyFill="1" applyBorder="1" applyAlignment="1">
      <alignment horizontal="center" vertical="center" wrapText="1"/>
    </xf>
    <xf numFmtId="9" fontId="13" fillId="0" borderId="5" xfId="0" applyNumberFormat="1" applyFont="1" applyFill="1" applyBorder="1" applyAlignment="1">
      <alignment horizontal="center" vertical="center" wrapText="1"/>
    </xf>
    <xf numFmtId="0" fontId="15" fillId="0" borderId="5" xfId="0" applyFont="1" applyFill="1" applyBorder="1"/>
    <xf numFmtId="0" fontId="13" fillId="0" borderId="5" xfId="0" applyFont="1" applyFill="1" applyBorder="1" applyAlignment="1">
      <alignment horizontal="center" vertical="top" wrapText="1"/>
    </xf>
    <xf numFmtId="14" fontId="13" fillId="0" borderId="1" xfId="0" applyNumberFormat="1" applyFont="1" applyFill="1" applyBorder="1" applyAlignment="1">
      <alignment horizontal="center" vertical="center" wrapText="1"/>
    </xf>
    <xf numFmtId="164" fontId="13" fillId="0" borderId="1" xfId="0" applyNumberFormat="1"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0" fontId="15" fillId="0" borderId="1" xfId="0" applyFont="1" applyFill="1" applyBorder="1" applyAlignment="1">
      <alignment horizontal="center" vertical="center"/>
    </xf>
    <xf numFmtId="0" fontId="13" fillId="0" borderId="21" xfId="0" applyFont="1" applyFill="1" applyBorder="1" applyAlignment="1">
      <alignment horizontal="center" vertical="center" wrapText="1"/>
    </xf>
    <xf numFmtId="0" fontId="0" fillId="0" borderId="5" xfId="0" applyFill="1" applyBorder="1" applyAlignment="1">
      <alignment horizontal="center" vertical="center"/>
    </xf>
    <xf numFmtId="0" fontId="15" fillId="0" borderId="5" xfId="0" applyFont="1" applyFill="1" applyBorder="1" applyAlignment="1">
      <alignment horizontal="center" vertical="top" wrapText="1"/>
    </xf>
    <xf numFmtId="0" fontId="13" fillId="0" borderId="24" xfId="0" applyFont="1" applyFill="1" applyBorder="1" applyAlignment="1">
      <alignment horizontal="center" vertical="center" wrapText="1"/>
    </xf>
    <xf numFmtId="0" fontId="0" fillId="0" borderId="4" xfId="0" applyFill="1" applyBorder="1"/>
    <xf numFmtId="14" fontId="13" fillId="0" borderId="24" xfId="0" applyNumberFormat="1"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164" fontId="13" fillId="0" borderId="4" xfId="0" applyNumberFormat="1" applyFont="1" applyFill="1" applyBorder="1" applyAlignment="1">
      <alignment horizontal="center" vertical="center" wrapText="1"/>
    </xf>
    <xf numFmtId="0" fontId="0" fillId="0" borderId="9" xfId="0" applyFill="1" applyBorder="1"/>
    <xf numFmtId="0" fontId="13" fillId="0" borderId="4" xfId="0" applyFont="1" applyFill="1" applyBorder="1" applyAlignment="1">
      <alignment horizontal="center" vertical="center" wrapText="1"/>
    </xf>
    <xf numFmtId="0" fontId="13" fillId="0" borderId="22" xfId="0"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9" fontId="13" fillId="0" borderId="11" xfId="0" applyNumberFormat="1" applyFont="1" applyFill="1" applyBorder="1" applyAlignment="1">
      <alignment horizontal="center" vertical="center" wrapText="1"/>
    </xf>
    <xf numFmtId="3" fontId="15" fillId="0" borderId="24"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19" fillId="0" borderId="11" xfId="3" applyFill="1" applyBorder="1" applyAlignment="1">
      <alignment horizontal="center" vertical="center" wrapText="1"/>
    </xf>
    <xf numFmtId="0" fontId="13" fillId="0" borderId="7" xfId="0" applyFont="1" applyFill="1" applyBorder="1" applyAlignment="1">
      <alignment horizontal="center" vertical="top" wrapText="1"/>
    </xf>
    <xf numFmtId="0" fontId="13" fillId="0" borderId="7" xfId="0" applyFont="1" applyFill="1" applyBorder="1" applyAlignment="1">
      <alignment horizontal="center" vertical="center" wrapText="1"/>
    </xf>
    <xf numFmtId="0" fontId="15" fillId="0" borderId="0" xfId="0" applyFont="1" applyFill="1" applyAlignment="1">
      <alignment horizontal="center" vertical="center"/>
    </xf>
    <xf numFmtId="0" fontId="19" fillId="0" borderId="4" xfId="3" applyFill="1" applyBorder="1" applyAlignment="1">
      <alignment horizontal="center" vertical="center" wrapText="1"/>
    </xf>
    <xf numFmtId="17" fontId="0" fillId="0" borderId="0" xfId="0" applyNumberFormat="1" applyFill="1" applyAlignment="1">
      <alignment horizontal="center" vertical="center"/>
    </xf>
    <xf numFmtId="0" fontId="19" fillId="0" borderId="24" xfId="3" applyFill="1" applyBorder="1" applyAlignment="1">
      <alignment horizontal="center" vertical="center" wrapText="1"/>
    </xf>
    <xf numFmtId="164" fontId="13" fillId="0" borderId="7"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64" fontId="13" fillId="0" borderId="6" xfId="0" applyNumberFormat="1" applyFont="1" applyFill="1" applyBorder="1" applyAlignment="1">
      <alignment horizontal="center" vertical="center" wrapText="1"/>
    </xf>
    <xf numFmtId="0" fontId="19" fillId="0" borderId="9" xfId="3"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6" xfId="0" applyFont="1" applyFill="1" applyBorder="1" applyAlignment="1">
      <alignment horizontal="center" vertical="center" wrapText="1"/>
    </xf>
    <xf numFmtId="167" fontId="1" fillId="0" borderId="2"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6" xfId="0" applyFont="1" applyFill="1" applyBorder="1" applyAlignment="1">
      <alignment horizontal="center" vertical="center" wrapText="1"/>
    </xf>
    <xf numFmtId="1"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top" wrapText="1"/>
    </xf>
    <xf numFmtId="0" fontId="1" fillId="0" borderId="8" xfId="0" applyFont="1" applyFill="1" applyBorder="1" applyAlignment="1">
      <alignment horizontal="center" vertical="center" wrapText="1"/>
    </xf>
    <xf numFmtId="0" fontId="1" fillId="0" borderId="23" xfId="0"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0" fontId="7" fillId="0" borderId="7" xfId="3" applyFont="1" applyFill="1" applyBorder="1" applyAlignment="1">
      <alignment horizontal="center" vertical="center"/>
    </xf>
    <xf numFmtId="0" fontId="7" fillId="0" borderId="1" xfId="3" applyFont="1" applyFill="1" applyBorder="1" applyAlignment="1">
      <alignment horizontal="center" vertical="center"/>
    </xf>
    <xf numFmtId="0" fontId="7" fillId="0" borderId="6"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29" xfId="0" applyFont="1" applyFill="1" applyBorder="1" applyAlignment="1">
      <alignment horizontal="center" vertical="center" wrapText="1"/>
    </xf>
    <xf numFmtId="167" fontId="5" fillId="0" borderId="2" xfId="0" applyNumberFormat="1" applyFont="1" applyFill="1" applyBorder="1" applyAlignment="1">
      <alignment horizontal="center" vertical="center" wrapText="1"/>
    </xf>
    <xf numFmtId="0" fontId="7" fillId="0" borderId="0" xfId="3" applyFont="1" applyFill="1" applyAlignment="1">
      <alignment horizontal="center" vertical="center"/>
    </xf>
    <xf numFmtId="0" fontId="7" fillId="0" borderId="23" xfId="0" applyFont="1" applyFill="1" applyBorder="1" applyAlignment="1">
      <alignment horizontal="center" vertical="center" wrapText="1"/>
    </xf>
    <xf numFmtId="0" fontId="7" fillId="0" borderId="9" xfId="3" applyFont="1" applyFill="1" applyBorder="1" applyAlignment="1">
      <alignment horizontal="center" vertical="center"/>
    </xf>
    <xf numFmtId="0" fontId="11" fillId="0" borderId="16" xfId="0" applyFont="1" applyFill="1" applyBorder="1" applyAlignment="1">
      <alignment horizontal="center" vertical="center" wrapText="1"/>
    </xf>
    <xf numFmtId="0" fontId="5" fillId="0" borderId="10" xfId="0" applyFont="1" applyFill="1" applyBorder="1" applyAlignment="1">
      <alignment horizontal="center" vertical="center" wrapText="1"/>
    </xf>
    <xf numFmtId="9" fontId="5" fillId="0" borderId="10" xfId="0" applyNumberFormat="1"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0" fontId="19" fillId="0" borderId="1" xfId="3" applyFill="1" applyBorder="1" applyAlignment="1">
      <alignment vertical="center" wrapText="1"/>
    </xf>
    <xf numFmtId="0" fontId="13" fillId="0" borderId="2" xfId="0" applyFont="1" applyFill="1" applyBorder="1" applyAlignment="1">
      <alignment horizontal="center" vertical="top" wrapText="1"/>
    </xf>
    <xf numFmtId="0" fontId="15" fillId="0" borderId="2" xfId="0" applyFont="1" applyFill="1" applyBorder="1" applyAlignment="1">
      <alignment horizontal="center" vertical="top" wrapText="1"/>
    </xf>
    <xf numFmtId="165" fontId="15" fillId="0" borderId="2" xfId="0" applyNumberFormat="1" applyFont="1" applyFill="1" applyBorder="1" applyAlignment="1">
      <alignment horizontal="center" vertical="top" wrapText="1"/>
    </xf>
    <xf numFmtId="10" fontId="1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top" wrapText="1"/>
    </xf>
    <xf numFmtId="3" fontId="15" fillId="0" borderId="3" xfId="0" applyNumberFormat="1" applyFont="1" applyFill="1" applyBorder="1" applyAlignment="1">
      <alignment horizontal="center" vertical="center" wrapText="1"/>
    </xf>
    <xf numFmtId="9" fontId="15" fillId="0" borderId="12" xfId="0" applyNumberFormat="1"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5" fillId="0" borderId="10" xfId="0" applyFont="1" applyFill="1" applyBorder="1" applyAlignment="1">
      <alignment horizontal="center" vertical="center" wrapText="1"/>
    </xf>
    <xf numFmtId="165" fontId="15" fillId="0" borderId="10" xfId="0" applyNumberFormat="1" applyFont="1" applyFill="1" applyBorder="1" applyAlignment="1">
      <alignment horizontal="center" vertical="center" wrapText="1"/>
    </xf>
    <xf numFmtId="9" fontId="15" fillId="0" borderId="18" xfId="0" applyNumberFormat="1" applyFont="1" applyFill="1" applyBorder="1" applyAlignment="1">
      <alignment horizontal="center" vertical="center" wrapText="1"/>
    </xf>
    <xf numFmtId="0" fontId="15" fillId="0" borderId="1" xfId="0" applyFont="1" applyFill="1" applyBorder="1"/>
    <xf numFmtId="0" fontId="15" fillId="0" borderId="19" xfId="0" applyFont="1" applyFill="1" applyBorder="1" applyAlignment="1">
      <alignment horizontal="center" vertical="center" wrapText="1"/>
    </xf>
    <xf numFmtId="0" fontId="15" fillId="0" borderId="9" xfId="0" applyFont="1" applyFill="1" applyBorder="1"/>
    <xf numFmtId="10" fontId="15" fillId="0" borderId="10" xfId="0" applyNumberFormat="1" applyFont="1" applyFill="1" applyBorder="1" applyAlignment="1">
      <alignment horizontal="center" vertical="center" wrapText="1"/>
    </xf>
    <xf numFmtId="3" fontId="15" fillId="0" borderId="10"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20" fillId="0" borderId="0" xfId="0" applyFont="1" applyFill="1"/>
    <xf numFmtId="0" fontId="0" fillId="0" borderId="5" xfId="0" applyFill="1" applyBorder="1" applyAlignment="1">
      <alignment vertical="center"/>
    </xf>
    <xf numFmtId="0" fontId="7" fillId="0" borderId="12" xfId="0" applyFont="1" applyFill="1" applyBorder="1" applyAlignment="1">
      <alignment horizontal="center" vertical="center" wrapText="1"/>
    </xf>
    <xf numFmtId="0" fontId="6" fillId="0" borderId="23" xfId="0" applyFont="1" applyFill="1" applyBorder="1" applyAlignment="1">
      <alignment horizontal="center" vertical="center" wrapText="1"/>
    </xf>
    <xf numFmtId="14" fontId="6" fillId="0" borderId="3"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6" fillId="0" borderId="3" xfId="0" applyFont="1" applyFill="1" applyBorder="1" applyAlignment="1">
      <alignment horizontal="center" vertical="top" wrapText="1"/>
    </xf>
    <xf numFmtId="49" fontId="6" fillId="0" borderId="3" xfId="0" applyNumberFormat="1" applyFont="1" applyFill="1" applyBorder="1" applyAlignment="1">
      <alignment horizontal="center" vertical="center" wrapText="1"/>
    </xf>
    <xf numFmtId="9" fontId="6" fillId="0" borderId="3" xfId="0"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15" fillId="0" borderId="2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0" fillId="0" borderId="1" xfId="0" applyFill="1" applyBorder="1"/>
    <xf numFmtId="0" fontId="6" fillId="0" borderId="1" xfId="0" applyFont="1" applyFill="1" applyBorder="1" applyAlignment="1">
      <alignment horizontal="center" vertical="top" wrapText="1"/>
    </xf>
    <xf numFmtId="9" fontId="6" fillId="0" borderId="1" xfId="0" applyNumberFormat="1"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0" fontId="6" fillId="0" borderId="2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7" fillId="0" borderId="22" xfId="0"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22" xfId="0" applyNumberFormat="1" applyFont="1" applyFill="1" applyBorder="1" applyAlignment="1">
      <alignment horizontal="center" vertical="center" wrapText="1"/>
    </xf>
    <xf numFmtId="0" fontId="15" fillId="0" borderId="2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0" fillId="0" borderId="5" xfId="0" applyFill="1" applyBorder="1"/>
    <xf numFmtId="49" fontId="6" fillId="0" borderId="7" xfId="0" applyNumberFormat="1" applyFont="1" applyFill="1" applyBorder="1" applyAlignment="1">
      <alignment horizontal="center" vertical="center" wrapText="1"/>
    </xf>
    <xf numFmtId="0" fontId="15" fillId="0" borderId="6" xfId="0" applyFont="1" applyFill="1" applyBorder="1" applyAlignment="1">
      <alignment horizontal="center" vertical="center" wrapText="1"/>
    </xf>
    <xf numFmtId="0" fontId="7" fillId="0" borderId="16"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13" fillId="0" borderId="12" xfId="0" applyFont="1" applyFill="1" applyBorder="1" applyAlignment="1">
      <alignment horizontal="center" vertical="center" wrapText="1"/>
    </xf>
    <xf numFmtId="14" fontId="13" fillId="0" borderId="16" xfId="0"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0" fontId="13" fillId="0" borderId="26" xfId="0" applyFont="1" applyFill="1" applyBorder="1" applyAlignment="1">
      <alignment horizontal="center" vertical="center" wrapText="1"/>
    </xf>
    <xf numFmtId="14" fontId="7" fillId="0" borderId="10" xfId="0" applyNumberFormat="1" applyFont="1" applyFill="1" applyBorder="1" applyAlignment="1">
      <alignment horizontal="center" vertical="center" wrapText="1"/>
    </xf>
    <xf numFmtId="14" fontId="0" fillId="0" borderId="9" xfId="0" applyNumberFormat="1" applyFill="1" applyBorder="1" applyAlignment="1">
      <alignment horizontal="center" vertical="center"/>
    </xf>
    <xf numFmtId="14" fontId="13" fillId="0" borderId="19"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9" fontId="7" fillId="0" borderId="10" xfId="0" applyNumberFormat="1" applyFont="1" applyFill="1" applyBorder="1" applyAlignment="1">
      <alignment horizontal="center" vertical="center" wrapText="1"/>
    </xf>
    <xf numFmtId="165" fontId="15" fillId="0" borderId="3" xfId="0" applyNumberFormat="1" applyFont="1" applyFill="1" applyBorder="1" applyAlignment="1">
      <alignment horizontal="center" vertical="center" wrapText="1"/>
    </xf>
    <xf numFmtId="14" fontId="15" fillId="0" borderId="27" xfId="0" applyNumberFormat="1" applyFont="1" applyFill="1" applyBorder="1" applyAlignment="1">
      <alignment horizontal="center" vertical="center" wrapText="1"/>
    </xf>
    <xf numFmtId="0" fontId="15" fillId="0" borderId="16" xfId="0" applyFont="1" applyFill="1" applyBorder="1" applyAlignment="1">
      <alignment horizontal="center" vertical="top" wrapText="1"/>
    </xf>
    <xf numFmtId="14" fontId="11" fillId="0" borderId="12" xfId="2" applyNumberFormat="1" applyFont="1" applyFill="1" applyBorder="1" applyAlignment="1">
      <alignment horizontal="center" vertical="center" wrapText="1"/>
    </xf>
    <xf numFmtId="0" fontId="13" fillId="0" borderId="16" xfId="0" applyFont="1" applyFill="1" applyBorder="1" applyAlignment="1">
      <alignment horizontal="center" vertical="center" wrapText="1"/>
    </xf>
    <xf numFmtId="165" fontId="15" fillId="0" borderId="5" xfId="0" applyNumberFormat="1" applyFont="1" applyFill="1" applyBorder="1" applyAlignment="1">
      <alignment horizontal="center" vertical="center" wrapText="1"/>
    </xf>
    <xf numFmtId="165" fontId="15" fillId="0" borderId="23" xfId="0" applyNumberFormat="1" applyFont="1" applyFill="1" applyBorder="1" applyAlignment="1">
      <alignment horizontal="center" vertical="center" wrapText="1"/>
    </xf>
    <xf numFmtId="14" fontId="11" fillId="0" borderId="3" xfId="2" applyNumberFormat="1" applyFont="1" applyFill="1" applyBorder="1" applyAlignment="1">
      <alignment horizontal="center" vertical="center" wrapText="1"/>
    </xf>
    <xf numFmtId="14" fontId="11" fillId="0" borderId="8" xfId="2" applyNumberFormat="1"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5" xfId="0" applyFont="1" applyFill="1" applyBorder="1" applyAlignment="1">
      <alignment horizontal="center" vertical="center" wrapText="1"/>
    </xf>
    <xf numFmtId="9" fontId="15" fillId="0" borderId="3" xfId="0" applyNumberFormat="1"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5" fillId="0" borderId="1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4" xfId="0" applyNumberFormat="1" applyFont="1" applyFill="1" applyBorder="1" applyAlignment="1">
      <alignment vertical="center" wrapText="1"/>
    </xf>
    <xf numFmtId="14" fontId="7" fillId="0" borderId="4" xfId="0" applyNumberFormat="1"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top" wrapText="1"/>
    </xf>
    <xf numFmtId="165" fontId="7" fillId="0" borderId="1" xfId="0" applyNumberFormat="1"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vertical="center" wrapText="1"/>
    </xf>
    <xf numFmtId="0" fontId="14" fillId="0" borderId="2" xfId="0" applyFont="1" applyFill="1" applyBorder="1" applyAlignment="1">
      <alignment horizontal="center" vertical="center" wrapText="1"/>
    </xf>
    <xf numFmtId="165" fontId="13" fillId="0" borderId="2" xfId="0" applyNumberFormat="1" applyFont="1" applyFill="1" applyBorder="1" applyAlignment="1">
      <alignment horizontal="center" vertical="center" wrapText="1"/>
    </xf>
    <xf numFmtId="9" fontId="13" fillId="0" borderId="2" xfId="0" applyNumberFormat="1" applyFont="1" applyFill="1" applyBorder="1" applyAlignment="1">
      <alignment horizontal="center" vertical="center" wrapText="1"/>
    </xf>
    <xf numFmtId="0" fontId="1" fillId="0" borderId="1" xfId="0" applyFont="1" applyFill="1" applyBorder="1" applyAlignment="1">
      <alignment vertical="center" wrapText="1"/>
    </xf>
    <xf numFmtId="14" fontId="13" fillId="0" borderId="23" xfId="0" applyNumberFormat="1" applyFont="1" applyFill="1" applyBorder="1" applyAlignment="1">
      <alignment horizontal="center" vertical="center" wrapText="1"/>
    </xf>
    <xf numFmtId="14" fontId="13" fillId="0" borderId="3" xfId="0" applyNumberFormat="1" applyFont="1" applyFill="1" applyBorder="1" applyAlignment="1">
      <alignment horizontal="center" vertical="center" wrapText="1"/>
    </xf>
    <xf numFmtId="9" fontId="15" fillId="0" borderId="8" xfId="0" applyNumberFormat="1" applyFont="1" applyFill="1" applyBorder="1" applyAlignment="1">
      <alignment horizontal="center" vertical="center" wrapText="1"/>
    </xf>
    <xf numFmtId="0" fontId="13" fillId="0" borderId="11" xfId="0" applyFont="1" applyFill="1" applyBorder="1" applyAlignment="1">
      <alignment horizontal="center" vertical="center" wrapText="1"/>
    </xf>
    <xf numFmtId="49" fontId="7" fillId="0" borderId="4" xfId="0" applyNumberFormat="1" applyFont="1" applyFill="1" applyBorder="1" applyAlignment="1">
      <alignment horizontal="center" vertical="top" wrapText="1"/>
    </xf>
    <xf numFmtId="0" fontId="7" fillId="0" borderId="1" xfId="0" applyFont="1" applyFill="1" applyBorder="1" applyAlignment="1">
      <alignment vertical="center" wrapText="1"/>
    </xf>
    <xf numFmtId="9" fontId="7" fillId="0" borderId="5" xfId="0" applyNumberFormat="1" applyFont="1" applyFill="1" applyBorder="1" applyAlignment="1">
      <alignment horizontal="center" vertical="center" wrapText="1"/>
    </xf>
    <xf numFmtId="9" fontId="6"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7" fillId="0" borderId="5" xfId="0" applyFont="1" applyFill="1" applyBorder="1" applyAlignment="1">
      <alignment vertical="center" wrapText="1"/>
    </xf>
    <xf numFmtId="0" fontId="13" fillId="0" borderId="20" xfId="0" applyFont="1" applyFill="1" applyBorder="1" applyAlignment="1">
      <alignment horizontal="center" vertical="center" wrapText="1"/>
    </xf>
    <xf numFmtId="0" fontId="15" fillId="0" borderId="3" xfId="0" applyFont="1" applyFill="1" applyBorder="1" applyAlignment="1">
      <alignment vertical="center" wrapText="1"/>
    </xf>
    <xf numFmtId="0" fontId="15" fillId="0" borderId="1" xfId="0" applyFont="1" applyFill="1" applyBorder="1" applyAlignment="1">
      <alignment vertical="center" wrapText="1"/>
    </xf>
    <xf numFmtId="14" fontId="13" fillId="0" borderId="21" xfId="0" applyNumberFormat="1" applyFont="1" applyFill="1" applyBorder="1" applyAlignment="1">
      <alignment horizontal="center" vertical="center" wrapText="1"/>
    </xf>
    <xf numFmtId="0" fontId="15" fillId="0" borderId="4" xfId="0" applyFont="1" applyFill="1" applyBorder="1" applyAlignment="1">
      <alignment vertical="center" wrapText="1"/>
    </xf>
    <xf numFmtId="0" fontId="15" fillId="0" borderId="7" xfId="0" applyFont="1" applyFill="1" applyBorder="1" applyAlignment="1">
      <alignment horizontal="center" vertical="center" wrapText="1"/>
    </xf>
    <xf numFmtId="9" fontId="7" fillId="0" borderId="6" xfId="0" applyNumberFormat="1" applyFont="1" applyFill="1" applyBorder="1" applyAlignment="1">
      <alignment horizontal="center" vertical="center" wrapText="1"/>
    </xf>
    <xf numFmtId="0" fontId="15" fillId="0" borderId="5" xfId="0" applyFont="1" applyFill="1" applyBorder="1" applyAlignment="1">
      <alignment vertical="center" wrapText="1"/>
    </xf>
    <xf numFmtId="165" fontId="7" fillId="0" borderId="4" xfId="0" applyNumberFormat="1" applyFont="1" applyFill="1" applyBorder="1" applyAlignment="1">
      <alignment horizontal="center" vertical="center" wrapText="1"/>
    </xf>
    <xf numFmtId="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11" xfId="0" applyNumberFormat="1" applyFont="1" applyFill="1" applyBorder="1" applyAlignment="1">
      <alignment horizontal="center" vertical="center" wrapText="1"/>
    </xf>
    <xf numFmtId="0" fontId="15" fillId="0" borderId="31" xfId="0" applyFont="1" applyFill="1" applyBorder="1" applyAlignment="1">
      <alignment horizontal="center" vertical="center" wrapText="1"/>
    </xf>
    <xf numFmtId="14" fontId="13" fillId="0" borderId="11" xfId="0" applyNumberFormat="1" applyFont="1" applyFill="1" applyBorder="1" applyAlignment="1">
      <alignment horizontal="center" vertical="center" wrapText="1"/>
    </xf>
    <xf numFmtId="14" fontId="13" fillId="0" borderId="30" xfId="0" applyNumberFormat="1" applyFont="1" applyFill="1" applyBorder="1" applyAlignment="1">
      <alignment horizontal="center" vertical="center" wrapText="1"/>
    </xf>
    <xf numFmtId="165" fontId="7" fillId="0" borderId="31" xfId="0" applyNumberFormat="1" applyFont="1" applyFill="1" applyBorder="1" applyAlignment="1">
      <alignment horizontal="center" vertical="center" wrapText="1"/>
    </xf>
    <xf numFmtId="9" fontId="7" fillId="0" borderId="30" xfId="0" applyNumberFormat="1" applyFont="1" applyFill="1" applyBorder="1" applyAlignment="1">
      <alignment horizontal="center" vertical="center" wrapText="1"/>
    </xf>
    <xf numFmtId="0" fontId="13" fillId="0" borderId="31" xfId="0" applyFont="1" applyFill="1" applyBorder="1" applyAlignment="1">
      <alignment horizontal="center" vertical="center" wrapText="1"/>
    </xf>
    <xf numFmtId="14" fontId="15" fillId="0" borderId="1" xfId="0" applyNumberFormat="1" applyFont="1" applyFill="1" applyBorder="1" applyAlignment="1">
      <alignment horizontal="center" vertical="center"/>
    </xf>
    <xf numFmtId="14" fontId="15" fillId="0" borderId="7" xfId="0" applyNumberFormat="1" applyFont="1" applyFill="1" applyBorder="1" applyAlignment="1">
      <alignment horizontal="center" vertical="center"/>
    </xf>
    <xf numFmtId="0" fontId="15" fillId="0" borderId="24" xfId="0" applyFont="1" applyFill="1" applyBorder="1" applyAlignment="1">
      <alignment horizontal="center" vertical="center"/>
    </xf>
    <xf numFmtId="0" fontId="15" fillId="0" borderId="4" xfId="0" applyFont="1" applyFill="1" applyBorder="1" applyAlignment="1">
      <alignment horizontal="center" vertical="center"/>
    </xf>
    <xf numFmtId="9" fontId="15" fillId="0" borderId="1" xfId="0" applyNumberFormat="1" applyFont="1" applyFill="1" applyBorder="1" applyAlignment="1">
      <alignment horizontal="center" vertical="center"/>
    </xf>
    <xf numFmtId="165" fontId="7" fillId="0" borderId="2" xfId="0" applyNumberFormat="1" applyFont="1" applyFill="1" applyBorder="1" applyAlignment="1">
      <alignment horizontal="center" vertical="center" wrapText="1"/>
    </xf>
    <xf numFmtId="165" fontId="19" fillId="0" borderId="2" xfId="3" applyNumberFormat="1" applyFill="1" applyBorder="1" applyAlignment="1">
      <alignment horizontal="center" vertical="center" wrapText="1"/>
    </xf>
    <xf numFmtId="0" fontId="19" fillId="0" borderId="0" xfId="3" applyFill="1" applyAlignment="1">
      <alignment wrapText="1"/>
    </xf>
    <xf numFmtId="14" fontId="11" fillId="0" borderId="1" xfId="2" applyNumberFormat="1" applyFont="1" applyFill="1" applyBorder="1" applyAlignment="1">
      <alignment horizontal="center" vertical="center" wrapText="1"/>
    </xf>
  </cellXfs>
  <cellStyles count="4">
    <cellStyle name="Hyperlink" xfId="3" xr:uid="{00000000-000B-0000-0000-000008000000}"/>
    <cellStyle name="Normal" xfId="0" builtinId="0"/>
    <cellStyle name="Normal 2" xfId="1" xr:uid="{8CEE1852-0150-47D5-8DD5-491742809F5E}"/>
    <cellStyle name="Normal 4" xfId="2" xr:uid="{B4C5A9FB-56B5-45D0-9F84-DF0AD27E16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83</xdr:row>
      <xdr:rowOff>0</xdr:rowOff>
    </xdr:from>
    <xdr:to>
      <xdr:col>6</xdr:col>
      <xdr:colOff>771525</xdr:colOff>
      <xdr:row>83</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6</xdr:col>
      <xdr:colOff>0</xdr:colOff>
      <xdr:row>84</xdr:row>
      <xdr:rowOff>0</xdr:rowOff>
    </xdr:from>
    <xdr:to>
      <xdr:col>6</xdr:col>
      <xdr:colOff>771525</xdr:colOff>
      <xdr:row>84</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file:///C:\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ei.economia.gov.br/sei/processo_acesso_externo_consulta.php?id_acesso_externo=3351992&amp;infra_hash=49486a20ca767d70be6ff27aff5242c3" TargetMode="External"/><Relationship Id="rId2" Type="http://schemas.openxmlformats.org/officeDocument/2006/relationships/hyperlink" Target="https://sei.economia.gov.br/sei/processo_acesso_externo_consulta.php?id_acesso_externo=3351983&amp;infra_hash=b50bb4cf4848f6ea351e90e74c3fbbc4" TargetMode="External"/><Relationship Id="rId1" Type="http://schemas.openxmlformats.org/officeDocument/2006/relationships/hyperlink" Target="https://sei.economia.gov.br/sei/processo_acesso_externo_consulta.php?id_acesso_externo=3351983&amp;infra_hash=b50bb4cf4848f6ea351e90e74c3fbbc4"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sei.economia.gov.br/sei/controlador.php?acao=arvore_visualizar&amp;acao_origem=procedimento_visualizar&amp;id_procedimento=50183099&amp;infra_sistema=100000100&amp;infra_unidade_atual=110009244&amp;infra_hash=cfd4842b915f882c9695638ad941556e3e925dded7de88e6eaf46a98e016216b" TargetMode="External"/><Relationship Id="rId18" Type="http://schemas.openxmlformats.org/officeDocument/2006/relationships/hyperlink" Target="https://sei.economia.gov.br/sei/processo_acesso_externo_consulta.php?id_acesso_externo=3417822&amp;infra_hash=bcff2dc1d2fb15139e9006eea0a4b01c" TargetMode="External"/><Relationship Id="rId26" Type="http://schemas.openxmlformats.org/officeDocument/2006/relationships/hyperlink" Target="https://sei.economia.gov.br/sei/processo_acesso_externo_consulta.php?id_acesso_externo=3346874&amp;infra_hash=ceb9d9e9639092199acbfc8de310998e" TargetMode="External"/><Relationship Id="rId3" Type="http://schemas.openxmlformats.org/officeDocument/2006/relationships/hyperlink" Target="https://sei.economia.gov.br/sei/processo_acesso_externo_consulta.php?id_acesso_externo=3337012&amp;infra_hash=463e64fc74c2f0625c72f98e3d0d5d6a" TargetMode="External"/><Relationship Id="rId21" Type="http://schemas.openxmlformats.org/officeDocument/2006/relationships/hyperlink" Target="https://sei.economia.gov.br/sei/processo_acesso_externo_consulta.php?id_acesso_externo=3330379&amp;infra_hash=2ca3843a7ffd8131460b2a2c4268003f" TargetMode="External"/><Relationship Id="rId34" Type="http://schemas.openxmlformats.org/officeDocument/2006/relationships/hyperlink" Target="https://sei.economia.gov.br/sei/processo_acesso_externo_consulta.php?id_acesso_externo=3423730&amp;infra_hash=c24fb8a4e832e5b37e93c447798d1323" TargetMode="External"/><Relationship Id="rId7" Type="http://schemas.openxmlformats.org/officeDocument/2006/relationships/hyperlink" Target="https://sei.economia.gov.br/sei/processo_acesso_externo_consulta.php?id_acesso_externo=3350734&amp;infra_hash=2603c4c35244050bc71e2c12943bc293" TargetMode="External"/><Relationship Id="rId12" Type="http://schemas.openxmlformats.org/officeDocument/2006/relationships/hyperlink" Target="https://sei.economia.gov.br/sei/processo_acesso_externo_consulta.php?id_acesso_externo=3380130&amp;infra_hash=9f2b3e0d13277155a42fe960069ae483" TargetMode="External"/><Relationship Id="rId17" Type="http://schemas.openxmlformats.org/officeDocument/2006/relationships/hyperlink" Target="https://sei.economia.gov.br/sei/processo_acesso_externo_consulta.php?id_acesso_externo=3417814&amp;infra_hash=2080b32da002689523f47d13a824fa39" TargetMode="External"/><Relationship Id="rId25" Type="http://schemas.openxmlformats.org/officeDocument/2006/relationships/hyperlink" Target="https://sei.economia.gov.br/sei/processo_acesso_externo_consulta.php?id_acesso_externo=3346860&amp;infra_hash=4f3dec038ac335bfc5dc7c9082979cc8" TargetMode="External"/><Relationship Id="rId33" Type="http://schemas.openxmlformats.org/officeDocument/2006/relationships/hyperlink" Target="https://sei.economia.gov.br/sei/processo_acesso_externo_consulta.php?id_acesso_externo=3380130&amp;infra_hash=9f2b3e0d13277155a42fe960069ae483" TargetMode="External"/><Relationship Id="rId2" Type="http://schemas.openxmlformats.org/officeDocument/2006/relationships/hyperlink" Target="https://sei.economia.gov.br/sei/processo_acesso_externo_consulta.php?id_acesso_externo=3336999&amp;infra_hash=e67430492a4fd9c1857aa1ab6da87956" TargetMode="External"/><Relationship Id="rId16" Type="http://schemas.openxmlformats.org/officeDocument/2006/relationships/hyperlink" Target="https://sei.economia.gov.br/sei/processo_acesso_externo_consulta.php?id_acesso_externo=3417801&amp;infra_hash=570e2d5325e6ad0bbc5f26e5da25a4c0" TargetMode="External"/><Relationship Id="rId20" Type="http://schemas.openxmlformats.org/officeDocument/2006/relationships/hyperlink" Target="https://sei.economia.gov.br/sei/processo_acesso_externo_consulta.php?id_acesso_externo=3422573&amp;infra_hash=78d0bc4443edaa589e3faeea2d3c2c43" TargetMode="External"/><Relationship Id="rId29" Type="http://schemas.openxmlformats.org/officeDocument/2006/relationships/hyperlink" Target="https://sei.economia.gov.br/sei/processo_acesso_externo_consulta.php?id_acesso_externo=3373488&amp;infra_hash=e79f89430d6954f4efadac7eb053f633" TargetMode="External"/><Relationship Id="rId1" Type="http://schemas.openxmlformats.org/officeDocument/2006/relationships/hyperlink" Target="https://sei.economia.gov.br/sei/processo_acesso_externo_consulta.php?id_acesso_externo=3330379&amp;infra_hash=2ca3843a7ffd8131460b2a2c4268003f" TargetMode="External"/><Relationship Id="rId6" Type="http://schemas.openxmlformats.org/officeDocument/2006/relationships/hyperlink" Target="https://sei.economia.gov.br/sei/processo_acesso_externo_consulta.php?id_acesso_externo=3350711&amp;infra_hash=9c4ab5038a1e17220cd31f5e37de8c58" TargetMode="External"/><Relationship Id="rId11" Type="http://schemas.openxmlformats.org/officeDocument/2006/relationships/hyperlink" Target="https://sei.economia.gov.br/sei/processo_acesso_externo_consulta.php?id_acesso_externo=3380120&amp;infra_hash=11586b02a38d9bfb752d7b65050aea8d" TargetMode="External"/><Relationship Id="rId24" Type="http://schemas.openxmlformats.org/officeDocument/2006/relationships/hyperlink" Target="https://sei.economia.gov.br/sei/processo_acesso_externo_consulta.php?id_acesso_externo=3337021&amp;infra_hash=17a867c5ac8a2dcb2c8a6634bdcbd89b" TargetMode="External"/><Relationship Id="rId32" Type="http://schemas.openxmlformats.org/officeDocument/2006/relationships/hyperlink" Target="https://sei.economia.gov.br/sei/processo_acesso_externo_consulta.php?id_acesso_externo=3380120&amp;infra_hash=11586b02a38d9bfb752d7b65050aea8d" TargetMode="External"/><Relationship Id="rId5" Type="http://schemas.openxmlformats.org/officeDocument/2006/relationships/hyperlink" Target="https://sei.economia.gov.br/sei/processo_acesso_externo_consulta.php?id_acesso_externo=3346874&amp;infra_hash=ceb9d9e9639092199acbfc8de310998e" TargetMode="External"/><Relationship Id="rId15" Type="http://schemas.openxmlformats.org/officeDocument/2006/relationships/hyperlink" Target="https://sei.economia.gov.br/sei/processo_acesso_externo_consulta.php?id_acesso_externo=3346860&amp;infra_hash=4f3dec038ac335bfc5dc7c9082979cc8" TargetMode="External"/><Relationship Id="rId23" Type="http://schemas.openxmlformats.org/officeDocument/2006/relationships/hyperlink" Target="https://sei.economia.gov.br/sei/processo_acesso_externo_consulta.php?id_acesso_externo=3337012&amp;infra_hash=463e64fc74c2f0625c72f98e3d0d5d6a" TargetMode="External"/><Relationship Id="rId28" Type="http://schemas.openxmlformats.org/officeDocument/2006/relationships/hyperlink" Target="https://sei.economia.gov.br/sei/processo_acesso_externo_consulta.php?id_acesso_externo=3350734&amp;infra_hash=2603c4c35244050bc71e2c12943bc293" TargetMode="External"/><Relationship Id="rId36" Type="http://schemas.openxmlformats.org/officeDocument/2006/relationships/drawing" Target="../drawings/drawing1.xml"/><Relationship Id="rId10" Type="http://schemas.openxmlformats.org/officeDocument/2006/relationships/hyperlink" Target="https://sei.economia.gov.br/sei/processo_acesso_externo_consulta.php?id_acesso_externo=3380110&amp;infra_hash=02fe22e151b3d39f9c556c27a472aaa6" TargetMode="External"/><Relationship Id="rId19" Type="http://schemas.openxmlformats.org/officeDocument/2006/relationships/hyperlink" Target="https://sei.economia.gov.br/sei/processo_acesso_externo_consulta.php?id_acesso_externo=3422543&amp;infra_hash=1ffcf9aa57c130bac25135154aa0af1e" TargetMode="External"/><Relationship Id="rId31" Type="http://schemas.openxmlformats.org/officeDocument/2006/relationships/hyperlink" Target="https://sei.economia.gov.br/sei/processo_acesso_externo_consulta.php?id_acesso_externo=3380110&amp;infra_hash=02fe22e151b3d39f9c556c27a472aaa6" TargetMode="External"/><Relationship Id="rId4" Type="http://schemas.openxmlformats.org/officeDocument/2006/relationships/hyperlink" Target="https://sei.economia.gov.br/sei/processo_acesso_externo_consulta.php?id_acesso_externo=3337021&amp;infra_hash=17a867c5ac8a2dcb2c8a6634bdcbd89b" TargetMode="External"/><Relationship Id="rId9" Type="http://schemas.openxmlformats.org/officeDocument/2006/relationships/hyperlink" Target="https://sei.economia.gov.br/sei/processo_acesso_externo_consulta.php?id_acesso_externo=3380092&amp;infra_hash=ad38f5e5828fc854a037e653885078d1" TargetMode="External"/><Relationship Id="rId14" Type="http://schemas.openxmlformats.org/officeDocument/2006/relationships/hyperlink" Target="https://sei.economia.gov.br/sei/processo_acesso_externo_consulta.php?id_acesso_externo=3416311&amp;infra_hash=d290c5b4ad19f061bbcf507b87618439" TargetMode="External"/><Relationship Id="rId22" Type="http://schemas.openxmlformats.org/officeDocument/2006/relationships/hyperlink" Target="https://sei.economia.gov.br/sei/processo_acesso_externo_consulta.php?id_acesso_externo=3336999&amp;infra_hash=e67430492a4fd9c1857aa1ab6da87956" TargetMode="External"/><Relationship Id="rId27" Type="http://schemas.openxmlformats.org/officeDocument/2006/relationships/hyperlink" Target="https://sei.economia.gov.br/sei/processo_acesso_externo_consulta.php?id_acesso_externo=3350711&amp;infra_hash=9c4ab5038a1e17220cd31f5e37de8c58" TargetMode="External"/><Relationship Id="rId30" Type="http://schemas.openxmlformats.org/officeDocument/2006/relationships/hyperlink" Target="https://sei.economia.gov.br/sei/processo_acesso_externo_consulta.php?id_acesso_externo=3380092&amp;infra_hash=ad38f5e5828fc854a037e653885078d1" TargetMode="External"/><Relationship Id="rId35" Type="http://schemas.openxmlformats.org/officeDocument/2006/relationships/hyperlink" Target="https://sei.economia.gov.br/sei/processo_acesso_externo_consulta.php?id_acesso_externo=3423518&amp;infra_hash=cbcf2fc1b53e54b9c30d908c59472724" TargetMode="External"/><Relationship Id="rId8" Type="http://schemas.openxmlformats.org/officeDocument/2006/relationships/hyperlink" Target="https://sei.economia.gov.br/sei/processo_acesso_externo_consulta.php?id_acesso_externo=3373488&amp;infra_hash=e79f89430d6954f4efadac7eb053f633"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2535&amp;infra_hash=8b34c38498affd56136c3b3ac8ff389c" TargetMode="External"/><Relationship Id="rId3" Type="http://schemas.openxmlformats.org/officeDocument/2006/relationships/hyperlink" Target="https://sei.economia.gov.br/sei/controlador.php?acao=procedimento_trabalhar&amp;acao_origem=rel_bloco_protocolo_listar&amp;acao_retorno=rel_bloco_protocolo_listar&amp;id_procedimento=49389987&amp;id_bloco=640570&amp;infra_sistema=100000100&amp;infra_unidade_atual=110009244&amp;infra_hash=0b45e14851cfe096c73e8df446784910cb7b57e9704f5f1654b56fbcdebdd383" TargetMode="External"/><Relationship Id="rId7" Type="http://schemas.openxmlformats.org/officeDocument/2006/relationships/hyperlink" Target="https://sei.economia.gov.br/sei/processo_acesso_externo_consulta.php?id_acesso_externo=3352568&amp;infra_hash=6a86ce5d5a68ed0ede43360cc721a69a" TargetMode="External"/><Relationship Id="rId12" Type="http://schemas.openxmlformats.org/officeDocument/2006/relationships/hyperlink" Target="https://sei.economia.gov.br/sei/processo_acesso_externo_consulta.php?id_acesso_externo=3430790&amp;infra_hash=61fd3e3b76bf8671dbf5e212818b474b" TargetMode="External"/><Relationship Id="rId2" Type="http://schemas.openxmlformats.org/officeDocument/2006/relationships/hyperlink" Target="https://sei.economia.gov.br/sei/controlador.php?acao=procedimento_trabalhar&amp;acao_origem=rel_bloco_protocolo_listar&amp;acao_retorno=rel_bloco_protocolo_listar&amp;id_procedimento=49384020&amp;id_bloco=640570&amp;infra_sistema=100000100&amp;infra_unidade_atual=110009244&amp;infra_hash=44c453df7bf0dbeaea34b7e44df5f61d0212589847bdc57ae40b68aa11e7b07b"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9383926&amp;id_bloco=640570&amp;infra_sistema=100000100&amp;infra_unidade_atual=110009244&amp;infra_hash=e7542f19ba3f151d93dd85e053ed8660aa0ea559e288544ce1fa7d4da010cb72" TargetMode="External"/><Relationship Id="rId6" Type="http://schemas.openxmlformats.org/officeDocument/2006/relationships/hyperlink" Target="https://sei.economia.gov.br/sei/processo_acesso_externo_consulta.php?id_acesso_externo=3352572&amp;infra_hash=a2e4533daec6a9b4968c7920de00df8b" TargetMode="External"/><Relationship Id="rId11" Type="http://schemas.openxmlformats.org/officeDocument/2006/relationships/hyperlink" Target="https://sei.economia.gov.br/sei/processo_acesso_externo_consulta.php?id_acesso_externo=3430790&amp;infra_hash=61fd3e3b76bf8671dbf5e212818b474b" TargetMode="External"/><Relationship Id="rId5" Type="http://schemas.openxmlformats.org/officeDocument/2006/relationships/hyperlink" Target="https://sei.economia.gov.br/sei/processo_acesso_externo_consulta.php?id_acesso_externo=3352576&amp;infra_hash=cad56d590a0e535f9ee732ab3103b13a" TargetMode="External"/><Relationship Id="rId10" Type="http://schemas.openxmlformats.org/officeDocument/2006/relationships/hyperlink" Target="https://sei.economia.gov.br/sei/processo_acesso_externo_consulta.php?id_acesso_externo=3423733&amp;infra_hash=b3ed8740f54158a85380b7030a541794" TargetMode="External"/><Relationship Id="rId4" Type="http://schemas.openxmlformats.org/officeDocument/2006/relationships/hyperlink" Target="https://sei.economia.gov.br/sei/processo_acesso_externo_consulta.php?id_acesso_externo=3352578&amp;infra_hash=df5d6a6591acbe3ad62949e1fd30d81f" TargetMode="External"/><Relationship Id="rId9" Type="http://schemas.openxmlformats.org/officeDocument/2006/relationships/hyperlink" Target="https://sei.economia.gov.br/sei/processo_acesso_externo_consulta.php?id_acesso_externo=3423731&amp;infra_hash=e960082c23ca511583acbd93f8be02e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ei.economia.gov.br/sei/processo_acesso_externo_consulta.php?id_acesso_externo=3416354&amp;infra_hash=5a18d9a403f8d18cf2a83d89582611c8" TargetMode="External"/><Relationship Id="rId2" Type="http://schemas.openxmlformats.org/officeDocument/2006/relationships/hyperlink" Target="https://sei.economia.gov.br/sei/processo_acesso_externo_consulta.php?id_acesso_externo=3416344&amp;infra_hash=27dfae1bf4cb00d105ba72b431e0b892" TargetMode="External"/><Relationship Id="rId1" Type="http://schemas.openxmlformats.org/officeDocument/2006/relationships/hyperlink" Target="https://sei.economia.gov.br/sei/processo_acesso_externo_consulta.php?id_acesso_externo=3416340&amp;infra_hash=d8bb6aa3c369feb02aca8af7b2771ddc" TargetMode="External"/><Relationship Id="rId6" Type="http://schemas.openxmlformats.org/officeDocument/2006/relationships/hyperlink" Target="https://sei.economia.gov.br/sei/processo_acesso_externo_consulta.php?id_acesso_externo=3416511&amp;infra_hash=06847b2a8ca0cc97c5d55194b7deae92" TargetMode="External"/><Relationship Id="rId5" Type="http://schemas.openxmlformats.org/officeDocument/2006/relationships/hyperlink" Target="https://sei.economia.gov.br/sei/processo_acesso_externo_consulta.php?id_acesso_externo=3416408&amp;infra_hash=5e01e1d227ead6661d33259b14b05a05" TargetMode="External"/><Relationship Id="rId4" Type="http://schemas.openxmlformats.org/officeDocument/2006/relationships/hyperlink" Target="https://sei.economia.gov.br/sei/processo_acesso_externo_consulta.php?id_acesso_externo=3416356&amp;infra_hash=5cb1f28689700f5728e04cfebf21bfac"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ei.economia.gov.br/sei/processo_acesso_externo_consulta.php?id_acesso_externo=3416550&amp;infra_hash=994d262dd150fe188a6782b0ae12f0d3" TargetMode="External"/><Relationship Id="rId2" Type="http://schemas.openxmlformats.org/officeDocument/2006/relationships/hyperlink" Target="https://sei.economia.gov.br/sei/processo_acesso_externo_consulta.php?id_acesso_externo=3416531&amp;infra_hash=6c4c250330307aeb6dbfa9fd8968a26c" TargetMode="External"/><Relationship Id="rId1" Type="http://schemas.openxmlformats.org/officeDocument/2006/relationships/hyperlink" Target="https://sei.economia.gov.br/sei/processo_acesso_externo_consulta.php?id_acesso_externo=3416536&amp;infra_hash=57e46b780606b30dea5cd166b8b01447" TargetMode="External"/><Relationship Id="rId6" Type="http://schemas.openxmlformats.org/officeDocument/2006/relationships/hyperlink" Target="https://sei.economia.gov.br/sei/processo_acesso_externo_consulta.php?id_acesso_externo=3416561&amp;infra_hash=358223713b482e12fad61248397a7ba5" TargetMode="External"/><Relationship Id="rId5" Type="http://schemas.openxmlformats.org/officeDocument/2006/relationships/hyperlink" Target="https://sei.economia.gov.br/sei/processo_acesso_externo_consulta.php?id_acesso_externo=3416584&amp;infra_hash=0fd61d22c235278994463dc7ffc4fa65" TargetMode="External"/><Relationship Id="rId4" Type="http://schemas.openxmlformats.org/officeDocument/2006/relationships/hyperlink" Target="https://sei.economia.gov.br/sei/processo_acesso_externo_consulta.php?id_acesso_externo=3416567&amp;infra_hash=88937869a1f1b58926ec158a14373246"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422808&amp;infra_hash=b25b7791f1788f78da93825e6bf16a2d"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sei.economia.gov.br/sei/processo_acesso_externo_consulta.php?id_acesso_externo=3427662&amp;infra_hash=345b135abc21f69e878c5264c8b1ba70" TargetMode="External"/><Relationship Id="rId1" Type="http://schemas.openxmlformats.org/officeDocument/2006/relationships/hyperlink" Target="https://sei.economia.gov.br/sei/processo_acesso_externo_consulta.php?id_acesso_externo=3331731&amp;infra_hash=23030eb8a66e489ce7847bb75c507ca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8"/>
  <sheetViews>
    <sheetView tabSelected="1" zoomScaleNormal="90" workbookViewId="0">
      <selection sqref="A1:Q1"/>
    </sheetView>
  </sheetViews>
  <sheetFormatPr defaultColWidth="14.42578125" defaultRowHeight="15" customHeight="1"/>
  <cols>
    <col min="1" max="1" width="21" customWidth="1"/>
    <col min="2" max="2" width="23" customWidth="1"/>
    <col min="3" max="3" width="21" customWidth="1"/>
    <col min="4" max="4" width="13.5703125" bestFit="1" customWidth="1"/>
    <col min="5" max="5" width="12.5703125" customWidth="1"/>
    <col min="6" max="6" width="10.85546875" customWidth="1"/>
    <col min="7" max="7" width="22.140625" customWidth="1"/>
    <col min="8" max="8" width="23.85546875" customWidth="1"/>
    <col min="9" max="9" width="15.42578125" customWidth="1"/>
    <col min="10" max="10" width="15.85546875" customWidth="1"/>
    <col min="11" max="11" width="12.85546875" customWidth="1"/>
    <col min="12" max="12" width="10.28515625" customWidth="1"/>
    <col min="13" max="13" width="11.42578125" customWidth="1"/>
    <col min="14" max="14" width="13.42578125" customWidth="1"/>
    <col min="15" max="16" width="13.5703125" customWidth="1"/>
    <col min="17" max="17" width="15.28515625" customWidth="1"/>
    <col min="18" max="23" width="8.85546875" customWidth="1"/>
  </cols>
  <sheetData>
    <row r="1" spans="1:18" ht="18">
      <c r="A1" s="77" t="s">
        <v>0</v>
      </c>
      <c r="B1" s="77"/>
      <c r="C1" s="77"/>
      <c r="D1" s="77"/>
      <c r="E1" s="77"/>
      <c r="F1" s="77"/>
      <c r="G1" s="77"/>
      <c r="H1" s="77"/>
      <c r="I1" s="77"/>
      <c r="J1" s="77"/>
      <c r="K1" s="77"/>
      <c r="L1" s="77"/>
      <c r="M1" s="77"/>
      <c r="N1" s="77"/>
      <c r="O1" s="77"/>
      <c r="P1" s="77"/>
      <c r="Q1" s="77"/>
    </row>
    <row r="2" spans="1:18" ht="59.25">
      <c r="A2" s="21" t="s">
        <v>1</v>
      </c>
      <c r="B2" s="21" t="s">
        <v>2</v>
      </c>
      <c r="C2" s="19" t="s">
        <v>3</v>
      </c>
      <c r="D2" s="20" t="s">
        <v>4</v>
      </c>
      <c r="E2" s="18" t="s">
        <v>5</v>
      </c>
      <c r="F2" s="18" t="s">
        <v>6</v>
      </c>
      <c r="G2" s="18" t="s">
        <v>7</v>
      </c>
      <c r="H2" s="18" t="s">
        <v>8</v>
      </c>
      <c r="I2" s="18" t="s">
        <v>9</v>
      </c>
      <c r="J2" s="18" t="s">
        <v>10</v>
      </c>
      <c r="K2" s="18" t="s">
        <v>11</v>
      </c>
      <c r="L2" s="18" t="s">
        <v>12</v>
      </c>
      <c r="M2" s="18" t="s">
        <v>13</v>
      </c>
      <c r="N2" s="18" t="s">
        <v>14</v>
      </c>
      <c r="O2" s="18" t="s">
        <v>15</v>
      </c>
      <c r="P2" s="18" t="s">
        <v>16</v>
      </c>
      <c r="Q2" s="18" t="s">
        <v>17</v>
      </c>
    </row>
    <row r="3" spans="1:18" s="1" customFormat="1" ht="85.5" customHeight="1">
      <c r="A3" s="25" t="s">
        <v>18</v>
      </c>
      <c r="B3" s="25"/>
      <c r="C3" s="25"/>
      <c r="D3" s="26">
        <v>42107</v>
      </c>
      <c r="E3" s="27" t="s">
        <v>19</v>
      </c>
      <c r="F3" s="27" t="s">
        <v>20</v>
      </c>
      <c r="G3" s="27" t="s">
        <v>21</v>
      </c>
      <c r="H3" s="28" t="s">
        <v>22</v>
      </c>
      <c r="I3" s="27" t="s">
        <v>23</v>
      </c>
      <c r="J3" s="27" t="s">
        <v>24</v>
      </c>
      <c r="K3" s="29">
        <v>0.26</v>
      </c>
      <c r="L3" s="29">
        <v>0.02</v>
      </c>
      <c r="M3" s="30" t="s">
        <v>25</v>
      </c>
      <c r="N3" s="30" t="s">
        <v>25</v>
      </c>
      <c r="O3" s="27" t="s">
        <v>26</v>
      </c>
      <c r="P3" s="27" t="s">
        <v>27</v>
      </c>
      <c r="Q3" s="27" t="s">
        <v>28</v>
      </c>
      <c r="R3" s="31"/>
    </row>
    <row r="4" spans="1:18" ht="72.75" customHeight="1">
      <c r="A4" s="32" t="s">
        <v>29</v>
      </c>
      <c r="B4" s="32"/>
      <c r="C4" s="32"/>
      <c r="D4" s="33">
        <f>'[1]Pleitos em Análise'!C72</f>
        <v>43959</v>
      </c>
      <c r="E4" s="32" t="s">
        <v>19</v>
      </c>
      <c r="F4" s="32" t="s">
        <v>30</v>
      </c>
      <c r="G4" s="32" t="s">
        <v>31</v>
      </c>
      <c r="H4" s="32" t="s">
        <v>32</v>
      </c>
      <c r="I4" s="32" t="s">
        <v>33</v>
      </c>
      <c r="J4" s="32" t="s">
        <v>34</v>
      </c>
      <c r="K4" s="34">
        <v>0.1</v>
      </c>
      <c r="L4" s="34">
        <v>0.02</v>
      </c>
      <c r="M4" s="35" t="s">
        <v>25</v>
      </c>
      <c r="N4" s="35" t="s">
        <v>25</v>
      </c>
      <c r="O4" s="32" t="s">
        <v>35</v>
      </c>
      <c r="P4" s="32" t="s">
        <v>36</v>
      </c>
      <c r="Q4" s="32" t="s">
        <v>26</v>
      </c>
      <c r="R4" s="24"/>
    </row>
    <row r="5" spans="1:18" ht="70.5" customHeight="1">
      <c r="A5" s="32" t="s">
        <v>37</v>
      </c>
      <c r="B5" s="32"/>
      <c r="C5" s="32"/>
      <c r="D5" s="33">
        <f>'[1]Pleitos em Análise'!C73</f>
        <v>43959</v>
      </c>
      <c r="E5" s="32" t="s">
        <v>19</v>
      </c>
      <c r="F5" s="32" t="s">
        <v>38</v>
      </c>
      <c r="G5" s="32" t="s">
        <v>39</v>
      </c>
      <c r="H5" s="32" t="s">
        <v>39</v>
      </c>
      <c r="I5" s="32" t="s">
        <v>33</v>
      </c>
      <c r="J5" s="32" t="s">
        <v>34</v>
      </c>
      <c r="K5" s="34">
        <v>0.1</v>
      </c>
      <c r="L5" s="34">
        <v>0.02</v>
      </c>
      <c r="M5" s="35" t="s">
        <v>25</v>
      </c>
      <c r="N5" s="35" t="s">
        <v>25</v>
      </c>
      <c r="O5" s="32" t="s">
        <v>35</v>
      </c>
      <c r="P5" s="32" t="s">
        <v>36</v>
      </c>
      <c r="Q5" s="32" t="s">
        <v>26</v>
      </c>
      <c r="R5" s="24"/>
    </row>
    <row r="6" spans="1:18" ht="68.25" customHeight="1">
      <c r="A6" s="32" t="s">
        <v>40</v>
      </c>
      <c r="B6" s="32"/>
      <c r="C6" s="32"/>
      <c r="D6" s="33">
        <f>'[1]Pleitos em Análise'!C98</f>
        <v>44004</v>
      </c>
      <c r="E6" s="32" t="s">
        <v>19</v>
      </c>
      <c r="F6" s="32" t="s">
        <v>30</v>
      </c>
      <c r="G6" s="32" t="s">
        <v>41</v>
      </c>
      <c r="H6" s="32" t="s">
        <v>42</v>
      </c>
      <c r="I6" s="32" t="s">
        <v>23</v>
      </c>
      <c r="J6" s="32" t="s">
        <v>34</v>
      </c>
      <c r="K6" s="34">
        <v>0.1</v>
      </c>
      <c r="L6" s="34">
        <v>0.02</v>
      </c>
      <c r="M6" s="35" t="s">
        <v>25</v>
      </c>
      <c r="N6" s="35" t="s">
        <v>25</v>
      </c>
      <c r="O6" s="32" t="s">
        <v>35</v>
      </c>
      <c r="P6" s="66" t="s">
        <v>36</v>
      </c>
      <c r="Q6" s="32" t="s">
        <v>26</v>
      </c>
      <c r="R6" s="24"/>
    </row>
    <row r="7" spans="1:18" ht="67.5" customHeight="1">
      <c r="A7" s="32" t="s">
        <v>43</v>
      </c>
      <c r="B7" s="32"/>
      <c r="C7" s="32"/>
      <c r="D7" s="33">
        <f>'[1]Pleitos em Análise'!C99</f>
        <v>44004</v>
      </c>
      <c r="E7" s="32" t="s">
        <v>19</v>
      </c>
      <c r="F7" s="32" t="s">
        <v>44</v>
      </c>
      <c r="G7" s="32" t="s">
        <v>45</v>
      </c>
      <c r="H7" s="32" t="s">
        <v>46</v>
      </c>
      <c r="I7" s="32" t="s">
        <v>23</v>
      </c>
      <c r="J7" s="32" t="s">
        <v>34</v>
      </c>
      <c r="K7" s="34">
        <v>0.1</v>
      </c>
      <c r="L7" s="34">
        <v>0.02</v>
      </c>
      <c r="M7" s="35" t="s">
        <v>25</v>
      </c>
      <c r="N7" s="35" t="s">
        <v>25</v>
      </c>
      <c r="O7" s="32" t="s">
        <v>35</v>
      </c>
      <c r="P7" s="66" t="s">
        <v>36</v>
      </c>
      <c r="Q7" s="32" t="s">
        <v>26</v>
      </c>
      <c r="R7" s="24"/>
    </row>
    <row r="8" spans="1:18" ht="44.25" customHeight="1">
      <c r="A8" s="32" t="s">
        <v>47</v>
      </c>
      <c r="B8" s="32"/>
      <c r="C8" s="32"/>
      <c r="D8" s="33"/>
      <c r="E8" s="32" t="s">
        <v>19</v>
      </c>
      <c r="F8" s="32" t="s">
        <v>48</v>
      </c>
      <c r="G8" s="32" t="s">
        <v>49</v>
      </c>
      <c r="H8" s="32" t="s">
        <v>49</v>
      </c>
      <c r="I8" s="32" t="s">
        <v>50</v>
      </c>
      <c r="J8" s="32" t="s">
        <v>51</v>
      </c>
      <c r="K8" s="34">
        <v>0.02</v>
      </c>
      <c r="L8" s="34">
        <v>0.12</v>
      </c>
      <c r="M8" s="35" t="s">
        <v>25</v>
      </c>
      <c r="N8" s="35" t="s">
        <v>25</v>
      </c>
      <c r="O8" s="32" t="s">
        <v>26</v>
      </c>
      <c r="P8" s="32" t="s">
        <v>52</v>
      </c>
      <c r="Q8" s="32" t="s">
        <v>26</v>
      </c>
      <c r="R8" s="24"/>
    </row>
    <row r="9" spans="1:18" ht="59.25">
      <c r="A9" s="32" t="s">
        <v>53</v>
      </c>
      <c r="B9" s="32"/>
      <c r="C9" s="32"/>
      <c r="D9" s="33">
        <f>'[1]Pleitos em Análise'!C116</f>
        <v>44176</v>
      </c>
      <c r="E9" s="32" t="s">
        <v>19</v>
      </c>
      <c r="F9" s="32" t="s">
        <v>54</v>
      </c>
      <c r="G9" s="32" t="s">
        <v>55</v>
      </c>
      <c r="H9" s="32" t="s">
        <v>56</v>
      </c>
      <c r="I9" s="32" t="s">
        <v>57</v>
      </c>
      <c r="J9" s="32" t="s">
        <v>58</v>
      </c>
      <c r="K9" s="34">
        <v>0</v>
      </c>
      <c r="L9" s="34">
        <v>0.14000000000000001</v>
      </c>
      <c r="M9" s="35" t="s">
        <v>25</v>
      </c>
      <c r="N9" s="35" t="s">
        <v>25</v>
      </c>
      <c r="O9" s="32" t="s">
        <v>26</v>
      </c>
      <c r="P9" s="32" t="s">
        <v>52</v>
      </c>
      <c r="Q9" s="32" t="s">
        <v>26</v>
      </c>
      <c r="R9" s="24"/>
    </row>
    <row r="10" spans="1:18" ht="85.5" customHeight="1">
      <c r="A10" s="32" t="s">
        <v>59</v>
      </c>
      <c r="B10" s="32"/>
      <c r="C10" s="32"/>
      <c r="D10" s="33">
        <f>'[1]Pleitos em Análise'!C123</f>
        <v>44286</v>
      </c>
      <c r="E10" s="32" t="s">
        <v>19</v>
      </c>
      <c r="F10" s="32" t="s">
        <v>60</v>
      </c>
      <c r="G10" s="32" t="s">
        <v>21</v>
      </c>
      <c r="H10" s="66" t="s">
        <v>61</v>
      </c>
      <c r="I10" s="32" t="s">
        <v>62</v>
      </c>
      <c r="J10" s="32" t="s">
        <v>63</v>
      </c>
      <c r="K10" s="34">
        <v>0.14000000000000001</v>
      </c>
      <c r="L10" s="34">
        <v>0</v>
      </c>
      <c r="M10" s="35" t="s">
        <v>25</v>
      </c>
      <c r="N10" s="35" t="s">
        <v>25</v>
      </c>
      <c r="O10" s="32" t="s">
        <v>35</v>
      </c>
      <c r="P10" s="32" t="s">
        <v>36</v>
      </c>
      <c r="Q10" s="32" t="s">
        <v>26</v>
      </c>
      <c r="R10" s="24"/>
    </row>
    <row r="11" spans="1:18" ht="36">
      <c r="A11" s="32" t="s">
        <v>64</v>
      </c>
      <c r="B11" s="32"/>
      <c r="C11" s="32"/>
      <c r="D11" s="33">
        <f>'[1]Pleitos em Análise'!C128</f>
        <v>44334</v>
      </c>
      <c r="E11" s="32" t="s">
        <v>19</v>
      </c>
      <c r="F11" s="32" t="s">
        <v>65</v>
      </c>
      <c r="G11" s="32" t="s">
        <v>21</v>
      </c>
      <c r="H11" s="32" t="s">
        <v>66</v>
      </c>
      <c r="I11" s="32" t="s">
        <v>33</v>
      </c>
      <c r="J11" s="32" t="s">
        <v>67</v>
      </c>
      <c r="K11" s="34">
        <v>0.08</v>
      </c>
      <c r="L11" s="34">
        <v>0</v>
      </c>
      <c r="M11" s="35" t="s">
        <v>25</v>
      </c>
      <c r="N11" s="35" t="s">
        <v>25</v>
      </c>
      <c r="O11" s="32" t="s">
        <v>68</v>
      </c>
      <c r="P11" s="32" t="s">
        <v>52</v>
      </c>
      <c r="Q11" s="32" t="s">
        <v>26</v>
      </c>
      <c r="R11" s="24"/>
    </row>
    <row r="12" spans="1:18" ht="94.5" customHeight="1">
      <c r="A12" s="32" t="s">
        <v>69</v>
      </c>
      <c r="B12" s="32"/>
      <c r="C12" s="32"/>
      <c r="D12" s="33">
        <f>'[1]Pleitos em Análise'!C134</f>
        <v>44340</v>
      </c>
      <c r="E12" s="32" t="s">
        <v>19</v>
      </c>
      <c r="F12" s="32" t="s">
        <v>70</v>
      </c>
      <c r="G12" s="32" t="s">
        <v>71</v>
      </c>
      <c r="H12" s="66" t="s">
        <v>72</v>
      </c>
      <c r="I12" s="32" t="s">
        <v>73</v>
      </c>
      <c r="J12" s="32" t="s">
        <v>74</v>
      </c>
      <c r="K12" s="34">
        <v>0.2</v>
      </c>
      <c r="L12" s="34">
        <v>0.02</v>
      </c>
      <c r="M12" s="35" t="s">
        <v>25</v>
      </c>
      <c r="N12" s="35" t="s">
        <v>25</v>
      </c>
      <c r="O12" s="32" t="s">
        <v>35</v>
      </c>
      <c r="P12" s="32" t="s">
        <v>75</v>
      </c>
      <c r="Q12" s="32" t="s">
        <v>26</v>
      </c>
      <c r="R12" s="24"/>
    </row>
    <row r="13" spans="1:18" s="1" customFormat="1" ht="70.5">
      <c r="A13" s="27" t="s">
        <v>76</v>
      </c>
      <c r="B13" s="27"/>
      <c r="C13" s="27"/>
      <c r="D13" s="26">
        <v>44417</v>
      </c>
      <c r="E13" s="27" t="s">
        <v>19</v>
      </c>
      <c r="F13" s="27" t="s">
        <v>77</v>
      </c>
      <c r="G13" s="27" t="s">
        <v>78</v>
      </c>
      <c r="H13" s="27" t="s">
        <v>78</v>
      </c>
      <c r="I13" s="27" t="s">
        <v>79</v>
      </c>
      <c r="J13" s="27" t="s">
        <v>80</v>
      </c>
      <c r="K13" s="29">
        <v>0.2</v>
      </c>
      <c r="L13" s="29">
        <v>0</v>
      </c>
      <c r="M13" s="27" t="s">
        <v>81</v>
      </c>
      <c r="N13" s="27" t="s">
        <v>26</v>
      </c>
      <c r="O13" s="27" t="s">
        <v>26</v>
      </c>
      <c r="P13" s="27" t="s">
        <v>82</v>
      </c>
      <c r="Q13" s="27" t="s">
        <v>28</v>
      </c>
      <c r="R13" s="31"/>
    </row>
    <row r="14" spans="1:18" ht="59.25">
      <c r="A14" s="32" t="s">
        <v>83</v>
      </c>
      <c r="B14" s="32"/>
      <c r="C14" s="32"/>
      <c r="D14" s="33">
        <v>44417</v>
      </c>
      <c r="E14" s="32" t="s">
        <v>19</v>
      </c>
      <c r="F14" s="32" t="s">
        <v>84</v>
      </c>
      <c r="G14" s="32" t="s">
        <v>85</v>
      </c>
      <c r="H14" s="32" t="s">
        <v>86</v>
      </c>
      <c r="I14" s="32" t="s">
        <v>79</v>
      </c>
      <c r="J14" s="32" t="s">
        <v>87</v>
      </c>
      <c r="K14" s="34">
        <v>0.16</v>
      </c>
      <c r="L14" s="34">
        <v>0.02</v>
      </c>
      <c r="M14" s="32" t="s">
        <v>81</v>
      </c>
      <c r="N14" s="32" t="s">
        <v>26</v>
      </c>
      <c r="O14" s="32" t="s">
        <v>88</v>
      </c>
      <c r="P14" s="32" t="s">
        <v>88</v>
      </c>
      <c r="Q14" s="32" t="s">
        <v>28</v>
      </c>
      <c r="R14" s="24"/>
    </row>
    <row r="15" spans="1:18" ht="59.25">
      <c r="A15" s="32" t="s">
        <v>89</v>
      </c>
      <c r="B15" s="32"/>
      <c r="C15" s="32"/>
      <c r="D15" s="33">
        <v>44417</v>
      </c>
      <c r="E15" s="32" t="s">
        <v>19</v>
      </c>
      <c r="F15" s="32" t="s">
        <v>84</v>
      </c>
      <c r="G15" s="32" t="s">
        <v>85</v>
      </c>
      <c r="H15" s="32" t="s">
        <v>90</v>
      </c>
      <c r="I15" s="32" t="s">
        <v>91</v>
      </c>
      <c r="J15" s="32" t="s">
        <v>87</v>
      </c>
      <c r="K15" s="34">
        <v>0.16</v>
      </c>
      <c r="L15" s="34">
        <v>0.02</v>
      </c>
      <c r="M15" s="32" t="s">
        <v>81</v>
      </c>
      <c r="N15" s="32" t="s">
        <v>26</v>
      </c>
      <c r="O15" s="32" t="s">
        <v>88</v>
      </c>
      <c r="P15" s="32" t="s">
        <v>88</v>
      </c>
      <c r="Q15" s="32" t="s">
        <v>28</v>
      </c>
      <c r="R15" s="24"/>
    </row>
    <row r="16" spans="1:18" s="1" customFormat="1" ht="70.5">
      <c r="A16" s="27" t="s">
        <v>92</v>
      </c>
      <c r="B16" s="27"/>
      <c r="C16" s="27"/>
      <c r="D16" s="26">
        <v>44452</v>
      </c>
      <c r="E16" s="27" t="s">
        <v>19</v>
      </c>
      <c r="F16" s="27" t="s">
        <v>93</v>
      </c>
      <c r="G16" s="27" t="s">
        <v>94</v>
      </c>
      <c r="H16" s="27" t="s">
        <v>95</v>
      </c>
      <c r="I16" s="27" t="s">
        <v>96</v>
      </c>
      <c r="J16" s="27" t="s">
        <v>97</v>
      </c>
      <c r="K16" s="29">
        <v>0.2</v>
      </c>
      <c r="L16" s="29">
        <v>0.02</v>
      </c>
      <c r="M16" s="27" t="s">
        <v>98</v>
      </c>
      <c r="N16" s="27" t="s">
        <v>26</v>
      </c>
      <c r="O16" s="27" t="s">
        <v>26</v>
      </c>
      <c r="P16" s="27" t="s">
        <v>82</v>
      </c>
      <c r="Q16" s="27" t="s">
        <v>28</v>
      </c>
      <c r="R16" s="31"/>
    </row>
    <row r="17" spans="1:18" ht="78.75" customHeight="1">
      <c r="A17" s="32" t="s">
        <v>99</v>
      </c>
      <c r="B17" s="32"/>
      <c r="C17" s="32"/>
      <c r="D17" s="33">
        <v>44466</v>
      </c>
      <c r="E17" s="32" t="s">
        <v>19</v>
      </c>
      <c r="F17" s="32" t="s">
        <v>100</v>
      </c>
      <c r="G17" s="32" t="s">
        <v>21</v>
      </c>
      <c r="H17" s="32" t="s">
        <v>101</v>
      </c>
      <c r="I17" s="32" t="s">
        <v>96</v>
      </c>
      <c r="J17" s="32" t="s">
        <v>102</v>
      </c>
      <c r="K17" s="34">
        <v>0.16</v>
      </c>
      <c r="L17" s="34">
        <v>0.02</v>
      </c>
      <c r="M17" s="66" t="s">
        <v>103</v>
      </c>
      <c r="N17" s="32" t="s">
        <v>26</v>
      </c>
      <c r="O17" s="32" t="s">
        <v>88</v>
      </c>
      <c r="P17" s="32" t="s">
        <v>88</v>
      </c>
      <c r="Q17" s="32" t="s">
        <v>28</v>
      </c>
      <c r="R17" s="24"/>
    </row>
    <row r="18" spans="1:18" ht="59.25">
      <c r="A18" s="32" t="s">
        <v>104</v>
      </c>
      <c r="B18" s="32"/>
      <c r="C18" s="32"/>
      <c r="D18" s="33">
        <v>44466</v>
      </c>
      <c r="E18" s="32" t="s">
        <v>19</v>
      </c>
      <c r="F18" s="32" t="s">
        <v>84</v>
      </c>
      <c r="G18" s="32" t="s">
        <v>105</v>
      </c>
      <c r="H18" s="32" t="s">
        <v>106</v>
      </c>
      <c r="I18" s="32" t="s">
        <v>96</v>
      </c>
      <c r="J18" s="32" t="s">
        <v>102</v>
      </c>
      <c r="K18" s="34">
        <v>0.16</v>
      </c>
      <c r="L18" s="34">
        <v>0.02</v>
      </c>
      <c r="M18" s="32" t="s">
        <v>81</v>
      </c>
      <c r="N18" s="32" t="s">
        <v>26</v>
      </c>
      <c r="O18" s="32" t="s">
        <v>88</v>
      </c>
      <c r="P18" s="32" t="s">
        <v>88</v>
      </c>
      <c r="Q18" s="32" t="s">
        <v>28</v>
      </c>
      <c r="R18" s="24"/>
    </row>
    <row r="19" spans="1:18" ht="36">
      <c r="A19" s="32" t="s">
        <v>107</v>
      </c>
      <c r="B19" s="32"/>
      <c r="C19" s="32"/>
      <c r="D19" s="33">
        <f>'[1]Pleitos em Análise'!C214</f>
        <v>44518</v>
      </c>
      <c r="E19" s="32" t="s">
        <v>19</v>
      </c>
      <c r="F19" s="32" t="s">
        <v>108</v>
      </c>
      <c r="G19" s="32" t="s">
        <v>21</v>
      </c>
      <c r="H19" s="32" t="s">
        <v>109</v>
      </c>
      <c r="I19" s="32" t="s">
        <v>110</v>
      </c>
      <c r="J19" s="32" t="s">
        <v>111</v>
      </c>
      <c r="K19" s="34">
        <v>0</v>
      </c>
      <c r="L19" s="34">
        <v>0.18</v>
      </c>
      <c r="M19" s="32" t="s">
        <v>26</v>
      </c>
      <c r="N19" s="32" t="s">
        <v>26</v>
      </c>
      <c r="O19" s="32" t="s">
        <v>26</v>
      </c>
      <c r="P19" s="32" t="s">
        <v>52</v>
      </c>
      <c r="Q19" s="32" t="s">
        <v>28</v>
      </c>
      <c r="R19" s="24"/>
    </row>
    <row r="20" spans="1:18" ht="59.25">
      <c r="A20" s="32" t="s">
        <v>112</v>
      </c>
      <c r="B20" s="32"/>
      <c r="C20" s="32"/>
      <c r="D20" s="33">
        <f>'[1]Pleitos em Análise'!C216</f>
        <v>44539</v>
      </c>
      <c r="E20" s="32" t="s">
        <v>19</v>
      </c>
      <c r="F20" s="32" t="s">
        <v>113</v>
      </c>
      <c r="G20" s="32" t="s">
        <v>114</v>
      </c>
      <c r="H20" s="32" t="s">
        <v>114</v>
      </c>
      <c r="I20" s="32" t="s">
        <v>50</v>
      </c>
      <c r="J20" s="32" t="s">
        <v>58</v>
      </c>
      <c r="K20" s="32" t="s">
        <v>115</v>
      </c>
      <c r="L20" s="32" t="s">
        <v>116</v>
      </c>
      <c r="M20" s="32" t="s">
        <v>117</v>
      </c>
      <c r="N20" s="32" t="s">
        <v>26</v>
      </c>
      <c r="O20" s="32" t="s">
        <v>26</v>
      </c>
      <c r="P20" s="32" t="s">
        <v>52</v>
      </c>
      <c r="Q20" s="32" t="s">
        <v>28</v>
      </c>
      <c r="R20" s="24"/>
    </row>
    <row r="21" spans="1:18" ht="59.25">
      <c r="A21" s="32" t="s">
        <v>118</v>
      </c>
      <c r="B21" s="32"/>
      <c r="C21" s="32"/>
      <c r="D21" s="33">
        <f>'[1]Pleitos em Análise'!C217</f>
        <v>44543</v>
      </c>
      <c r="E21" s="32" t="s">
        <v>19</v>
      </c>
      <c r="F21" s="32" t="s">
        <v>119</v>
      </c>
      <c r="G21" s="32" t="s">
        <v>120</v>
      </c>
      <c r="H21" s="32" t="s">
        <v>121</v>
      </c>
      <c r="I21" s="32" t="s">
        <v>122</v>
      </c>
      <c r="J21" s="32" t="s">
        <v>123</v>
      </c>
      <c r="K21" s="32" t="s">
        <v>115</v>
      </c>
      <c r="L21" s="32" t="s">
        <v>124</v>
      </c>
      <c r="M21" s="32" t="s">
        <v>125</v>
      </c>
      <c r="N21" s="32" t="s">
        <v>26</v>
      </c>
      <c r="O21" s="32" t="s">
        <v>26</v>
      </c>
      <c r="P21" s="32" t="s">
        <v>52</v>
      </c>
      <c r="Q21" s="32" t="s">
        <v>28</v>
      </c>
      <c r="R21" s="24"/>
    </row>
    <row r="22" spans="1:18" ht="59.25">
      <c r="A22" s="32" t="s">
        <v>126</v>
      </c>
      <c r="B22" s="32"/>
      <c r="C22" s="32"/>
      <c r="D22" s="33">
        <f>'[1]Pleitos em Análise'!C229</f>
        <v>44701</v>
      </c>
      <c r="E22" s="32" t="s">
        <v>19</v>
      </c>
      <c r="F22" s="32" t="s">
        <v>127</v>
      </c>
      <c r="G22" s="32" t="s">
        <v>128</v>
      </c>
      <c r="H22" s="32" t="s">
        <v>129</v>
      </c>
      <c r="I22" s="32" t="s">
        <v>79</v>
      </c>
      <c r="J22" s="32" t="s">
        <v>130</v>
      </c>
      <c r="K22" s="34">
        <v>0.12</v>
      </c>
      <c r="L22" s="34">
        <v>0</v>
      </c>
      <c r="M22" s="32" t="s">
        <v>131</v>
      </c>
      <c r="N22" s="32" t="s">
        <v>26</v>
      </c>
      <c r="O22" s="32" t="s">
        <v>26</v>
      </c>
      <c r="P22" s="32" t="s">
        <v>52</v>
      </c>
      <c r="Q22" s="32" t="s">
        <v>28</v>
      </c>
      <c r="R22" s="24"/>
    </row>
    <row r="23" spans="1:18" ht="70.5">
      <c r="A23" s="32" t="s">
        <v>132</v>
      </c>
      <c r="B23" s="32"/>
      <c r="C23" s="32"/>
      <c r="D23" s="33">
        <f>'[1]Pleitos em Análise'!C234</f>
        <v>44719</v>
      </c>
      <c r="E23" s="32" t="s">
        <v>19</v>
      </c>
      <c r="F23" s="32" t="s">
        <v>133</v>
      </c>
      <c r="G23" s="32" t="s">
        <v>134</v>
      </c>
      <c r="H23" s="32" t="s">
        <v>135</v>
      </c>
      <c r="I23" s="32" t="s">
        <v>79</v>
      </c>
      <c r="J23" s="32" t="s">
        <v>136</v>
      </c>
      <c r="K23" s="34">
        <v>0.2</v>
      </c>
      <c r="L23" s="34">
        <v>0</v>
      </c>
      <c r="M23" s="32" t="s">
        <v>137</v>
      </c>
      <c r="N23" s="32" t="s">
        <v>26</v>
      </c>
      <c r="O23" s="32" t="s">
        <v>26</v>
      </c>
      <c r="P23" s="32" t="s">
        <v>52</v>
      </c>
      <c r="Q23" s="32" t="s">
        <v>28</v>
      </c>
      <c r="R23" s="24"/>
    </row>
    <row r="24" spans="1:18" ht="59.25">
      <c r="A24" s="32" t="s">
        <v>138</v>
      </c>
      <c r="B24" s="32"/>
      <c r="C24" s="32"/>
      <c r="D24" s="33">
        <f>'[1]Pleitos em Análise'!C235</f>
        <v>44732</v>
      </c>
      <c r="E24" s="32" t="s">
        <v>19</v>
      </c>
      <c r="F24" s="32" t="s">
        <v>139</v>
      </c>
      <c r="G24" s="32" t="s">
        <v>94</v>
      </c>
      <c r="H24" s="32" t="s">
        <v>140</v>
      </c>
      <c r="I24" s="32" t="s">
        <v>141</v>
      </c>
      <c r="J24" s="32" t="s">
        <v>142</v>
      </c>
      <c r="K24" s="34">
        <v>0.16</v>
      </c>
      <c r="L24" s="32" t="s">
        <v>143</v>
      </c>
      <c r="M24" s="32" t="s">
        <v>137</v>
      </c>
      <c r="N24" s="32" t="s">
        <v>26</v>
      </c>
      <c r="O24" s="32" t="s">
        <v>26</v>
      </c>
      <c r="P24" s="32" t="s">
        <v>52</v>
      </c>
      <c r="Q24" s="32" t="s">
        <v>28</v>
      </c>
      <c r="R24" s="24"/>
    </row>
    <row r="25" spans="1:18" ht="59.25">
      <c r="A25" s="32" t="s">
        <v>144</v>
      </c>
      <c r="B25" s="32"/>
      <c r="C25" s="32"/>
      <c r="D25" s="33">
        <f>'[1]Pleitos em Análise'!C238</f>
        <v>44748</v>
      </c>
      <c r="E25" s="32" t="s">
        <v>19</v>
      </c>
      <c r="F25" s="32" t="s">
        <v>145</v>
      </c>
      <c r="G25" s="32" t="s">
        <v>94</v>
      </c>
      <c r="H25" s="32" t="s">
        <v>146</v>
      </c>
      <c r="I25" s="32" t="s">
        <v>147</v>
      </c>
      <c r="J25" s="32" t="s">
        <v>148</v>
      </c>
      <c r="K25" s="34">
        <v>0.14000000000000001</v>
      </c>
      <c r="L25" s="34">
        <v>0</v>
      </c>
      <c r="M25" s="32" t="s">
        <v>137</v>
      </c>
      <c r="N25" s="32" t="s">
        <v>26</v>
      </c>
      <c r="O25" s="32" t="s">
        <v>26</v>
      </c>
      <c r="P25" s="32" t="s">
        <v>52</v>
      </c>
      <c r="Q25" s="32" t="s">
        <v>28</v>
      </c>
      <c r="R25" s="24"/>
    </row>
    <row r="26" spans="1:18" ht="59.25">
      <c r="A26" s="32" t="s">
        <v>149</v>
      </c>
      <c r="B26" s="32"/>
      <c r="C26" s="32"/>
      <c r="D26" s="33">
        <f>'[1]Pleitos em Análise'!C239</f>
        <v>44764</v>
      </c>
      <c r="E26" s="32" t="s">
        <v>19</v>
      </c>
      <c r="F26" s="32" t="s">
        <v>150</v>
      </c>
      <c r="G26" s="32" t="s">
        <v>94</v>
      </c>
      <c r="H26" s="32" t="s">
        <v>151</v>
      </c>
      <c r="I26" s="32" t="s">
        <v>147</v>
      </c>
      <c r="J26" s="32" t="s">
        <v>152</v>
      </c>
      <c r="K26" s="34">
        <v>0.04</v>
      </c>
      <c r="L26" s="34">
        <v>0.02</v>
      </c>
      <c r="M26" s="32" t="s">
        <v>137</v>
      </c>
      <c r="N26" s="32" t="s">
        <v>26</v>
      </c>
      <c r="O26" s="32" t="s">
        <v>26</v>
      </c>
      <c r="P26" s="32" t="s">
        <v>52</v>
      </c>
      <c r="Q26" s="32" t="s">
        <v>28</v>
      </c>
      <c r="R26" s="24"/>
    </row>
    <row r="27" spans="1:18" ht="59.25">
      <c r="A27" s="32" t="s">
        <v>153</v>
      </c>
      <c r="B27" s="32"/>
      <c r="C27" s="32"/>
      <c r="D27" s="33">
        <f>'[1]Pleitos em Análise'!C240</f>
        <v>44764</v>
      </c>
      <c r="E27" s="32" t="s">
        <v>19</v>
      </c>
      <c r="F27" s="32" t="s">
        <v>154</v>
      </c>
      <c r="G27" s="32" t="s">
        <v>155</v>
      </c>
      <c r="H27" s="32" t="s">
        <v>156</v>
      </c>
      <c r="I27" s="32" t="s">
        <v>147</v>
      </c>
      <c r="J27" s="32" t="s">
        <v>157</v>
      </c>
      <c r="K27" s="34">
        <v>0.14000000000000001</v>
      </c>
      <c r="L27" s="34">
        <v>0</v>
      </c>
      <c r="M27" s="32" t="s">
        <v>137</v>
      </c>
      <c r="N27" s="32" t="s">
        <v>26</v>
      </c>
      <c r="O27" s="32" t="s">
        <v>26</v>
      </c>
      <c r="P27" s="32" t="s">
        <v>52</v>
      </c>
      <c r="Q27" s="32" t="s">
        <v>28</v>
      </c>
      <c r="R27" s="24"/>
    </row>
    <row r="28" spans="1:18" ht="60">
      <c r="A28" s="32" t="s">
        <v>158</v>
      </c>
      <c r="B28" s="32"/>
      <c r="C28" s="32"/>
      <c r="D28" s="33">
        <f>'[1]Pleitos em Análise'!C241</f>
        <v>44775</v>
      </c>
      <c r="E28" s="32" t="s">
        <v>19</v>
      </c>
      <c r="F28" s="32" t="s">
        <v>159</v>
      </c>
      <c r="G28" s="32" t="s">
        <v>160</v>
      </c>
      <c r="H28" s="32" t="s">
        <v>161</v>
      </c>
      <c r="I28" s="32" t="s">
        <v>147</v>
      </c>
      <c r="J28" s="66" t="s">
        <v>162</v>
      </c>
      <c r="K28" s="34">
        <v>0.2</v>
      </c>
      <c r="L28" s="34">
        <v>0</v>
      </c>
      <c r="M28" s="32" t="s">
        <v>137</v>
      </c>
      <c r="N28" s="32" t="s">
        <v>26</v>
      </c>
      <c r="O28" s="32" t="s">
        <v>26</v>
      </c>
      <c r="P28" s="32" t="s">
        <v>52</v>
      </c>
      <c r="Q28" s="32" t="s">
        <v>28</v>
      </c>
      <c r="R28" s="24"/>
    </row>
    <row r="29" spans="1:18" ht="72">
      <c r="A29" s="32" t="s">
        <v>163</v>
      </c>
      <c r="B29" s="32"/>
      <c r="C29" s="32"/>
      <c r="D29" s="33">
        <f>'[1]Pleitos em Análise'!C242</f>
        <v>44776</v>
      </c>
      <c r="E29" s="32" t="s">
        <v>19</v>
      </c>
      <c r="F29" s="32" t="s">
        <v>159</v>
      </c>
      <c r="G29" s="32" t="s">
        <v>160</v>
      </c>
      <c r="H29" s="32" t="s">
        <v>161</v>
      </c>
      <c r="I29" s="32" t="s">
        <v>147</v>
      </c>
      <c r="J29" s="66" t="s">
        <v>164</v>
      </c>
      <c r="K29" s="34">
        <v>0.2</v>
      </c>
      <c r="L29" s="34">
        <v>0</v>
      </c>
      <c r="M29" s="32" t="s">
        <v>137</v>
      </c>
      <c r="N29" s="32" t="s">
        <v>26</v>
      </c>
      <c r="O29" s="32" t="s">
        <v>26</v>
      </c>
      <c r="P29" s="32" t="s">
        <v>52</v>
      </c>
      <c r="Q29" s="32" t="s">
        <v>28</v>
      </c>
      <c r="R29" s="24"/>
    </row>
    <row r="30" spans="1:18" ht="60">
      <c r="A30" s="32" t="s">
        <v>165</v>
      </c>
      <c r="B30" s="32"/>
      <c r="C30" s="32"/>
      <c r="D30" s="33">
        <f>'[1]Pleitos em Análise'!C243</f>
        <v>44802</v>
      </c>
      <c r="E30" s="32" t="s">
        <v>19</v>
      </c>
      <c r="F30" s="32" t="s">
        <v>166</v>
      </c>
      <c r="G30" s="32" t="s">
        <v>21</v>
      </c>
      <c r="H30" s="32" t="s">
        <v>167</v>
      </c>
      <c r="I30" s="32" t="s">
        <v>168</v>
      </c>
      <c r="J30" s="66" t="s">
        <v>169</v>
      </c>
      <c r="K30" s="34">
        <v>0.02</v>
      </c>
      <c r="L30" s="34">
        <v>0.14000000000000001</v>
      </c>
      <c r="M30" s="32" t="s">
        <v>26</v>
      </c>
      <c r="N30" s="32" t="s">
        <v>26</v>
      </c>
      <c r="O30" s="32" t="s">
        <v>26</v>
      </c>
      <c r="P30" s="32" t="s">
        <v>52</v>
      </c>
      <c r="Q30" s="32" t="s">
        <v>170</v>
      </c>
      <c r="R30" s="24"/>
    </row>
    <row r="31" spans="1:18" ht="59.25">
      <c r="A31" s="32" t="s">
        <v>171</v>
      </c>
      <c r="B31" s="32"/>
      <c r="C31" s="32"/>
      <c r="D31" s="33">
        <f>'[1]Pleitos em Análise'!C244</f>
        <v>44802</v>
      </c>
      <c r="E31" s="32" t="s">
        <v>19</v>
      </c>
      <c r="F31" s="32" t="s">
        <v>172</v>
      </c>
      <c r="G31" s="32" t="s">
        <v>21</v>
      </c>
      <c r="H31" s="32" t="s">
        <v>173</v>
      </c>
      <c r="I31" s="32" t="s">
        <v>168</v>
      </c>
      <c r="J31" s="32" t="s">
        <v>169</v>
      </c>
      <c r="K31" s="34">
        <v>0.02</v>
      </c>
      <c r="L31" s="34">
        <v>0.14000000000000001</v>
      </c>
      <c r="M31" s="32" t="s">
        <v>26</v>
      </c>
      <c r="N31" s="32" t="s">
        <v>26</v>
      </c>
      <c r="O31" s="32" t="s">
        <v>26</v>
      </c>
      <c r="P31" s="32" t="s">
        <v>52</v>
      </c>
      <c r="Q31" s="32" t="s">
        <v>170</v>
      </c>
      <c r="R31" s="24"/>
    </row>
    <row r="32" spans="1:18" s="1" customFormat="1" ht="59.25">
      <c r="A32" s="27" t="s">
        <v>174</v>
      </c>
      <c r="B32" s="27"/>
      <c r="C32" s="27"/>
      <c r="D32" s="26">
        <v>44809</v>
      </c>
      <c r="E32" s="27" t="s">
        <v>19</v>
      </c>
      <c r="F32" s="27" t="s">
        <v>175</v>
      </c>
      <c r="G32" s="27" t="s">
        <v>21</v>
      </c>
      <c r="H32" s="27" t="s">
        <v>176</v>
      </c>
      <c r="I32" s="27" t="s">
        <v>177</v>
      </c>
      <c r="J32" s="27" t="s">
        <v>178</v>
      </c>
      <c r="K32" s="29">
        <v>0.18</v>
      </c>
      <c r="L32" s="29">
        <v>0.14000000000000001</v>
      </c>
      <c r="M32" s="27" t="s">
        <v>179</v>
      </c>
      <c r="N32" s="27" t="s">
        <v>26</v>
      </c>
      <c r="O32" s="27" t="s">
        <v>180</v>
      </c>
      <c r="P32" s="27" t="s">
        <v>181</v>
      </c>
      <c r="Q32" s="27" t="s">
        <v>28</v>
      </c>
      <c r="R32" s="31"/>
    </row>
    <row r="33" spans="1:18" s="1" customFormat="1" ht="59.25">
      <c r="A33" s="36" t="s">
        <v>182</v>
      </c>
      <c r="B33" s="36"/>
      <c r="C33" s="36"/>
      <c r="D33" s="26">
        <v>44852</v>
      </c>
      <c r="E33" s="36" t="s">
        <v>19</v>
      </c>
      <c r="F33" s="36" t="s">
        <v>183</v>
      </c>
      <c r="G33" s="36" t="s">
        <v>21</v>
      </c>
      <c r="H33" s="36" t="s">
        <v>184</v>
      </c>
      <c r="I33" s="36" t="s">
        <v>147</v>
      </c>
      <c r="J33" s="36" t="s">
        <v>185</v>
      </c>
      <c r="K33" s="37">
        <v>0.126</v>
      </c>
      <c r="L33" s="38">
        <v>0</v>
      </c>
      <c r="M33" s="36" t="s">
        <v>186</v>
      </c>
      <c r="N33" s="36" t="s">
        <v>26</v>
      </c>
      <c r="O33" s="36" t="s">
        <v>187</v>
      </c>
      <c r="P33" s="36" t="s">
        <v>181</v>
      </c>
      <c r="Q33" s="36" t="s">
        <v>28</v>
      </c>
      <c r="R33" s="31"/>
    </row>
    <row r="34" spans="1:18" ht="57.75" customHeight="1">
      <c r="A34" s="32" t="s">
        <v>188</v>
      </c>
      <c r="B34" s="32"/>
      <c r="C34" s="32"/>
      <c r="D34" s="33">
        <f>'[1]Pleitos em Análise'!C258</f>
        <v>44868</v>
      </c>
      <c r="E34" s="32" t="s">
        <v>19</v>
      </c>
      <c r="F34" s="32" t="s">
        <v>189</v>
      </c>
      <c r="G34" s="32" t="s">
        <v>21</v>
      </c>
      <c r="H34" s="32" t="s">
        <v>190</v>
      </c>
      <c r="I34" s="32" t="s">
        <v>147</v>
      </c>
      <c r="J34" s="66" t="s">
        <v>191</v>
      </c>
      <c r="K34" s="34">
        <v>0.1</v>
      </c>
      <c r="L34" s="34">
        <v>0</v>
      </c>
      <c r="M34" s="32" t="s">
        <v>186</v>
      </c>
      <c r="N34" s="32" t="s">
        <v>26</v>
      </c>
      <c r="O34" s="67" t="s">
        <v>192</v>
      </c>
      <c r="P34" s="32" t="s">
        <v>193</v>
      </c>
      <c r="Q34" s="32" t="s">
        <v>194</v>
      </c>
      <c r="R34" s="24"/>
    </row>
    <row r="35" spans="1:18" ht="36">
      <c r="A35" s="32" t="s">
        <v>195</v>
      </c>
      <c r="B35" s="32"/>
      <c r="C35" s="32"/>
      <c r="D35" s="33">
        <f>'[1]Pleitos em Análise'!C259</f>
        <v>44875</v>
      </c>
      <c r="E35" s="32" t="s">
        <v>19</v>
      </c>
      <c r="F35" s="32" t="s">
        <v>196</v>
      </c>
      <c r="G35" s="32" t="s">
        <v>197</v>
      </c>
      <c r="H35" s="32" t="s">
        <v>197</v>
      </c>
      <c r="I35" s="32" t="s">
        <v>198</v>
      </c>
      <c r="J35" s="66" t="s">
        <v>199</v>
      </c>
      <c r="K35" s="34">
        <v>0</v>
      </c>
      <c r="L35" s="34">
        <v>0.1</v>
      </c>
      <c r="M35" s="32" t="s">
        <v>26</v>
      </c>
      <c r="N35" s="32" t="s">
        <v>26</v>
      </c>
      <c r="O35" s="32" t="s">
        <v>26</v>
      </c>
      <c r="P35" s="32" t="s">
        <v>52</v>
      </c>
      <c r="Q35" s="32" t="s">
        <v>28</v>
      </c>
      <c r="R35" s="24"/>
    </row>
    <row r="36" spans="1:18" ht="36">
      <c r="A36" s="32" t="s">
        <v>200</v>
      </c>
      <c r="B36" s="32"/>
      <c r="C36" s="32"/>
      <c r="D36" s="33">
        <f>'[1]Pleitos em Análise'!C260</f>
        <v>44875</v>
      </c>
      <c r="E36" s="32" t="s">
        <v>19</v>
      </c>
      <c r="F36" s="32" t="s">
        <v>201</v>
      </c>
      <c r="G36" s="32" t="s">
        <v>21</v>
      </c>
      <c r="H36" s="32" t="s">
        <v>202</v>
      </c>
      <c r="I36" s="32" t="s">
        <v>203</v>
      </c>
      <c r="J36" s="32" t="s">
        <v>199</v>
      </c>
      <c r="K36" s="34">
        <v>0</v>
      </c>
      <c r="L36" s="34">
        <v>0.1</v>
      </c>
      <c r="M36" s="32" t="s">
        <v>26</v>
      </c>
      <c r="N36" s="32" t="s">
        <v>26</v>
      </c>
      <c r="O36" s="32" t="s">
        <v>26</v>
      </c>
      <c r="P36" s="32" t="s">
        <v>52</v>
      </c>
      <c r="Q36" s="32" t="s">
        <v>28</v>
      </c>
      <c r="R36" s="24"/>
    </row>
    <row r="37" spans="1:18" ht="59.25" customHeight="1">
      <c r="A37" s="32" t="s">
        <v>204</v>
      </c>
      <c r="B37" s="32"/>
      <c r="C37" s="32"/>
      <c r="D37" s="33">
        <f>'[1]Pleitos em Análise'!C262</f>
        <v>44895</v>
      </c>
      <c r="E37" s="32" t="s">
        <v>19</v>
      </c>
      <c r="F37" s="32" t="s">
        <v>205</v>
      </c>
      <c r="G37" s="32" t="s">
        <v>206</v>
      </c>
      <c r="H37" s="66" t="s">
        <v>207</v>
      </c>
      <c r="I37" s="32" t="s">
        <v>147</v>
      </c>
      <c r="J37" s="66" t="s">
        <v>208</v>
      </c>
      <c r="K37" s="34">
        <v>0.16</v>
      </c>
      <c r="L37" s="34">
        <v>0</v>
      </c>
      <c r="M37" s="32" t="s">
        <v>209</v>
      </c>
      <c r="N37" s="32" t="s">
        <v>26</v>
      </c>
      <c r="O37" s="32" t="s">
        <v>210</v>
      </c>
      <c r="P37" s="32" t="s">
        <v>210</v>
      </c>
      <c r="Q37" s="32" t="s">
        <v>28</v>
      </c>
      <c r="R37" s="24"/>
    </row>
    <row r="38" spans="1:18" ht="73.5" customHeight="1">
      <c r="A38" s="32" t="s">
        <v>211</v>
      </c>
      <c r="B38" s="32"/>
      <c r="C38" s="32"/>
      <c r="D38" s="33">
        <f>'[1]Pleitos em Análise'!C263</f>
        <v>44895</v>
      </c>
      <c r="E38" s="32" t="s">
        <v>19</v>
      </c>
      <c r="F38" s="32" t="s">
        <v>205</v>
      </c>
      <c r="G38" s="32" t="s">
        <v>206</v>
      </c>
      <c r="H38" s="66" t="s">
        <v>212</v>
      </c>
      <c r="I38" s="32" t="s">
        <v>147</v>
      </c>
      <c r="J38" s="66" t="s">
        <v>208</v>
      </c>
      <c r="K38" s="34">
        <v>0.16</v>
      </c>
      <c r="L38" s="34">
        <v>0</v>
      </c>
      <c r="M38" s="32" t="s">
        <v>209</v>
      </c>
      <c r="N38" s="32" t="s">
        <v>26</v>
      </c>
      <c r="O38" s="32" t="s">
        <v>210</v>
      </c>
      <c r="P38" s="32" t="s">
        <v>210</v>
      </c>
      <c r="Q38" s="32" t="s">
        <v>28</v>
      </c>
      <c r="R38" s="24"/>
    </row>
    <row r="39" spans="1:18" ht="72.75" customHeight="1">
      <c r="A39" s="32" t="s">
        <v>213</v>
      </c>
      <c r="B39" s="32"/>
      <c r="C39" s="32"/>
      <c r="D39" s="33">
        <f>'[1]Pleitos em Análise'!C266</f>
        <v>44936</v>
      </c>
      <c r="E39" s="32" t="s">
        <v>19</v>
      </c>
      <c r="F39" s="32" t="s">
        <v>214</v>
      </c>
      <c r="G39" s="66" t="s">
        <v>215</v>
      </c>
      <c r="H39" s="32" t="s">
        <v>216</v>
      </c>
      <c r="I39" s="32" t="s">
        <v>198</v>
      </c>
      <c r="J39" s="32" t="s">
        <v>217</v>
      </c>
      <c r="K39" s="34">
        <v>0</v>
      </c>
      <c r="L39" s="34">
        <v>0.08</v>
      </c>
      <c r="M39" s="32" t="s">
        <v>186</v>
      </c>
      <c r="N39" s="32" t="s">
        <v>26</v>
      </c>
      <c r="O39" s="32" t="s">
        <v>26</v>
      </c>
      <c r="P39" s="32" t="s">
        <v>52</v>
      </c>
      <c r="Q39" s="32" t="s">
        <v>28</v>
      </c>
      <c r="R39" s="24"/>
    </row>
    <row r="40" spans="1:18" ht="59.25">
      <c r="A40" s="32" t="s">
        <v>218</v>
      </c>
      <c r="B40" s="32"/>
      <c r="C40" s="32"/>
      <c r="D40" s="33">
        <f>'[1]Pleitos em Análise'!C268</f>
        <v>44972</v>
      </c>
      <c r="E40" s="32" t="s">
        <v>19</v>
      </c>
      <c r="F40" s="32" t="s">
        <v>219</v>
      </c>
      <c r="G40" s="32" t="s">
        <v>21</v>
      </c>
      <c r="H40" s="32" t="s">
        <v>220</v>
      </c>
      <c r="I40" s="32" t="s">
        <v>147</v>
      </c>
      <c r="J40" s="32" t="s">
        <v>221</v>
      </c>
      <c r="K40" s="68">
        <v>7.1999999999999995E-2</v>
      </c>
      <c r="L40" s="34">
        <v>0</v>
      </c>
      <c r="M40" s="32" t="s">
        <v>186</v>
      </c>
      <c r="N40" s="32" t="s">
        <v>26</v>
      </c>
      <c r="O40" s="32" t="s">
        <v>222</v>
      </c>
      <c r="P40" s="32" t="s">
        <v>222</v>
      </c>
      <c r="Q40" s="32" t="s">
        <v>194</v>
      </c>
      <c r="R40" s="24"/>
    </row>
    <row r="41" spans="1:18" ht="42.75" customHeight="1">
      <c r="A41" s="32" t="s">
        <v>223</v>
      </c>
      <c r="B41" s="32"/>
      <c r="C41" s="32"/>
      <c r="D41" s="33">
        <v>45049</v>
      </c>
      <c r="E41" s="32" t="s">
        <v>19</v>
      </c>
      <c r="F41" s="69" t="s">
        <v>224</v>
      </c>
      <c r="G41" s="32" t="s">
        <v>225</v>
      </c>
      <c r="H41" s="32" t="s">
        <v>226</v>
      </c>
      <c r="I41" s="32" t="s">
        <v>227</v>
      </c>
      <c r="J41" s="32" t="s">
        <v>228</v>
      </c>
      <c r="K41" s="68">
        <v>0.108</v>
      </c>
      <c r="L41" s="68">
        <v>0.108</v>
      </c>
      <c r="M41" s="35" t="s">
        <v>26</v>
      </c>
      <c r="N41" s="35" t="s">
        <v>26</v>
      </c>
      <c r="O41" s="35" t="s">
        <v>222</v>
      </c>
      <c r="P41" s="35" t="s">
        <v>222</v>
      </c>
      <c r="Q41" s="35" t="s">
        <v>28</v>
      </c>
      <c r="R41" s="24"/>
    </row>
    <row r="42" spans="1:18" ht="72">
      <c r="A42" s="32" t="s">
        <v>229</v>
      </c>
      <c r="B42" s="32"/>
      <c r="C42" s="32"/>
      <c r="D42" s="33">
        <v>45084</v>
      </c>
      <c r="E42" s="32" t="s">
        <v>19</v>
      </c>
      <c r="F42" s="69" t="s">
        <v>230</v>
      </c>
      <c r="G42" s="32" t="s">
        <v>231</v>
      </c>
      <c r="H42" s="32" t="s">
        <v>232</v>
      </c>
      <c r="I42" s="32" t="s">
        <v>198</v>
      </c>
      <c r="J42" s="66" t="s">
        <v>233</v>
      </c>
      <c r="K42" s="68">
        <v>0.108</v>
      </c>
      <c r="L42" s="34">
        <v>0.12</v>
      </c>
      <c r="M42" s="35" t="s">
        <v>26</v>
      </c>
      <c r="N42" s="35" t="s">
        <v>26</v>
      </c>
      <c r="O42" s="35" t="s">
        <v>26</v>
      </c>
      <c r="P42" s="32" t="s">
        <v>52</v>
      </c>
      <c r="Q42" s="35" t="s">
        <v>28</v>
      </c>
      <c r="R42" s="24"/>
    </row>
    <row r="43" spans="1:18" ht="47.25">
      <c r="A43" s="32" t="s">
        <v>234</v>
      </c>
      <c r="B43" s="32"/>
      <c r="C43" s="32"/>
      <c r="D43" s="33">
        <v>45119</v>
      </c>
      <c r="E43" s="32" t="s">
        <v>19</v>
      </c>
      <c r="F43" s="69" t="s">
        <v>235</v>
      </c>
      <c r="G43" s="32" t="s">
        <v>236</v>
      </c>
      <c r="H43" s="32" t="s">
        <v>237</v>
      </c>
      <c r="I43" s="32" t="s">
        <v>198</v>
      </c>
      <c r="J43" s="32" t="s">
        <v>238</v>
      </c>
      <c r="K43" s="68">
        <v>0.126</v>
      </c>
      <c r="L43" s="34">
        <v>0.2</v>
      </c>
      <c r="M43" s="35" t="s">
        <v>26</v>
      </c>
      <c r="N43" s="35" t="s">
        <v>26</v>
      </c>
      <c r="O43" s="35" t="s">
        <v>26</v>
      </c>
      <c r="P43" s="32" t="s">
        <v>52</v>
      </c>
      <c r="Q43" s="35" t="s">
        <v>28</v>
      </c>
      <c r="R43" s="24"/>
    </row>
    <row r="44" spans="1:18" ht="48">
      <c r="A44" s="32" t="s">
        <v>239</v>
      </c>
      <c r="B44" s="32"/>
      <c r="C44" s="32"/>
      <c r="D44" s="33">
        <v>45117</v>
      </c>
      <c r="E44" s="32" t="s">
        <v>19</v>
      </c>
      <c r="F44" s="69" t="s">
        <v>240</v>
      </c>
      <c r="G44" s="32" t="s">
        <v>241</v>
      </c>
      <c r="H44" s="66" t="s">
        <v>242</v>
      </c>
      <c r="I44" s="32" t="s">
        <v>203</v>
      </c>
      <c r="J44" s="32" t="s">
        <v>243</v>
      </c>
      <c r="K44" s="34">
        <v>0</v>
      </c>
      <c r="L44" s="34">
        <v>0.14000000000000001</v>
      </c>
      <c r="M44" s="35" t="s">
        <v>26</v>
      </c>
      <c r="N44" s="35" t="s">
        <v>26</v>
      </c>
      <c r="O44" s="35" t="s">
        <v>26</v>
      </c>
      <c r="P44" s="32" t="s">
        <v>52</v>
      </c>
      <c r="Q44" s="35" t="s">
        <v>28</v>
      </c>
      <c r="R44" s="24"/>
    </row>
    <row r="45" spans="1:18" ht="36">
      <c r="A45" s="32" t="s">
        <v>244</v>
      </c>
      <c r="B45" s="32"/>
      <c r="C45" s="32"/>
      <c r="D45" s="33">
        <v>45117</v>
      </c>
      <c r="E45" s="32" t="s">
        <v>19</v>
      </c>
      <c r="F45" s="69" t="s">
        <v>245</v>
      </c>
      <c r="G45" s="32" t="s">
        <v>246</v>
      </c>
      <c r="H45" s="32" t="s">
        <v>247</v>
      </c>
      <c r="I45" s="32" t="s">
        <v>203</v>
      </c>
      <c r="J45" s="32" t="s">
        <v>243</v>
      </c>
      <c r="K45" s="34">
        <v>0</v>
      </c>
      <c r="L45" s="34">
        <v>0.14000000000000001</v>
      </c>
      <c r="M45" s="35" t="s">
        <v>26</v>
      </c>
      <c r="N45" s="35" t="s">
        <v>26</v>
      </c>
      <c r="O45" s="35" t="s">
        <v>26</v>
      </c>
      <c r="P45" s="32" t="s">
        <v>52</v>
      </c>
      <c r="Q45" s="35" t="s">
        <v>28</v>
      </c>
      <c r="R45" s="24"/>
    </row>
    <row r="46" spans="1:18" ht="36">
      <c r="A46" s="32" t="s">
        <v>248</v>
      </c>
      <c r="B46" s="32"/>
      <c r="C46" s="32"/>
      <c r="D46" s="33">
        <v>45088</v>
      </c>
      <c r="E46" s="32" t="s">
        <v>19</v>
      </c>
      <c r="F46" s="69" t="s">
        <v>249</v>
      </c>
      <c r="G46" s="32" t="s">
        <v>250</v>
      </c>
      <c r="H46" s="32" t="s">
        <v>251</v>
      </c>
      <c r="I46" s="32" t="s">
        <v>203</v>
      </c>
      <c r="J46" s="32" t="s">
        <v>252</v>
      </c>
      <c r="K46" s="34">
        <v>0.16</v>
      </c>
      <c r="L46" s="34">
        <v>0.2</v>
      </c>
      <c r="M46" s="35" t="s">
        <v>26</v>
      </c>
      <c r="N46" s="35" t="s">
        <v>26</v>
      </c>
      <c r="O46" s="35" t="s">
        <v>26</v>
      </c>
      <c r="P46" s="32" t="s">
        <v>52</v>
      </c>
      <c r="Q46" s="35" t="s">
        <v>28</v>
      </c>
      <c r="R46" s="24"/>
    </row>
    <row r="47" spans="1:18" ht="47.25">
      <c r="A47" s="32" t="s">
        <v>253</v>
      </c>
      <c r="B47" s="32"/>
      <c r="C47" s="32"/>
      <c r="D47" s="33">
        <v>45089</v>
      </c>
      <c r="E47" s="32" t="s">
        <v>19</v>
      </c>
      <c r="F47" s="69" t="s">
        <v>254</v>
      </c>
      <c r="G47" s="32" t="s">
        <v>255</v>
      </c>
      <c r="H47" s="32" t="s">
        <v>256</v>
      </c>
      <c r="I47" s="32" t="s">
        <v>203</v>
      </c>
      <c r="J47" s="32" t="s">
        <v>252</v>
      </c>
      <c r="K47" s="34">
        <v>0</v>
      </c>
      <c r="L47" s="34">
        <v>0.2</v>
      </c>
      <c r="M47" s="35" t="s">
        <v>26</v>
      </c>
      <c r="N47" s="35" t="s">
        <v>26</v>
      </c>
      <c r="O47" s="35" t="s">
        <v>26</v>
      </c>
      <c r="P47" s="32" t="s">
        <v>52</v>
      </c>
      <c r="Q47" s="35" t="s">
        <v>28</v>
      </c>
      <c r="R47" s="24"/>
    </row>
    <row r="48" spans="1:18" ht="47.25">
      <c r="A48" s="32" t="s">
        <v>257</v>
      </c>
      <c r="B48" s="32"/>
      <c r="C48" s="32"/>
      <c r="D48" s="33">
        <v>45089</v>
      </c>
      <c r="E48" s="32" t="s">
        <v>19</v>
      </c>
      <c r="F48" s="69" t="s">
        <v>258</v>
      </c>
      <c r="G48" s="32" t="s">
        <v>259</v>
      </c>
      <c r="H48" s="32" t="s">
        <v>237</v>
      </c>
      <c r="I48" s="32" t="s">
        <v>203</v>
      </c>
      <c r="J48" s="32" t="s">
        <v>252</v>
      </c>
      <c r="K48" s="68">
        <v>0.126</v>
      </c>
      <c r="L48" s="34">
        <v>0.2</v>
      </c>
      <c r="M48" s="35" t="s">
        <v>26</v>
      </c>
      <c r="N48" s="35" t="s">
        <v>26</v>
      </c>
      <c r="O48" s="35" t="s">
        <v>26</v>
      </c>
      <c r="P48" s="32" t="s">
        <v>52</v>
      </c>
      <c r="Q48" s="35" t="s">
        <v>194</v>
      </c>
      <c r="R48" s="24"/>
    </row>
    <row r="49" spans="1:18" ht="68.25" customHeight="1">
      <c r="A49" s="32" t="s">
        <v>260</v>
      </c>
      <c r="B49" s="32"/>
      <c r="C49" s="32"/>
      <c r="D49" s="33">
        <v>45077</v>
      </c>
      <c r="E49" s="32" t="s">
        <v>19</v>
      </c>
      <c r="F49" s="69" t="s">
        <v>261</v>
      </c>
      <c r="G49" s="66" t="s">
        <v>262</v>
      </c>
      <c r="H49" s="32" t="s">
        <v>263</v>
      </c>
      <c r="I49" s="32" t="s">
        <v>264</v>
      </c>
      <c r="J49" s="66" t="s">
        <v>265</v>
      </c>
      <c r="K49" s="34">
        <v>0</v>
      </c>
      <c r="L49" s="34">
        <v>0</v>
      </c>
      <c r="M49" s="35" t="s">
        <v>26</v>
      </c>
      <c r="N49" s="35" t="s">
        <v>26</v>
      </c>
      <c r="O49" s="35" t="s">
        <v>26</v>
      </c>
      <c r="P49" s="35" t="s">
        <v>181</v>
      </c>
      <c r="Q49" s="35" t="s">
        <v>28</v>
      </c>
      <c r="R49" s="24"/>
    </row>
    <row r="50" spans="1:18" ht="62.25" customHeight="1">
      <c r="A50" s="32" t="s">
        <v>266</v>
      </c>
      <c r="B50" s="32"/>
      <c r="C50" s="32"/>
      <c r="D50" s="33">
        <v>45170</v>
      </c>
      <c r="E50" s="32" t="s">
        <v>19</v>
      </c>
      <c r="F50" s="69" t="s">
        <v>267</v>
      </c>
      <c r="G50" s="32" t="s">
        <v>268</v>
      </c>
      <c r="H50" s="32" t="s">
        <v>269</v>
      </c>
      <c r="I50" s="32" t="s">
        <v>23</v>
      </c>
      <c r="J50" s="66" t="s">
        <v>270</v>
      </c>
      <c r="K50" s="34">
        <v>0.26</v>
      </c>
      <c r="L50" s="34">
        <v>0.25</v>
      </c>
      <c r="M50" s="35" t="s">
        <v>26</v>
      </c>
      <c r="N50" s="35" t="s">
        <v>26</v>
      </c>
      <c r="O50" s="35" t="s">
        <v>222</v>
      </c>
      <c r="P50" s="35" t="s">
        <v>222</v>
      </c>
      <c r="Q50" s="35" t="s">
        <v>28</v>
      </c>
      <c r="R50" s="24"/>
    </row>
    <row r="51" spans="1:18" ht="59.25">
      <c r="A51" s="32" t="s">
        <v>271</v>
      </c>
      <c r="B51" s="32"/>
      <c r="C51" s="32"/>
      <c r="D51" s="33">
        <v>45182</v>
      </c>
      <c r="E51" s="32" t="s">
        <v>19</v>
      </c>
      <c r="F51" s="69" t="s">
        <v>272</v>
      </c>
      <c r="G51" s="32" t="s">
        <v>273</v>
      </c>
      <c r="H51" s="32" t="s">
        <v>274</v>
      </c>
      <c r="I51" s="32" t="s">
        <v>23</v>
      </c>
      <c r="J51" s="32" t="s">
        <v>275</v>
      </c>
      <c r="K51" s="34">
        <v>0.2</v>
      </c>
      <c r="L51" s="34">
        <v>0</v>
      </c>
      <c r="M51" s="35" t="s">
        <v>26</v>
      </c>
      <c r="N51" s="35" t="s">
        <v>26</v>
      </c>
      <c r="O51" s="35" t="s">
        <v>26</v>
      </c>
      <c r="P51" s="32" t="s">
        <v>52</v>
      </c>
      <c r="Q51" s="35" t="s">
        <v>28</v>
      </c>
      <c r="R51" s="24"/>
    </row>
    <row r="52" spans="1:18" ht="47.25">
      <c r="A52" s="70" t="s">
        <v>276</v>
      </c>
      <c r="B52" s="70"/>
      <c r="C52" s="70"/>
      <c r="D52" s="33">
        <v>45216</v>
      </c>
      <c r="E52" s="70" t="s">
        <v>19</v>
      </c>
      <c r="F52" s="71" t="s">
        <v>277</v>
      </c>
      <c r="G52" s="70" t="s">
        <v>278</v>
      </c>
      <c r="H52" s="70" t="s">
        <v>279</v>
      </c>
      <c r="I52" s="70" t="s">
        <v>79</v>
      </c>
      <c r="J52" s="70" t="s">
        <v>280</v>
      </c>
      <c r="K52" s="72">
        <v>0.14000000000000001</v>
      </c>
      <c r="L52" s="72">
        <v>0</v>
      </c>
      <c r="M52" s="70" t="s">
        <v>26</v>
      </c>
      <c r="N52" s="70" t="s">
        <v>26</v>
      </c>
      <c r="O52" s="70" t="s">
        <v>26</v>
      </c>
      <c r="P52" s="32" t="s">
        <v>281</v>
      </c>
      <c r="Q52" s="70" t="s">
        <v>282</v>
      </c>
      <c r="R52" s="24"/>
    </row>
    <row r="53" spans="1:18" ht="60">
      <c r="A53" s="70" t="s">
        <v>283</v>
      </c>
      <c r="B53" s="70"/>
      <c r="C53" s="70"/>
      <c r="D53" s="33">
        <v>45296</v>
      </c>
      <c r="E53" s="70" t="s">
        <v>19</v>
      </c>
      <c r="F53" s="71" t="s">
        <v>284</v>
      </c>
      <c r="G53" s="70" t="s">
        <v>285</v>
      </c>
      <c r="H53" s="70" t="s">
        <v>286</v>
      </c>
      <c r="I53" s="70" t="s">
        <v>79</v>
      </c>
      <c r="J53" s="70" t="s">
        <v>287</v>
      </c>
      <c r="K53" s="73">
        <v>9.6000000000000002E-2</v>
      </c>
      <c r="L53" s="72">
        <v>0</v>
      </c>
      <c r="M53" s="70" t="s">
        <v>26</v>
      </c>
      <c r="N53" s="70" t="s">
        <v>26</v>
      </c>
      <c r="O53" s="70" t="s">
        <v>26</v>
      </c>
      <c r="P53" s="32" t="s">
        <v>193</v>
      </c>
      <c r="Q53" s="35" t="s">
        <v>28</v>
      </c>
      <c r="R53" s="24"/>
    </row>
    <row r="54" spans="1:18" ht="59.25">
      <c r="A54" s="70" t="s">
        <v>288</v>
      </c>
      <c r="B54" s="70"/>
      <c r="C54" s="70"/>
      <c r="D54" s="33">
        <v>45296</v>
      </c>
      <c r="E54" s="70" t="s">
        <v>19</v>
      </c>
      <c r="F54" s="71" t="s">
        <v>289</v>
      </c>
      <c r="G54" s="70" t="s">
        <v>290</v>
      </c>
      <c r="H54" s="70" t="s">
        <v>290</v>
      </c>
      <c r="I54" s="70" t="s">
        <v>79</v>
      </c>
      <c r="J54" s="70" t="s">
        <v>287</v>
      </c>
      <c r="K54" s="73">
        <v>9.6000000000000002E-2</v>
      </c>
      <c r="L54" s="72">
        <v>0</v>
      </c>
      <c r="M54" s="70" t="s">
        <v>26</v>
      </c>
      <c r="N54" s="70" t="s">
        <v>26</v>
      </c>
      <c r="O54" s="70" t="s">
        <v>26</v>
      </c>
      <c r="P54" s="32" t="s">
        <v>291</v>
      </c>
      <c r="Q54" s="35" t="s">
        <v>28</v>
      </c>
      <c r="R54" s="24"/>
    </row>
    <row r="55" spans="1:18" ht="59.25">
      <c r="A55" s="70" t="s">
        <v>292</v>
      </c>
      <c r="B55" s="70"/>
      <c r="C55" s="70"/>
      <c r="D55" s="33">
        <v>45296</v>
      </c>
      <c r="E55" s="70" t="s">
        <v>19</v>
      </c>
      <c r="F55" s="71" t="s">
        <v>293</v>
      </c>
      <c r="G55" s="70" t="s">
        <v>294</v>
      </c>
      <c r="H55" s="70" t="s">
        <v>294</v>
      </c>
      <c r="I55" s="70" t="s">
        <v>79</v>
      </c>
      <c r="J55" s="70" t="s">
        <v>287</v>
      </c>
      <c r="K55" s="73">
        <v>9.6000000000000002E-2</v>
      </c>
      <c r="L55" s="72">
        <v>0</v>
      </c>
      <c r="M55" s="70" t="s">
        <v>26</v>
      </c>
      <c r="N55" s="70" t="s">
        <v>26</v>
      </c>
      <c r="O55" s="70" t="s">
        <v>26</v>
      </c>
      <c r="P55" s="32" t="s">
        <v>291</v>
      </c>
      <c r="Q55" s="35" t="s">
        <v>28</v>
      </c>
      <c r="R55" s="24"/>
    </row>
    <row r="56" spans="1:18" ht="59.25">
      <c r="A56" s="70" t="s">
        <v>295</v>
      </c>
      <c r="B56" s="70"/>
      <c r="C56" s="70"/>
      <c r="D56" s="33">
        <v>45296</v>
      </c>
      <c r="E56" s="70" t="s">
        <v>19</v>
      </c>
      <c r="F56" s="71" t="s">
        <v>296</v>
      </c>
      <c r="G56" s="70" t="s">
        <v>297</v>
      </c>
      <c r="H56" s="70" t="s">
        <v>297</v>
      </c>
      <c r="I56" s="70" t="s">
        <v>79</v>
      </c>
      <c r="J56" s="70" t="s">
        <v>287</v>
      </c>
      <c r="K56" s="73">
        <v>0.112</v>
      </c>
      <c r="L56" s="72">
        <v>0</v>
      </c>
      <c r="M56" s="70" t="s">
        <v>26</v>
      </c>
      <c r="N56" s="70" t="s">
        <v>26</v>
      </c>
      <c r="O56" s="70" t="s">
        <v>298</v>
      </c>
      <c r="P56" s="32" t="s">
        <v>299</v>
      </c>
      <c r="Q56" s="35" t="s">
        <v>28</v>
      </c>
      <c r="R56" s="24"/>
    </row>
    <row r="57" spans="1:18" ht="59.25">
      <c r="A57" s="70" t="s">
        <v>300</v>
      </c>
      <c r="B57" s="70"/>
      <c r="C57" s="70"/>
      <c r="D57" s="33">
        <v>45296</v>
      </c>
      <c r="E57" s="70" t="s">
        <v>19</v>
      </c>
      <c r="F57" s="71" t="s">
        <v>301</v>
      </c>
      <c r="G57" s="70" t="s">
        <v>302</v>
      </c>
      <c r="H57" s="70" t="s">
        <v>303</v>
      </c>
      <c r="I57" s="70" t="s">
        <v>79</v>
      </c>
      <c r="J57" s="70" t="s">
        <v>287</v>
      </c>
      <c r="K57" s="73">
        <v>0.112</v>
      </c>
      <c r="L57" s="72">
        <v>0</v>
      </c>
      <c r="M57" s="70" t="s">
        <v>26</v>
      </c>
      <c r="N57" s="70" t="s">
        <v>26</v>
      </c>
      <c r="O57" s="70" t="s">
        <v>26</v>
      </c>
      <c r="P57" s="32" t="s">
        <v>304</v>
      </c>
      <c r="Q57" s="35" t="s">
        <v>28</v>
      </c>
      <c r="R57" s="24"/>
    </row>
    <row r="58" spans="1:18" ht="59.25">
      <c r="A58" s="70" t="s">
        <v>305</v>
      </c>
      <c r="B58" s="70"/>
      <c r="C58" s="70"/>
      <c r="D58" s="33">
        <v>45296</v>
      </c>
      <c r="E58" s="70" t="s">
        <v>19</v>
      </c>
      <c r="F58" s="71" t="s">
        <v>306</v>
      </c>
      <c r="G58" s="70" t="s">
        <v>307</v>
      </c>
      <c r="H58" s="70" t="s">
        <v>308</v>
      </c>
      <c r="I58" s="70" t="s">
        <v>79</v>
      </c>
      <c r="J58" s="70" t="s">
        <v>287</v>
      </c>
      <c r="K58" s="73">
        <v>0.112</v>
      </c>
      <c r="L58" s="72">
        <v>0</v>
      </c>
      <c r="M58" s="70" t="s">
        <v>26</v>
      </c>
      <c r="N58" s="70" t="s">
        <v>26</v>
      </c>
      <c r="O58" s="70" t="s">
        <v>26</v>
      </c>
      <c r="P58" s="32" t="s">
        <v>304</v>
      </c>
      <c r="Q58" s="35" t="s">
        <v>28</v>
      </c>
      <c r="R58" s="24"/>
    </row>
    <row r="59" spans="1:18" ht="70.5">
      <c r="A59" s="70" t="s">
        <v>309</v>
      </c>
      <c r="B59" s="70"/>
      <c r="C59" s="70"/>
      <c r="D59" s="33">
        <v>45296</v>
      </c>
      <c r="E59" s="70" t="s">
        <v>19</v>
      </c>
      <c r="F59" s="71" t="s">
        <v>310</v>
      </c>
      <c r="G59" s="70" t="s">
        <v>21</v>
      </c>
      <c r="H59" s="70" t="s">
        <v>311</v>
      </c>
      <c r="I59" s="70" t="s">
        <v>79</v>
      </c>
      <c r="J59" s="70" t="s">
        <v>312</v>
      </c>
      <c r="K59" s="72">
        <v>0.26</v>
      </c>
      <c r="L59" s="72">
        <v>0</v>
      </c>
      <c r="M59" s="70" t="s">
        <v>26</v>
      </c>
      <c r="N59" s="70" t="s">
        <v>26</v>
      </c>
      <c r="O59" s="70" t="s">
        <v>26</v>
      </c>
      <c r="P59" s="32" t="s">
        <v>222</v>
      </c>
      <c r="Q59" s="35" t="s">
        <v>28</v>
      </c>
      <c r="R59" s="24"/>
    </row>
    <row r="60" spans="1:18" ht="70.5">
      <c r="A60" s="70" t="s">
        <v>313</v>
      </c>
      <c r="B60" s="70"/>
      <c r="C60" s="70"/>
      <c r="D60" s="33">
        <v>45296</v>
      </c>
      <c r="E60" s="70" t="s">
        <v>19</v>
      </c>
      <c r="F60" s="71" t="s">
        <v>314</v>
      </c>
      <c r="G60" s="70" t="s">
        <v>315</v>
      </c>
      <c r="H60" s="70" t="s">
        <v>316</v>
      </c>
      <c r="I60" s="70" t="s">
        <v>317</v>
      </c>
      <c r="J60" s="70" t="s">
        <v>318</v>
      </c>
      <c r="K60" s="73" t="s">
        <v>26</v>
      </c>
      <c r="L60" s="73" t="s">
        <v>26</v>
      </c>
      <c r="M60" s="70" t="s">
        <v>26</v>
      </c>
      <c r="N60" s="70" t="s">
        <v>26</v>
      </c>
      <c r="O60" s="70" t="s">
        <v>35</v>
      </c>
      <c r="P60" s="70" t="s">
        <v>319</v>
      </c>
      <c r="Q60" s="35" t="s">
        <v>28</v>
      </c>
      <c r="R60" s="24"/>
    </row>
    <row r="61" spans="1:18" ht="70.5">
      <c r="A61" s="70" t="s">
        <v>320</v>
      </c>
      <c r="B61" s="70"/>
      <c r="C61" s="70"/>
      <c r="D61" s="33">
        <v>45289</v>
      </c>
      <c r="E61" s="70" t="s">
        <v>19</v>
      </c>
      <c r="F61" s="71" t="s">
        <v>321</v>
      </c>
      <c r="G61" s="70" t="s">
        <v>21</v>
      </c>
      <c r="H61" s="70" t="s">
        <v>322</v>
      </c>
      <c r="I61" s="70" t="s">
        <v>323</v>
      </c>
      <c r="J61" s="70" t="s">
        <v>318</v>
      </c>
      <c r="K61" s="72">
        <v>0</v>
      </c>
      <c r="L61" s="72">
        <v>0</v>
      </c>
      <c r="M61" s="70" t="s">
        <v>26</v>
      </c>
      <c r="N61" s="70" t="s">
        <v>26</v>
      </c>
      <c r="O61" s="70" t="s">
        <v>35</v>
      </c>
      <c r="P61" s="70" t="s">
        <v>319</v>
      </c>
      <c r="Q61" s="35" t="s">
        <v>28</v>
      </c>
      <c r="R61" s="24"/>
    </row>
    <row r="62" spans="1:18" ht="63.75" customHeight="1">
      <c r="A62" s="70" t="s">
        <v>324</v>
      </c>
      <c r="B62" s="70"/>
      <c r="C62" s="70"/>
      <c r="D62" s="33">
        <v>45303</v>
      </c>
      <c r="E62" s="70" t="s">
        <v>19</v>
      </c>
      <c r="F62" s="71" t="s">
        <v>325</v>
      </c>
      <c r="G62" s="70" t="s">
        <v>326</v>
      </c>
      <c r="H62" s="70" t="s">
        <v>327</v>
      </c>
      <c r="I62" s="70" t="s">
        <v>79</v>
      </c>
      <c r="J62" s="70" t="s">
        <v>328</v>
      </c>
      <c r="K62" s="72">
        <v>0.2</v>
      </c>
      <c r="L62" s="72">
        <v>0</v>
      </c>
      <c r="M62" s="70" t="s">
        <v>26</v>
      </c>
      <c r="N62" s="70" t="s">
        <v>26</v>
      </c>
      <c r="O62" s="70" t="s">
        <v>26</v>
      </c>
      <c r="P62" s="32" t="s">
        <v>281</v>
      </c>
      <c r="Q62" s="35" t="s">
        <v>28</v>
      </c>
      <c r="R62" s="24"/>
    </row>
    <row r="63" spans="1:18" ht="38.25" customHeight="1">
      <c r="A63" s="70" t="s">
        <v>329</v>
      </c>
      <c r="B63" s="70"/>
      <c r="C63" s="70"/>
      <c r="D63" s="33">
        <v>45303</v>
      </c>
      <c r="E63" s="70" t="s">
        <v>19</v>
      </c>
      <c r="F63" s="71" t="s">
        <v>330</v>
      </c>
      <c r="G63" s="70" t="s">
        <v>331</v>
      </c>
      <c r="H63" s="70" t="s">
        <v>332</v>
      </c>
      <c r="I63" s="70" t="s">
        <v>198</v>
      </c>
      <c r="J63" s="70" t="s">
        <v>333</v>
      </c>
      <c r="K63" s="72">
        <v>0</v>
      </c>
      <c r="L63" s="72">
        <v>0.11</v>
      </c>
      <c r="M63" s="70" t="s">
        <v>26</v>
      </c>
      <c r="N63" s="70" t="s">
        <v>26</v>
      </c>
      <c r="O63" s="70" t="s">
        <v>26</v>
      </c>
      <c r="P63" s="32" t="s">
        <v>334</v>
      </c>
      <c r="Q63" s="35" t="s">
        <v>28</v>
      </c>
      <c r="R63" s="24"/>
    </row>
    <row r="64" spans="1:18" ht="59.25">
      <c r="A64" s="35" t="s">
        <v>335</v>
      </c>
      <c r="B64" s="35"/>
      <c r="C64" s="35"/>
      <c r="D64" s="33">
        <v>45350</v>
      </c>
      <c r="E64" s="70" t="s">
        <v>19</v>
      </c>
      <c r="F64" s="71" t="s">
        <v>70</v>
      </c>
      <c r="G64" s="70" t="s">
        <v>71</v>
      </c>
      <c r="H64" s="70" t="s">
        <v>71</v>
      </c>
      <c r="I64" s="70" t="s">
        <v>79</v>
      </c>
      <c r="J64" s="70" t="s">
        <v>336</v>
      </c>
      <c r="K64" s="72">
        <v>0.2</v>
      </c>
      <c r="L64" s="72">
        <v>0</v>
      </c>
      <c r="M64" s="70" t="s">
        <v>26</v>
      </c>
      <c r="N64" s="70" t="s">
        <v>26</v>
      </c>
      <c r="O64" s="70" t="s">
        <v>26</v>
      </c>
      <c r="P64" s="32" t="s">
        <v>304</v>
      </c>
      <c r="Q64" s="35" t="s">
        <v>28</v>
      </c>
      <c r="R64" s="24"/>
    </row>
    <row r="65" spans="1:18" ht="70.5" customHeight="1">
      <c r="A65" s="35" t="s">
        <v>337</v>
      </c>
      <c r="B65" s="35"/>
      <c r="C65" s="35"/>
      <c r="D65" s="33">
        <v>45387</v>
      </c>
      <c r="E65" s="70" t="s">
        <v>19</v>
      </c>
      <c r="F65" s="71" t="s">
        <v>338</v>
      </c>
      <c r="G65" s="70" t="s">
        <v>339</v>
      </c>
      <c r="H65" s="74" t="s">
        <v>340</v>
      </c>
      <c r="I65" s="70" t="s">
        <v>79</v>
      </c>
      <c r="J65" s="70" t="s">
        <v>341</v>
      </c>
      <c r="K65" s="73">
        <v>0.108</v>
      </c>
      <c r="L65" s="72">
        <v>0</v>
      </c>
      <c r="M65" s="70" t="s">
        <v>26</v>
      </c>
      <c r="N65" s="70" t="s">
        <v>26</v>
      </c>
      <c r="O65" s="70" t="s">
        <v>26</v>
      </c>
      <c r="P65" s="32" t="s">
        <v>342</v>
      </c>
      <c r="Q65" s="35" t="s">
        <v>28</v>
      </c>
      <c r="R65" s="24"/>
    </row>
    <row r="66" spans="1:18" ht="36">
      <c r="A66" s="35" t="s">
        <v>343</v>
      </c>
      <c r="B66" s="35"/>
      <c r="C66" s="35"/>
      <c r="D66" s="33">
        <v>45448</v>
      </c>
      <c r="E66" s="70" t="s">
        <v>19</v>
      </c>
      <c r="F66" s="71" t="s">
        <v>344</v>
      </c>
      <c r="G66" s="70" t="s">
        <v>345</v>
      </c>
      <c r="H66" s="74" t="s">
        <v>346</v>
      </c>
      <c r="I66" s="70" t="s">
        <v>79</v>
      </c>
      <c r="J66" s="70" t="s">
        <v>347</v>
      </c>
      <c r="K66" s="72">
        <v>0.2</v>
      </c>
      <c r="L66" s="72">
        <v>0</v>
      </c>
      <c r="M66" s="70" t="s">
        <v>26</v>
      </c>
      <c r="N66" s="70" t="s">
        <v>26</v>
      </c>
      <c r="O66" s="70" t="s">
        <v>26</v>
      </c>
      <c r="P66" s="32" t="s">
        <v>193</v>
      </c>
      <c r="Q66" s="35" t="s">
        <v>28</v>
      </c>
      <c r="R66" s="24"/>
    </row>
    <row r="67" spans="1:18" ht="72">
      <c r="A67" s="35" t="s">
        <v>348</v>
      </c>
      <c r="B67" s="35"/>
      <c r="C67" s="35"/>
      <c r="D67" s="33">
        <v>45471</v>
      </c>
      <c r="E67" s="70" t="s">
        <v>19</v>
      </c>
      <c r="F67" s="71" t="s">
        <v>349</v>
      </c>
      <c r="G67" s="70" t="s">
        <v>350</v>
      </c>
      <c r="H67" s="70" t="s">
        <v>351</v>
      </c>
      <c r="I67" s="70" t="s">
        <v>198</v>
      </c>
      <c r="J67" s="70" t="s">
        <v>352</v>
      </c>
      <c r="K67" s="72">
        <v>0.09</v>
      </c>
      <c r="L67" s="72">
        <v>0.32</v>
      </c>
      <c r="M67" s="70" t="s">
        <v>26</v>
      </c>
      <c r="N67" s="70" t="s">
        <v>26</v>
      </c>
      <c r="O67" s="70" t="s">
        <v>26</v>
      </c>
      <c r="P67" s="32" t="s">
        <v>193</v>
      </c>
      <c r="Q67" s="35" t="s">
        <v>353</v>
      </c>
      <c r="R67" s="24"/>
    </row>
    <row r="68" spans="1:18" ht="59.25">
      <c r="A68" s="70" t="s">
        <v>354</v>
      </c>
      <c r="B68" s="70"/>
      <c r="C68" s="70"/>
      <c r="D68" s="33">
        <v>45222</v>
      </c>
      <c r="E68" s="70" t="s">
        <v>19</v>
      </c>
      <c r="F68" s="70" t="s">
        <v>355</v>
      </c>
      <c r="G68" s="70" t="s">
        <v>192</v>
      </c>
      <c r="H68" s="70" t="s">
        <v>356</v>
      </c>
      <c r="I68" s="70" t="s">
        <v>198</v>
      </c>
      <c r="J68" s="70" t="s">
        <v>357</v>
      </c>
      <c r="K68" s="70">
        <v>0</v>
      </c>
      <c r="L68" s="70">
        <v>0.18</v>
      </c>
      <c r="M68" s="70" t="s">
        <v>192</v>
      </c>
      <c r="N68" s="70"/>
      <c r="O68" s="70" t="s">
        <v>35</v>
      </c>
      <c r="P68" s="70" t="s">
        <v>358</v>
      </c>
      <c r="Q68" s="70" t="s">
        <v>28</v>
      </c>
      <c r="R68" s="24"/>
    </row>
    <row r="69" spans="1:18" ht="59.25">
      <c r="A69" s="70" t="s">
        <v>359</v>
      </c>
      <c r="B69" s="70"/>
      <c r="C69" s="70"/>
      <c r="D69" s="33">
        <v>45295</v>
      </c>
      <c r="E69" s="70" t="s">
        <v>19</v>
      </c>
      <c r="F69" s="70" t="s">
        <v>360</v>
      </c>
      <c r="G69" s="70" t="s">
        <v>192</v>
      </c>
      <c r="H69" s="70" t="s">
        <v>361</v>
      </c>
      <c r="I69" s="70" t="s">
        <v>198</v>
      </c>
      <c r="J69" s="70" t="s">
        <v>362</v>
      </c>
      <c r="K69" s="70">
        <v>0</v>
      </c>
      <c r="L69" s="70">
        <v>0.18</v>
      </c>
      <c r="M69" s="70" t="s">
        <v>192</v>
      </c>
      <c r="N69" s="70"/>
      <c r="O69" s="70" t="s">
        <v>35</v>
      </c>
      <c r="P69" s="70" t="s">
        <v>358</v>
      </c>
      <c r="Q69" s="70" t="s">
        <v>28</v>
      </c>
      <c r="R69" s="24"/>
    </row>
    <row r="70" spans="1:18" ht="59.25">
      <c r="A70" s="70" t="s">
        <v>363</v>
      </c>
      <c r="B70" s="70"/>
      <c r="C70" s="70"/>
      <c r="D70" s="33">
        <v>45295</v>
      </c>
      <c r="E70" s="70" t="s">
        <v>19</v>
      </c>
      <c r="F70" s="70" t="s">
        <v>364</v>
      </c>
      <c r="G70" s="70" t="s">
        <v>192</v>
      </c>
      <c r="H70" s="70" t="s">
        <v>365</v>
      </c>
      <c r="I70" s="70" t="s">
        <v>198</v>
      </c>
      <c r="J70" s="70" t="s">
        <v>362</v>
      </c>
      <c r="K70" s="70">
        <v>0</v>
      </c>
      <c r="L70" s="70">
        <v>0.18</v>
      </c>
      <c r="M70" s="70" t="s">
        <v>192</v>
      </c>
      <c r="N70" s="70"/>
      <c r="O70" s="70" t="s">
        <v>35</v>
      </c>
      <c r="P70" s="70" t="s">
        <v>358</v>
      </c>
      <c r="Q70" s="70" t="s">
        <v>28</v>
      </c>
      <c r="R70" s="24"/>
    </row>
    <row r="71" spans="1:18" ht="59.25">
      <c r="A71" s="70" t="s">
        <v>366</v>
      </c>
      <c r="B71" s="70"/>
      <c r="C71" s="70" t="s">
        <v>367</v>
      </c>
      <c r="D71" s="33">
        <v>45495</v>
      </c>
      <c r="E71" s="70" t="s">
        <v>19</v>
      </c>
      <c r="F71" s="70" t="s">
        <v>368</v>
      </c>
      <c r="G71" s="70" t="s">
        <v>369</v>
      </c>
      <c r="H71" s="70" t="s">
        <v>192</v>
      </c>
      <c r="I71" s="32" t="s">
        <v>141</v>
      </c>
      <c r="J71" s="70" t="s">
        <v>370</v>
      </c>
      <c r="K71" s="72">
        <v>0.18</v>
      </c>
      <c r="L71" s="72">
        <v>0.18</v>
      </c>
      <c r="M71" s="70" t="s">
        <v>192</v>
      </c>
      <c r="N71" s="70" t="s">
        <v>192</v>
      </c>
      <c r="O71" s="70" t="s">
        <v>192</v>
      </c>
      <c r="P71" s="32" t="s">
        <v>52</v>
      </c>
      <c r="Q71" s="70" t="s">
        <v>28</v>
      </c>
      <c r="R71" s="24"/>
    </row>
    <row r="72" spans="1:18" ht="59.25">
      <c r="A72" s="70" t="s">
        <v>371</v>
      </c>
      <c r="B72" s="70"/>
      <c r="C72" s="70" t="s">
        <v>372</v>
      </c>
      <c r="D72" s="33">
        <v>45509</v>
      </c>
      <c r="E72" s="70" t="s">
        <v>19</v>
      </c>
      <c r="F72" s="70" t="s">
        <v>373</v>
      </c>
      <c r="G72" s="70" t="s">
        <v>21</v>
      </c>
      <c r="H72" s="70" t="s">
        <v>374</v>
      </c>
      <c r="I72" s="32" t="s">
        <v>141</v>
      </c>
      <c r="J72" s="70" t="s">
        <v>275</v>
      </c>
      <c r="K72" s="72">
        <v>0.18</v>
      </c>
      <c r="L72" s="72">
        <v>0</v>
      </c>
      <c r="M72" s="70" t="s">
        <v>192</v>
      </c>
      <c r="N72" s="70" t="s">
        <v>192</v>
      </c>
      <c r="O72" s="70" t="s">
        <v>192</v>
      </c>
      <c r="P72" s="32" t="s">
        <v>52</v>
      </c>
      <c r="Q72" s="70" t="s">
        <v>28</v>
      </c>
      <c r="R72" s="24"/>
    </row>
    <row r="73" spans="1:18" ht="36">
      <c r="A73" s="70" t="s">
        <v>375</v>
      </c>
      <c r="B73" s="70"/>
      <c r="C73" s="70" t="s">
        <v>376</v>
      </c>
      <c r="D73" s="33">
        <v>45509</v>
      </c>
      <c r="E73" s="70" t="s">
        <v>19</v>
      </c>
      <c r="F73" s="70" t="s">
        <v>377</v>
      </c>
      <c r="G73" s="70" t="s">
        <v>378</v>
      </c>
      <c r="H73" s="70" t="s">
        <v>379</v>
      </c>
      <c r="I73" s="32" t="s">
        <v>141</v>
      </c>
      <c r="J73" s="70" t="s">
        <v>380</v>
      </c>
      <c r="K73" s="73">
        <v>3.5999999999999997E-2</v>
      </c>
      <c r="L73" s="72">
        <v>0</v>
      </c>
      <c r="M73" s="70" t="s">
        <v>192</v>
      </c>
      <c r="N73" s="70" t="s">
        <v>192</v>
      </c>
      <c r="O73" s="70" t="s">
        <v>192</v>
      </c>
      <c r="P73" s="32" t="s">
        <v>52</v>
      </c>
      <c r="Q73" s="70" t="s">
        <v>28</v>
      </c>
      <c r="R73" s="24"/>
    </row>
    <row r="74" spans="1:18" ht="36">
      <c r="A74" s="70" t="s">
        <v>381</v>
      </c>
      <c r="B74" s="70"/>
      <c r="C74" s="70"/>
      <c r="D74" s="33">
        <v>45509</v>
      </c>
      <c r="E74" s="70" t="s">
        <v>19</v>
      </c>
      <c r="F74" s="70" t="s">
        <v>382</v>
      </c>
      <c r="G74" s="70" t="s">
        <v>21</v>
      </c>
      <c r="H74" s="70" t="s">
        <v>383</v>
      </c>
      <c r="I74" s="32" t="s">
        <v>141</v>
      </c>
      <c r="J74" s="70" t="s">
        <v>380</v>
      </c>
      <c r="K74" s="73" t="s">
        <v>384</v>
      </c>
      <c r="L74" s="72">
        <v>0</v>
      </c>
      <c r="M74" s="70" t="s">
        <v>192</v>
      </c>
      <c r="N74" s="70" t="s">
        <v>192</v>
      </c>
      <c r="O74" s="70" t="s">
        <v>192</v>
      </c>
      <c r="P74" s="32" t="s">
        <v>52</v>
      </c>
      <c r="Q74" s="70" t="s">
        <v>28</v>
      </c>
      <c r="R74" s="24"/>
    </row>
    <row r="75" spans="1:18" ht="36">
      <c r="A75" s="75" t="s">
        <v>385</v>
      </c>
      <c r="B75" s="70"/>
      <c r="C75" s="70" t="s">
        <v>386</v>
      </c>
      <c r="D75" s="33">
        <v>45519</v>
      </c>
      <c r="E75" s="70" t="s">
        <v>19</v>
      </c>
      <c r="F75" s="70" t="s">
        <v>387</v>
      </c>
      <c r="G75" s="70" t="s">
        <v>388</v>
      </c>
      <c r="H75" s="70" t="s">
        <v>389</v>
      </c>
      <c r="I75" s="32" t="s">
        <v>79</v>
      </c>
      <c r="J75" s="70" t="s">
        <v>390</v>
      </c>
      <c r="K75" s="73">
        <v>0</v>
      </c>
      <c r="L75" s="72">
        <v>0</v>
      </c>
      <c r="M75" s="70" t="s">
        <v>192</v>
      </c>
      <c r="N75" s="70" t="s">
        <v>192</v>
      </c>
      <c r="O75" s="70" t="s">
        <v>192</v>
      </c>
      <c r="P75" s="32" t="s">
        <v>52</v>
      </c>
      <c r="Q75" s="70" t="s">
        <v>28</v>
      </c>
      <c r="R75" s="24"/>
    </row>
    <row r="76" spans="1:18" ht="99.75" customHeight="1">
      <c r="A76" s="76" t="s">
        <v>391</v>
      </c>
      <c r="B76" s="64" t="s">
        <v>392</v>
      </c>
      <c r="C76" s="70" t="s">
        <v>393</v>
      </c>
      <c r="D76" s="33">
        <v>45540</v>
      </c>
      <c r="E76" s="70" t="s">
        <v>19</v>
      </c>
      <c r="F76" s="70" t="s">
        <v>201</v>
      </c>
      <c r="G76" s="70" t="s">
        <v>21</v>
      </c>
      <c r="H76" s="70" t="s">
        <v>394</v>
      </c>
      <c r="I76" s="32" t="s">
        <v>198</v>
      </c>
      <c r="J76" s="70" t="s">
        <v>199</v>
      </c>
      <c r="K76" s="73">
        <v>0</v>
      </c>
      <c r="L76" s="72">
        <v>0.09</v>
      </c>
      <c r="M76" s="70" t="s">
        <v>192</v>
      </c>
      <c r="N76" s="70" t="s">
        <v>192</v>
      </c>
      <c r="O76" s="70" t="s">
        <v>192</v>
      </c>
      <c r="P76" s="32" t="s">
        <v>52</v>
      </c>
      <c r="Q76" s="70" t="s">
        <v>28</v>
      </c>
      <c r="R76" s="24"/>
    </row>
    <row r="77" spans="1:18" ht="97.5" customHeight="1">
      <c r="A77" s="76" t="s">
        <v>395</v>
      </c>
      <c r="B77" s="64" t="s">
        <v>396</v>
      </c>
      <c r="C77" s="70" t="s">
        <v>397</v>
      </c>
      <c r="D77" s="33">
        <v>45540</v>
      </c>
      <c r="E77" s="70" t="s">
        <v>19</v>
      </c>
      <c r="F77" s="70" t="s">
        <v>196</v>
      </c>
      <c r="G77" s="70" t="s">
        <v>197</v>
      </c>
      <c r="H77" s="70" t="s">
        <v>398</v>
      </c>
      <c r="I77" s="32" t="s">
        <v>198</v>
      </c>
      <c r="J77" s="70" t="s">
        <v>199</v>
      </c>
      <c r="K77" s="73">
        <v>0</v>
      </c>
      <c r="L77" s="72">
        <v>0.1</v>
      </c>
      <c r="M77" s="70" t="s">
        <v>192</v>
      </c>
      <c r="N77" s="70" t="s">
        <v>192</v>
      </c>
      <c r="O77" s="70" t="s">
        <v>192</v>
      </c>
      <c r="P77" s="32" t="s">
        <v>52</v>
      </c>
      <c r="Q77" s="70" t="s">
        <v>28</v>
      </c>
      <c r="R77" s="24"/>
    </row>
    <row r="78" spans="1:18" ht="104.25" customHeight="1">
      <c r="A78" s="24"/>
      <c r="B78" s="24"/>
      <c r="C78" s="24"/>
      <c r="D78" s="24"/>
      <c r="E78" s="24"/>
      <c r="F78" s="24"/>
      <c r="G78" s="24"/>
      <c r="H78" s="24"/>
      <c r="I78" s="24"/>
      <c r="J78" s="24"/>
      <c r="K78" s="24"/>
      <c r="L78" s="24"/>
      <c r="M78" s="24"/>
      <c r="N78" s="24"/>
      <c r="O78" s="24"/>
      <c r="P78" s="24"/>
      <c r="Q78" s="24"/>
      <c r="R78" s="24"/>
    </row>
  </sheetData>
  <autoFilter ref="A2:Q77" xr:uid="{00000000-0001-0000-0000-000000000000}">
    <sortState xmlns:xlrd2="http://schemas.microsoft.com/office/spreadsheetml/2017/richdata2" ref="A3:Q77">
      <sortCondition ref="P2:P77"/>
    </sortState>
  </autoFilter>
  <mergeCells count="1">
    <mergeCell ref="A1:Q1"/>
  </mergeCells>
  <phoneticPr fontId="3" type="noConversion"/>
  <hyperlinks>
    <hyperlink ref="A76" r:id="rId1" xr:uid="{DDCBC0B2-D250-4F57-9543-436C333BB348}"/>
    <hyperlink ref="B76" r:id="rId2" xr:uid="{EF3EE537-1A3E-4028-B76A-AFBF48097581}"/>
    <hyperlink ref="B77" r:id="rId3" xr:uid="{7AD2AC34-C5C4-4C92-B142-004A98F29CF5}"/>
  </hyperlinks>
  <pageMargins left="0.511811024" right="0.511811024" top="0.78740157499999996" bottom="0.78740157499999996" header="0" footer="0"/>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J149"/>
  <sheetViews>
    <sheetView zoomScaleNormal="100" workbookViewId="0">
      <selection sqref="A1:Q1"/>
    </sheetView>
  </sheetViews>
  <sheetFormatPr defaultRowHeight="15" customHeight="1"/>
  <cols>
    <col min="1" max="1" width="22.5703125" customWidth="1"/>
    <col min="2" max="2" width="27.7109375" customWidth="1"/>
    <col min="3" max="3" width="22.5703125" customWidth="1"/>
    <col min="4" max="4" width="11.7109375" customWidth="1"/>
    <col min="5" max="5" width="13.7109375" customWidth="1"/>
    <col min="6" max="6" width="10.5703125" customWidth="1"/>
    <col min="7" max="7" width="11.85546875" bestFit="1" customWidth="1"/>
    <col min="8" max="8" width="11.5703125" customWidth="1"/>
    <col min="9" max="9" width="31.85546875" customWidth="1"/>
    <col min="10" max="10" width="26.140625" customWidth="1"/>
    <col min="11" max="11" width="7.28515625" customWidth="1"/>
    <col min="12" max="12" width="11.28515625" customWidth="1"/>
    <col min="13" max="13" width="13.5703125" style="23" customWidth="1"/>
    <col min="14" max="14" width="12.28515625" customWidth="1"/>
    <col min="15" max="15" width="11.28515625" customWidth="1"/>
    <col min="16" max="16" width="18.28515625" customWidth="1"/>
    <col min="17" max="17" width="18.5703125" customWidth="1"/>
  </cols>
  <sheetData>
    <row r="1" spans="1:17" ht="18" customHeight="1">
      <c r="A1" s="78" t="s">
        <v>399</v>
      </c>
      <c r="B1" s="78"/>
      <c r="C1" s="78"/>
      <c r="D1" s="79"/>
      <c r="E1" s="79"/>
      <c r="F1" s="79"/>
      <c r="G1" s="79"/>
      <c r="H1" s="79"/>
      <c r="I1" s="79"/>
      <c r="J1" s="79"/>
      <c r="K1" s="79"/>
      <c r="L1" s="79"/>
      <c r="M1" s="79"/>
      <c r="N1" s="79"/>
      <c r="O1" s="79"/>
      <c r="P1" s="79"/>
      <c r="Q1" s="79"/>
    </row>
    <row r="2" spans="1:17" ht="81.75">
      <c r="A2" s="13" t="s">
        <v>1</v>
      </c>
      <c r="B2" s="13" t="s">
        <v>2</v>
      </c>
      <c r="C2" s="13" t="s">
        <v>3</v>
      </c>
      <c r="D2" s="13" t="s">
        <v>400</v>
      </c>
      <c r="E2" s="13" t="s">
        <v>401</v>
      </c>
      <c r="F2" s="13" t="s">
        <v>402</v>
      </c>
      <c r="G2" s="13" t="s">
        <v>403</v>
      </c>
      <c r="H2" s="13" t="s">
        <v>6</v>
      </c>
      <c r="I2" s="13" t="s">
        <v>404</v>
      </c>
      <c r="J2" s="13" t="s">
        <v>405</v>
      </c>
      <c r="K2" s="13" t="s">
        <v>406</v>
      </c>
      <c r="L2" s="13" t="s">
        <v>407</v>
      </c>
      <c r="M2" s="22" t="s">
        <v>408</v>
      </c>
      <c r="N2" s="13" t="s">
        <v>409</v>
      </c>
      <c r="O2" s="13" t="s">
        <v>410</v>
      </c>
      <c r="P2" s="13" t="s">
        <v>411</v>
      </c>
      <c r="Q2" s="13" t="s">
        <v>412</v>
      </c>
    </row>
    <row r="3" spans="1:17" s="95" customFormat="1" ht="59.25">
      <c r="A3" s="88" t="s">
        <v>413</v>
      </c>
      <c r="B3" s="88"/>
      <c r="C3" s="88"/>
      <c r="D3" s="89">
        <v>45155</v>
      </c>
      <c r="E3" s="89">
        <f t="shared" ref="E3:E10" si="0">D3+45</f>
        <v>45200</v>
      </c>
      <c r="F3" s="90" t="s">
        <v>414</v>
      </c>
      <c r="G3" s="91">
        <v>45290</v>
      </c>
      <c r="H3" s="92" t="s">
        <v>415</v>
      </c>
      <c r="I3" s="90" t="s">
        <v>416</v>
      </c>
      <c r="J3" s="93" t="s">
        <v>417</v>
      </c>
      <c r="K3" s="90" t="s">
        <v>418</v>
      </c>
      <c r="L3" s="90" t="s">
        <v>419</v>
      </c>
      <c r="M3" s="94" t="s">
        <v>420</v>
      </c>
      <c r="N3" s="90" t="s">
        <v>421</v>
      </c>
      <c r="O3" s="90" t="s">
        <v>422</v>
      </c>
      <c r="P3" s="90" t="s">
        <v>423</v>
      </c>
      <c r="Q3" s="90" t="s">
        <v>424</v>
      </c>
    </row>
    <row r="4" spans="1:17" s="95" customFormat="1" ht="66.75" customHeight="1">
      <c r="A4" s="90" t="s">
        <v>425</v>
      </c>
      <c r="B4" s="96"/>
      <c r="C4" s="90"/>
      <c r="D4" s="91">
        <v>45219</v>
      </c>
      <c r="E4" s="91">
        <f>D4+45</f>
        <v>45264</v>
      </c>
      <c r="F4" s="90" t="s">
        <v>426</v>
      </c>
      <c r="G4" s="90" t="s">
        <v>192</v>
      </c>
      <c r="H4" s="90" t="s">
        <v>427</v>
      </c>
      <c r="I4" s="97" t="s">
        <v>428</v>
      </c>
      <c r="J4" s="90" t="s">
        <v>429</v>
      </c>
      <c r="K4" s="90" t="s">
        <v>430</v>
      </c>
      <c r="L4" s="90" t="s">
        <v>419</v>
      </c>
      <c r="M4" s="94" t="s">
        <v>431</v>
      </c>
      <c r="N4" s="90" t="s">
        <v>421</v>
      </c>
      <c r="O4" s="90" t="s">
        <v>422</v>
      </c>
      <c r="P4" s="90" t="s">
        <v>432</v>
      </c>
      <c r="Q4" s="97" t="s">
        <v>433</v>
      </c>
    </row>
    <row r="5" spans="1:17" s="101" customFormat="1" ht="70.5" customHeight="1">
      <c r="A5" s="98" t="s">
        <v>434</v>
      </c>
      <c r="B5" s="99"/>
      <c r="C5" s="100"/>
      <c r="D5" s="91">
        <v>45231</v>
      </c>
      <c r="E5" s="91">
        <f t="shared" ref="E5" si="1">D5+45</f>
        <v>45276</v>
      </c>
      <c r="F5" s="90" t="s">
        <v>426</v>
      </c>
      <c r="G5" s="90" t="s">
        <v>192</v>
      </c>
      <c r="H5" s="90" t="s">
        <v>435</v>
      </c>
      <c r="I5" s="97" t="s">
        <v>436</v>
      </c>
      <c r="J5" s="90" t="s">
        <v>429</v>
      </c>
      <c r="K5" s="90" t="s">
        <v>437</v>
      </c>
      <c r="L5" s="90" t="s">
        <v>419</v>
      </c>
      <c r="M5" s="94">
        <v>1000000</v>
      </c>
      <c r="N5" s="90" t="s">
        <v>438</v>
      </c>
      <c r="O5" s="90" t="s">
        <v>422</v>
      </c>
      <c r="P5" s="90" t="s">
        <v>439</v>
      </c>
      <c r="Q5" s="90" t="s">
        <v>440</v>
      </c>
    </row>
    <row r="6" spans="1:17" s="101" customFormat="1" ht="41.25" customHeight="1">
      <c r="A6" s="102" t="s">
        <v>441</v>
      </c>
      <c r="B6" s="99"/>
      <c r="C6" s="103"/>
      <c r="D6" s="104">
        <v>45231</v>
      </c>
      <c r="E6" s="91">
        <f t="shared" si="0"/>
        <v>45276</v>
      </c>
      <c r="F6" s="90" t="s">
        <v>426</v>
      </c>
      <c r="G6" s="90" t="s">
        <v>192</v>
      </c>
      <c r="H6" s="102" t="s">
        <v>442</v>
      </c>
      <c r="I6" s="105" t="s">
        <v>443</v>
      </c>
      <c r="J6" s="106" t="s">
        <v>444</v>
      </c>
      <c r="K6" s="107" t="s">
        <v>445</v>
      </c>
      <c r="L6" s="107" t="s">
        <v>419</v>
      </c>
      <c r="M6" s="108" t="s">
        <v>446</v>
      </c>
      <c r="N6" s="107" t="s">
        <v>421</v>
      </c>
      <c r="O6" s="107" t="s">
        <v>422</v>
      </c>
      <c r="P6" s="107" t="s">
        <v>447</v>
      </c>
      <c r="Q6" s="90" t="s">
        <v>440</v>
      </c>
    </row>
    <row r="7" spans="1:17" s="101" customFormat="1" ht="41.25" customHeight="1">
      <c r="A7" s="102" t="s">
        <v>448</v>
      </c>
      <c r="B7" s="99"/>
      <c r="C7" s="103"/>
      <c r="D7" s="104">
        <v>45231</v>
      </c>
      <c r="E7" s="91">
        <f t="shared" si="0"/>
        <v>45276</v>
      </c>
      <c r="F7" s="90" t="s">
        <v>426</v>
      </c>
      <c r="G7" s="90" t="s">
        <v>192</v>
      </c>
      <c r="H7" s="102" t="s">
        <v>442</v>
      </c>
      <c r="I7" s="105" t="s">
        <v>443</v>
      </c>
      <c r="J7" s="106" t="s">
        <v>449</v>
      </c>
      <c r="K7" s="107" t="s">
        <v>445</v>
      </c>
      <c r="L7" s="107" t="s">
        <v>419</v>
      </c>
      <c r="M7" s="108" t="s">
        <v>450</v>
      </c>
      <c r="N7" s="107" t="s">
        <v>421</v>
      </c>
      <c r="O7" s="107" t="s">
        <v>422</v>
      </c>
      <c r="P7" s="107" t="s">
        <v>447</v>
      </c>
      <c r="Q7" s="90" t="s">
        <v>440</v>
      </c>
    </row>
    <row r="8" spans="1:17" s="101" customFormat="1" ht="44.25" customHeight="1">
      <c r="A8" s="92" t="s">
        <v>451</v>
      </c>
      <c r="B8" s="109"/>
      <c r="C8" s="92"/>
      <c r="D8" s="91">
        <v>45329</v>
      </c>
      <c r="E8" s="91">
        <f t="shared" si="0"/>
        <v>45374</v>
      </c>
      <c r="F8" s="90" t="s">
        <v>414</v>
      </c>
      <c r="G8" s="91">
        <v>45584</v>
      </c>
      <c r="H8" s="92" t="s">
        <v>452</v>
      </c>
      <c r="I8" s="97" t="s">
        <v>453</v>
      </c>
      <c r="J8" s="93" t="s">
        <v>417</v>
      </c>
      <c r="K8" s="90" t="s">
        <v>454</v>
      </c>
      <c r="L8" s="90" t="s">
        <v>419</v>
      </c>
      <c r="M8" s="110" t="s">
        <v>455</v>
      </c>
      <c r="N8" s="90" t="s">
        <v>421</v>
      </c>
      <c r="O8" s="90" t="s">
        <v>422</v>
      </c>
      <c r="P8" s="92" t="s">
        <v>456</v>
      </c>
      <c r="Q8" s="90" t="s">
        <v>457</v>
      </c>
    </row>
    <row r="9" spans="1:17" s="101" customFormat="1" ht="54.75" customHeight="1">
      <c r="A9" s="92" t="s">
        <v>458</v>
      </c>
      <c r="B9" s="92"/>
      <c r="C9" s="92"/>
      <c r="D9" s="91">
        <v>45329</v>
      </c>
      <c r="E9" s="91">
        <f t="shared" si="0"/>
        <v>45374</v>
      </c>
      <c r="F9" s="90" t="s">
        <v>414</v>
      </c>
      <c r="G9" s="91">
        <v>45531</v>
      </c>
      <c r="H9" s="92" t="s">
        <v>452</v>
      </c>
      <c r="I9" s="97" t="s">
        <v>459</v>
      </c>
      <c r="J9" s="93" t="s">
        <v>460</v>
      </c>
      <c r="K9" s="90" t="s">
        <v>454</v>
      </c>
      <c r="L9" s="90" t="s">
        <v>419</v>
      </c>
      <c r="M9" s="110" t="s">
        <v>461</v>
      </c>
      <c r="N9" s="90" t="s">
        <v>421</v>
      </c>
      <c r="O9" s="90" t="s">
        <v>422</v>
      </c>
      <c r="P9" s="92" t="s">
        <v>456</v>
      </c>
      <c r="Q9" s="90" t="s">
        <v>457</v>
      </c>
    </row>
    <row r="10" spans="1:17" s="101" customFormat="1" ht="44.25" customHeight="1">
      <c r="A10" s="92" t="s">
        <v>462</v>
      </c>
      <c r="B10" s="92"/>
      <c r="C10" s="92"/>
      <c r="D10" s="91">
        <v>45329</v>
      </c>
      <c r="E10" s="91">
        <f t="shared" si="0"/>
        <v>45374</v>
      </c>
      <c r="F10" s="90" t="s">
        <v>414</v>
      </c>
      <c r="G10" s="91">
        <v>45531</v>
      </c>
      <c r="H10" s="92" t="s">
        <v>452</v>
      </c>
      <c r="I10" s="97" t="s">
        <v>463</v>
      </c>
      <c r="J10" s="93" t="s">
        <v>464</v>
      </c>
      <c r="K10" s="90" t="s">
        <v>454</v>
      </c>
      <c r="L10" s="90" t="s">
        <v>419</v>
      </c>
      <c r="M10" s="110" t="s">
        <v>465</v>
      </c>
      <c r="N10" s="90" t="s">
        <v>421</v>
      </c>
      <c r="O10" s="90" t="s">
        <v>422</v>
      </c>
      <c r="P10" s="92" t="s">
        <v>456</v>
      </c>
      <c r="Q10" s="90" t="s">
        <v>457</v>
      </c>
    </row>
    <row r="11" spans="1:17" s="101" customFormat="1" ht="40.5" customHeight="1">
      <c r="A11" s="92" t="s">
        <v>466</v>
      </c>
      <c r="B11" s="92"/>
      <c r="C11" s="92"/>
      <c r="D11" s="111">
        <v>45343</v>
      </c>
      <c r="E11" s="91">
        <f t="shared" ref="E11:E12" si="2">D11+45</f>
        <v>45388</v>
      </c>
      <c r="F11" s="90" t="s">
        <v>414</v>
      </c>
      <c r="G11" s="111">
        <v>45495</v>
      </c>
      <c r="H11" s="92" t="s">
        <v>467</v>
      </c>
      <c r="I11" s="97" t="s">
        <v>468</v>
      </c>
      <c r="J11" s="93" t="s">
        <v>469</v>
      </c>
      <c r="K11" s="90" t="s">
        <v>418</v>
      </c>
      <c r="L11" s="90" t="s">
        <v>419</v>
      </c>
      <c r="M11" s="94" t="s">
        <v>470</v>
      </c>
      <c r="N11" s="90" t="s">
        <v>438</v>
      </c>
      <c r="O11" s="90" t="s">
        <v>422</v>
      </c>
      <c r="P11" s="97" t="s">
        <v>471</v>
      </c>
      <c r="Q11" s="90" t="s">
        <v>440</v>
      </c>
    </row>
    <row r="12" spans="1:17" s="101" customFormat="1" ht="42.75" customHeight="1">
      <c r="A12" s="92" t="s">
        <v>472</v>
      </c>
      <c r="B12" s="92"/>
      <c r="C12" s="92"/>
      <c r="D12" s="111">
        <v>45343</v>
      </c>
      <c r="E12" s="91">
        <f t="shared" si="2"/>
        <v>45388</v>
      </c>
      <c r="F12" s="92" t="s">
        <v>414</v>
      </c>
      <c r="G12" s="111">
        <v>45531</v>
      </c>
      <c r="H12" s="92" t="s">
        <v>452</v>
      </c>
      <c r="I12" s="97" t="s">
        <v>473</v>
      </c>
      <c r="J12" s="93" t="s">
        <v>474</v>
      </c>
      <c r="K12" s="90" t="s">
        <v>454</v>
      </c>
      <c r="L12" s="90" t="s">
        <v>419</v>
      </c>
      <c r="M12" s="110" t="s">
        <v>475</v>
      </c>
      <c r="N12" s="90" t="s">
        <v>421</v>
      </c>
      <c r="O12" s="90" t="s">
        <v>422</v>
      </c>
      <c r="P12" s="92" t="s">
        <v>456</v>
      </c>
      <c r="Q12" s="90" t="s">
        <v>457</v>
      </c>
    </row>
    <row r="13" spans="1:17" s="101" customFormat="1" ht="77.25" customHeight="1">
      <c r="A13" s="92" t="s">
        <v>476</v>
      </c>
      <c r="B13" s="92"/>
      <c r="C13" s="92"/>
      <c r="D13" s="111">
        <v>45343</v>
      </c>
      <c r="E13" s="91">
        <f t="shared" ref="E13:E55" si="3">D13+45</f>
        <v>45388</v>
      </c>
      <c r="F13" s="92" t="s">
        <v>317</v>
      </c>
      <c r="G13" s="92" t="s">
        <v>192</v>
      </c>
      <c r="H13" s="92" t="s">
        <v>452</v>
      </c>
      <c r="I13" s="97" t="s">
        <v>477</v>
      </c>
      <c r="J13" s="93" t="s">
        <v>478</v>
      </c>
      <c r="K13" s="90" t="s">
        <v>454</v>
      </c>
      <c r="L13" s="90" t="s">
        <v>419</v>
      </c>
      <c r="M13" s="110" t="s">
        <v>479</v>
      </c>
      <c r="N13" s="90" t="s">
        <v>421</v>
      </c>
      <c r="O13" s="90" t="s">
        <v>422</v>
      </c>
      <c r="P13" s="92" t="s">
        <v>480</v>
      </c>
      <c r="Q13" s="90" t="s">
        <v>481</v>
      </c>
    </row>
    <row r="14" spans="1:17" s="95" customFormat="1" ht="54.75" customHeight="1">
      <c r="A14" s="92" t="s">
        <v>482</v>
      </c>
      <c r="B14" s="92"/>
      <c r="C14" s="92"/>
      <c r="D14" s="111">
        <v>45343</v>
      </c>
      <c r="E14" s="91">
        <f t="shared" si="3"/>
        <v>45388</v>
      </c>
      <c r="F14" s="92" t="s">
        <v>414</v>
      </c>
      <c r="G14" s="111">
        <v>45531</v>
      </c>
      <c r="H14" s="90" t="s">
        <v>483</v>
      </c>
      <c r="I14" s="90" t="s">
        <v>484</v>
      </c>
      <c r="J14" s="93" t="s">
        <v>417</v>
      </c>
      <c r="K14" s="90" t="s">
        <v>418</v>
      </c>
      <c r="L14" s="90" t="s">
        <v>419</v>
      </c>
      <c r="M14" s="110" t="s">
        <v>485</v>
      </c>
      <c r="N14" s="90" t="s">
        <v>421</v>
      </c>
      <c r="O14" s="90" t="s">
        <v>422</v>
      </c>
      <c r="P14" s="90" t="s">
        <v>486</v>
      </c>
      <c r="Q14" s="90" t="s">
        <v>440</v>
      </c>
    </row>
    <row r="15" spans="1:17" s="95" customFormat="1" ht="46.5" customHeight="1">
      <c r="A15" s="92" t="s">
        <v>487</v>
      </c>
      <c r="B15" s="92"/>
      <c r="C15" s="92"/>
      <c r="D15" s="111">
        <v>45343</v>
      </c>
      <c r="E15" s="91">
        <f t="shared" si="3"/>
        <v>45388</v>
      </c>
      <c r="F15" s="92" t="s">
        <v>414</v>
      </c>
      <c r="G15" s="111">
        <v>45531</v>
      </c>
      <c r="H15" s="92" t="s">
        <v>488</v>
      </c>
      <c r="I15" s="90" t="s">
        <v>489</v>
      </c>
      <c r="J15" s="93" t="s">
        <v>417</v>
      </c>
      <c r="K15" s="90" t="s">
        <v>418</v>
      </c>
      <c r="L15" s="90" t="s">
        <v>419</v>
      </c>
      <c r="M15" s="110" t="s">
        <v>490</v>
      </c>
      <c r="N15" s="90" t="s">
        <v>421</v>
      </c>
      <c r="O15" s="90" t="s">
        <v>422</v>
      </c>
      <c r="P15" s="97" t="s">
        <v>491</v>
      </c>
      <c r="Q15" s="90" t="s">
        <v>440</v>
      </c>
    </row>
    <row r="16" spans="1:17" s="95" customFormat="1" ht="54.75" customHeight="1">
      <c r="A16" s="92" t="s">
        <v>492</v>
      </c>
      <c r="B16" s="92"/>
      <c r="C16" s="92"/>
      <c r="D16" s="111">
        <v>45343</v>
      </c>
      <c r="E16" s="91">
        <f t="shared" si="3"/>
        <v>45388</v>
      </c>
      <c r="F16" s="92" t="s">
        <v>414</v>
      </c>
      <c r="G16" s="111">
        <v>45531</v>
      </c>
      <c r="H16" s="92" t="s">
        <v>493</v>
      </c>
      <c r="I16" s="90" t="s">
        <v>494</v>
      </c>
      <c r="J16" s="93" t="s">
        <v>417</v>
      </c>
      <c r="K16" s="90" t="s">
        <v>418</v>
      </c>
      <c r="L16" s="90" t="s">
        <v>419</v>
      </c>
      <c r="M16" s="110" t="s">
        <v>495</v>
      </c>
      <c r="N16" s="90" t="s">
        <v>421</v>
      </c>
      <c r="O16" s="90" t="s">
        <v>422</v>
      </c>
      <c r="P16" s="97" t="s">
        <v>491</v>
      </c>
      <c r="Q16" s="90" t="s">
        <v>440</v>
      </c>
    </row>
    <row r="17" spans="1:36" s="95" customFormat="1" ht="72">
      <c r="A17" s="92" t="s">
        <v>496</v>
      </c>
      <c r="B17" s="92"/>
      <c r="C17" s="92"/>
      <c r="D17" s="111">
        <v>45343</v>
      </c>
      <c r="E17" s="91">
        <f t="shared" si="3"/>
        <v>45388</v>
      </c>
      <c r="F17" s="92" t="s">
        <v>426</v>
      </c>
      <c r="G17" s="92" t="s">
        <v>192</v>
      </c>
      <c r="H17" s="92" t="s">
        <v>497</v>
      </c>
      <c r="I17" s="90" t="s">
        <v>498</v>
      </c>
      <c r="J17" s="90" t="s">
        <v>429</v>
      </c>
      <c r="K17" s="90" t="s">
        <v>437</v>
      </c>
      <c r="L17" s="90" t="s">
        <v>419</v>
      </c>
      <c r="M17" s="110" t="s">
        <v>499</v>
      </c>
      <c r="N17" s="90" t="s">
        <v>438</v>
      </c>
      <c r="O17" s="90" t="s">
        <v>422</v>
      </c>
      <c r="P17" s="90" t="s">
        <v>500</v>
      </c>
      <c r="Q17" s="90" t="s">
        <v>501</v>
      </c>
    </row>
    <row r="18" spans="1:36" s="95" customFormat="1" ht="83.25" customHeight="1">
      <c r="A18" s="92" t="s">
        <v>502</v>
      </c>
      <c r="B18" s="92"/>
      <c r="C18" s="92"/>
      <c r="D18" s="111">
        <v>45343</v>
      </c>
      <c r="E18" s="91">
        <f t="shared" si="3"/>
        <v>45388</v>
      </c>
      <c r="F18" s="92" t="s">
        <v>426</v>
      </c>
      <c r="G18" s="92" t="s">
        <v>192</v>
      </c>
      <c r="H18" s="92" t="s">
        <v>503</v>
      </c>
      <c r="I18" s="90" t="s">
        <v>504</v>
      </c>
      <c r="J18" s="97" t="s">
        <v>505</v>
      </c>
      <c r="K18" s="90" t="s">
        <v>454</v>
      </c>
      <c r="L18" s="90" t="s">
        <v>419</v>
      </c>
      <c r="M18" s="110" t="s">
        <v>506</v>
      </c>
      <c r="N18" s="90" t="s">
        <v>438</v>
      </c>
      <c r="O18" s="90" t="s">
        <v>422</v>
      </c>
      <c r="P18" s="90" t="s">
        <v>507</v>
      </c>
      <c r="Q18" s="90" t="s">
        <v>440</v>
      </c>
    </row>
    <row r="19" spans="1:36" s="101" customFormat="1" ht="79.5" customHeight="1">
      <c r="A19" s="92" t="s">
        <v>508</v>
      </c>
      <c r="B19" s="92"/>
      <c r="C19" s="92"/>
      <c r="D19" s="111">
        <v>45343</v>
      </c>
      <c r="E19" s="91">
        <f t="shared" si="3"/>
        <v>45388</v>
      </c>
      <c r="F19" s="92" t="s">
        <v>317</v>
      </c>
      <c r="G19" s="92" t="s">
        <v>192</v>
      </c>
      <c r="H19" s="92" t="s">
        <v>452</v>
      </c>
      <c r="I19" s="97" t="s">
        <v>509</v>
      </c>
      <c r="J19" s="93" t="s">
        <v>510</v>
      </c>
      <c r="K19" s="90" t="s">
        <v>454</v>
      </c>
      <c r="L19" s="90" t="s">
        <v>419</v>
      </c>
      <c r="M19" s="110" t="s">
        <v>511</v>
      </c>
      <c r="N19" s="90" t="s">
        <v>421</v>
      </c>
      <c r="O19" s="90" t="s">
        <v>422</v>
      </c>
      <c r="P19" s="92" t="s">
        <v>480</v>
      </c>
      <c r="Q19" s="90" t="s">
        <v>481</v>
      </c>
    </row>
    <row r="20" spans="1:36" s="101" customFormat="1" ht="90" customHeight="1">
      <c r="A20" s="92" t="s">
        <v>512</v>
      </c>
      <c r="B20" s="92"/>
      <c r="C20" s="92"/>
      <c r="D20" s="111">
        <v>45343</v>
      </c>
      <c r="E20" s="91">
        <f t="shared" si="3"/>
        <v>45388</v>
      </c>
      <c r="F20" s="92" t="s">
        <v>426</v>
      </c>
      <c r="G20" s="92" t="s">
        <v>192</v>
      </c>
      <c r="H20" s="92" t="s">
        <v>513</v>
      </c>
      <c r="I20" s="97" t="s">
        <v>514</v>
      </c>
      <c r="J20" s="93" t="s">
        <v>417</v>
      </c>
      <c r="K20" s="90" t="s">
        <v>454</v>
      </c>
      <c r="L20" s="90" t="s">
        <v>419</v>
      </c>
      <c r="M20" s="94" t="s">
        <v>515</v>
      </c>
      <c r="N20" s="90" t="s">
        <v>421</v>
      </c>
      <c r="O20" s="90" t="s">
        <v>422</v>
      </c>
      <c r="P20" s="90" t="s">
        <v>516</v>
      </c>
      <c r="Q20" s="90" t="s">
        <v>440</v>
      </c>
    </row>
    <row r="21" spans="1:36" s="101" customFormat="1" ht="82.5" customHeight="1">
      <c r="A21" s="92" t="s">
        <v>512</v>
      </c>
      <c r="B21" s="92"/>
      <c r="C21" s="92"/>
      <c r="D21" s="111">
        <v>45343</v>
      </c>
      <c r="E21" s="91">
        <f t="shared" si="3"/>
        <v>45388</v>
      </c>
      <c r="F21" s="92" t="s">
        <v>426</v>
      </c>
      <c r="G21" s="92" t="s">
        <v>192</v>
      </c>
      <c r="H21" s="92" t="s">
        <v>513</v>
      </c>
      <c r="I21" s="97" t="s">
        <v>517</v>
      </c>
      <c r="J21" s="93" t="s">
        <v>518</v>
      </c>
      <c r="K21" s="90" t="s">
        <v>454</v>
      </c>
      <c r="L21" s="90" t="s">
        <v>419</v>
      </c>
      <c r="M21" s="94" t="s">
        <v>515</v>
      </c>
      <c r="N21" s="90" t="s">
        <v>421</v>
      </c>
      <c r="O21" s="90" t="s">
        <v>422</v>
      </c>
      <c r="P21" s="90" t="s">
        <v>516</v>
      </c>
      <c r="Q21" s="90" t="s">
        <v>440</v>
      </c>
    </row>
    <row r="22" spans="1:36" s="95" customFormat="1" ht="47.25">
      <c r="A22" s="92" t="s">
        <v>519</v>
      </c>
      <c r="B22" s="92"/>
      <c r="C22" s="92"/>
      <c r="D22" s="111">
        <v>45356</v>
      </c>
      <c r="E22" s="91">
        <f t="shared" si="3"/>
        <v>45401</v>
      </c>
      <c r="F22" s="92" t="s">
        <v>414</v>
      </c>
      <c r="G22" s="111">
        <v>45495</v>
      </c>
      <c r="H22" s="92" t="s">
        <v>488</v>
      </c>
      <c r="I22" s="97" t="s">
        <v>520</v>
      </c>
      <c r="J22" s="93" t="s">
        <v>521</v>
      </c>
      <c r="K22" s="90" t="s">
        <v>418</v>
      </c>
      <c r="L22" s="90" t="s">
        <v>419</v>
      </c>
      <c r="M22" s="110" t="s">
        <v>522</v>
      </c>
      <c r="N22" s="90" t="s">
        <v>523</v>
      </c>
      <c r="O22" s="90" t="s">
        <v>524</v>
      </c>
      <c r="P22" s="90" t="s">
        <v>525</v>
      </c>
      <c r="Q22" s="90" t="s">
        <v>440</v>
      </c>
    </row>
    <row r="23" spans="1:36" s="101" customFormat="1" ht="106.5" customHeight="1">
      <c r="A23" s="92" t="s">
        <v>526</v>
      </c>
      <c r="B23" s="92"/>
      <c r="C23" s="92"/>
      <c r="D23" s="111">
        <v>45356</v>
      </c>
      <c r="E23" s="91">
        <f t="shared" si="3"/>
        <v>45401</v>
      </c>
      <c r="F23" s="92" t="s">
        <v>414</v>
      </c>
      <c r="G23" s="111">
        <v>45531</v>
      </c>
      <c r="H23" s="92" t="s">
        <v>452</v>
      </c>
      <c r="I23" s="97" t="s">
        <v>527</v>
      </c>
      <c r="J23" s="93" t="s">
        <v>528</v>
      </c>
      <c r="K23" s="90" t="s">
        <v>454</v>
      </c>
      <c r="L23" s="90" t="s">
        <v>419</v>
      </c>
      <c r="M23" s="110" t="s">
        <v>529</v>
      </c>
      <c r="N23" s="90" t="s">
        <v>421</v>
      </c>
      <c r="O23" s="90" t="s">
        <v>422</v>
      </c>
      <c r="P23" s="92" t="s">
        <v>456</v>
      </c>
      <c r="Q23" s="90" t="s">
        <v>457</v>
      </c>
    </row>
    <row r="24" spans="1:36" s="95" customFormat="1" ht="113.25" customHeight="1">
      <c r="A24" s="92" t="s">
        <v>530</v>
      </c>
      <c r="B24" s="92"/>
      <c r="C24" s="92"/>
      <c r="D24" s="111">
        <v>45356</v>
      </c>
      <c r="E24" s="91">
        <f t="shared" si="3"/>
        <v>45401</v>
      </c>
      <c r="F24" s="92" t="s">
        <v>426</v>
      </c>
      <c r="G24" s="92" t="s">
        <v>192</v>
      </c>
      <c r="H24" s="92" t="s">
        <v>531</v>
      </c>
      <c r="I24" s="97" t="s">
        <v>532</v>
      </c>
      <c r="J24" s="93" t="s">
        <v>417</v>
      </c>
      <c r="K24" s="90" t="s">
        <v>430</v>
      </c>
      <c r="L24" s="90" t="s">
        <v>419</v>
      </c>
      <c r="M24" s="94" t="s">
        <v>533</v>
      </c>
      <c r="N24" s="90" t="s">
        <v>421</v>
      </c>
      <c r="O24" s="90" t="s">
        <v>534</v>
      </c>
      <c r="P24" s="90" t="s">
        <v>535</v>
      </c>
      <c r="Q24" s="90" t="s">
        <v>440</v>
      </c>
    </row>
    <row r="25" spans="1:36" s="95" customFormat="1" ht="111.75" customHeight="1">
      <c r="A25" s="92" t="s">
        <v>536</v>
      </c>
      <c r="B25" s="92"/>
      <c r="C25" s="92"/>
      <c r="D25" s="111">
        <v>45356</v>
      </c>
      <c r="E25" s="91">
        <f t="shared" si="3"/>
        <v>45401</v>
      </c>
      <c r="F25" s="92" t="s">
        <v>426</v>
      </c>
      <c r="G25" s="92" t="s">
        <v>192</v>
      </c>
      <c r="H25" s="92" t="s">
        <v>537</v>
      </c>
      <c r="I25" s="97" t="s">
        <v>538</v>
      </c>
      <c r="J25" s="93" t="s">
        <v>429</v>
      </c>
      <c r="K25" s="90" t="s">
        <v>437</v>
      </c>
      <c r="L25" s="90" t="s">
        <v>419</v>
      </c>
      <c r="M25" s="110">
        <v>1415630</v>
      </c>
      <c r="N25" s="90" t="s">
        <v>438</v>
      </c>
      <c r="O25" s="90" t="s">
        <v>539</v>
      </c>
      <c r="P25" s="90" t="s">
        <v>540</v>
      </c>
      <c r="Q25" s="90" t="s">
        <v>541</v>
      </c>
    </row>
    <row r="26" spans="1:36" s="95" customFormat="1" ht="77.25" customHeight="1">
      <c r="A26" s="92" t="s">
        <v>542</v>
      </c>
      <c r="B26" s="92"/>
      <c r="C26" s="92"/>
      <c r="D26" s="111">
        <v>45356</v>
      </c>
      <c r="E26" s="91">
        <f t="shared" si="3"/>
        <v>45401</v>
      </c>
      <c r="F26" s="92" t="s">
        <v>426</v>
      </c>
      <c r="G26" s="92" t="s">
        <v>192</v>
      </c>
      <c r="H26" s="92" t="s">
        <v>537</v>
      </c>
      <c r="I26" s="97" t="s">
        <v>543</v>
      </c>
      <c r="J26" s="93" t="s">
        <v>429</v>
      </c>
      <c r="K26" s="90" t="s">
        <v>437</v>
      </c>
      <c r="L26" s="90" t="s">
        <v>419</v>
      </c>
      <c r="M26" s="110">
        <v>412194</v>
      </c>
      <c r="N26" s="90" t="s">
        <v>438</v>
      </c>
      <c r="O26" s="90" t="s">
        <v>539</v>
      </c>
      <c r="P26" s="90" t="s">
        <v>540</v>
      </c>
      <c r="Q26" s="90" t="s">
        <v>541</v>
      </c>
    </row>
    <row r="27" spans="1:36" s="95" customFormat="1" ht="56.25" customHeight="1">
      <c r="A27" s="92" t="s">
        <v>544</v>
      </c>
      <c r="B27" s="92"/>
      <c r="C27" s="92"/>
      <c r="D27" s="111">
        <v>45356</v>
      </c>
      <c r="E27" s="91">
        <f t="shared" si="3"/>
        <v>45401</v>
      </c>
      <c r="F27" s="92" t="s">
        <v>426</v>
      </c>
      <c r="G27" s="92" t="s">
        <v>192</v>
      </c>
      <c r="H27" s="92" t="s">
        <v>537</v>
      </c>
      <c r="I27" s="97" t="s">
        <v>545</v>
      </c>
      <c r="J27" s="90" t="s">
        <v>429</v>
      </c>
      <c r="K27" s="90" t="s">
        <v>437</v>
      </c>
      <c r="L27" s="90" t="s">
        <v>419</v>
      </c>
      <c r="M27" s="110">
        <v>4065820</v>
      </c>
      <c r="N27" s="90" t="s">
        <v>438</v>
      </c>
      <c r="O27" s="90" t="s">
        <v>539</v>
      </c>
      <c r="P27" s="90" t="s">
        <v>540</v>
      </c>
      <c r="Q27" s="90" t="s">
        <v>541</v>
      </c>
    </row>
    <row r="28" spans="1:36" s="101" customFormat="1" ht="50.25" customHeight="1">
      <c r="A28" s="92" t="s">
        <v>546</v>
      </c>
      <c r="B28" s="92"/>
      <c r="C28" s="92"/>
      <c r="D28" s="111">
        <v>45356</v>
      </c>
      <c r="E28" s="91">
        <f t="shared" si="3"/>
        <v>45401</v>
      </c>
      <c r="F28" s="92" t="s">
        <v>426</v>
      </c>
      <c r="G28" s="92" t="s">
        <v>192</v>
      </c>
      <c r="H28" s="92" t="s">
        <v>547</v>
      </c>
      <c r="I28" s="97" t="s">
        <v>548</v>
      </c>
      <c r="J28" s="90" t="s">
        <v>429</v>
      </c>
      <c r="K28" s="90" t="s">
        <v>454</v>
      </c>
      <c r="L28" s="90" t="s">
        <v>419</v>
      </c>
      <c r="M28" s="110" t="s">
        <v>549</v>
      </c>
      <c r="N28" s="90" t="s">
        <v>421</v>
      </c>
      <c r="O28" s="90" t="s">
        <v>422</v>
      </c>
      <c r="P28" s="97" t="s">
        <v>550</v>
      </c>
      <c r="Q28" s="90" t="s">
        <v>440</v>
      </c>
    </row>
    <row r="29" spans="1:36" s="95" customFormat="1" ht="64.5" customHeight="1">
      <c r="A29" s="92" t="s">
        <v>551</v>
      </c>
      <c r="B29" s="92"/>
      <c r="C29" s="92"/>
      <c r="D29" s="111">
        <v>45362</v>
      </c>
      <c r="E29" s="91">
        <f t="shared" si="3"/>
        <v>45407</v>
      </c>
      <c r="F29" s="92" t="s">
        <v>426</v>
      </c>
      <c r="G29" s="92" t="s">
        <v>192</v>
      </c>
      <c r="H29" s="90" t="s">
        <v>483</v>
      </c>
      <c r="I29" s="90" t="s">
        <v>552</v>
      </c>
      <c r="J29" s="93" t="s">
        <v>518</v>
      </c>
      <c r="K29" s="90" t="s">
        <v>418</v>
      </c>
      <c r="L29" s="90" t="s">
        <v>419</v>
      </c>
      <c r="M29" s="110" t="s">
        <v>553</v>
      </c>
      <c r="N29" s="90" t="s">
        <v>421</v>
      </c>
      <c r="O29" s="90" t="s">
        <v>422</v>
      </c>
      <c r="P29" s="90" t="s">
        <v>486</v>
      </c>
      <c r="Q29" s="90" t="s">
        <v>440</v>
      </c>
    </row>
    <row r="30" spans="1:36" s="95" customFormat="1" ht="80.25" customHeight="1">
      <c r="A30" s="92" t="s">
        <v>554</v>
      </c>
      <c r="B30" s="92"/>
      <c r="C30" s="92"/>
      <c r="D30" s="111">
        <v>45362</v>
      </c>
      <c r="E30" s="91">
        <f>D30+45</f>
        <v>45407</v>
      </c>
      <c r="F30" s="92" t="s">
        <v>426</v>
      </c>
      <c r="G30" s="92" t="s">
        <v>192</v>
      </c>
      <c r="H30" s="92" t="s">
        <v>452</v>
      </c>
      <c r="I30" s="97" t="s">
        <v>555</v>
      </c>
      <c r="J30" s="93" t="s">
        <v>556</v>
      </c>
      <c r="K30" s="90" t="s">
        <v>454</v>
      </c>
      <c r="L30" s="90" t="s">
        <v>419</v>
      </c>
      <c r="M30" s="110" t="s">
        <v>557</v>
      </c>
      <c r="N30" s="90" t="s">
        <v>421</v>
      </c>
      <c r="O30" s="90" t="s">
        <v>422</v>
      </c>
      <c r="P30" s="92" t="s">
        <v>456</v>
      </c>
      <c r="Q30" s="90" t="s">
        <v>457</v>
      </c>
      <c r="R30" s="101"/>
      <c r="S30" s="101"/>
      <c r="T30" s="101"/>
      <c r="U30" s="101"/>
      <c r="V30" s="101"/>
      <c r="W30" s="101"/>
      <c r="X30" s="101"/>
      <c r="Y30" s="101"/>
      <c r="Z30" s="101"/>
      <c r="AA30" s="101"/>
      <c r="AB30" s="101"/>
      <c r="AC30" s="101"/>
      <c r="AD30" s="101"/>
      <c r="AE30" s="101"/>
      <c r="AF30" s="101"/>
      <c r="AG30" s="101"/>
      <c r="AH30" s="101"/>
      <c r="AI30" s="101"/>
      <c r="AJ30" s="101"/>
    </row>
    <row r="31" spans="1:36" s="95" customFormat="1" ht="87" customHeight="1">
      <c r="A31" s="92" t="s">
        <v>558</v>
      </c>
      <c r="B31" s="92"/>
      <c r="C31" s="92"/>
      <c r="D31" s="111">
        <v>45362</v>
      </c>
      <c r="E31" s="91">
        <f>D31+45</f>
        <v>45407</v>
      </c>
      <c r="F31" s="92" t="s">
        <v>426</v>
      </c>
      <c r="G31" s="92" t="s">
        <v>192</v>
      </c>
      <c r="H31" s="92" t="s">
        <v>452</v>
      </c>
      <c r="I31" s="97" t="s">
        <v>559</v>
      </c>
      <c r="J31" s="112" t="s">
        <v>560</v>
      </c>
      <c r="K31" s="90" t="s">
        <v>454</v>
      </c>
      <c r="L31" s="90" t="s">
        <v>419</v>
      </c>
      <c r="M31" s="110" t="s">
        <v>561</v>
      </c>
      <c r="N31" s="90" t="s">
        <v>421</v>
      </c>
      <c r="O31" s="90" t="s">
        <v>422</v>
      </c>
      <c r="P31" s="92" t="s">
        <v>456</v>
      </c>
      <c r="Q31" s="90" t="s">
        <v>457</v>
      </c>
      <c r="R31" s="101"/>
      <c r="S31" s="101"/>
      <c r="T31" s="101"/>
      <c r="U31" s="101"/>
      <c r="V31" s="101"/>
      <c r="W31" s="101"/>
      <c r="X31" s="101"/>
      <c r="Y31" s="101"/>
      <c r="Z31" s="101"/>
      <c r="AA31" s="101"/>
      <c r="AB31" s="101"/>
      <c r="AC31" s="101"/>
      <c r="AD31" s="101"/>
      <c r="AE31" s="101"/>
      <c r="AF31" s="101"/>
      <c r="AG31" s="101"/>
      <c r="AH31" s="101"/>
      <c r="AI31" s="101"/>
      <c r="AJ31" s="101"/>
    </row>
    <row r="32" spans="1:36" s="95" customFormat="1" ht="93" customHeight="1">
      <c r="A32" s="92" t="s">
        <v>562</v>
      </c>
      <c r="B32" s="92"/>
      <c r="C32" s="92"/>
      <c r="D32" s="111">
        <v>45362</v>
      </c>
      <c r="E32" s="91">
        <f t="shared" si="3"/>
        <v>45407</v>
      </c>
      <c r="F32" s="92" t="s">
        <v>426</v>
      </c>
      <c r="G32" s="92" t="s">
        <v>192</v>
      </c>
      <c r="H32" s="92" t="s">
        <v>452</v>
      </c>
      <c r="I32" s="97" t="s">
        <v>563</v>
      </c>
      <c r="J32" s="93" t="s">
        <v>564</v>
      </c>
      <c r="K32" s="90" t="s">
        <v>454</v>
      </c>
      <c r="L32" s="90" t="s">
        <v>419</v>
      </c>
      <c r="M32" s="110" t="s">
        <v>565</v>
      </c>
      <c r="N32" s="90" t="s">
        <v>421</v>
      </c>
      <c r="O32" s="90" t="s">
        <v>422</v>
      </c>
      <c r="P32" s="92" t="s">
        <v>456</v>
      </c>
      <c r="Q32" s="90" t="s">
        <v>440</v>
      </c>
    </row>
    <row r="33" spans="1:17" s="101" customFormat="1" ht="57.75" customHeight="1">
      <c r="A33" s="92" t="s">
        <v>566</v>
      </c>
      <c r="B33" s="92"/>
      <c r="C33" s="92"/>
      <c r="D33" s="111">
        <v>45362</v>
      </c>
      <c r="E33" s="91">
        <f t="shared" si="3"/>
        <v>45407</v>
      </c>
      <c r="F33" s="92" t="s">
        <v>426</v>
      </c>
      <c r="G33" s="92" t="s">
        <v>192</v>
      </c>
      <c r="H33" s="92" t="s">
        <v>452</v>
      </c>
      <c r="I33" s="97" t="s">
        <v>567</v>
      </c>
      <c r="J33" s="93" t="s">
        <v>568</v>
      </c>
      <c r="K33" s="90" t="s">
        <v>454</v>
      </c>
      <c r="L33" s="90" t="s">
        <v>419</v>
      </c>
      <c r="M33" s="110" t="s">
        <v>569</v>
      </c>
      <c r="N33" s="90" t="s">
        <v>421</v>
      </c>
      <c r="O33" s="90" t="s">
        <v>422</v>
      </c>
      <c r="P33" s="92" t="s">
        <v>456</v>
      </c>
      <c r="Q33" s="90" t="s">
        <v>457</v>
      </c>
    </row>
    <row r="34" spans="1:17" s="101" customFormat="1" ht="57.75" customHeight="1">
      <c r="A34" s="92" t="s">
        <v>570</v>
      </c>
      <c r="B34" s="92"/>
      <c r="C34" s="92"/>
      <c r="D34" s="111">
        <v>45362</v>
      </c>
      <c r="E34" s="91">
        <f t="shared" si="3"/>
        <v>45407</v>
      </c>
      <c r="F34" s="92" t="s">
        <v>426</v>
      </c>
      <c r="G34" s="92" t="s">
        <v>192</v>
      </c>
      <c r="H34" s="92" t="s">
        <v>452</v>
      </c>
      <c r="I34" s="97" t="s">
        <v>571</v>
      </c>
      <c r="J34" s="93" t="s">
        <v>572</v>
      </c>
      <c r="K34" s="90" t="s">
        <v>454</v>
      </c>
      <c r="L34" s="90" t="s">
        <v>419</v>
      </c>
      <c r="M34" s="110" t="s">
        <v>573</v>
      </c>
      <c r="N34" s="90" t="s">
        <v>421</v>
      </c>
      <c r="O34" s="90" t="s">
        <v>422</v>
      </c>
      <c r="P34" s="92" t="s">
        <v>456</v>
      </c>
      <c r="Q34" s="90" t="s">
        <v>457</v>
      </c>
    </row>
    <row r="35" spans="1:17" s="101" customFormat="1" ht="57.75" customHeight="1">
      <c r="A35" s="92" t="s">
        <v>574</v>
      </c>
      <c r="B35" s="92"/>
      <c r="C35" s="92"/>
      <c r="D35" s="111">
        <v>45362</v>
      </c>
      <c r="E35" s="91">
        <f t="shared" si="3"/>
        <v>45407</v>
      </c>
      <c r="F35" s="92" t="s">
        <v>426</v>
      </c>
      <c r="G35" s="92" t="s">
        <v>192</v>
      </c>
      <c r="H35" s="92" t="s">
        <v>452</v>
      </c>
      <c r="I35" s="97" t="s">
        <v>575</v>
      </c>
      <c r="J35" s="93" t="s">
        <v>576</v>
      </c>
      <c r="K35" s="90" t="s">
        <v>454</v>
      </c>
      <c r="L35" s="90" t="s">
        <v>419</v>
      </c>
      <c r="M35" s="110" t="s">
        <v>450</v>
      </c>
      <c r="N35" s="90" t="s">
        <v>421</v>
      </c>
      <c r="O35" s="90" t="s">
        <v>422</v>
      </c>
      <c r="P35" s="90" t="s">
        <v>456</v>
      </c>
      <c r="Q35" s="90" t="s">
        <v>457</v>
      </c>
    </row>
    <row r="36" spans="1:17" s="101" customFormat="1" ht="57.75" customHeight="1">
      <c r="A36" s="92" t="s">
        <v>577</v>
      </c>
      <c r="B36" s="92"/>
      <c r="C36" s="92"/>
      <c r="D36" s="111">
        <v>45362</v>
      </c>
      <c r="E36" s="91">
        <f t="shared" si="3"/>
        <v>45407</v>
      </c>
      <c r="F36" s="92" t="s">
        <v>426</v>
      </c>
      <c r="G36" s="92" t="s">
        <v>192</v>
      </c>
      <c r="H36" s="92" t="s">
        <v>452</v>
      </c>
      <c r="I36" s="97" t="s">
        <v>578</v>
      </c>
      <c r="J36" s="112" t="s">
        <v>579</v>
      </c>
      <c r="K36" s="90" t="s">
        <v>454</v>
      </c>
      <c r="L36" s="90" t="s">
        <v>419</v>
      </c>
      <c r="M36" s="110" t="s">
        <v>580</v>
      </c>
      <c r="N36" s="90" t="s">
        <v>421</v>
      </c>
      <c r="O36" s="90" t="s">
        <v>422</v>
      </c>
      <c r="P36" s="90" t="s">
        <v>456</v>
      </c>
      <c r="Q36" s="90" t="s">
        <v>457</v>
      </c>
    </row>
    <row r="37" spans="1:17" s="101" customFormat="1" ht="57.75" customHeight="1">
      <c r="A37" s="92" t="s">
        <v>581</v>
      </c>
      <c r="B37" s="92"/>
      <c r="C37" s="92"/>
      <c r="D37" s="111">
        <v>45362</v>
      </c>
      <c r="E37" s="91">
        <f t="shared" si="3"/>
        <v>45407</v>
      </c>
      <c r="F37" s="92" t="s">
        <v>426</v>
      </c>
      <c r="G37" s="92" t="s">
        <v>192</v>
      </c>
      <c r="H37" s="92" t="s">
        <v>452</v>
      </c>
      <c r="I37" s="97" t="s">
        <v>582</v>
      </c>
      <c r="J37" s="93" t="s">
        <v>583</v>
      </c>
      <c r="K37" s="90" t="s">
        <v>454</v>
      </c>
      <c r="L37" s="90" t="s">
        <v>419</v>
      </c>
      <c r="M37" s="110" t="s">
        <v>584</v>
      </c>
      <c r="N37" s="90" t="s">
        <v>421</v>
      </c>
      <c r="O37" s="90" t="s">
        <v>422</v>
      </c>
      <c r="P37" s="90" t="s">
        <v>456</v>
      </c>
      <c r="Q37" s="90" t="s">
        <v>457</v>
      </c>
    </row>
    <row r="38" spans="1:17" s="101" customFormat="1" ht="57.75" customHeight="1">
      <c r="A38" s="92" t="s">
        <v>585</v>
      </c>
      <c r="B38" s="92"/>
      <c r="C38" s="92"/>
      <c r="D38" s="111">
        <v>45362</v>
      </c>
      <c r="E38" s="91">
        <f t="shared" si="3"/>
        <v>45407</v>
      </c>
      <c r="F38" s="92" t="s">
        <v>426</v>
      </c>
      <c r="G38" s="92" t="s">
        <v>192</v>
      </c>
      <c r="H38" s="92" t="s">
        <v>452</v>
      </c>
      <c r="I38" s="97" t="s">
        <v>586</v>
      </c>
      <c r="J38" s="93" t="s">
        <v>587</v>
      </c>
      <c r="K38" s="90" t="s">
        <v>454</v>
      </c>
      <c r="L38" s="90" t="s">
        <v>419</v>
      </c>
      <c r="M38" s="110" t="s">
        <v>588</v>
      </c>
      <c r="N38" s="90" t="s">
        <v>421</v>
      </c>
      <c r="O38" s="90" t="s">
        <v>422</v>
      </c>
      <c r="P38" s="90" t="s">
        <v>456</v>
      </c>
      <c r="Q38" s="90" t="s">
        <v>457</v>
      </c>
    </row>
    <row r="39" spans="1:17" s="101" customFormat="1" ht="57.75" customHeight="1">
      <c r="A39" s="92" t="s">
        <v>589</v>
      </c>
      <c r="B39" s="92"/>
      <c r="C39" s="92"/>
      <c r="D39" s="111">
        <v>45362</v>
      </c>
      <c r="E39" s="91">
        <f t="shared" si="3"/>
        <v>45407</v>
      </c>
      <c r="F39" s="92" t="s">
        <v>426</v>
      </c>
      <c r="G39" s="92" t="s">
        <v>192</v>
      </c>
      <c r="H39" s="92" t="s">
        <v>452</v>
      </c>
      <c r="I39" s="97" t="s">
        <v>590</v>
      </c>
      <c r="J39" s="93" t="s">
        <v>469</v>
      </c>
      <c r="K39" s="90" t="s">
        <v>454</v>
      </c>
      <c r="L39" s="90" t="s">
        <v>419</v>
      </c>
      <c r="M39" s="110" t="s">
        <v>591</v>
      </c>
      <c r="N39" s="90" t="s">
        <v>421</v>
      </c>
      <c r="O39" s="90" t="s">
        <v>422</v>
      </c>
      <c r="P39" s="90" t="s">
        <v>456</v>
      </c>
      <c r="Q39" s="90" t="s">
        <v>457</v>
      </c>
    </row>
    <row r="40" spans="1:17" s="101" customFormat="1" ht="57.75" customHeight="1">
      <c r="A40" s="92" t="s">
        <v>592</v>
      </c>
      <c r="B40" s="92"/>
      <c r="C40" s="92"/>
      <c r="D40" s="111">
        <v>45362</v>
      </c>
      <c r="E40" s="91">
        <f t="shared" si="3"/>
        <v>45407</v>
      </c>
      <c r="F40" s="92" t="s">
        <v>426</v>
      </c>
      <c r="G40" s="92" t="s">
        <v>192</v>
      </c>
      <c r="H40" s="92" t="s">
        <v>452</v>
      </c>
      <c r="I40" s="97" t="s">
        <v>593</v>
      </c>
      <c r="J40" s="93" t="s">
        <v>594</v>
      </c>
      <c r="K40" s="90" t="s">
        <v>454</v>
      </c>
      <c r="L40" s="90" t="s">
        <v>419</v>
      </c>
      <c r="M40" s="110" t="s">
        <v>461</v>
      </c>
      <c r="N40" s="90" t="s">
        <v>421</v>
      </c>
      <c r="O40" s="90" t="s">
        <v>422</v>
      </c>
      <c r="P40" s="90" t="s">
        <v>456</v>
      </c>
      <c r="Q40" s="90" t="s">
        <v>457</v>
      </c>
    </row>
    <row r="41" spans="1:17" s="101" customFormat="1" ht="57.75" customHeight="1">
      <c r="A41" s="92" t="s">
        <v>595</v>
      </c>
      <c r="B41" s="92"/>
      <c r="C41" s="92"/>
      <c r="D41" s="111">
        <v>45362</v>
      </c>
      <c r="E41" s="91">
        <f t="shared" si="3"/>
        <v>45407</v>
      </c>
      <c r="F41" s="92" t="s">
        <v>426</v>
      </c>
      <c r="G41" s="92" t="s">
        <v>192</v>
      </c>
      <c r="H41" s="92" t="s">
        <v>452</v>
      </c>
      <c r="I41" s="97" t="s">
        <v>596</v>
      </c>
      <c r="J41" s="93" t="s">
        <v>597</v>
      </c>
      <c r="K41" s="90" t="s">
        <v>454</v>
      </c>
      <c r="L41" s="90" t="s">
        <v>419</v>
      </c>
      <c r="M41" s="110" t="s">
        <v>598</v>
      </c>
      <c r="N41" s="90" t="s">
        <v>421</v>
      </c>
      <c r="O41" s="90" t="s">
        <v>422</v>
      </c>
      <c r="P41" s="90" t="s">
        <v>456</v>
      </c>
      <c r="Q41" s="90" t="s">
        <v>457</v>
      </c>
    </row>
    <row r="42" spans="1:17" s="95" customFormat="1" ht="51.75" customHeight="1">
      <c r="A42" s="92" t="s">
        <v>599</v>
      </c>
      <c r="B42" s="92"/>
      <c r="C42" s="92"/>
      <c r="D42" s="111">
        <v>45362</v>
      </c>
      <c r="E42" s="91">
        <f t="shared" si="3"/>
        <v>45407</v>
      </c>
      <c r="F42" s="92" t="s">
        <v>426</v>
      </c>
      <c r="G42" s="92" t="s">
        <v>192</v>
      </c>
      <c r="H42" s="92" t="s">
        <v>600</v>
      </c>
      <c r="I42" s="90" t="s">
        <v>601</v>
      </c>
      <c r="J42" s="90" t="s">
        <v>602</v>
      </c>
      <c r="K42" s="90" t="s">
        <v>603</v>
      </c>
      <c r="L42" s="90" t="s">
        <v>419</v>
      </c>
      <c r="M42" s="110" t="s">
        <v>604</v>
      </c>
      <c r="N42" s="90" t="s">
        <v>421</v>
      </c>
      <c r="O42" s="90" t="s">
        <v>422</v>
      </c>
      <c r="P42" s="92" t="s">
        <v>605</v>
      </c>
      <c r="Q42" s="97" t="s">
        <v>606</v>
      </c>
    </row>
    <row r="43" spans="1:17" s="101" customFormat="1" ht="46.5" customHeight="1">
      <c r="A43" s="113" t="s">
        <v>607</v>
      </c>
      <c r="B43" s="113"/>
      <c r="C43" s="113"/>
      <c r="D43" s="111">
        <v>45371</v>
      </c>
      <c r="E43" s="91">
        <f t="shared" si="3"/>
        <v>45416</v>
      </c>
      <c r="F43" s="92" t="s">
        <v>414</v>
      </c>
      <c r="G43" s="111">
        <v>45531</v>
      </c>
      <c r="H43" s="113" t="s">
        <v>338</v>
      </c>
      <c r="I43" s="114" t="s">
        <v>608</v>
      </c>
      <c r="J43" s="93" t="s">
        <v>417</v>
      </c>
      <c r="K43" s="90" t="s">
        <v>609</v>
      </c>
      <c r="L43" s="90" t="s">
        <v>419</v>
      </c>
      <c r="M43" s="110" t="s">
        <v>610</v>
      </c>
      <c r="N43" s="90" t="s">
        <v>421</v>
      </c>
      <c r="O43" s="90" t="s">
        <v>422</v>
      </c>
      <c r="P43" s="115" t="s">
        <v>611</v>
      </c>
      <c r="Q43" s="90" t="s">
        <v>440</v>
      </c>
    </row>
    <row r="44" spans="1:17" s="101" customFormat="1" ht="66.75" customHeight="1">
      <c r="A44" s="113" t="s">
        <v>612</v>
      </c>
      <c r="B44" s="113"/>
      <c r="C44" s="113"/>
      <c r="D44" s="111">
        <v>45371</v>
      </c>
      <c r="E44" s="91">
        <f t="shared" si="3"/>
        <v>45416</v>
      </c>
      <c r="F44" s="92" t="s">
        <v>414</v>
      </c>
      <c r="G44" s="111">
        <v>45548</v>
      </c>
      <c r="H44" s="113" t="s">
        <v>613</v>
      </c>
      <c r="I44" s="114" t="s">
        <v>614</v>
      </c>
      <c r="J44" s="93" t="s">
        <v>521</v>
      </c>
      <c r="K44" s="90" t="s">
        <v>437</v>
      </c>
      <c r="L44" s="90" t="s">
        <v>419</v>
      </c>
      <c r="M44" s="110" t="s">
        <v>615</v>
      </c>
      <c r="N44" s="90" t="s">
        <v>421</v>
      </c>
      <c r="O44" s="90" t="s">
        <v>422</v>
      </c>
      <c r="P44" s="115" t="s">
        <v>616</v>
      </c>
      <c r="Q44" s="90" t="s">
        <v>440</v>
      </c>
    </row>
    <row r="45" spans="1:17" s="95" customFormat="1" ht="61.5" customHeight="1">
      <c r="A45" s="113" t="s">
        <v>617</v>
      </c>
      <c r="B45" s="113"/>
      <c r="C45" s="113"/>
      <c r="D45" s="111">
        <v>45371</v>
      </c>
      <c r="E45" s="91">
        <f t="shared" si="3"/>
        <v>45416</v>
      </c>
      <c r="F45" s="92" t="s">
        <v>414</v>
      </c>
      <c r="G45" s="111">
        <v>45548</v>
      </c>
      <c r="H45" s="113" t="s">
        <v>618</v>
      </c>
      <c r="I45" s="114" t="s">
        <v>619</v>
      </c>
      <c r="J45" s="93" t="s">
        <v>521</v>
      </c>
      <c r="K45" s="90" t="s">
        <v>454</v>
      </c>
      <c r="L45" s="90" t="s">
        <v>419</v>
      </c>
      <c r="M45" s="115" t="s">
        <v>620</v>
      </c>
      <c r="N45" s="90" t="s">
        <v>438</v>
      </c>
      <c r="O45" s="90" t="s">
        <v>422</v>
      </c>
      <c r="P45" s="115" t="s">
        <v>621</v>
      </c>
      <c r="Q45" s="90" t="s">
        <v>440</v>
      </c>
    </row>
    <row r="46" spans="1:17" s="95" customFormat="1" ht="72">
      <c r="A46" s="116" t="s">
        <v>622</v>
      </c>
      <c r="B46" s="116"/>
      <c r="C46" s="116"/>
      <c r="D46" s="117" t="s">
        <v>623</v>
      </c>
      <c r="E46" s="118" t="s">
        <v>624</v>
      </c>
      <c r="F46" s="119" t="s">
        <v>426</v>
      </c>
      <c r="G46" s="120" t="s">
        <v>192</v>
      </c>
      <c r="H46" s="120" t="s">
        <v>625</v>
      </c>
      <c r="I46" s="116" t="s">
        <v>626</v>
      </c>
      <c r="J46" s="121" t="s">
        <v>602</v>
      </c>
      <c r="K46" s="120" t="s">
        <v>454</v>
      </c>
      <c r="L46" s="122">
        <v>0</v>
      </c>
      <c r="M46" s="123" t="s">
        <v>627</v>
      </c>
      <c r="N46" s="122" t="s">
        <v>438</v>
      </c>
      <c r="O46" s="120" t="s">
        <v>628</v>
      </c>
      <c r="P46" s="120" t="s">
        <v>629</v>
      </c>
      <c r="Q46" s="120" t="s">
        <v>630</v>
      </c>
    </row>
    <row r="47" spans="1:17" s="95" customFormat="1" ht="47.25">
      <c r="A47" s="113" t="s">
        <v>631</v>
      </c>
      <c r="B47" s="113"/>
      <c r="C47" s="113"/>
      <c r="D47" s="111">
        <v>45384</v>
      </c>
      <c r="E47" s="91">
        <f t="shared" si="3"/>
        <v>45429</v>
      </c>
      <c r="F47" s="113" t="s">
        <v>426</v>
      </c>
      <c r="G47" s="113" t="s">
        <v>192</v>
      </c>
      <c r="H47" s="113" t="s">
        <v>632</v>
      </c>
      <c r="I47" s="115" t="s">
        <v>633</v>
      </c>
      <c r="J47" s="90" t="s">
        <v>634</v>
      </c>
      <c r="K47" s="124">
        <v>3.5999999999999997E-2</v>
      </c>
      <c r="L47" s="90" t="s">
        <v>419</v>
      </c>
      <c r="M47" s="110">
        <v>31000</v>
      </c>
      <c r="N47" s="90" t="s">
        <v>421</v>
      </c>
      <c r="O47" s="90" t="s">
        <v>422</v>
      </c>
      <c r="P47" s="114" t="s">
        <v>635</v>
      </c>
      <c r="Q47" s="90" t="s">
        <v>342</v>
      </c>
    </row>
    <row r="48" spans="1:17" s="95" customFormat="1" ht="48">
      <c r="A48" s="88" t="s">
        <v>636</v>
      </c>
      <c r="B48" s="88"/>
      <c r="C48" s="88"/>
      <c r="D48" s="125" t="s">
        <v>637</v>
      </c>
      <c r="E48" s="125" t="s">
        <v>638</v>
      </c>
      <c r="F48" s="126" t="s">
        <v>639</v>
      </c>
      <c r="G48" s="127" t="s">
        <v>192</v>
      </c>
      <c r="H48" s="128" t="s">
        <v>640</v>
      </c>
      <c r="I48" s="125" t="s">
        <v>504</v>
      </c>
      <c r="J48" s="115" t="s">
        <v>641</v>
      </c>
      <c r="K48" s="129">
        <v>0.16</v>
      </c>
      <c r="L48" s="129">
        <v>0</v>
      </c>
      <c r="M48" s="130">
        <v>25</v>
      </c>
      <c r="N48" s="125" t="s">
        <v>438</v>
      </c>
      <c r="O48" s="131" t="s">
        <v>642</v>
      </c>
      <c r="P48" s="132" t="s">
        <v>643</v>
      </c>
      <c r="Q48" s="90" t="s">
        <v>193</v>
      </c>
    </row>
    <row r="49" spans="1:17" s="95" customFormat="1" ht="80.25" customHeight="1">
      <c r="A49" s="113" t="s">
        <v>644</v>
      </c>
      <c r="B49" s="113"/>
      <c r="C49" s="113"/>
      <c r="D49" s="133">
        <v>45407</v>
      </c>
      <c r="E49" s="133">
        <f t="shared" si="3"/>
        <v>45452</v>
      </c>
      <c r="F49" s="113" t="s">
        <v>426</v>
      </c>
      <c r="G49" s="133" t="s">
        <v>192</v>
      </c>
      <c r="H49" s="113" t="s">
        <v>452</v>
      </c>
      <c r="I49" s="114" t="s">
        <v>645</v>
      </c>
      <c r="J49" s="134" t="s">
        <v>646</v>
      </c>
      <c r="K49" s="135">
        <v>0.16</v>
      </c>
      <c r="L49" s="129">
        <v>0</v>
      </c>
      <c r="M49" s="110">
        <v>490</v>
      </c>
      <c r="N49" s="88" t="s">
        <v>421</v>
      </c>
      <c r="O49" s="90" t="s">
        <v>422</v>
      </c>
      <c r="P49" s="113" t="s">
        <v>456</v>
      </c>
      <c r="Q49" s="90" t="s">
        <v>647</v>
      </c>
    </row>
    <row r="50" spans="1:17" s="95" customFormat="1" ht="24.75">
      <c r="A50" s="113" t="s">
        <v>648</v>
      </c>
      <c r="B50" s="113"/>
      <c r="C50" s="113"/>
      <c r="D50" s="133">
        <v>45407</v>
      </c>
      <c r="E50" s="133">
        <f t="shared" si="3"/>
        <v>45452</v>
      </c>
      <c r="F50" s="113" t="s">
        <v>414</v>
      </c>
      <c r="G50" s="111">
        <v>45609</v>
      </c>
      <c r="H50" s="113" t="s">
        <v>649</v>
      </c>
      <c r="I50" s="114" t="s">
        <v>650</v>
      </c>
      <c r="J50" s="113" t="s">
        <v>602</v>
      </c>
      <c r="K50" s="135">
        <v>0.09</v>
      </c>
      <c r="L50" s="135">
        <v>0</v>
      </c>
      <c r="M50" s="110">
        <v>8000</v>
      </c>
      <c r="N50" s="88" t="s">
        <v>421</v>
      </c>
      <c r="O50" s="90" t="s">
        <v>422</v>
      </c>
      <c r="P50" s="113" t="s">
        <v>651</v>
      </c>
      <c r="Q50" s="90" t="s">
        <v>440</v>
      </c>
    </row>
    <row r="51" spans="1:17" s="95" customFormat="1" ht="36">
      <c r="A51" s="115" t="s">
        <v>652</v>
      </c>
      <c r="B51" s="115"/>
      <c r="C51" s="115"/>
      <c r="D51" s="133">
        <v>45407</v>
      </c>
      <c r="E51" s="136">
        <f t="shared" si="3"/>
        <v>45452</v>
      </c>
      <c r="F51" s="115" t="s">
        <v>414</v>
      </c>
      <c r="G51" s="136">
        <v>45390</v>
      </c>
      <c r="H51" s="115" t="s">
        <v>653</v>
      </c>
      <c r="I51" s="115" t="s">
        <v>654</v>
      </c>
      <c r="J51" s="115" t="s">
        <v>602</v>
      </c>
      <c r="K51" s="137">
        <v>0.09</v>
      </c>
      <c r="L51" s="137">
        <v>0</v>
      </c>
      <c r="M51" s="94">
        <v>150000</v>
      </c>
      <c r="N51" s="115" t="s">
        <v>421</v>
      </c>
      <c r="O51" s="90" t="s">
        <v>422</v>
      </c>
      <c r="P51" s="138" t="s">
        <v>655</v>
      </c>
      <c r="Q51" s="139" t="s">
        <v>342</v>
      </c>
    </row>
    <row r="52" spans="1:17" s="95" customFormat="1" ht="59.25">
      <c r="A52" s="115" t="s">
        <v>656</v>
      </c>
      <c r="B52" s="115"/>
      <c r="C52" s="115"/>
      <c r="D52" s="133">
        <v>45407</v>
      </c>
      <c r="E52" s="136">
        <f t="shared" si="3"/>
        <v>45452</v>
      </c>
      <c r="F52" s="115" t="s">
        <v>414</v>
      </c>
      <c r="G52" s="136">
        <v>45584</v>
      </c>
      <c r="H52" s="115" t="s">
        <v>657</v>
      </c>
      <c r="I52" s="115" t="s">
        <v>658</v>
      </c>
      <c r="J52" s="114" t="s">
        <v>659</v>
      </c>
      <c r="K52" s="90" t="s">
        <v>437</v>
      </c>
      <c r="L52" s="90" t="s">
        <v>419</v>
      </c>
      <c r="M52" s="94">
        <v>26000000</v>
      </c>
      <c r="N52" s="115" t="s">
        <v>660</v>
      </c>
      <c r="O52" s="90" t="s">
        <v>422</v>
      </c>
      <c r="P52" s="140" t="s">
        <v>661</v>
      </c>
      <c r="Q52" s="90" t="s">
        <v>440</v>
      </c>
    </row>
    <row r="53" spans="1:17" s="95" customFormat="1" ht="36">
      <c r="A53" s="115" t="s">
        <v>662</v>
      </c>
      <c r="B53" s="115"/>
      <c r="C53" s="115"/>
      <c r="D53" s="133">
        <v>45407</v>
      </c>
      <c r="E53" s="136">
        <f t="shared" si="3"/>
        <v>45452</v>
      </c>
      <c r="F53" s="115" t="s">
        <v>414</v>
      </c>
      <c r="G53" s="136">
        <v>45609</v>
      </c>
      <c r="H53" s="115" t="s">
        <v>663</v>
      </c>
      <c r="I53" s="115" t="s">
        <v>664</v>
      </c>
      <c r="J53" s="115" t="s">
        <v>665</v>
      </c>
      <c r="K53" s="141">
        <v>7.1999999999999995E-2</v>
      </c>
      <c r="L53" s="142">
        <v>0</v>
      </c>
      <c r="M53" s="94">
        <v>10000</v>
      </c>
      <c r="N53" s="115" t="s">
        <v>666</v>
      </c>
      <c r="O53" s="90" t="s">
        <v>422</v>
      </c>
      <c r="P53" s="115" t="s">
        <v>667</v>
      </c>
      <c r="Q53" s="139" t="s">
        <v>541</v>
      </c>
    </row>
    <row r="54" spans="1:17" s="95" customFormat="1" ht="33" customHeight="1">
      <c r="A54" s="115" t="s">
        <v>668</v>
      </c>
      <c r="B54" s="115"/>
      <c r="C54" s="115"/>
      <c r="D54" s="133">
        <v>45407</v>
      </c>
      <c r="E54" s="136">
        <f t="shared" si="3"/>
        <v>45452</v>
      </c>
      <c r="F54" s="115" t="s">
        <v>414</v>
      </c>
      <c r="G54" s="91">
        <v>45584</v>
      </c>
      <c r="H54" s="115" t="s">
        <v>669</v>
      </c>
      <c r="I54" s="115" t="s">
        <v>670</v>
      </c>
      <c r="J54" s="115" t="s">
        <v>671</v>
      </c>
      <c r="K54" s="143">
        <v>0.126</v>
      </c>
      <c r="L54" s="142">
        <v>0</v>
      </c>
      <c r="M54" s="94">
        <v>4000</v>
      </c>
      <c r="N54" s="115" t="s">
        <v>666</v>
      </c>
      <c r="O54" s="90" t="s">
        <v>422</v>
      </c>
      <c r="P54" s="115" t="s">
        <v>667</v>
      </c>
      <c r="Q54" s="139" t="s">
        <v>541</v>
      </c>
    </row>
    <row r="55" spans="1:17" s="95" customFormat="1" ht="48">
      <c r="A55" s="115" t="s">
        <v>672</v>
      </c>
      <c r="B55" s="115"/>
      <c r="C55" s="115"/>
      <c r="D55" s="133">
        <v>45419</v>
      </c>
      <c r="E55" s="136">
        <f t="shared" si="3"/>
        <v>45464</v>
      </c>
      <c r="F55" s="115" t="s">
        <v>673</v>
      </c>
      <c r="G55" s="136" t="s">
        <v>192</v>
      </c>
      <c r="H55" s="115" t="s">
        <v>442</v>
      </c>
      <c r="I55" s="144" t="s">
        <v>674</v>
      </c>
      <c r="J55" s="115" t="s">
        <v>429</v>
      </c>
      <c r="K55" s="143">
        <v>7.1999999999999995E-2</v>
      </c>
      <c r="L55" s="142">
        <v>0</v>
      </c>
      <c r="M55" s="94">
        <v>2200</v>
      </c>
      <c r="N55" s="115" t="s">
        <v>421</v>
      </c>
      <c r="O55" s="90" t="s">
        <v>422</v>
      </c>
      <c r="P55" s="145" t="s">
        <v>675</v>
      </c>
      <c r="Q55" s="139" t="s">
        <v>541</v>
      </c>
    </row>
    <row r="56" spans="1:17" s="95" customFormat="1" ht="73.5" customHeight="1">
      <c r="A56" s="115" t="s">
        <v>676</v>
      </c>
      <c r="B56" s="115"/>
      <c r="C56" s="115"/>
      <c r="D56" s="133">
        <v>45419</v>
      </c>
      <c r="E56" s="136">
        <f t="shared" ref="E56:E92" si="4">D56+45</f>
        <v>45464</v>
      </c>
      <c r="F56" s="115" t="s">
        <v>414</v>
      </c>
      <c r="G56" s="136">
        <v>45531</v>
      </c>
      <c r="H56" s="125" t="s">
        <v>677</v>
      </c>
      <c r="I56" s="125" t="s">
        <v>678</v>
      </c>
      <c r="J56" s="114" t="s">
        <v>679</v>
      </c>
      <c r="K56" s="143">
        <v>0.126</v>
      </c>
      <c r="L56" s="142">
        <v>0</v>
      </c>
      <c r="M56" s="94">
        <v>600</v>
      </c>
      <c r="N56" s="115" t="s">
        <v>421</v>
      </c>
      <c r="O56" s="90" t="s">
        <v>422</v>
      </c>
      <c r="P56" s="125" t="s">
        <v>480</v>
      </c>
      <c r="Q56" s="90" t="s">
        <v>440</v>
      </c>
    </row>
    <row r="57" spans="1:17" s="95" customFormat="1" ht="60" customHeight="1">
      <c r="A57" s="115" t="s">
        <v>680</v>
      </c>
      <c r="B57" s="115"/>
      <c r="C57" s="115"/>
      <c r="D57" s="133">
        <v>45419</v>
      </c>
      <c r="E57" s="136">
        <f t="shared" si="4"/>
        <v>45464</v>
      </c>
      <c r="F57" s="115" t="s">
        <v>414</v>
      </c>
      <c r="G57" s="136">
        <v>45531</v>
      </c>
      <c r="H57" s="125" t="s">
        <v>681</v>
      </c>
      <c r="I57" s="125" t="s">
        <v>682</v>
      </c>
      <c r="J57" s="114" t="s">
        <v>683</v>
      </c>
      <c r="K57" s="143">
        <v>0.126</v>
      </c>
      <c r="L57" s="142">
        <v>0</v>
      </c>
      <c r="M57" s="94">
        <v>1800</v>
      </c>
      <c r="N57" s="115" t="s">
        <v>421</v>
      </c>
      <c r="O57" s="90" t="s">
        <v>422</v>
      </c>
      <c r="P57" s="125" t="s">
        <v>480</v>
      </c>
      <c r="Q57" s="90" t="s">
        <v>440</v>
      </c>
    </row>
    <row r="58" spans="1:17" s="95" customFormat="1" ht="60.75" customHeight="1">
      <c r="A58" s="115" t="s">
        <v>684</v>
      </c>
      <c r="B58" s="115"/>
      <c r="C58" s="115"/>
      <c r="D58" s="133">
        <v>45419</v>
      </c>
      <c r="E58" s="136">
        <f t="shared" si="4"/>
        <v>45464</v>
      </c>
      <c r="F58" s="115" t="s">
        <v>673</v>
      </c>
      <c r="G58" s="136" t="s">
        <v>192</v>
      </c>
      <c r="H58" s="125" t="s">
        <v>685</v>
      </c>
      <c r="I58" s="125" t="s">
        <v>686</v>
      </c>
      <c r="J58" s="115" t="s">
        <v>602</v>
      </c>
      <c r="K58" s="143">
        <v>0.108</v>
      </c>
      <c r="L58" s="142">
        <v>0</v>
      </c>
      <c r="M58" s="94">
        <v>20000</v>
      </c>
      <c r="N58" s="115" t="s">
        <v>421</v>
      </c>
      <c r="O58" s="90" t="s">
        <v>422</v>
      </c>
      <c r="P58" s="125" t="s">
        <v>687</v>
      </c>
      <c r="Q58" s="139" t="s">
        <v>541</v>
      </c>
    </row>
    <row r="59" spans="1:17" s="95" customFormat="1" ht="59.25" customHeight="1">
      <c r="A59" s="115" t="s">
        <v>688</v>
      </c>
      <c r="B59" s="115"/>
      <c r="C59" s="115"/>
      <c r="D59" s="133">
        <v>45419</v>
      </c>
      <c r="E59" s="136">
        <f t="shared" si="4"/>
        <v>45464</v>
      </c>
      <c r="F59" s="115" t="s">
        <v>426</v>
      </c>
      <c r="G59" s="136" t="s">
        <v>192</v>
      </c>
      <c r="H59" s="125" t="s">
        <v>310</v>
      </c>
      <c r="I59" s="125" t="s">
        <v>311</v>
      </c>
      <c r="J59" s="114" t="s">
        <v>689</v>
      </c>
      <c r="K59" s="90" t="s">
        <v>690</v>
      </c>
      <c r="L59" s="142">
        <v>0</v>
      </c>
      <c r="M59" s="94">
        <v>220</v>
      </c>
      <c r="N59" s="115" t="s">
        <v>421</v>
      </c>
      <c r="O59" s="90" t="s">
        <v>422</v>
      </c>
      <c r="P59" s="125" t="s">
        <v>691</v>
      </c>
      <c r="Q59" s="139" t="s">
        <v>541</v>
      </c>
    </row>
    <row r="60" spans="1:17" s="95" customFormat="1" ht="36">
      <c r="A60" s="115" t="s">
        <v>692</v>
      </c>
      <c r="B60" s="115"/>
      <c r="C60" s="115"/>
      <c r="D60" s="133">
        <v>45419</v>
      </c>
      <c r="E60" s="136">
        <f t="shared" si="4"/>
        <v>45464</v>
      </c>
      <c r="F60" s="115" t="s">
        <v>414</v>
      </c>
      <c r="G60" s="136">
        <v>45609</v>
      </c>
      <c r="H60" s="125" t="s">
        <v>277</v>
      </c>
      <c r="I60" s="125" t="s">
        <v>279</v>
      </c>
      <c r="J60" s="115" t="s">
        <v>602</v>
      </c>
      <c r="K60" s="90" t="s">
        <v>603</v>
      </c>
      <c r="L60" s="142">
        <v>0</v>
      </c>
      <c r="M60" s="94">
        <v>2000</v>
      </c>
      <c r="N60" s="115" t="s">
        <v>421</v>
      </c>
      <c r="O60" s="90" t="s">
        <v>693</v>
      </c>
      <c r="P60" s="125" t="s">
        <v>694</v>
      </c>
      <c r="Q60" s="90" t="s">
        <v>440</v>
      </c>
    </row>
    <row r="61" spans="1:17" s="95" customFormat="1" ht="36">
      <c r="A61" s="115" t="s">
        <v>695</v>
      </c>
      <c r="B61" s="115"/>
      <c r="C61" s="115"/>
      <c r="D61" s="133">
        <v>45419</v>
      </c>
      <c r="E61" s="136">
        <f t="shared" si="4"/>
        <v>45464</v>
      </c>
      <c r="F61" s="115" t="s">
        <v>414</v>
      </c>
      <c r="G61" s="136">
        <v>45531</v>
      </c>
      <c r="H61" s="113" t="s">
        <v>696</v>
      </c>
      <c r="I61" s="125" t="s">
        <v>697</v>
      </c>
      <c r="J61" s="115" t="s">
        <v>602</v>
      </c>
      <c r="K61" s="90" t="s">
        <v>698</v>
      </c>
      <c r="L61" s="142">
        <v>0</v>
      </c>
      <c r="M61" s="94">
        <v>200000</v>
      </c>
      <c r="N61" s="115" t="s">
        <v>438</v>
      </c>
      <c r="O61" s="90" t="s">
        <v>422</v>
      </c>
      <c r="P61" s="144" t="s">
        <v>699</v>
      </c>
      <c r="Q61" s="139" t="s">
        <v>541</v>
      </c>
    </row>
    <row r="62" spans="1:17" s="95" customFormat="1" ht="36">
      <c r="A62" s="115" t="s">
        <v>700</v>
      </c>
      <c r="B62" s="115"/>
      <c r="C62" s="115"/>
      <c r="D62" s="133">
        <v>45427</v>
      </c>
      <c r="E62" s="136">
        <f t="shared" si="4"/>
        <v>45472</v>
      </c>
      <c r="F62" s="115" t="s">
        <v>426</v>
      </c>
      <c r="G62" s="133" t="s">
        <v>192</v>
      </c>
      <c r="H62" s="125" t="s">
        <v>701</v>
      </c>
      <c r="I62" s="125" t="s">
        <v>702</v>
      </c>
      <c r="J62" s="115" t="s">
        <v>703</v>
      </c>
      <c r="K62" s="90" t="s">
        <v>698</v>
      </c>
      <c r="L62" s="142">
        <v>0</v>
      </c>
      <c r="M62" s="94">
        <v>300000</v>
      </c>
      <c r="N62" s="115" t="s">
        <v>438</v>
      </c>
      <c r="O62" s="90" t="s">
        <v>422</v>
      </c>
      <c r="P62" s="125" t="s">
        <v>704</v>
      </c>
      <c r="Q62" s="139" t="s">
        <v>541</v>
      </c>
    </row>
    <row r="63" spans="1:17" s="95" customFormat="1" ht="36">
      <c r="A63" s="115" t="s">
        <v>705</v>
      </c>
      <c r="B63" s="115"/>
      <c r="C63" s="115"/>
      <c r="D63" s="133">
        <v>45427</v>
      </c>
      <c r="E63" s="136">
        <f t="shared" si="4"/>
        <v>45472</v>
      </c>
      <c r="F63" s="115" t="s">
        <v>426</v>
      </c>
      <c r="G63" s="133" t="s">
        <v>192</v>
      </c>
      <c r="H63" s="125" t="s">
        <v>613</v>
      </c>
      <c r="I63" s="125" t="s">
        <v>706</v>
      </c>
      <c r="J63" s="115" t="s">
        <v>602</v>
      </c>
      <c r="K63" s="90" t="s">
        <v>437</v>
      </c>
      <c r="L63" s="142">
        <v>0</v>
      </c>
      <c r="M63" s="94">
        <v>45000</v>
      </c>
      <c r="N63" s="115" t="s">
        <v>421</v>
      </c>
      <c r="O63" s="90" t="s">
        <v>422</v>
      </c>
      <c r="P63" s="144" t="s">
        <v>707</v>
      </c>
      <c r="Q63" s="139" t="s">
        <v>541</v>
      </c>
    </row>
    <row r="64" spans="1:17" s="95" customFormat="1" ht="68.25" customHeight="1">
      <c r="A64" s="115" t="s">
        <v>708</v>
      </c>
      <c r="B64" s="115"/>
      <c r="C64" s="115"/>
      <c r="D64" s="133">
        <v>45427</v>
      </c>
      <c r="E64" s="136">
        <f t="shared" si="4"/>
        <v>45472</v>
      </c>
      <c r="F64" s="115" t="s">
        <v>426</v>
      </c>
      <c r="G64" s="133" t="s">
        <v>192</v>
      </c>
      <c r="H64" s="125" t="s">
        <v>709</v>
      </c>
      <c r="I64" s="125" t="s">
        <v>710</v>
      </c>
      <c r="J64" s="114" t="s">
        <v>711</v>
      </c>
      <c r="K64" s="90" t="s">
        <v>437</v>
      </c>
      <c r="L64" s="142">
        <v>0</v>
      </c>
      <c r="M64" s="94">
        <v>1200</v>
      </c>
      <c r="N64" s="125" t="s">
        <v>421</v>
      </c>
      <c r="O64" s="90" t="s">
        <v>422</v>
      </c>
      <c r="P64" s="125" t="s">
        <v>707</v>
      </c>
      <c r="Q64" s="139" t="s">
        <v>541</v>
      </c>
    </row>
    <row r="65" spans="1:17" s="95" customFormat="1" ht="56.25" customHeight="1">
      <c r="A65" s="115" t="s">
        <v>712</v>
      </c>
      <c r="B65" s="115"/>
      <c r="C65" s="115"/>
      <c r="D65" s="133">
        <v>45427</v>
      </c>
      <c r="E65" s="136">
        <f t="shared" si="4"/>
        <v>45472</v>
      </c>
      <c r="F65" s="115" t="s">
        <v>414</v>
      </c>
      <c r="G65" s="146">
        <v>45532</v>
      </c>
      <c r="H65" s="147" t="s">
        <v>77</v>
      </c>
      <c r="I65" s="125" t="s">
        <v>713</v>
      </c>
      <c r="J65" s="114" t="s">
        <v>714</v>
      </c>
      <c r="K65" s="90" t="s">
        <v>698</v>
      </c>
      <c r="L65" s="142">
        <v>0</v>
      </c>
      <c r="M65" s="94">
        <v>2415000</v>
      </c>
      <c r="N65" s="125" t="s">
        <v>438</v>
      </c>
      <c r="O65" s="90" t="s">
        <v>422</v>
      </c>
      <c r="P65" s="125" t="s">
        <v>715</v>
      </c>
      <c r="Q65" s="139" t="s">
        <v>342</v>
      </c>
    </row>
    <row r="66" spans="1:17" s="95" customFormat="1" ht="69" customHeight="1">
      <c r="A66" s="125" t="s">
        <v>716</v>
      </c>
      <c r="B66" s="125"/>
      <c r="C66" s="125"/>
      <c r="D66" s="133">
        <v>45436</v>
      </c>
      <c r="E66" s="133">
        <f t="shared" si="4"/>
        <v>45481</v>
      </c>
      <c r="F66" s="125" t="s">
        <v>426</v>
      </c>
      <c r="G66" s="133" t="s">
        <v>192</v>
      </c>
      <c r="H66" s="125" t="s">
        <v>717</v>
      </c>
      <c r="I66" s="125" t="s">
        <v>718</v>
      </c>
      <c r="J66" s="144" t="s">
        <v>719</v>
      </c>
      <c r="K66" s="139" t="s">
        <v>454</v>
      </c>
      <c r="L66" s="148">
        <v>0</v>
      </c>
      <c r="M66" s="149">
        <v>1130012</v>
      </c>
      <c r="N66" s="125" t="s">
        <v>720</v>
      </c>
      <c r="O66" s="139" t="s">
        <v>422</v>
      </c>
      <c r="P66" s="125" t="s">
        <v>721</v>
      </c>
      <c r="Q66" s="139" t="s">
        <v>342</v>
      </c>
    </row>
    <row r="67" spans="1:17" s="95" customFormat="1" ht="36">
      <c r="A67" s="125" t="s">
        <v>722</v>
      </c>
      <c r="B67" s="125"/>
      <c r="C67" s="125"/>
      <c r="D67" s="133">
        <v>45436</v>
      </c>
      <c r="E67" s="133">
        <f t="shared" si="4"/>
        <v>45481</v>
      </c>
      <c r="F67" s="125" t="s">
        <v>426</v>
      </c>
      <c r="G67" s="133" t="s">
        <v>192</v>
      </c>
      <c r="H67" s="125" t="s">
        <v>723</v>
      </c>
      <c r="I67" s="144" t="s">
        <v>724</v>
      </c>
      <c r="J67" s="125" t="s">
        <v>429</v>
      </c>
      <c r="K67" s="139" t="s">
        <v>454</v>
      </c>
      <c r="L67" s="148">
        <v>0</v>
      </c>
      <c r="M67" s="149">
        <v>576000</v>
      </c>
      <c r="N67" s="125" t="s">
        <v>666</v>
      </c>
      <c r="O67" s="139" t="s">
        <v>422</v>
      </c>
      <c r="P67" s="125" t="s">
        <v>725</v>
      </c>
      <c r="Q67" s="139" t="s">
        <v>541</v>
      </c>
    </row>
    <row r="68" spans="1:17" s="95" customFormat="1" ht="47.25">
      <c r="A68" s="125" t="s">
        <v>726</v>
      </c>
      <c r="B68" s="125"/>
      <c r="C68" s="125"/>
      <c r="D68" s="133">
        <v>45436</v>
      </c>
      <c r="E68" s="133">
        <f t="shared" si="4"/>
        <v>45481</v>
      </c>
      <c r="F68" s="125" t="s">
        <v>414</v>
      </c>
      <c r="G68" s="146">
        <v>45639</v>
      </c>
      <c r="H68" s="125" t="s">
        <v>727</v>
      </c>
      <c r="I68" s="125" t="s">
        <v>728</v>
      </c>
      <c r="J68" s="125" t="s">
        <v>602</v>
      </c>
      <c r="K68" s="139" t="s">
        <v>454</v>
      </c>
      <c r="L68" s="148">
        <v>0</v>
      </c>
      <c r="M68" s="149">
        <v>5000</v>
      </c>
      <c r="N68" s="125" t="s">
        <v>421</v>
      </c>
      <c r="O68" s="139" t="s">
        <v>422</v>
      </c>
      <c r="P68" s="144" t="s">
        <v>707</v>
      </c>
      <c r="Q68" s="139" t="s">
        <v>541</v>
      </c>
    </row>
    <row r="69" spans="1:17" s="95" customFormat="1" ht="72.75" customHeight="1">
      <c r="A69" s="125" t="s">
        <v>729</v>
      </c>
      <c r="B69" s="125"/>
      <c r="C69" s="125"/>
      <c r="D69" s="133">
        <v>45436</v>
      </c>
      <c r="E69" s="133">
        <f t="shared" si="4"/>
        <v>45481</v>
      </c>
      <c r="F69" s="125" t="s">
        <v>426</v>
      </c>
      <c r="G69" s="133" t="s">
        <v>192</v>
      </c>
      <c r="H69" s="125" t="s">
        <v>730</v>
      </c>
      <c r="I69" s="125" t="s">
        <v>731</v>
      </c>
      <c r="J69" s="144" t="s">
        <v>732</v>
      </c>
      <c r="K69" s="139" t="s">
        <v>454</v>
      </c>
      <c r="L69" s="148">
        <v>0</v>
      </c>
      <c r="M69" s="149">
        <v>4143550</v>
      </c>
      <c r="N69" s="125" t="s">
        <v>733</v>
      </c>
      <c r="O69" s="139" t="s">
        <v>693</v>
      </c>
      <c r="P69" s="125" t="s">
        <v>721</v>
      </c>
      <c r="Q69" s="139" t="s">
        <v>342</v>
      </c>
    </row>
    <row r="70" spans="1:17" s="95" customFormat="1" ht="65.25" customHeight="1">
      <c r="A70" s="125" t="s">
        <v>734</v>
      </c>
      <c r="B70" s="125"/>
      <c r="C70" s="125"/>
      <c r="D70" s="133">
        <v>45436</v>
      </c>
      <c r="E70" s="133">
        <f t="shared" si="4"/>
        <v>45481</v>
      </c>
      <c r="F70" s="125" t="s">
        <v>426</v>
      </c>
      <c r="G70" s="133" t="s">
        <v>192</v>
      </c>
      <c r="H70" s="125" t="s">
        <v>735</v>
      </c>
      <c r="I70" s="125" t="s">
        <v>736</v>
      </c>
      <c r="J70" s="144" t="s">
        <v>737</v>
      </c>
      <c r="K70" s="139" t="s">
        <v>738</v>
      </c>
      <c r="L70" s="148">
        <v>0</v>
      </c>
      <c r="M70" s="149">
        <v>15515</v>
      </c>
      <c r="N70" s="125" t="s">
        <v>739</v>
      </c>
      <c r="O70" s="90" t="s">
        <v>422</v>
      </c>
      <c r="P70" s="125" t="s">
        <v>740</v>
      </c>
      <c r="Q70" s="139" t="s">
        <v>541</v>
      </c>
    </row>
    <row r="71" spans="1:17" s="95" customFormat="1" ht="73.5" customHeight="1">
      <c r="A71" s="125" t="s">
        <v>741</v>
      </c>
      <c r="B71" s="125"/>
      <c r="C71" s="125"/>
      <c r="D71" s="133">
        <v>45436</v>
      </c>
      <c r="E71" s="133">
        <f t="shared" si="4"/>
        <v>45481</v>
      </c>
      <c r="F71" s="125" t="s">
        <v>673</v>
      </c>
      <c r="G71" s="133"/>
      <c r="H71" s="147" t="s">
        <v>547</v>
      </c>
      <c r="I71" s="125" t="s">
        <v>742</v>
      </c>
      <c r="J71" s="144" t="s">
        <v>743</v>
      </c>
      <c r="K71" s="139" t="s">
        <v>454</v>
      </c>
      <c r="L71" s="148">
        <v>0</v>
      </c>
      <c r="M71" s="150">
        <v>2450</v>
      </c>
      <c r="N71" s="125" t="s">
        <v>421</v>
      </c>
      <c r="O71" s="90" t="s">
        <v>422</v>
      </c>
      <c r="P71" s="125" t="s">
        <v>744</v>
      </c>
      <c r="Q71" s="139" t="s">
        <v>541</v>
      </c>
    </row>
    <row r="72" spans="1:17" s="95" customFormat="1" ht="55.5" customHeight="1">
      <c r="A72" s="125" t="s">
        <v>745</v>
      </c>
      <c r="B72" s="125"/>
      <c r="C72" s="125"/>
      <c r="D72" s="133">
        <v>45436</v>
      </c>
      <c r="E72" s="133">
        <f t="shared" si="4"/>
        <v>45481</v>
      </c>
      <c r="F72" s="125" t="s">
        <v>426</v>
      </c>
      <c r="G72" s="133" t="s">
        <v>192</v>
      </c>
      <c r="H72" s="125" t="s">
        <v>435</v>
      </c>
      <c r="I72" s="125" t="s">
        <v>746</v>
      </c>
      <c r="J72" s="144" t="s">
        <v>747</v>
      </c>
      <c r="K72" s="139" t="s">
        <v>437</v>
      </c>
      <c r="L72" s="148">
        <v>0</v>
      </c>
      <c r="M72" s="149">
        <v>14307000</v>
      </c>
      <c r="N72" s="125" t="s">
        <v>438</v>
      </c>
      <c r="O72" s="139" t="s">
        <v>693</v>
      </c>
      <c r="P72" s="125" t="s">
        <v>721</v>
      </c>
      <c r="Q72" s="139" t="s">
        <v>342</v>
      </c>
    </row>
    <row r="73" spans="1:17" s="95" customFormat="1" ht="75.75" customHeight="1">
      <c r="A73" s="125" t="s">
        <v>748</v>
      </c>
      <c r="B73" s="125"/>
      <c r="C73" s="125"/>
      <c r="D73" s="133">
        <v>45436</v>
      </c>
      <c r="E73" s="133">
        <f t="shared" si="4"/>
        <v>45481</v>
      </c>
      <c r="F73" s="125" t="s">
        <v>426</v>
      </c>
      <c r="G73" s="133" t="s">
        <v>192</v>
      </c>
      <c r="H73" s="125" t="s">
        <v>749</v>
      </c>
      <c r="I73" s="125" t="s">
        <v>750</v>
      </c>
      <c r="J73" s="125" t="s">
        <v>751</v>
      </c>
      <c r="K73" s="139" t="s">
        <v>603</v>
      </c>
      <c r="L73" s="148">
        <v>0</v>
      </c>
      <c r="M73" s="149">
        <v>1600</v>
      </c>
      <c r="N73" s="125" t="s">
        <v>421</v>
      </c>
      <c r="O73" s="90" t="s">
        <v>422</v>
      </c>
      <c r="P73" s="125" t="s">
        <v>752</v>
      </c>
      <c r="Q73" s="139" t="s">
        <v>541</v>
      </c>
    </row>
    <row r="74" spans="1:17" s="95" customFormat="1" ht="64.5" customHeight="1">
      <c r="A74" s="125" t="s">
        <v>753</v>
      </c>
      <c r="B74" s="125"/>
      <c r="C74" s="125"/>
      <c r="D74" s="133">
        <v>45441</v>
      </c>
      <c r="E74" s="133">
        <f t="shared" si="4"/>
        <v>45486</v>
      </c>
      <c r="F74" s="125" t="s">
        <v>426</v>
      </c>
      <c r="G74" s="133" t="s">
        <v>192</v>
      </c>
      <c r="H74" s="125" t="s">
        <v>754</v>
      </c>
      <c r="I74" s="125" t="s">
        <v>755</v>
      </c>
      <c r="J74" s="151" t="s">
        <v>756</v>
      </c>
      <c r="K74" s="90" t="s">
        <v>698</v>
      </c>
      <c r="L74" s="148">
        <v>0</v>
      </c>
      <c r="M74" s="149">
        <v>5000000</v>
      </c>
      <c r="N74" s="125" t="s">
        <v>438</v>
      </c>
      <c r="O74" s="90" t="s">
        <v>422</v>
      </c>
      <c r="P74" s="125" t="s">
        <v>704</v>
      </c>
      <c r="Q74" s="139" t="s">
        <v>541</v>
      </c>
    </row>
    <row r="75" spans="1:17" s="95" customFormat="1" ht="59.25" customHeight="1">
      <c r="A75" s="125" t="s">
        <v>757</v>
      </c>
      <c r="B75" s="125"/>
      <c r="C75" s="125"/>
      <c r="D75" s="133">
        <v>45441</v>
      </c>
      <c r="E75" s="133">
        <f>D75+45</f>
        <v>45486</v>
      </c>
      <c r="F75" s="125" t="s">
        <v>414</v>
      </c>
      <c r="G75" s="133">
        <v>45629</v>
      </c>
      <c r="H75" s="125" t="s">
        <v>758</v>
      </c>
      <c r="I75" s="125" t="s">
        <v>759</v>
      </c>
      <c r="J75" s="151" t="s">
        <v>760</v>
      </c>
      <c r="K75" s="139" t="s">
        <v>454</v>
      </c>
      <c r="L75" s="148">
        <v>0</v>
      </c>
      <c r="M75" s="149">
        <v>3500000</v>
      </c>
      <c r="N75" s="125" t="s">
        <v>438</v>
      </c>
      <c r="O75" s="90" t="s">
        <v>422</v>
      </c>
      <c r="P75" s="125" t="s">
        <v>761</v>
      </c>
      <c r="Q75" s="139" t="s">
        <v>541</v>
      </c>
    </row>
    <row r="76" spans="1:17" s="95" customFormat="1" ht="41.25" customHeight="1">
      <c r="A76" s="125" t="s">
        <v>762</v>
      </c>
      <c r="B76" s="125"/>
      <c r="C76" s="125"/>
      <c r="D76" s="133">
        <v>45448</v>
      </c>
      <c r="E76" s="133">
        <f t="shared" si="4"/>
        <v>45493</v>
      </c>
      <c r="F76" s="125" t="s">
        <v>426</v>
      </c>
      <c r="G76" s="152"/>
      <c r="H76" s="125" t="s">
        <v>763</v>
      </c>
      <c r="I76" s="125" t="s">
        <v>346</v>
      </c>
      <c r="J76" s="125" t="s">
        <v>764</v>
      </c>
      <c r="K76" s="90" t="s">
        <v>698</v>
      </c>
      <c r="L76" s="148">
        <v>0</v>
      </c>
      <c r="M76" s="149">
        <v>14000</v>
      </c>
      <c r="N76" s="125" t="s">
        <v>438</v>
      </c>
      <c r="O76" s="90" t="s">
        <v>422</v>
      </c>
      <c r="P76" s="125" t="s">
        <v>765</v>
      </c>
      <c r="Q76" s="139" t="s">
        <v>541</v>
      </c>
    </row>
    <row r="77" spans="1:17" s="95" customFormat="1" ht="69" customHeight="1">
      <c r="A77" s="153" t="s">
        <v>766</v>
      </c>
      <c r="B77" s="153"/>
      <c r="C77" s="153"/>
      <c r="D77" s="133">
        <v>45448</v>
      </c>
      <c r="E77" s="133">
        <f t="shared" si="4"/>
        <v>45493</v>
      </c>
      <c r="F77" s="125" t="s">
        <v>414</v>
      </c>
      <c r="G77" s="154">
        <v>45655</v>
      </c>
      <c r="H77" s="153" t="s">
        <v>767</v>
      </c>
      <c r="I77" s="140" t="s">
        <v>768</v>
      </c>
      <c r="J77" s="144" t="s">
        <v>769</v>
      </c>
      <c r="K77" s="155">
        <v>0.108</v>
      </c>
      <c r="L77" s="156">
        <v>0</v>
      </c>
      <c r="M77" s="157">
        <v>500</v>
      </c>
      <c r="N77" s="153" t="s">
        <v>421</v>
      </c>
      <c r="O77" s="139">
        <v>365</v>
      </c>
      <c r="P77" s="132" t="s">
        <v>770</v>
      </c>
      <c r="Q77" s="139" t="s">
        <v>193</v>
      </c>
    </row>
    <row r="78" spans="1:17" s="95" customFormat="1" ht="78.75" customHeight="1">
      <c r="A78" s="153" t="s">
        <v>771</v>
      </c>
      <c r="B78" s="153"/>
      <c r="C78" s="153"/>
      <c r="D78" s="133">
        <v>45461</v>
      </c>
      <c r="E78" s="133">
        <f t="shared" si="4"/>
        <v>45506</v>
      </c>
      <c r="F78" s="125" t="s">
        <v>673</v>
      </c>
      <c r="G78" s="152"/>
      <c r="H78" s="153" t="s">
        <v>772</v>
      </c>
      <c r="I78" s="140" t="s">
        <v>742</v>
      </c>
      <c r="J78" s="144" t="s">
        <v>548</v>
      </c>
      <c r="K78" s="139" t="s">
        <v>454</v>
      </c>
      <c r="L78" s="156">
        <v>0</v>
      </c>
      <c r="M78" s="157">
        <v>1550</v>
      </c>
      <c r="N78" s="153" t="s">
        <v>421</v>
      </c>
      <c r="O78" s="90" t="s">
        <v>422</v>
      </c>
      <c r="P78" s="132" t="s">
        <v>773</v>
      </c>
      <c r="Q78" s="139" t="s">
        <v>541</v>
      </c>
    </row>
    <row r="79" spans="1:17" s="95" customFormat="1" ht="51.75" customHeight="1">
      <c r="A79" s="113" t="s">
        <v>774</v>
      </c>
      <c r="B79" s="113"/>
      <c r="C79" s="113"/>
      <c r="D79" s="133">
        <v>45471</v>
      </c>
      <c r="E79" s="133">
        <f t="shared" si="4"/>
        <v>45516</v>
      </c>
      <c r="F79" s="113" t="s">
        <v>426</v>
      </c>
      <c r="G79" s="133" t="s">
        <v>192</v>
      </c>
      <c r="H79" s="158" t="s">
        <v>775</v>
      </c>
      <c r="I79" s="158" t="s">
        <v>776</v>
      </c>
      <c r="J79" s="134" t="s">
        <v>777</v>
      </c>
      <c r="K79" s="155">
        <v>0.108</v>
      </c>
      <c r="L79" s="129">
        <v>0</v>
      </c>
      <c r="M79" s="110">
        <v>200</v>
      </c>
      <c r="N79" s="88" t="s">
        <v>421</v>
      </c>
      <c r="O79" s="90" t="s">
        <v>422</v>
      </c>
      <c r="P79" s="125" t="s">
        <v>675</v>
      </c>
      <c r="Q79" s="139" t="s">
        <v>342</v>
      </c>
    </row>
    <row r="80" spans="1:17" s="95" customFormat="1" ht="73.5" customHeight="1">
      <c r="A80" s="113" t="s">
        <v>778</v>
      </c>
      <c r="B80" s="113"/>
      <c r="C80" s="113"/>
      <c r="D80" s="133">
        <v>45471</v>
      </c>
      <c r="E80" s="133">
        <f t="shared" si="4"/>
        <v>45516</v>
      </c>
      <c r="F80" s="113" t="s">
        <v>414</v>
      </c>
      <c r="G80" s="154">
        <v>45655</v>
      </c>
      <c r="H80" s="158" t="s">
        <v>779</v>
      </c>
      <c r="I80" s="125" t="s">
        <v>780</v>
      </c>
      <c r="J80" s="159" t="s">
        <v>781</v>
      </c>
      <c r="K80" s="155">
        <v>0.108</v>
      </c>
      <c r="L80" s="129">
        <v>0</v>
      </c>
      <c r="M80" s="110">
        <v>2500</v>
      </c>
      <c r="N80" s="88" t="s">
        <v>421</v>
      </c>
      <c r="O80" s="90" t="s">
        <v>422</v>
      </c>
      <c r="P80" s="125" t="s">
        <v>782</v>
      </c>
      <c r="Q80" s="139" t="s">
        <v>193</v>
      </c>
    </row>
    <row r="81" spans="1:17" s="95" customFormat="1" ht="59.25">
      <c r="A81" s="113" t="s">
        <v>783</v>
      </c>
      <c r="B81" s="113"/>
      <c r="C81" s="113"/>
      <c r="D81" s="133">
        <v>45471</v>
      </c>
      <c r="E81" s="133">
        <f t="shared" si="4"/>
        <v>45516</v>
      </c>
      <c r="F81" s="113" t="s">
        <v>426</v>
      </c>
      <c r="G81" s="133" t="s">
        <v>192</v>
      </c>
      <c r="H81" s="158" t="s">
        <v>784</v>
      </c>
      <c r="I81" s="158" t="s">
        <v>785</v>
      </c>
      <c r="J81" s="134" t="s">
        <v>602</v>
      </c>
      <c r="K81" s="139" t="s">
        <v>609</v>
      </c>
      <c r="L81" s="129">
        <v>0</v>
      </c>
      <c r="M81" s="110">
        <v>8400</v>
      </c>
      <c r="N81" s="88" t="s">
        <v>421</v>
      </c>
      <c r="O81" s="90" t="s">
        <v>422</v>
      </c>
      <c r="P81" s="115" t="s">
        <v>786</v>
      </c>
      <c r="Q81" s="139" t="s">
        <v>541</v>
      </c>
    </row>
    <row r="82" spans="1:17" s="95" customFormat="1" ht="70.5" customHeight="1">
      <c r="A82" s="113" t="s">
        <v>787</v>
      </c>
      <c r="B82" s="113"/>
      <c r="C82" s="113"/>
      <c r="D82" s="133">
        <v>45471</v>
      </c>
      <c r="E82" s="133">
        <f t="shared" si="4"/>
        <v>45516</v>
      </c>
      <c r="F82" s="113" t="s">
        <v>414</v>
      </c>
      <c r="G82" s="133">
        <v>45609</v>
      </c>
      <c r="H82" s="158" t="s">
        <v>788</v>
      </c>
      <c r="I82" s="160" t="s">
        <v>789</v>
      </c>
      <c r="J82" s="161" t="s">
        <v>790</v>
      </c>
      <c r="K82" s="155">
        <v>0.16</v>
      </c>
      <c r="L82" s="129">
        <v>0</v>
      </c>
      <c r="M82" s="110">
        <v>2500</v>
      </c>
      <c r="N82" s="88" t="s">
        <v>421</v>
      </c>
      <c r="O82" s="90" t="s">
        <v>422</v>
      </c>
      <c r="P82" s="115" t="s">
        <v>791</v>
      </c>
      <c r="Q82" s="139" t="s">
        <v>541</v>
      </c>
    </row>
    <row r="83" spans="1:17" s="95" customFormat="1" ht="73.5" customHeight="1">
      <c r="A83" s="113" t="s">
        <v>792</v>
      </c>
      <c r="B83" s="113"/>
      <c r="C83" s="113"/>
      <c r="D83" s="133">
        <v>45471</v>
      </c>
      <c r="E83" s="133">
        <f t="shared" si="4"/>
        <v>45516</v>
      </c>
      <c r="F83" s="113" t="s">
        <v>414</v>
      </c>
      <c r="G83" s="154">
        <v>45655</v>
      </c>
      <c r="H83" s="158" t="s">
        <v>793</v>
      </c>
      <c r="I83" s="160" t="s">
        <v>794</v>
      </c>
      <c r="J83" s="161" t="s">
        <v>795</v>
      </c>
      <c r="K83" s="155">
        <v>0.108</v>
      </c>
      <c r="L83" s="129">
        <v>0</v>
      </c>
      <c r="M83" s="110">
        <v>7000</v>
      </c>
      <c r="N83" s="88" t="s">
        <v>421</v>
      </c>
      <c r="O83" s="90" t="s">
        <v>422</v>
      </c>
      <c r="P83" s="115" t="s">
        <v>796</v>
      </c>
      <c r="Q83" s="139" t="s">
        <v>342</v>
      </c>
    </row>
    <row r="84" spans="1:17" s="95" customFormat="1" ht="39" customHeight="1">
      <c r="A84" s="113" t="s">
        <v>797</v>
      </c>
      <c r="B84" s="113"/>
      <c r="C84" s="113"/>
      <c r="D84" s="133">
        <v>45471</v>
      </c>
      <c r="E84" s="133">
        <f t="shared" si="4"/>
        <v>45516</v>
      </c>
      <c r="F84" s="113" t="s">
        <v>414</v>
      </c>
      <c r="G84" s="133">
        <v>45609</v>
      </c>
      <c r="H84" s="158" t="s">
        <v>798</v>
      </c>
      <c r="I84" s="160" t="s">
        <v>799</v>
      </c>
      <c r="J84" s="160" t="s">
        <v>602</v>
      </c>
      <c r="K84" s="139" t="s">
        <v>430</v>
      </c>
      <c r="L84" s="129">
        <v>0</v>
      </c>
      <c r="M84" s="110">
        <v>400000</v>
      </c>
      <c r="N84" s="88" t="s">
        <v>421</v>
      </c>
      <c r="O84" s="90" t="s">
        <v>422</v>
      </c>
      <c r="P84" s="113" t="s">
        <v>800</v>
      </c>
      <c r="Q84" s="139" t="s">
        <v>541</v>
      </c>
    </row>
    <row r="85" spans="1:17" s="95" customFormat="1" ht="60">
      <c r="A85" s="113" t="s">
        <v>801</v>
      </c>
      <c r="B85" s="113"/>
      <c r="C85" s="113"/>
      <c r="D85" s="133">
        <v>45478</v>
      </c>
      <c r="E85" s="133">
        <f t="shared" si="4"/>
        <v>45523</v>
      </c>
      <c r="F85" s="113" t="s">
        <v>426</v>
      </c>
      <c r="G85" s="133" t="s">
        <v>192</v>
      </c>
      <c r="H85" s="158" t="s">
        <v>802</v>
      </c>
      <c r="I85" s="160" t="s">
        <v>803</v>
      </c>
      <c r="J85" s="160" t="s">
        <v>602</v>
      </c>
      <c r="K85" s="139" t="s">
        <v>609</v>
      </c>
      <c r="L85" s="129">
        <v>0</v>
      </c>
      <c r="M85" s="110">
        <v>5000</v>
      </c>
      <c r="N85" s="88" t="s">
        <v>421</v>
      </c>
      <c r="O85" s="90" t="s">
        <v>422</v>
      </c>
      <c r="P85" s="115" t="s">
        <v>804</v>
      </c>
      <c r="Q85" s="139" t="s">
        <v>193</v>
      </c>
    </row>
    <row r="86" spans="1:17" s="95" customFormat="1" ht="31.5" customHeight="1">
      <c r="A86" s="113" t="s">
        <v>805</v>
      </c>
      <c r="B86" s="113"/>
      <c r="C86" s="113"/>
      <c r="D86" s="133">
        <v>45478</v>
      </c>
      <c r="E86" s="133">
        <f t="shared" si="4"/>
        <v>45523</v>
      </c>
      <c r="F86" s="113" t="s">
        <v>426</v>
      </c>
      <c r="G86" s="133" t="s">
        <v>192</v>
      </c>
      <c r="H86" s="158" t="s">
        <v>806</v>
      </c>
      <c r="I86" s="160" t="s">
        <v>807</v>
      </c>
      <c r="J86" s="160" t="s">
        <v>602</v>
      </c>
      <c r="K86" s="139" t="s">
        <v>418</v>
      </c>
      <c r="L86" s="129">
        <v>0</v>
      </c>
      <c r="M86" s="110">
        <v>250</v>
      </c>
      <c r="N86" s="88" t="s">
        <v>421</v>
      </c>
      <c r="O86" s="90" t="s">
        <v>422</v>
      </c>
      <c r="P86" s="115" t="s">
        <v>675</v>
      </c>
      <c r="Q86" s="139" t="s">
        <v>193</v>
      </c>
    </row>
    <row r="87" spans="1:17" s="95" customFormat="1" ht="32.25" customHeight="1">
      <c r="A87" s="113" t="s">
        <v>808</v>
      </c>
      <c r="B87" s="113"/>
      <c r="C87" s="113"/>
      <c r="D87" s="133">
        <v>45478</v>
      </c>
      <c r="E87" s="133">
        <f t="shared" si="4"/>
        <v>45523</v>
      </c>
      <c r="F87" s="113" t="s">
        <v>426</v>
      </c>
      <c r="G87" s="133" t="s">
        <v>192</v>
      </c>
      <c r="H87" s="158" t="s">
        <v>809</v>
      </c>
      <c r="I87" s="160" t="s">
        <v>810</v>
      </c>
      <c r="J87" s="160" t="s">
        <v>602</v>
      </c>
      <c r="K87" s="139" t="s">
        <v>418</v>
      </c>
      <c r="L87" s="129">
        <v>0</v>
      </c>
      <c r="M87" s="110">
        <v>100</v>
      </c>
      <c r="N87" s="88" t="s">
        <v>421</v>
      </c>
      <c r="O87" s="90" t="s">
        <v>422</v>
      </c>
      <c r="P87" s="115" t="s">
        <v>675</v>
      </c>
      <c r="Q87" s="139" t="s">
        <v>193</v>
      </c>
    </row>
    <row r="88" spans="1:17" s="95" customFormat="1" ht="90" customHeight="1">
      <c r="A88" s="113" t="s">
        <v>811</v>
      </c>
      <c r="B88" s="113"/>
      <c r="C88" s="113"/>
      <c r="D88" s="133">
        <v>45478</v>
      </c>
      <c r="E88" s="133">
        <f t="shared" si="4"/>
        <v>45523</v>
      </c>
      <c r="F88" s="115" t="s">
        <v>812</v>
      </c>
      <c r="G88" s="133" t="s">
        <v>192</v>
      </c>
      <c r="H88" s="158" t="s">
        <v>813</v>
      </c>
      <c r="I88" s="160" t="s">
        <v>814</v>
      </c>
      <c r="J88" s="161" t="s">
        <v>815</v>
      </c>
      <c r="K88" s="139" t="s">
        <v>418</v>
      </c>
      <c r="L88" s="129">
        <v>0</v>
      </c>
      <c r="M88" s="110">
        <v>3000</v>
      </c>
      <c r="N88" s="88" t="s">
        <v>421</v>
      </c>
      <c r="O88" s="90" t="s">
        <v>422</v>
      </c>
      <c r="P88" s="115" t="s">
        <v>804</v>
      </c>
      <c r="Q88" s="139" t="s">
        <v>193</v>
      </c>
    </row>
    <row r="89" spans="1:17" s="95" customFormat="1" ht="49.5" customHeight="1">
      <c r="A89" s="162" t="s">
        <v>816</v>
      </c>
      <c r="B89" s="162"/>
      <c r="C89" s="162"/>
      <c r="D89" s="163">
        <v>45488</v>
      </c>
      <c r="E89" s="163">
        <f t="shared" si="4"/>
        <v>45533</v>
      </c>
      <c r="F89" s="162" t="s">
        <v>817</v>
      </c>
      <c r="G89" s="146">
        <v>45470</v>
      </c>
      <c r="H89" s="164" t="s">
        <v>818</v>
      </c>
      <c r="I89" s="165" t="s">
        <v>819</v>
      </c>
      <c r="J89" s="166" t="s">
        <v>820</v>
      </c>
      <c r="K89" s="167" t="s">
        <v>454</v>
      </c>
      <c r="L89" s="168">
        <v>0</v>
      </c>
      <c r="M89" s="169">
        <v>2000000</v>
      </c>
      <c r="N89" s="170" t="s">
        <v>821</v>
      </c>
      <c r="O89" s="99" t="s">
        <v>422</v>
      </c>
      <c r="P89" s="115" t="s">
        <v>804</v>
      </c>
      <c r="Q89" s="167" t="s">
        <v>822</v>
      </c>
    </row>
    <row r="90" spans="1:17" s="95" customFormat="1" ht="47.25" customHeight="1">
      <c r="A90" s="162" t="s">
        <v>823</v>
      </c>
      <c r="B90" s="162"/>
      <c r="C90" s="162"/>
      <c r="D90" s="163">
        <v>45488</v>
      </c>
      <c r="E90" s="163">
        <f t="shared" si="4"/>
        <v>45533</v>
      </c>
      <c r="F90" s="162" t="s">
        <v>817</v>
      </c>
      <c r="G90" s="163">
        <v>45655</v>
      </c>
      <c r="H90" s="164" t="s">
        <v>657</v>
      </c>
      <c r="I90" s="165" t="s">
        <v>658</v>
      </c>
      <c r="J90" s="166" t="s">
        <v>824</v>
      </c>
      <c r="K90" s="167" t="s">
        <v>437</v>
      </c>
      <c r="L90" s="168">
        <v>0.02</v>
      </c>
      <c r="M90" s="169">
        <v>28750000</v>
      </c>
      <c r="N90" s="170" t="s">
        <v>660</v>
      </c>
      <c r="O90" s="99" t="s">
        <v>422</v>
      </c>
      <c r="P90" s="171" t="s">
        <v>825</v>
      </c>
      <c r="Q90" s="167" t="s">
        <v>193</v>
      </c>
    </row>
    <row r="91" spans="1:17" s="95" customFormat="1" ht="36.75" customHeight="1">
      <c r="A91" s="162" t="s">
        <v>826</v>
      </c>
      <c r="B91" s="162"/>
      <c r="C91" s="162"/>
      <c r="D91" s="163">
        <v>45488</v>
      </c>
      <c r="E91" s="163">
        <f t="shared" si="4"/>
        <v>45533</v>
      </c>
      <c r="F91" s="162" t="s">
        <v>426</v>
      </c>
      <c r="G91" s="163" t="s">
        <v>192</v>
      </c>
      <c r="H91" s="164" t="s">
        <v>827</v>
      </c>
      <c r="I91" s="165" t="s">
        <v>828</v>
      </c>
      <c r="J91" s="166" t="s">
        <v>829</v>
      </c>
      <c r="K91" s="167" t="s">
        <v>437</v>
      </c>
      <c r="L91" s="168">
        <v>0</v>
      </c>
      <c r="M91" s="169">
        <v>3000</v>
      </c>
      <c r="N91" s="170" t="s">
        <v>421</v>
      </c>
      <c r="O91" s="99" t="s">
        <v>422</v>
      </c>
      <c r="P91" s="171" t="s">
        <v>830</v>
      </c>
      <c r="Q91" s="167" t="s">
        <v>193</v>
      </c>
    </row>
    <row r="92" spans="1:17" s="95" customFormat="1" ht="36.75" customHeight="1">
      <c r="A92" s="162" t="s">
        <v>831</v>
      </c>
      <c r="B92" s="162"/>
      <c r="C92" s="162"/>
      <c r="D92" s="163">
        <v>45488</v>
      </c>
      <c r="E92" s="163">
        <f t="shared" si="4"/>
        <v>45533</v>
      </c>
      <c r="F92" s="162" t="s">
        <v>426</v>
      </c>
      <c r="G92" s="163" t="s">
        <v>192</v>
      </c>
      <c r="H92" s="164" t="s">
        <v>373</v>
      </c>
      <c r="I92" s="165" t="s">
        <v>832</v>
      </c>
      <c r="J92" s="166" t="s">
        <v>833</v>
      </c>
      <c r="K92" s="167" t="s">
        <v>437</v>
      </c>
      <c r="L92" s="168">
        <v>0</v>
      </c>
      <c r="M92" s="169">
        <v>2000000</v>
      </c>
      <c r="N92" s="170" t="s">
        <v>660</v>
      </c>
      <c r="O92" s="99" t="s">
        <v>422</v>
      </c>
      <c r="P92" s="171" t="s">
        <v>834</v>
      </c>
      <c r="Q92" s="167" t="s">
        <v>193</v>
      </c>
    </row>
    <row r="93" spans="1:17" s="95" customFormat="1" ht="44.25" customHeight="1">
      <c r="A93" s="162" t="s">
        <v>835</v>
      </c>
      <c r="B93" s="162"/>
      <c r="C93" s="162"/>
      <c r="D93" s="163">
        <v>45488</v>
      </c>
      <c r="E93" s="163">
        <f t="shared" ref="E93" si="5">D93+45</f>
        <v>45533</v>
      </c>
      <c r="F93" s="172" t="s">
        <v>836</v>
      </c>
      <c r="G93" s="163">
        <v>45655</v>
      </c>
      <c r="H93" s="173" t="s">
        <v>837</v>
      </c>
      <c r="I93" s="165" t="s">
        <v>838</v>
      </c>
      <c r="J93" s="174" t="s">
        <v>602</v>
      </c>
      <c r="K93" s="167" t="s">
        <v>445</v>
      </c>
      <c r="L93" s="168">
        <v>0</v>
      </c>
      <c r="M93" s="169">
        <v>6940</v>
      </c>
      <c r="N93" s="170" t="s">
        <v>421</v>
      </c>
      <c r="O93" s="99" t="s">
        <v>422</v>
      </c>
      <c r="P93" s="171" t="s">
        <v>839</v>
      </c>
      <c r="Q93" s="167" t="s">
        <v>193</v>
      </c>
    </row>
    <row r="94" spans="1:17" s="95" customFormat="1" ht="50.25" customHeight="1">
      <c r="A94" s="162" t="s">
        <v>840</v>
      </c>
      <c r="B94" s="162"/>
      <c r="C94" s="162"/>
      <c r="D94" s="163">
        <v>45488</v>
      </c>
      <c r="E94" s="163">
        <f t="shared" ref="E94:E95" si="6">D94+45</f>
        <v>45533</v>
      </c>
      <c r="F94" s="171" t="s">
        <v>673</v>
      </c>
      <c r="G94" s="146">
        <v>45701</v>
      </c>
      <c r="H94" s="175" t="s">
        <v>38</v>
      </c>
      <c r="I94" s="173" t="s">
        <v>841</v>
      </c>
      <c r="J94" s="174" t="s">
        <v>602</v>
      </c>
      <c r="K94" s="167" t="s">
        <v>430</v>
      </c>
      <c r="L94" s="168">
        <v>0</v>
      </c>
      <c r="M94" s="169">
        <v>23500</v>
      </c>
      <c r="N94" s="170" t="s">
        <v>421</v>
      </c>
      <c r="O94" s="99" t="s">
        <v>422</v>
      </c>
      <c r="P94" s="176" t="s">
        <v>842</v>
      </c>
      <c r="Q94" s="139" t="s">
        <v>541</v>
      </c>
    </row>
    <row r="95" spans="1:17" s="95" customFormat="1" ht="59.25">
      <c r="A95" s="116" t="s">
        <v>843</v>
      </c>
      <c r="B95" s="116"/>
      <c r="C95" s="116"/>
      <c r="D95" s="118">
        <v>45345</v>
      </c>
      <c r="E95" s="118">
        <f t="shared" si="6"/>
        <v>45390</v>
      </c>
      <c r="F95" s="119" t="s">
        <v>844</v>
      </c>
      <c r="G95" s="116" t="s">
        <v>192</v>
      </c>
      <c r="H95" s="116" t="s">
        <v>442</v>
      </c>
      <c r="I95" s="105" t="s">
        <v>443</v>
      </c>
      <c r="J95" s="174" t="s">
        <v>845</v>
      </c>
      <c r="K95" s="177">
        <v>7.1999999999999995E-2</v>
      </c>
      <c r="L95" s="122">
        <v>0</v>
      </c>
      <c r="M95" s="178">
        <v>1000</v>
      </c>
      <c r="N95" s="116" t="s">
        <v>421</v>
      </c>
      <c r="O95" s="116" t="s">
        <v>846</v>
      </c>
      <c r="P95" s="119" t="s">
        <v>447</v>
      </c>
      <c r="Q95" s="90" t="s">
        <v>440</v>
      </c>
    </row>
    <row r="96" spans="1:17" s="95" customFormat="1" ht="54.75" customHeight="1">
      <c r="A96" s="162" t="s">
        <v>847</v>
      </c>
      <c r="B96" s="162"/>
      <c r="C96" s="162"/>
      <c r="D96" s="163">
        <v>45488</v>
      </c>
      <c r="E96" s="163">
        <f t="shared" ref="E96" si="7">D96+45</f>
        <v>45533</v>
      </c>
      <c r="F96" s="179" t="s">
        <v>414</v>
      </c>
      <c r="G96" s="180">
        <v>45584</v>
      </c>
      <c r="H96" s="175" t="s">
        <v>442</v>
      </c>
      <c r="I96" s="173" t="s">
        <v>848</v>
      </c>
      <c r="J96" s="174" t="s">
        <v>849</v>
      </c>
      <c r="K96" s="167" t="s">
        <v>445</v>
      </c>
      <c r="L96" s="168">
        <v>0</v>
      </c>
      <c r="M96" s="169">
        <v>62900</v>
      </c>
      <c r="N96" s="170" t="s">
        <v>421</v>
      </c>
      <c r="O96" s="99" t="s">
        <v>422</v>
      </c>
      <c r="P96" s="181" t="s">
        <v>850</v>
      </c>
      <c r="Q96" s="167" t="s">
        <v>193</v>
      </c>
    </row>
    <row r="97" spans="1:17" s="95" customFormat="1" ht="49.5" customHeight="1">
      <c r="A97" s="162" t="s">
        <v>851</v>
      </c>
      <c r="B97" s="162"/>
      <c r="C97" s="162"/>
      <c r="D97" s="163">
        <v>45488</v>
      </c>
      <c r="E97" s="182">
        <f t="shared" ref="E97" si="8">D97+45</f>
        <v>45533</v>
      </c>
      <c r="F97" s="183" t="s">
        <v>414</v>
      </c>
      <c r="G97" s="180">
        <v>45584</v>
      </c>
      <c r="H97" s="175" t="s">
        <v>442</v>
      </c>
      <c r="I97" s="173" t="s">
        <v>848</v>
      </c>
      <c r="J97" s="174" t="s">
        <v>852</v>
      </c>
      <c r="K97" s="167" t="s">
        <v>445</v>
      </c>
      <c r="L97" s="168">
        <v>0</v>
      </c>
      <c r="M97" s="169">
        <v>62900</v>
      </c>
      <c r="N97" s="170" t="s">
        <v>421</v>
      </c>
      <c r="O97" s="184" t="s">
        <v>422</v>
      </c>
      <c r="P97" s="105" t="s">
        <v>850</v>
      </c>
      <c r="Q97" s="167" t="s">
        <v>193</v>
      </c>
    </row>
    <row r="98" spans="1:17" s="95" customFormat="1" ht="49.5" customHeight="1">
      <c r="A98" s="162" t="s">
        <v>853</v>
      </c>
      <c r="B98" s="162"/>
      <c r="C98" s="162"/>
      <c r="D98" s="163">
        <v>45488</v>
      </c>
      <c r="E98" s="182">
        <f t="shared" ref="E98" si="9">D98+45</f>
        <v>45533</v>
      </c>
      <c r="F98" s="183" t="s">
        <v>414</v>
      </c>
      <c r="G98" s="180">
        <v>45584</v>
      </c>
      <c r="H98" s="175" t="s">
        <v>442</v>
      </c>
      <c r="I98" s="173" t="s">
        <v>848</v>
      </c>
      <c r="J98" s="174" t="s">
        <v>854</v>
      </c>
      <c r="K98" s="167" t="s">
        <v>445</v>
      </c>
      <c r="L98" s="168">
        <v>0</v>
      </c>
      <c r="M98" s="169">
        <v>62900</v>
      </c>
      <c r="N98" s="170" t="s">
        <v>421</v>
      </c>
      <c r="O98" s="184" t="s">
        <v>422</v>
      </c>
      <c r="P98" s="105" t="s">
        <v>850</v>
      </c>
      <c r="Q98" s="167" t="s">
        <v>193</v>
      </c>
    </row>
    <row r="99" spans="1:17" s="95" customFormat="1" ht="46.5" customHeight="1">
      <c r="A99" s="162" t="s">
        <v>855</v>
      </c>
      <c r="B99" s="162"/>
      <c r="C99" s="162"/>
      <c r="D99" s="163">
        <v>45488</v>
      </c>
      <c r="E99" s="182">
        <f t="shared" ref="E99" si="10">D99+45</f>
        <v>45533</v>
      </c>
      <c r="F99" s="183" t="s">
        <v>414</v>
      </c>
      <c r="G99" s="180">
        <v>45584</v>
      </c>
      <c r="H99" s="175" t="s">
        <v>442</v>
      </c>
      <c r="I99" s="173" t="s">
        <v>848</v>
      </c>
      <c r="J99" s="174" t="s">
        <v>856</v>
      </c>
      <c r="K99" s="167" t="s">
        <v>445</v>
      </c>
      <c r="L99" s="168">
        <v>0</v>
      </c>
      <c r="M99" s="169">
        <v>62900</v>
      </c>
      <c r="N99" s="170" t="s">
        <v>421</v>
      </c>
      <c r="O99" s="184" t="s">
        <v>422</v>
      </c>
      <c r="P99" s="105" t="s">
        <v>850</v>
      </c>
      <c r="Q99" s="167" t="s">
        <v>193</v>
      </c>
    </row>
    <row r="100" spans="1:17" s="95" customFormat="1" ht="51.75" customHeight="1">
      <c r="A100" s="162" t="s">
        <v>857</v>
      </c>
      <c r="B100" s="162"/>
      <c r="C100" s="162"/>
      <c r="D100" s="163">
        <v>45488</v>
      </c>
      <c r="E100" s="182">
        <f t="shared" ref="E100:E101" si="11">D100+45</f>
        <v>45533</v>
      </c>
      <c r="F100" s="183" t="s">
        <v>414</v>
      </c>
      <c r="G100" s="180">
        <v>45584</v>
      </c>
      <c r="H100" s="175" t="s">
        <v>442</v>
      </c>
      <c r="I100" s="173" t="s">
        <v>848</v>
      </c>
      <c r="J100" s="174" t="s">
        <v>858</v>
      </c>
      <c r="K100" s="167" t="s">
        <v>445</v>
      </c>
      <c r="L100" s="168">
        <v>0</v>
      </c>
      <c r="M100" s="169">
        <v>62900</v>
      </c>
      <c r="N100" s="170" t="s">
        <v>421</v>
      </c>
      <c r="O100" s="184" t="s">
        <v>422</v>
      </c>
      <c r="P100" s="105" t="s">
        <v>850</v>
      </c>
      <c r="Q100" s="167" t="s">
        <v>193</v>
      </c>
    </row>
    <row r="101" spans="1:17" s="95" customFormat="1" ht="47.25" customHeight="1">
      <c r="A101" s="162" t="s">
        <v>859</v>
      </c>
      <c r="B101" s="162"/>
      <c r="C101" s="162"/>
      <c r="D101" s="163">
        <v>45545</v>
      </c>
      <c r="E101" s="182">
        <f t="shared" si="11"/>
        <v>45590</v>
      </c>
      <c r="F101" s="183" t="s">
        <v>414</v>
      </c>
      <c r="G101" s="180">
        <v>45584</v>
      </c>
      <c r="H101" s="175" t="s">
        <v>442</v>
      </c>
      <c r="I101" s="173" t="s">
        <v>848</v>
      </c>
      <c r="J101" s="174" t="s">
        <v>860</v>
      </c>
      <c r="K101" s="167" t="s">
        <v>445</v>
      </c>
      <c r="L101" s="168">
        <v>0</v>
      </c>
      <c r="M101" s="169">
        <v>62900</v>
      </c>
      <c r="N101" s="170" t="s">
        <v>421</v>
      </c>
      <c r="O101" s="184" t="s">
        <v>422</v>
      </c>
      <c r="P101" s="105" t="s">
        <v>850</v>
      </c>
      <c r="Q101" s="185" t="s">
        <v>861</v>
      </c>
    </row>
    <row r="102" spans="1:17" s="95" customFormat="1" ht="45.75" customHeight="1">
      <c r="A102" s="162" t="s">
        <v>862</v>
      </c>
      <c r="B102" s="162"/>
      <c r="C102" s="162"/>
      <c r="D102" s="163">
        <v>45488</v>
      </c>
      <c r="E102" s="182">
        <f t="shared" ref="E102" si="12">D102+45</f>
        <v>45533</v>
      </c>
      <c r="F102" s="183" t="s">
        <v>414</v>
      </c>
      <c r="G102" s="180">
        <v>45584</v>
      </c>
      <c r="H102" s="175" t="s">
        <v>442</v>
      </c>
      <c r="I102" s="173" t="s">
        <v>848</v>
      </c>
      <c r="J102" s="174" t="s">
        <v>863</v>
      </c>
      <c r="K102" s="167" t="s">
        <v>445</v>
      </c>
      <c r="L102" s="168">
        <v>0</v>
      </c>
      <c r="M102" s="169">
        <v>62900</v>
      </c>
      <c r="N102" s="170" t="s">
        <v>421</v>
      </c>
      <c r="O102" s="184" t="s">
        <v>422</v>
      </c>
      <c r="P102" s="105" t="s">
        <v>850</v>
      </c>
      <c r="Q102" s="167" t="s">
        <v>193</v>
      </c>
    </row>
    <row r="103" spans="1:17" s="95" customFormat="1" ht="60" customHeight="1">
      <c r="A103" s="162" t="s">
        <v>864</v>
      </c>
      <c r="B103" s="162"/>
      <c r="C103" s="162"/>
      <c r="D103" s="163">
        <v>45488</v>
      </c>
      <c r="E103" s="182">
        <f t="shared" ref="E103" si="13">D103+45</f>
        <v>45533</v>
      </c>
      <c r="F103" s="183" t="s">
        <v>414</v>
      </c>
      <c r="G103" s="180">
        <v>45584</v>
      </c>
      <c r="H103" s="175" t="s">
        <v>442</v>
      </c>
      <c r="I103" s="173" t="s">
        <v>848</v>
      </c>
      <c r="J103" s="174" t="s">
        <v>865</v>
      </c>
      <c r="K103" s="167" t="s">
        <v>445</v>
      </c>
      <c r="L103" s="168">
        <v>0</v>
      </c>
      <c r="M103" s="169">
        <v>62900</v>
      </c>
      <c r="N103" s="170" t="s">
        <v>421</v>
      </c>
      <c r="O103" s="184" t="s">
        <v>422</v>
      </c>
      <c r="P103" s="105" t="s">
        <v>850</v>
      </c>
      <c r="Q103" s="167" t="s">
        <v>193</v>
      </c>
    </row>
    <row r="104" spans="1:17" s="95" customFormat="1" ht="45.75" customHeight="1">
      <c r="A104" s="162" t="s">
        <v>866</v>
      </c>
      <c r="B104" s="162"/>
      <c r="C104" s="162"/>
      <c r="D104" s="163">
        <v>45488</v>
      </c>
      <c r="E104" s="182">
        <f t="shared" ref="E104" si="14">D104+45</f>
        <v>45533</v>
      </c>
      <c r="F104" s="183" t="s">
        <v>414</v>
      </c>
      <c r="G104" s="180">
        <v>45584</v>
      </c>
      <c r="H104" s="175" t="s">
        <v>442</v>
      </c>
      <c r="I104" s="173" t="s">
        <v>848</v>
      </c>
      <c r="J104" s="174" t="s">
        <v>867</v>
      </c>
      <c r="K104" s="167" t="s">
        <v>445</v>
      </c>
      <c r="L104" s="168">
        <v>0</v>
      </c>
      <c r="M104" s="169">
        <v>62900</v>
      </c>
      <c r="N104" s="170" t="s">
        <v>421</v>
      </c>
      <c r="O104" s="184" t="s">
        <v>422</v>
      </c>
      <c r="P104" s="105" t="s">
        <v>850</v>
      </c>
      <c r="Q104" s="167" t="s">
        <v>193</v>
      </c>
    </row>
    <row r="105" spans="1:17" s="95" customFormat="1" ht="70.5" customHeight="1">
      <c r="A105" s="162" t="s">
        <v>868</v>
      </c>
      <c r="B105" s="162"/>
      <c r="C105" s="162"/>
      <c r="D105" s="163">
        <v>45488</v>
      </c>
      <c r="E105" s="182">
        <f t="shared" ref="E105" si="15">D105+45</f>
        <v>45533</v>
      </c>
      <c r="F105" s="183" t="s">
        <v>414</v>
      </c>
      <c r="G105" s="180">
        <v>45584</v>
      </c>
      <c r="H105" s="175" t="s">
        <v>442</v>
      </c>
      <c r="I105" s="173" t="s">
        <v>848</v>
      </c>
      <c r="J105" s="174" t="s">
        <v>869</v>
      </c>
      <c r="K105" s="167" t="s">
        <v>445</v>
      </c>
      <c r="L105" s="168">
        <v>0</v>
      </c>
      <c r="M105" s="169">
        <v>62900</v>
      </c>
      <c r="N105" s="170" t="s">
        <v>421</v>
      </c>
      <c r="O105" s="184" t="s">
        <v>422</v>
      </c>
      <c r="P105" s="105" t="s">
        <v>850</v>
      </c>
      <c r="Q105" s="167" t="s">
        <v>193</v>
      </c>
    </row>
    <row r="106" spans="1:17" s="95" customFormat="1" ht="59.25" customHeight="1">
      <c r="A106" s="162" t="s">
        <v>870</v>
      </c>
      <c r="B106" s="162"/>
      <c r="C106" s="162"/>
      <c r="D106" s="163">
        <v>45488</v>
      </c>
      <c r="E106" s="182">
        <f t="shared" ref="E106" si="16">D106+45</f>
        <v>45533</v>
      </c>
      <c r="F106" s="183" t="s">
        <v>414</v>
      </c>
      <c r="G106" s="180">
        <v>45584</v>
      </c>
      <c r="H106" s="175" t="s">
        <v>442</v>
      </c>
      <c r="I106" s="173" t="s">
        <v>848</v>
      </c>
      <c r="J106" s="174" t="s">
        <v>871</v>
      </c>
      <c r="K106" s="167" t="s">
        <v>445</v>
      </c>
      <c r="L106" s="168">
        <v>0</v>
      </c>
      <c r="M106" s="169">
        <v>62900</v>
      </c>
      <c r="N106" s="170" t="s">
        <v>421</v>
      </c>
      <c r="O106" s="184" t="s">
        <v>422</v>
      </c>
      <c r="P106" s="105" t="s">
        <v>850</v>
      </c>
      <c r="Q106" s="167" t="s">
        <v>193</v>
      </c>
    </row>
    <row r="107" spans="1:17" s="95" customFormat="1" ht="48">
      <c r="A107" s="162" t="s">
        <v>872</v>
      </c>
      <c r="B107" s="162"/>
      <c r="C107" s="162"/>
      <c r="D107" s="163">
        <v>45488</v>
      </c>
      <c r="E107" s="182">
        <f t="shared" ref="E107" si="17">D107+45</f>
        <v>45533</v>
      </c>
      <c r="F107" s="183" t="s">
        <v>414</v>
      </c>
      <c r="G107" s="186">
        <v>45584</v>
      </c>
      <c r="H107" s="175" t="s">
        <v>442</v>
      </c>
      <c r="I107" s="173" t="s">
        <v>848</v>
      </c>
      <c r="J107" s="174" t="s">
        <v>873</v>
      </c>
      <c r="K107" s="167" t="s">
        <v>445</v>
      </c>
      <c r="L107" s="168">
        <v>0</v>
      </c>
      <c r="M107" s="169">
        <v>62900</v>
      </c>
      <c r="N107" s="170" t="s">
        <v>421</v>
      </c>
      <c r="O107" s="187" t="s">
        <v>422</v>
      </c>
      <c r="P107" s="188" t="s">
        <v>850</v>
      </c>
      <c r="Q107" s="167" t="s">
        <v>193</v>
      </c>
    </row>
    <row r="108" spans="1:17" s="95" customFormat="1" ht="55.5" customHeight="1">
      <c r="A108" s="162" t="s">
        <v>874</v>
      </c>
      <c r="B108" s="162"/>
      <c r="C108" s="162" t="s">
        <v>875</v>
      </c>
      <c r="D108" s="163">
        <v>45495</v>
      </c>
      <c r="E108" s="182">
        <f>D108+45</f>
        <v>45540</v>
      </c>
      <c r="F108" s="183" t="s">
        <v>414</v>
      </c>
      <c r="G108" s="186" t="s">
        <v>192</v>
      </c>
      <c r="H108" s="175" t="s">
        <v>685</v>
      </c>
      <c r="I108" s="173" t="s">
        <v>876</v>
      </c>
      <c r="J108" s="174" t="s">
        <v>602</v>
      </c>
      <c r="K108" s="167" t="s">
        <v>609</v>
      </c>
      <c r="L108" s="168">
        <v>0</v>
      </c>
      <c r="M108" s="169">
        <v>23800</v>
      </c>
      <c r="N108" s="189" t="s">
        <v>421</v>
      </c>
      <c r="O108" s="99" t="s">
        <v>422</v>
      </c>
      <c r="P108" s="105" t="s">
        <v>877</v>
      </c>
      <c r="Q108" s="167" t="s">
        <v>193</v>
      </c>
    </row>
    <row r="109" spans="1:17" s="95" customFormat="1" ht="78" customHeight="1">
      <c r="A109" s="162" t="s">
        <v>878</v>
      </c>
      <c r="B109" s="162"/>
      <c r="C109" s="162" t="s">
        <v>879</v>
      </c>
      <c r="D109" s="163">
        <v>45495</v>
      </c>
      <c r="E109" s="182">
        <f>D109+45</f>
        <v>45540</v>
      </c>
      <c r="F109" s="183" t="s">
        <v>414</v>
      </c>
      <c r="G109" s="154">
        <v>45655</v>
      </c>
      <c r="H109" s="175" t="s">
        <v>880</v>
      </c>
      <c r="I109" s="173" t="s">
        <v>881</v>
      </c>
      <c r="J109" s="166" t="s">
        <v>882</v>
      </c>
      <c r="K109" s="167" t="s">
        <v>430</v>
      </c>
      <c r="L109" s="168">
        <v>0</v>
      </c>
      <c r="M109" s="169">
        <v>5000</v>
      </c>
      <c r="N109" s="170" t="s">
        <v>421</v>
      </c>
      <c r="O109" s="190" t="s">
        <v>422</v>
      </c>
      <c r="P109" s="191" t="s">
        <v>830</v>
      </c>
      <c r="Q109" s="167" t="s">
        <v>193</v>
      </c>
    </row>
    <row r="110" spans="1:17" s="95" customFormat="1" ht="72">
      <c r="A110" s="113" t="s">
        <v>883</v>
      </c>
      <c r="B110" s="113"/>
      <c r="C110" s="113" t="s">
        <v>884</v>
      </c>
      <c r="D110" s="111">
        <v>45509</v>
      </c>
      <c r="E110" s="91">
        <f t="shared" ref="E110" si="18">D110+45</f>
        <v>45554</v>
      </c>
      <c r="F110" s="90" t="s">
        <v>885</v>
      </c>
      <c r="G110" s="111">
        <v>45495</v>
      </c>
      <c r="H110" s="113" t="s">
        <v>886</v>
      </c>
      <c r="I110" s="115" t="s">
        <v>887</v>
      </c>
      <c r="J110" s="93" t="s">
        <v>888</v>
      </c>
      <c r="K110" s="90" t="s">
        <v>889</v>
      </c>
      <c r="L110" s="90" t="s">
        <v>419</v>
      </c>
      <c r="M110" s="110" t="s">
        <v>890</v>
      </c>
      <c r="N110" s="90" t="s">
        <v>421</v>
      </c>
      <c r="O110" s="90" t="s">
        <v>422</v>
      </c>
      <c r="P110" s="191" t="s">
        <v>891</v>
      </c>
      <c r="Q110" s="167" t="s">
        <v>193</v>
      </c>
    </row>
    <row r="111" spans="1:17" s="95" customFormat="1" ht="97.5" customHeight="1">
      <c r="A111" s="113" t="s">
        <v>892</v>
      </c>
      <c r="B111" s="113"/>
      <c r="C111" s="113" t="s">
        <v>893</v>
      </c>
      <c r="D111" s="111">
        <v>45509</v>
      </c>
      <c r="E111" s="91">
        <f t="shared" ref="E111" si="19">D111+45</f>
        <v>45554</v>
      </c>
      <c r="F111" s="92" t="s">
        <v>426</v>
      </c>
      <c r="G111" s="111" t="s">
        <v>192</v>
      </c>
      <c r="H111" s="113" t="s">
        <v>387</v>
      </c>
      <c r="I111" s="115" t="s">
        <v>388</v>
      </c>
      <c r="J111" s="192" t="s">
        <v>894</v>
      </c>
      <c r="K111" s="90" t="s">
        <v>419</v>
      </c>
      <c r="L111" s="90" t="s">
        <v>419</v>
      </c>
      <c r="M111" s="110">
        <v>30000</v>
      </c>
      <c r="N111" s="90" t="s">
        <v>421</v>
      </c>
      <c r="O111" s="90" t="s">
        <v>422</v>
      </c>
      <c r="P111" s="191" t="s">
        <v>895</v>
      </c>
      <c r="Q111" s="167" t="s">
        <v>193</v>
      </c>
    </row>
    <row r="112" spans="1:17" s="95" customFormat="1" ht="85.5" customHeight="1">
      <c r="A112" s="113" t="s">
        <v>896</v>
      </c>
      <c r="B112" s="113"/>
      <c r="C112" s="113" t="s">
        <v>897</v>
      </c>
      <c r="D112" s="111">
        <v>45509</v>
      </c>
      <c r="E112" s="91">
        <f t="shared" ref="E112" si="20">D112+45</f>
        <v>45554</v>
      </c>
      <c r="F112" s="92" t="s">
        <v>426</v>
      </c>
      <c r="G112" s="111" t="s">
        <v>192</v>
      </c>
      <c r="H112" s="113" t="s">
        <v>898</v>
      </c>
      <c r="I112" s="115" t="s">
        <v>899</v>
      </c>
      <c r="J112" s="192" t="s">
        <v>900</v>
      </c>
      <c r="K112" s="90" t="s">
        <v>418</v>
      </c>
      <c r="L112" s="90" t="s">
        <v>419</v>
      </c>
      <c r="M112" s="110">
        <v>80000</v>
      </c>
      <c r="N112" s="90" t="s">
        <v>421</v>
      </c>
      <c r="O112" s="90" t="s">
        <v>422</v>
      </c>
      <c r="P112" s="191" t="s">
        <v>895</v>
      </c>
      <c r="Q112" s="167" t="s">
        <v>193</v>
      </c>
    </row>
    <row r="113" spans="1:36" s="95" customFormat="1" ht="78.75" customHeight="1">
      <c r="A113" s="113" t="s">
        <v>901</v>
      </c>
      <c r="B113" s="113"/>
      <c r="C113" s="113" t="s">
        <v>902</v>
      </c>
      <c r="D113" s="111">
        <v>45509</v>
      </c>
      <c r="E113" s="91">
        <f t="shared" ref="E113" si="21">D113+45</f>
        <v>45554</v>
      </c>
      <c r="F113" s="92" t="s">
        <v>426</v>
      </c>
      <c r="G113" s="111" t="s">
        <v>192</v>
      </c>
      <c r="H113" s="113" t="s">
        <v>903</v>
      </c>
      <c r="I113" s="115" t="s">
        <v>21</v>
      </c>
      <c r="J113" s="192" t="s">
        <v>904</v>
      </c>
      <c r="K113" s="90" t="s">
        <v>418</v>
      </c>
      <c r="L113" s="90" t="s">
        <v>419</v>
      </c>
      <c r="M113" s="110">
        <v>75000</v>
      </c>
      <c r="N113" s="90" t="s">
        <v>421</v>
      </c>
      <c r="O113" s="191" t="s">
        <v>422</v>
      </c>
      <c r="P113" s="191" t="s">
        <v>895</v>
      </c>
      <c r="Q113" s="167" t="s">
        <v>193</v>
      </c>
    </row>
    <row r="114" spans="1:36" s="95" customFormat="1" ht="60">
      <c r="A114" s="193" t="s">
        <v>905</v>
      </c>
      <c r="B114" s="193"/>
      <c r="C114" s="193" t="s">
        <v>906</v>
      </c>
      <c r="D114" s="194">
        <v>45509</v>
      </c>
      <c r="E114" s="195">
        <f t="shared" ref="E114" si="22">D114+45</f>
        <v>45554</v>
      </c>
      <c r="F114" s="196" t="s">
        <v>426</v>
      </c>
      <c r="G114" s="194" t="s">
        <v>192</v>
      </c>
      <c r="H114" s="193" t="s">
        <v>907</v>
      </c>
      <c r="I114" s="197" t="s">
        <v>94</v>
      </c>
      <c r="J114" s="198" t="s">
        <v>908</v>
      </c>
      <c r="K114" s="96" t="s">
        <v>609</v>
      </c>
      <c r="L114" s="96" t="s">
        <v>419</v>
      </c>
      <c r="M114" s="199">
        <v>18500</v>
      </c>
      <c r="N114" s="96" t="s">
        <v>421</v>
      </c>
      <c r="O114" s="96" t="s">
        <v>422</v>
      </c>
      <c r="P114" s="200" t="s">
        <v>909</v>
      </c>
      <c r="Q114" s="201" t="s">
        <v>193</v>
      </c>
    </row>
    <row r="115" spans="1:36" s="95" customFormat="1" ht="36">
      <c r="A115" s="162" t="s">
        <v>910</v>
      </c>
      <c r="B115" s="162"/>
      <c r="C115" s="162" t="s">
        <v>911</v>
      </c>
      <c r="D115" s="202">
        <v>45509</v>
      </c>
      <c r="E115" s="203">
        <f>D115+45</f>
        <v>45554</v>
      </c>
      <c r="F115" s="90" t="s">
        <v>885</v>
      </c>
      <c r="G115" s="202">
        <v>45495</v>
      </c>
      <c r="H115" s="162" t="s">
        <v>912</v>
      </c>
      <c r="I115" s="171" t="s">
        <v>21</v>
      </c>
      <c r="J115" s="204" t="s">
        <v>913</v>
      </c>
      <c r="K115" s="99" t="s">
        <v>418</v>
      </c>
      <c r="L115" s="99" t="s">
        <v>419</v>
      </c>
      <c r="M115" s="169" t="s">
        <v>573</v>
      </c>
      <c r="N115" s="99" t="s">
        <v>421</v>
      </c>
      <c r="O115" s="99" t="s">
        <v>422</v>
      </c>
      <c r="P115" s="171" t="s">
        <v>914</v>
      </c>
      <c r="Q115" s="201" t="s">
        <v>193</v>
      </c>
    </row>
    <row r="116" spans="1:36" s="121" customFormat="1" ht="66" customHeight="1">
      <c r="A116" s="162" t="s">
        <v>915</v>
      </c>
      <c r="B116" s="162"/>
      <c r="C116" s="162" t="s">
        <v>916</v>
      </c>
      <c r="D116" s="202">
        <v>45519</v>
      </c>
      <c r="E116" s="203">
        <f t="shared" ref="E116:E121" si="23">D116+45</f>
        <v>45564</v>
      </c>
      <c r="F116" s="162" t="s">
        <v>414</v>
      </c>
      <c r="G116" s="202">
        <v>45655</v>
      </c>
      <c r="H116" s="162" t="s">
        <v>917</v>
      </c>
      <c r="I116" s="162" t="s">
        <v>21</v>
      </c>
      <c r="J116" s="204" t="s">
        <v>918</v>
      </c>
      <c r="K116" s="162" t="s">
        <v>445</v>
      </c>
      <c r="L116" s="162">
        <v>0</v>
      </c>
      <c r="M116" s="169">
        <v>3600000</v>
      </c>
      <c r="N116" s="162" t="s">
        <v>660</v>
      </c>
      <c r="O116" s="162" t="s">
        <v>422</v>
      </c>
      <c r="P116" s="171" t="s">
        <v>919</v>
      </c>
      <c r="Q116" s="162" t="s">
        <v>193</v>
      </c>
    </row>
    <row r="117" spans="1:36" s="95" customFormat="1" ht="70.5" customHeight="1">
      <c r="A117" s="162" t="s">
        <v>920</v>
      </c>
      <c r="B117" s="205" t="s">
        <v>921</v>
      </c>
      <c r="C117" s="162" t="s">
        <v>922</v>
      </c>
      <c r="D117" s="202">
        <v>45519</v>
      </c>
      <c r="E117" s="203">
        <f t="shared" si="23"/>
        <v>45564</v>
      </c>
      <c r="F117" s="162" t="s">
        <v>426</v>
      </c>
      <c r="G117" s="162" t="s">
        <v>192</v>
      </c>
      <c r="H117" s="162" t="s">
        <v>923</v>
      </c>
      <c r="I117" s="162" t="s">
        <v>21</v>
      </c>
      <c r="J117" s="206" t="s">
        <v>924</v>
      </c>
      <c r="K117" s="162" t="s">
        <v>418</v>
      </c>
      <c r="L117" s="162">
        <v>0</v>
      </c>
      <c r="M117" s="169">
        <v>1053</v>
      </c>
      <c r="N117" s="162" t="s">
        <v>421</v>
      </c>
      <c r="O117" s="162" t="s">
        <v>422</v>
      </c>
      <c r="P117" s="171" t="s">
        <v>925</v>
      </c>
      <c r="Q117" s="162" t="s">
        <v>861</v>
      </c>
      <c r="R117" s="121"/>
      <c r="S117" s="121"/>
      <c r="T117" s="121"/>
      <c r="U117" s="121"/>
      <c r="V117" s="121"/>
      <c r="W117" s="121"/>
      <c r="X117" s="121"/>
      <c r="Y117" s="121"/>
      <c r="Z117" s="121"/>
      <c r="AA117" s="121"/>
      <c r="AB117" s="121"/>
      <c r="AC117" s="121"/>
      <c r="AD117" s="121"/>
      <c r="AE117" s="121"/>
      <c r="AF117" s="121"/>
      <c r="AG117" s="121"/>
      <c r="AH117" s="121"/>
      <c r="AI117" s="121"/>
      <c r="AJ117" s="121"/>
    </row>
    <row r="118" spans="1:36" s="95" customFormat="1" ht="42.75" customHeight="1">
      <c r="A118" s="162" t="s">
        <v>926</v>
      </c>
      <c r="B118" s="162"/>
      <c r="C118" s="162" t="s">
        <v>927</v>
      </c>
      <c r="D118" s="202">
        <v>45519</v>
      </c>
      <c r="E118" s="203">
        <f t="shared" si="23"/>
        <v>45564</v>
      </c>
      <c r="F118" s="162" t="s">
        <v>414</v>
      </c>
      <c r="G118" s="202">
        <v>45655</v>
      </c>
      <c r="H118" s="162" t="s">
        <v>928</v>
      </c>
      <c r="I118" s="162" t="s">
        <v>929</v>
      </c>
      <c r="J118" s="162" t="s">
        <v>602</v>
      </c>
      <c r="K118" s="162" t="s">
        <v>445</v>
      </c>
      <c r="L118" s="162">
        <v>0</v>
      </c>
      <c r="M118" s="169">
        <v>1200</v>
      </c>
      <c r="N118" s="162" t="s">
        <v>930</v>
      </c>
      <c r="O118" s="162" t="s">
        <v>422</v>
      </c>
      <c r="P118" s="171" t="s">
        <v>931</v>
      </c>
      <c r="Q118" s="162" t="s">
        <v>193</v>
      </c>
      <c r="R118" s="121"/>
      <c r="S118" s="121"/>
      <c r="T118" s="121"/>
      <c r="U118" s="121"/>
      <c r="V118" s="121"/>
      <c r="W118" s="121"/>
      <c r="X118" s="121"/>
      <c r="Y118" s="121"/>
      <c r="Z118" s="121"/>
      <c r="AA118" s="121"/>
      <c r="AB118" s="121"/>
      <c r="AC118" s="121"/>
      <c r="AD118" s="121"/>
      <c r="AE118" s="121"/>
      <c r="AF118" s="121"/>
      <c r="AG118" s="121"/>
      <c r="AH118" s="121"/>
      <c r="AI118" s="121"/>
      <c r="AJ118" s="121"/>
    </row>
    <row r="119" spans="1:36" s="95" customFormat="1" ht="47.25">
      <c r="A119" s="207" t="s">
        <v>932</v>
      </c>
      <c r="B119" s="207"/>
      <c r="C119" s="207"/>
      <c r="D119" s="208">
        <v>45345</v>
      </c>
      <c r="E119" s="203">
        <f t="shared" si="23"/>
        <v>45390</v>
      </c>
      <c r="F119" s="209" t="s">
        <v>844</v>
      </c>
      <c r="G119" s="207" t="s">
        <v>192</v>
      </c>
      <c r="H119" s="207" t="s">
        <v>933</v>
      </c>
      <c r="I119" s="207" t="s">
        <v>934</v>
      </c>
      <c r="J119" s="210" t="s">
        <v>602</v>
      </c>
      <c r="K119" s="211">
        <v>0.16</v>
      </c>
      <c r="L119" s="211">
        <v>0</v>
      </c>
      <c r="M119" s="212" t="s">
        <v>935</v>
      </c>
      <c r="N119" s="211" t="s">
        <v>936</v>
      </c>
      <c r="O119" s="207" t="s">
        <v>628</v>
      </c>
      <c r="P119" s="209" t="s">
        <v>629</v>
      </c>
      <c r="Q119" s="213" t="s">
        <v>440</v>
      </c>
    </row>
    <row r="120" spans="1:36" s="95" customFormat="1" ht="84">
      <c r="A120" s="207" t="s">
        <v>937</v>
      </c>
      <c r="B120" s="207"/>
      <c r="C120" s="207"/>
      <c r="D120" s="208">
        <v>45355</v>
      </c>
      <c r="E120" s="203">
        <f t="shared" si="23"/>
        <v>45400</v>
      </c>
      <c r="F120" s="209" t="s">
        <v>844</v>
      </c>
      <c r="G120" s="207" t="s">
        <v>192</v>
      </c>
      <c r="H120" s="207" t="s">
        <v>938</v>
      </c>
      <c r="I120" s="207" t="s">
        <v>939</v>
      </c>
      <c r="J120" s="210" t="s">
        <v>602</v>
      </c>
      <c r="K120" s="211">
        <v>0.18</v>
      </c>
      <c r="L120" s="211">
        <v>0</v>
      </c>
      <c r="M120" s="212">
        <v>25000000</v>
      </c>
      <c r="N120" s="211" t="s">
        <v>438</v>
      </c>
      <c r="O120" s="207" t="s">
        <v>628</v>
      </c>
      <c r="P120" s="207" t="s">
        <v>629</v>
      </c>
      <c r="Q120" s="213" t="s">
        <v>940</v>
      </c>
    </row>
    <row r="121" spans="1:36" s="95" customFormat="1" ht="33.75" customHeight="1">
      <c r="A121" s="207" t="s">
        <v>941</v>
      </c>
      <c r="B121" s="207"/>
      <c r="C121" s="207" t="s">
        <v>942</v>
      </c>
      <c r="D121" s="202">
        <v>45519</v>
      </c>
      <c r="E121" s="203">
        <f t="shared" si="23"/>
        <v>45564</v>
      </c>
      <c r="F121" s="207" t="s">
        <v>426</v>
      </c>
      <c r="G121" s="207" t="s">
        <v>192</v>
      </c>
      <c r="H121" s="207" t="s">
        <v>943</v>
      </c>
      <c r="I121" s="207" t="s">
        <v>94</v>
      </c>
      <c r="J121" s="214" t="s">
        <v>944</v>
      </c>
      <c r="K121" s="207" t="s">
        <v>418</v>
      </c>
      <c r="L121" s="207">
        <v>0</v>
      </c>
      <c r="M121" s="215">
        <v>10000</v>
      </c>
      <c r="N121" s="207" t="s">
        <v>438</v>
      </c>
      <c r="O121" s="207" t="s">
        <v>422</v>
      </c>
      <c r="P121" s="207" t="s">
        <v>945</v>
      </c>
      <c r="Q121" s="207" t="s">
        <v>193</v>
      </c>
    </row>
    <row r="122" spans="1:36" s="95" customFormat="1" ht="84" customHeight="1">
      <c r="A122" s="207" t="s">
        <v>946</v>
      </c>
      <c r="B122" s="207"/>
      <c r="C122" s="207" t="s">
        <v>947</v>
      </c>
      <c r="D122" s="216">
        <v>45530</v>
      </c>
      <c r="E122" s="217">
        <f t="shared" ref="E122" si="24">D122+45</f>
        <v>45575</v>
      </c>
      <c r="F122" s="207" t="s">
        <v>426</v>
      </c>
      <c r="G122" s="207" t="s">
        <v>192</v>
      </c>
      <c r="H122" s="207" t="s">
        <v>948</v>
      </c>
      <c r="I122" s="207" t="s">
        <v>949</v>
      </c>
      <c r="J122" s="214" t="s">
        <v>950</v>
      </c>
      <c r="K122" s="218">
        <v>0.108</v>
      </c>
      <c r="L122" s="207">
        <v>0</v>
      </c>
      <c r="M122" s="215">
        <v>20000</v>
      </c>
      <c r="N122" s="207" t="s">
        <v>421</v>
      </c>
      <c r="O122" s="207" t="s">
        <v>422</v>
      </c>
      <c r="P122" s="207" t="s">
        <v>951</v>
      </c>
      <c r="Q122" s="207" t="s">
        <v>861</v>
      </c>
    </row>
    <row r="123" spans="1:36" s="95" customFormat="1" ht="76.5" customHeight="1">
      <c r="A123" s="207" t="s">
        <v>952</v>
      </c>
      <c r="B123" s="219" t="s">
        <v>953</v>
      </c>
      <c r="C123" s="207" t="s">
        <v>954</v>
      </c>
      <c r="D123" s="216">
        <v>45530</v>
      </c>
      <c r="E123" s="217">
        <f t="shared" ref="E123" si="25">D123+45</f>
        <v>45575</v>
      </c>
      <c r="F123" s="207" t="s">
        <v>426</v>
      </c>
      <c r="G123" s="207" t="s">
        <v>192</v>
      </c>
      <c r="H123" s="207" t="s">
        <v>955</v>
      </c>
      <c r="I123" s="207" t="s">
        <v>94</v>
      </c>
      <c r="J123" s="214" t="s">
        <v>956</v>
      </c>
      <c r="K123" s="211">
        <v>0.18</v>
      </c>
      <c r="L123" s="207">
        <v>0</v>
      </c>
      <c r="M123" s="215">
        <v>48</v>
      </c>
      <c r="N123" s="207" t="s">
        <v>421</v>
      </c>
      <c r="O123" s="207" t="s">
        <v>422</v>
      </c>
      <c r="P123" s="207" t="s">
        <v>957</v>
      </c>
      <c r="Q123" s="207" t="s">
        <v>861</v>
      </c>
    </row>
    <row r="124" spans="1:36" s="95" customFormat="1" ht="67.5" customHeight="1">
      <c r="A124" s="207" t="s">
        <v>958</v>
      </c>
      <c r="B124" s="207"/>
      <c r="C124" s="207" t="s">
        <v>959</v>
      </c>
      <c r="D124" s="216">
        <v>45530</v>
      </c>
      <c r="E124" s="217">
        <f t="shared" ref="E124" si="26">D124+45</f>
        <v>45575</v>
      </c>
      <c r="F124" s="207" t="s">
        <v>414</v>
      </c>
      <c r="G124" s="208">
        <v>45609</v>
      </c>
      <c r="H124" s="207" t="s">
        <v>960</v>
      </c>
      <c r="I124" s="207" t="s">
        <v>961</v>
      </c>
      <c r="J124" s="220" t="s">
        <v>602</v>
      </c>
      <c r="K124" s="211">
        <v>0.2</v>
      </c>
      <c r="L124" s="207">
        <v>0</v>
      </c>
      <c r="M124" s="215">
        <v>750000</v>
      </c>
      <c r="N124" s="207" t="s">
        <v>438</v>
      </c>
      <c r="O124" s="207" t="s">
        <v>422</v>
      </c>
      <c r="P124" s="214" t="s">
        <v>962</v>
      </c>
      <c r="Q124" s="207" t="s">
        <v>861</v>
      </c>
    </row>
    <row r="125" spans="1:36" s="95" customFormat="1" ht="79.5" customHeight="1">
      <c r="A125" s="207" t="s">
        <v>963</v>
      </c>
      <c r="B125" s="219" t="s">
        <v>964</v>
      </c>
      <c r="C125" s="207" t="s">
        <v>965</v>
      </c>
      <c r="D125" s="216">
        <v>45540</v>
      </c>
      <c r="E125" s="217">
        <f t="shared" ref="E125" si="27">D125+45</f>
        <v>45585</v>
      </c>
      <c r="F125" s="207" t="s">
        <v>414</v>
      </c>
      <c r="G125" s="208">
        <v>45584</v>
      </c>
      <c r="H125" s="207" t="s">
        <v>966</v>
      </c>
      <c r="I125" s="207" t="s">
        <v>967</v>
      </c>
      <c r="J125" s="220" t="s">
        <v>968</v>
      </c>
      <c r="K125" s="207" t="s">
        <v>418</v>
      </c>
      <c r="L125" s="207">
        <v>0</v>
      </c>
      <c r="M125" s="215">
        <v>4466239</v>
      </c>
      <c r="N125" s="207" t="s">
        <v>969</v>
      </c>
      <c r="O125" s="207" t="s">
        <v>422</v>
      </c>
      <c r="P125" s="207" t="s">
        <v>102</v>
      </c>
      <c r="Q125" s="207" t="s">
        <v>861</v>
      </c>
    </row>
    <row r="126" spans="1:36" s="95" customFormat="1" ht="82.5" customHeight="1">
      <c r="A126" s="207" t="s">
        <v>970</v>
      </c>
      <c r="B126" s="219" t="s">
        <v>971</v>
      </c>
      <c r="C126" s="207" t="s">
        <v>972</v>
      </c>
      <c r="D126" s="216">
        <v>45540</v>
      </c>
      <c r="E126" s="217">
        <f t="shared" ref="E126" si="28">D126+45</f>
        <v>45585</v>
      </c>
      <c r="F126" s="207" t="s">
        <v>414</v>
      </c>
      <c r="G126" s="208">
        <v>45584</v>
      </c>
      <c r="H126" s="207" t="s">
        <v>84</v>
      </c>
      <c r="I126" s="207" t="s">
        <v>973</v>
      </c>
      <c r="J126" s="220" t="s">
        <v>974</v>
      </c>
      <c r="K126" s="211">
        <v>0.16</v>
      </c>
      <c r="L126" s="207">
        <v>0</v>
      </c>
      <c r="M126" s="215">
        <v>30000</v>
      </c>
      <c r="N126" s="207" t="s">
        <v>438</v>
      </c>
      <c r="O126" s="207" t="s">
        <v>422</v>
      </c>
      <c r="P126" s="207" t="s">
        <v>102</v>
      </c>
      <c r="Q126" s="207" t="s">
        <v>861</v>
      </c>
    </row>
    <row r="127" spans="1:36" s="95" customFormat="1" ht="81.75" customHeight="1">
      <c r="A127" s="207" t="s">
        <v>975</v>
      </c>
      <c r="B127" s="219" t="s">
        <v>976</v>
      </c>
      <c r="C127" s="207" t="s">
        <v>977</v>
      </c>
      <c r="D127" s="216">
        <v>45540</v>
      </c>
      <c r="E127" s="217">
        <f t="shared" ref="E127:E129" si="29">D127+45</f>
        <v>45585</v>
      </c>
      <c r="F127" s="207" t="s">
        <v>414</v>
      </c>
      <c r="G127" s="208">
        <v>45655</v>
      </c>
      <c r="H127" s="207" t="s">
        <v>978</v>
      </c>
      <c r="I127" s="207" t="s">
        <v>979</v>
      </c>
      <c r="J127" s="221" t="s">
        <v>980</v>
      </c>
      <c r="K127" s="211">
        <v>0.18</v>
      </c>
      <c r="L127" s="207">
        <v>0</v>
      </c>
      <c r="M127" s="215">
        <v>12000000</v>
      </c>
      <c r="N127" s="207" t="s">
        <v>438</v>
      </c>
      <c r="O127" s="207" t="s">
        <v>422</v>
      </c>
      <c r="P127" s="207" t="s">
        <v>102</v>
      </c>
      <c r="Q127" s="207" t="s">
        <v>861</v>
      </c>
    </row>
    <row r="128" spans="1:36" s="95" customFormat="1" ht="36">
      <c r="A128" s="177" t="s">
        <v>981</v>
      </c>
      <c r="B128" s="177"/>
      <c r="C128" s="177"/>
      <c r="D128" s="117">
        <v>45384</v>
      </c>
      <c r="E128" s="222">
        <f t="shared" si="29"/>
        <v>45429</v>
      </c>
      <c r="F128" s="177" t="s">
        <v>79</v>
      </c>
      <c r="G128" s="116" t="s">
        <v>192</v>
      </c>
      <c r="H128" s="177" t="s">
        <v>982</v>
      </c>
      <c r="I128" s="223" t="s">
        <v>983</v>
      </c>
      <c r="J128" s="224" t="s">
        <v>192</v>
      </c>
      <c r="K128" s="225">
        <v>0.108</v>
      </c>
      <c r="L128" s="122">
        <v>0</v>
      </c>
      <c r="M128" s="178" t="s">
        <v>984</v>
      </c>
      <c r="N128" s="116" t="s">
        <v>421</v>
      </c>
      <c r="O128" s="177" t="s">
        <v>985</v>
      </c>
      <c r="P128" s="116" t="s">
        <v>986</v>
      </c>
      <c r="Q128" s="90" t="s">
        <v>440</v>
      </c>
    </row>
    <row r="129" spans="1:17" s="95" customFormat="1" ht="38.25" customHeight="1">
      <c r="A129" s="116" t="s">
        <v>987</v>
      </c>
      <c r="B129" s="116"/>
      <c r="C129" s="116"/>
      <c r="D129" s="117">
        <v>45371</v>
      </c>
      <c r="E129" s="118">
        <f t="shared" si="29"/>
        <v>45416</v>
      </c>
      <c r="F129" s="120" t="s">
        <v>79</v>
      </c>
      <c r="G129" s="120"/>
      <c r="H129" s="120" t="s">
        <v>912</v>
      </c>
      <c r="I129" s="226" t="s">
        <v>988</v>
      </c>
      <c r="J129" s="210" t="s">
        <v>429</v>
      </c>
      <c r="K129" s="227" t="s">
        <v>418</v>
      </c>
      <c r="L129" s="122">
        <v>0</v>
      </c>
      <c r="M129" s="120" t="s">
        <v>989</v>
      </c>
      <c r="N129" s="116" t="s">
        <v>421</v>
      </c>
      <c r="O129" s="120" t="s">
        <v>524</v>
      </c>
      <c r="P129" s="116" t="s">
        <v>990</v>
      </c>
      <c r="Q129" s="90" t="s">
        <v>440</v>
      </c>
    </row>
    <row r="130" spans="1:17" s="95" customFormat="1" ht="84.75" customHeight="1">
      <c r="A130" s="116" t="s">
        <v>991</v>
      </c>
      <c r="B130" s="219" t="s">
        <v>992</v>
      </c>
      <c r="C130" s="207" t="s">
        <v>993</v>
      </c>
      <c r="D130" s="216">
        <v>45540</v>
      </c>
      <c r="E130" s="217">
        <f t="shared" ref="E130" si="30">D130+45</f>
        <v>45585</v>
      </c>
      <c r="F130" s="207" t="s">
        <v>426</v>
      </c>
      <c r="G130" s="208" t="s">
        <v>192</v>
      </c>
      <c r="H130" s="207" t="s">
        <v>994</v>
      </c>
      <c r="I130" s="207" t="s">
        <v>995</v>
      </c>
      <c r="J130" s="228" t="s">
        <v>996</v>
      </c>
      <c r="K130" s="211">
        <v>0.16</v>
      </c>
      <c r="L130" s="207">
        <v>0</v>
      </c>
      <c r="M130" s="215">
        <v>200</v>
      </c>
      <c r="N130" s="207" t="s">
        <v>421</v>
      </c>
      <c r="O130" s="207" t="s">
        <v>422</v>
      </c>
      <c r="P130" s="207" t="s">
        <v>997</v>
      </c>
      <c r="Q130" s="207" t="s">
        <v>861</v>
      </c>
    </row>
    <row r="131" spans="1:17" s="95" customFormat="1" ht="87.75" customHeight="1">
      <c r="A131" s="116" t="s">
        <v>998</v>
      </c>
      <c r="B131" s="219" t="s">
        <v>999</v>
      </c>
      <c r="C131" s="207" t="s">
        <v>1000</v>
      </c>
      <c r="D131" s="216">
        <v>45540</v>
      </c>
      <c r="E131" s="217">
        <f t="shared" ref="E131" si="31">D131+45</f>
        <v>45585</v>
      </c>
      <c r="F131" s="207" t="s">
        <v>426</v>
      </c>
      <c r="G131" s="208" t="s">
        <v>192</v>
      </c>
      <c r="H131" s="207" t="s">
        <v>1001</v>
      </c>
      <c r="I131" s="207" t="s">
        <v>1002</v>
      </c>
      <c r="J131" s="228" t="s">
        <v>1003</v>
      </c>
      <c r="K131" s="167" t="s">
        <v>445</v>
      </c>
      <c r="L131" s="207">
        <v>0</v>
      </c>
      <c r="M131" s="215">
        <v>1045000</v>
      </c>
      <c r="N131" s="207" t="s">
        <v>421</v>
      </c>
      <c r="O131" s="207" t="s">
        <v>422</v>
      </c>
      <c r="P131" s="207" t="s">
        <v>1004</v>
      </c>
      <c r="Q131" s="207" t="s">
        <v>861</v>
      </c>
    </row>
    <row r="132" spans="1:17" s="95" customFormat="1" ht="87" customHeight="1">
      <c r="A132" s="229" t="s">
        <v>1005</v>
      </c>
      <c r="B132" s="219" t="s">
        <v>1006</v>
      </c>
      <c r="C132" s="207" t="s">
        <v>1007</v>
      </c>
      <c r="D132" s="216">
        <v>45540</v>
      </c>
      <c r="E132" s="217">
        <f t="shared" ref="E132" si="32">D132+45</f>
        <v>45585</v>
      </c>
      <c r="F132" s="207" t="s">
        <v>414</v>
      </c>
      <c r="G132" s="146">
        <v>45754</v>
      </c>
      <c r="H132" s="207" t="s">
        <v>1008</v>
      </c>
      <c r="I132" s="207" t="s">
        <v>21</v>
      </c>
      <c r="J132" s="228" t="s">
        <v>1009</v>
      </c>
      <c r="K132" s="167" t="s">
        <v>454</v>
      </c>
      <c r="L132" s="207">
        <v>0</v>
      </c>
      <c r="M132" s="215">
        <v>8500000</v>
      </c>
      <c r="N132" s="207" t="s">
        <v>660</v>
      </c>
      <c r="O132" s="207" t="s">
        <v>422</v>
      </c>
      <c r="P132" s="207" t="s">
        <v>1010</v>
      </c>
      <c r="Q132" s="207" t="s">
        <v>861</v>
      </c>
    </row>
    <row r="133" spans="1:17" s="95" customFormat="1" ht="85.5" customHeight="1">
      <c r="A133" s="229" t="s">
        <v>1011</v>
      </c>
      <c r="B133" s="230" t="s">
        <v>1012</v>
      </c>
      <c r="C133" s="231" t="s">
        <v>1013</v>
      </c>
      <c r="D133" s="232">
        <v>45540</v>
      </c>
      <c r="E133" s="233">
        <f t="shared" ref="E133:E135" si="33">D133+45</f>
        <v>45585</v>
      </c>
      <c r="F133" s="231" t="s">
        <v>414</v>
      </c>
      <c r="G133" s="180">
        <v>45754</v>
      </c>
      <c r="H133" s="231" t="s">
        <v>1008</v>
      </c>
      <c r="I133" s="231" t="s">
        <v>21</v>
      </c>
      <c r="J133" s="228" t="s">
        <v>1014</v>
      </c>
      <c r="K133" s="201" t="s">
        <v>454</v>
      </c>
      <c r="L133" s="231">
        <v>0</v>
      </c>
      <c r="M133" s="234">
        <v>47500000</v>
      </c>
      <c r="N133" s="231" t="s">
        <v>660</v>
      </c>
      <c r="O133" s="231" t="s">
        <v>422</v>
      </c>
      <c r="P133" s="231" t="s">
        <v>1010</v>
      </c>
      <c r="Q133" s="231" t="s">
        <v>861</v>
      </c>
    </row>
    <row r="134" spans="1:17" s="95" customFormat="1" ht="47.25">
      <c r="A134" s="229" t="s">
        <v>292</v>
      </c>
      <c r="B134" s="229"/>
      <c r="C134" s="229"/>
      <c r="D134" s="235">
        <v>45296</v>
      </c>
      <c r="E134" s="229" t="s">
        <v>19</v>
      </c>
      <c r="F134" s="236" t="s">
        <v>293</v>
      </c>
      <c r="G134" s="229"/>
      <c r="H134" s="231" t="s">
        <v>293</v>
      </c>
      <c r="I134" s="229" t="s">
        <v>294</v>
      </c>
      <c r="J134" s="237" t="s">
        <v>192</v>
      </c>
      <c r="K134" s="238">
        <v>9.6000000000000002E-2</v>
      </c>
      <c r="L134" s="239">
        <v>0</v>
      </c>
      <c r="M134" s="234">
        <v>100</v>
      </c>
      <c r="N134" s="231" t="s">
        <v>421</v>
      </c>
      <c r="O134" s="240"/>
      <c r="P134" s="241" t="s">
        <v>287</v>
      </c>
      <c r="Q134" s="90" t="s">
        <v>1015</v>
      </c>
    </row>
    <row r="135" spans="1:17" s="121" customFormat="1" ht="78.75" customHeight="1">
      <c r="A135" s="229" t="s">
        <v>1016</v>
      </c>
      <c r="B135" s="230" t="s">
        <v>1017</v>
      </c>
      <c r="C135" s="209" t="s">
        <v>1018</v>
      </c>
      <c r="D135" s="242">
        <v>45555</v>
      </c>
      <c r="E135" s="217">
        <f t="shared" si="33"/>
        <v>45600</v>
      </c>
      <c r="F135" s="210" t="s">
        <v>426</v>
      </c>
      <c r="G135" s="209"/>
      <c r="H135" s="243" t="s">
        <v>1019</v>
      </c>
      <c r="I135" s="209" t="s">
        <v>21</v>
      </c>
      <c r="J135" s="214" t="s">
        <v>1020</v>
      </c>
      <c r="K135" s="167" t="s">
        <v>437</v>
      </c>
      <c r="L135" s="244">
        <v>0</v>
      </c>
      <c r="M135" s="215">
        <v>1000000000</v>
      </c>
      <c r="N135" s="207" t="s">
        <v>438</v>
      </c>
      <c r="O135" s="207" t="s">
        <v>422</v>
      </c>
      <c r="P135" s="209" t="s">
        <v>1021</v>
      </c>
      <c r="Q135" s="207" t="s">
        <v>1022</v>
      </c>
    </row>
    <row r="136" spans="1:17" s="95" customFormat="1" ht="77.25" customHeight="1">
      <c r="A136" s="229" t="s">
        <v>1023</v>
      </c>
      <c r="B136" s="230" t="s">
        <v>1024</v>
      </c>
      <c r="C136" s="245" t="s">
        <v>1025</v>
      </c>
      <c r="D136" s="242">
        <v>45555</v>
      </c>
      <c r="E136" s="217">
        <f t="shared" ref="E136:E141" si="34">D136+45</f>
        <v>45600</v>
      </c>
      <c r="F136" s="210" t="s">
        <v>426</v>
      </c>
      <c r="G136" s="209"/>
      <c r="H136" s="243" t="s">
        <v>1026</v>
      </c>
      <c r="I136" s="209" t="s">
        <v>1027</v>
      </c>
      <c r="J136" s="246" t="s">
        <v>602</v>
      </c>
      <c r="K136" s="167" t="s">
        <v>1028</v>
      </c>
      <c r="L136" s="244">
        <v>0</v>
      </c>
      <c r="M136" s="215">
        <v>7200</v>
      </c>
      <c r="N136" s="207" t="s">
        <v>421</v>
      </c>
      <c r="O136" s="207" t="s">
        <v>422</v>
      </c>
      <c r="P136" s="209" t="s">
        <v>1029</v>
      </c>
      <c r="Q136" s="207" t="s">
        <v>861</v>
      </c>
    </row>
    <row r="137" spans="1:17" s="95" customFormat="1" ht="81" customHeight="1">
      <c r="A137" s="229" t="s">
        <v>1030</v>
      </c>
      <c r="B137" s="230" t="s">
        <v>1031</v>
      </c>
      <c r="C137" s="245" t="s">
        <v>1032</v>
      </c>
      <c r="D137" s="242">
        <v>45555</v>
      </c>
      <c r="E137" s="217">
        <f t="shared" si="34"/>
        <v>45600</v>
      </c>
      <c r="F137" s="210" t="s">
        <v>426</v>
      </c>
      <c r="G137" s="209"/>
      <c r="H137" s="243" t="s">
        <v>1033</v>
      </c>
      <c r="I137" s="209" t="s">
        <v>1034</v>
      </c>
      <c r="J137" s="214" t="s">
        <v>1035</v>
      </c>
      <c r="K137" s="167" t="s">
        <v>454</v>
      </c>
      <c r="L137" s="244">
        <v>0</v>
      </c>
      <c r="M137" s="215">
        <v>1500</v>
      </c>
      <c r="N137" s="207" t="s">
        <v>660</v>
      </c>
      <c r="O137" s="207" t="s">
        <v>422</v>
      </c>
      <c r="P137" s="209" t="s">
        <v>1036</v>
      </c>
      <c r="Q137" s="207" t="s">
        <v>861</v>
      </c>
    </row>
    <row r="138" spans="1:17" s="95" customFormat="1" ht="81.75" customHeight="1">
      <c r="A138" s="229" t="s">
        <v>1037</v>
      </c>
      <c r="B138" s="230" t="s">
        <v>1038</v>
      </c>
      <c r="C138" s="245" t="s">
        <v>1039</v>
      </c>
      <c r="D138" s="242">
        <v>45555</v>
      </c>
      <c r="E138" s="217">
        <f t="shared" si="34"/>
        <v>45600</v>
      </c>
      <c r="F138" s="210" t="s">
        <v>426</v>
      </c>
      <c r="G138" s="209"/>
      <c r="H138" s="243" t="s">
        <v>1040</v>
      </c>
      <c r="I138" s="209" t="s">
        <v>1041</v>
      </c>
      <c r="J138" s="214" t="s">
        <v>1042</v>
      </c>
      <c r="K138" s="167" t="s">
        <v>454</v>
      </c>
      <c r="L138" s="244">
        <v>0</v>
      </c>
      <c r="M138" s="215">
        <v>250</v>
      </c>
      <c r="N138" s="207" t="s">
        <v>660</v>
      </c>
      <c r="O138" s="207" t="s">
        <v>422</v>
      </c>
      <c r="P138" s="209" t="s">
        <v>1036</v>
      </c>
      <c r="Q138" s="207" t="s">
        <v>861</v>
      </c>
    </row>
    <row r="139" spans="1:17" s="95" customFormat="1" ht="82.5" customHeight="1">
      <c r="A139" s="229" t="s">
        <v>1043</v>
      </c>
      <c r="B139" s="230" t="s">
        <v>1044</v>
      </c>
      <c r="C139" s="247" t="s">
        <v>1045</v>
      </c>
      <c r="D139" s="235">
        <v>45555</v>
      </c>
      <c r="E139" s="233">
        <f t="shared" si="34"/>
        <v>45600</v>
      </c>
      <c r="F139" s="248" t="s">
        <v>426</v>
      </c>
      <c r="G139" s="229"/>
      <c r="H139" s="236" t="s">
        <v>452</v>
      </c>
      <c r="I139" s="229" t="s">
        <v>94</v>
      </c>
      <c r="J139" s="249" t="s">
        <v>1046</v>
      </c>
      <c r="K139" s="201" t="s">
        <v>454</v>
      </c>
      <c r="L139" s="239">
        <v>0</v>
      </c>
      <c r="M139" s="234">
        <v>2016</v>
      </c>
      <c r="N139" s="231" t="s">
        <v>421</v>
      </c>
      <c r="O139" s="231" t="s">
        <v>422</v>
      </c>
      <c r="P139" s="229" t="s">
        <v>480</v>
      </c>
      <c r="Q139" s="231" t="s">
        <v>861</v>
      </c>
    </row>
    <row r="140" spans="1:17" s="95" customFormat="1" ht="88.5" customHeight="1">
      <c r="A140" s="209" t="s">
        <v>1047</v>
      </c>
      <c r="B140" s="245"/>
      <c r="C140" s="209" t="s">
        <v>1048</v>
      </c>
      <c r="D140" s="242">
        <v>45555</v>
      </c>
      <c r="E140" s="217">
        <f t="shared" si="34"/>
        <v>45600</v>
      </c>
      <c r="F140" s="243" t="s">
        <v>426</v>
      </c>
      <c r="G140" s="209"/>
      <c r="H140" s="243" t="s">
        <v>497</v>
      </c>
      <c r="I140" s="209" t="s">
        <v>21</v>
      </c>
      <c r="J140" s="214" t="s">
        <v>1049</v>
      </c>
      <c r="K140" s="167" t="s">
        <v>437</v>
      </c>
      <c r="L140" s="244">
        <v>0</v>
      </c>
      <c r="M140" s="215">
        <v>214277</v>
      </c>
      <c r="N140" s="207" t="s">
        <v>666</v>
      </c>
      <c r="O140" s="207" t="s">
        <v>422</v>
      </c>
      <c r="P140" s="209" t="s">
        <v>1050</v>
      </c>
      <c r="Q140" s="99" t="s">
        <v>861</v>
      </c>
    </row>
    <row r="141" spans="1:17" s="95" customFormat="1" ht="34.5" customHeight="1">
      <c r="A141" s="209" t="s">
        <v>1051</v>
      </c>
      <c r="B141" s="245"/>
      <c r="C141" s="209" t="s">
        <v>1052</v>
      </c>
      <c r="D141" s="242">
        <v>45555</v>
      </c>
      <c r="E141" s="217">
        <f t="shared" si="34"/>
        <v>45600</v>
      </c>
      <c r="F141" s="243" t="s">
        <v>426</v>
      </c>
      <c r="G141" s="209"/>
      <c r="H141" s="243" t="s">
        <v>1053</v>
      </c>
      <c r="I141" s="209" t="s">
        <v>1054</v>
      </c>
      <c r="J141" s="207" t="s">
        <v>602</v>
      </c>
      <c r="K141" s="167" t="s">
        <v>454</v>
      </c>
      <c r="L141" s="244">
        <v>0</v>
      </c>
      <c r="M141" s="215">
        <v>1300</v>
      </c>
      <c r="N141" s="207" t="s">
        <v>421</v>
      </c>
      <c r="O141" s="207" t="s">
        <v>422</v>
      </c>
      <c r="P141" s="209" t="s">
        <v>1055</v>
      </c>
      <c r="Q141" s="99" t="s">
        <v>861</v>
      </c>
    </row>
    <row r="142" spans="1:17" s="95" customFormat="1" ht="57" customHeight="1">
      <c r="A142" s="209" t="s">
        <v>1056</v>
      </c>
      <c r="B142" s="250"/>
      <c r="C142" s="251"/>
      <c r="D142" s="252">
        <v>45566</v>
      </c>
      <c r="E142" s="253">
        <f t="shared" ref="E142:E149" si="35">45+D142</f>
        <v>45611</v>
      </c>
      <c r="F142" s="254" t="s">
        <v>414</v>
      </c>
      <c r="G142" s="255"/>
      <c r="H142" s="254" t="s">
        <v>442</v>
      </c>
      <c r="I142" s="256" t="s">
        <v>94</v>
      </c>
      <c r="J142" s="257" t="s">
        <v>1057</v>
      </c>
      <c r="K142" s="258" t="s">
        <v>445</v>
      </c>
      <c r="L142" s="259">
        <v>0</v>
      </c>
      <c r="M142" s="260">
        <v>1250</v>
      </c>
      <c r="N142" s="261" t="s">
        <v>421</v>
      </c>
      <c r="O142" s="261" t="s">
        <v>422</v>
      </c>
      <c r="P142" s="256" t="s">
        <v>1058</v>
      </c>
      <c r="Q142" s="262" t="s">
        <v>861</v>
      </c>
    </row>
    <row r="143" spans="1:17" s="95" customFormat="1" ht="77.25" customHeight="1">
      <c r="A143" s="257" t="s">
        <v>1059</v>
      </c>
      <c r="B143" s="263" t="s">
        <v>1060</v>
      </c>
      <c r="C143" s="256" t="s">
        <v>1061</v>
      </c>
      <c r="D143" s="242">
        <v>45566</v>
      </c>
      <c r="E143" s="242">
        <f t="shared" si="35"/>
        <v>45611</v>
      </c>
      <c r="F143" s="243" t="s">
        <v>426</v>
      </c>
      <c r="G143" s="255"/>
      <c r="H143" s="243" t="s">
        <v>1062</v>
      </c>
      <c r="I143" s="209" t="s">
        <v>21</v>
      </c>
      <c r="J143" s="264" t="s">
        <v>1063</v>
      </c>
      <c r="K143" s="201" t="s">
        <v>1064</v>
      </c>
      <c r="L143" s="239">
        <v>0</v>
      </c>
      <c r="M143" s="215">
        <v>150000</v>
      </c>
      <c r="N143" s="207" t="s">
        <v>421</v>
      </c>
      <c r="O143" s="207" t="s">
        <v>422</v>
      </c>
      <c r="P143" s="209" t="s">
        <v>1065</v>
      </c>
      <c r="Q143" s="99" t="s">
        <v>861</v>
      </c>
    </row>
    <row r="144" spans="1:17" s="95" customFormat="1" ht="82.5" customHeight="1">
      <c r="A144" s="265" t="s">
        <v>1066</v>
      </c>
      <c r="B144" s="219" t="s">
        <v>1067</v>
      </c>
      <c r="C144" s="245" t="s">
        <v>1068</v>
      </c>
      <c r="D144" s="242">
        <v>45566</v>
      </c>
      <c r="E144" s="242">
        <f t="shared" si="35"/>
        <v>45611</v>
      </c>
      <c r="F144" s="243" t="s">
        <v>414</v>
      </c>
      <c r="G144" s="255"/>
      <c r="H144" s="243" t="s">
        <v>442</v>
      </c>
      <c r="I144" s="209" t="s">
        <v>94</v>
      </c>
      <c r="J144" s="265" t="s">
        <v>1069</v>
      </c>
      <c r="K144" s="201" t="s">
        <v>445</v>
      </c>
      <c r="L144" s="239">
        <v>0</v>
      </c>
      <c r="M144" s="215">
        <v>1750</v>
      </c>
      <c r="N144" s="207" t="s">
        <v>421</v>
      </c>
      <c r="O144" s="207" t="s">
        <v>422</v>
      </c>
      <c r="P144" s="209" t="s">
        <v>1058</v>
      </c>
      <c r="Q144" s="99" t="s">
        <v>861</v>
      </c>
    </row>
    <row r="145" spans="1:17" s="95" customFormat="1" ht="78.75" customHeight="1">
      <c r="A145" s="265" t="s">
        <v>1070</v>
      </c>
      <c r="B145" s="219" t="s">
        <v>1071</v>
      </c>
      <c r="C145" s="245" t="s">
        <v>1072</v>
      </c>
      <c r="D145" s="242">
        <v>45566</v>
      </c>
      <c r="E145" s="242">
        <f t="shared" si="35"/>
        <v>45611</v>
      </c>
      <c r="F145" s="243" t="s">
        <v>426</v>
      </c>
      <c r="G145" s="255"/>
      <c r="H145" s="243" t="s">
        <v>1073</v>
      </c>
      <c r="I145" s="209" t="s">
        <v>21</v>
      </c>
      <c r="J145" s="264" t="s">
        <v>1074</v>
      </c>
      <c r="K145" s="201" t="s">
        <v>609</v>
      </c>
      <c r="L145" s="239">
        <v>0</v>
      </c>
      <c r="M145" s="215">
        <v>25</v>
      </c>
      <c r="N145" s="207" t="s">
        <v>421</v>
      </c>
      <c r="O145" s="207" t="s">
        <v>422</v>
      </c>
      <c r="P145" s="209" t="s">
        <v>1075</v>
      </c>
      <c r="Q145" s="99" t="s">
        <v>861</v>
      </c>
    </row>
    <row r="146" spans="1:17" s="95" customFormat="1" ht="82.5" customHeight="1">
      <c r="A146" s="266" t="s">
        <v>1076</v>
      </c>
      <c r="B146" s="267" t="s">
        <v>1077</v>
      </c>
      <c r="C146" s="209" t="s">
        <v>1078</v>
      </c>
      <c r="D146" s="242">
        <v>45566</v>
      </c>
      <c r="E146" s="242">
        <f t="shared" si="35"/>
        <v>45611</v>
      </c>
      <c r="F146" s="243" t="s">
        <v>836</v>
      </c>
      <c r="G146" s="268">
        <v>45689</v>
      </c>
      <c r="H146" s="243" t="s">
        <v>38</v>
      </c>
      <c r="I146" s="209" t="s">
        <v>39</v>
      </c>
      <c r="J146" s="209" t="s">
        <v>602</v>
      </c>
      <c r="K146" s="167" t="s">
        <v>430</v>
      </c>
      <c r="L146" s="167" t="s">
        <v>419</v>
      </c>
      <c r="M146" s="215">
        <v>30000</v>
      </c>
      <c r="N146" s="215" t="s">
        <v>421</v>
      </c>
      <c r="O146" s="207" t="s">
        <v>422</v>
      </c>
      <c r="P146" s="209" t="s">
        <v>34</v>
      </c>
      <c r="Q146" s="99" t="s">
        <v>861</v>
      </c>
    </row>
    <row r="147" spans="1:17" s="95" customFormat="1" ht="85.5" customHeight="1">
      <c r="A147" s="246" t="s">
        <v>1079</v>
      </c>
      <c r="B147" s="269" t="s">
        <v>1080</v>
      </c>
      <c r="C147" s="209" t="s">
        <v>1081</v>
      </c>
      <c r="D147" s="242">
        <v>45572</v>
      </c>
      <c r="E147" s="242">
        <f t="shared" si="35"/>
        <v>45617</v>
      </c>
      <c r="F147" s="270" t="s">
        <v>817</v>
      </c>
      <c r="G147" s="271">
        <v>45754</v>
      </c>
      <c r="H147" s="272" t="s">
        <v>1082</v>
      </c>
      <c r="I147" s="209" t="s">
        <v>94</v>
      </c>
      <c r="J147" s="209" t="s">
        <v>602</v>
      </c>
      <c r="K147" s="167" t="s">
        <v>418</v>
      </c>
      <c r="L147" s="167" t="s">
        <v>419</v>
      </c>
      <c r="M147" s="215">
        <v>1500000</v>
      </c>
      <c r="N147" s="215" t="s">
        <v>438</v>
      </c>
      <c r="O147" s="207" t="s">
        <v>422</v>
      </c>
      <c r="P147" s="209" t="s">
        <v>1083</v>
      </c>
      <c r="Q147" s="99" t="s">
        <v>861</v>
      </c>
    </row>
    <row r="148" spans="1:17" s="95" customFormat="1" ht="83.25" customHeight="1">
      <c r="A148" s="246" t="s">
        <v>1084</v>
      </c>
      <c r="B148" s="273" t="s">
        <v>1085</v>
      </c>
      <c r="C148" s="209" t="s">
        <v>1086</v>
      </c>
      <c r="D148" s="242">
        <v>45572</v>
      </c>
      <c r="E148" s="242">
        <f t="shared" si="35"/>
        <v>45617</v>
      </c>
      <c r="F148" s="270" t="s">
        <v>817</v>
      </c>
      <c r="G148" s="271">
        <v>45754</v>
      </c>
      <c r="H148" s="272" t="s">
        <v>1087</v>
      </c>
      <c r="I148" s="209" t="s">
        <v>1088</v>
      </c>
      <c r="J148" s="209" t="s">
        <v>602</v>
      </c>
      <c r="K148" s="167" t="s">
        <v>418</v>
      </c>
      <c r="L148" s="167" t="s">
        <v>419</v>
      </c>
      <c r="M148" s="215">
        <v>600000</v>
      </c>
      <c r="N148" s="215" t="s">
        <v>438</v>
      </c>
      <c r="O148" s="207" t="s">
        <v>422</v>
      </c>
      <c r="P148" s="209" t="s">
        <v>1083</v>
      </c>
      <c r="Q148" s="99" t="s">
        <v>861</v>
      </c>
    </row>
    <row r="149" spans="1:17" s="95" customFormat="1" ht="83.25" customHeight="1">
      <c r="A149" s="246" t="s">
        <v>1089</v>
      </c>
      <c r="B149" s="273" t="s">
        <v>1090</v>
      </c>
      <c r="C149" s="209" t="s">
        <v>1091</v>
      </c>
      <c r="D149" s="242">
        <v>45572</v>
      </c>
      <c r="E149" s="242">
        <f t="shared" si="35"/>
        <v>45617</v>
      </c>
      <c r="F149" s="270" t="s">
        <v>817</v>
      </c>
      <c r="G149" s="271">
        <v>45754</v>
      </c>
      <c r="H149" s="272" t="s">
        <v>44</v>
      </c>
      <c r="I149" s="209" t="s">
        <v>1092</v>
      </c>
      <c r="J149" s="209" t="s">
        <v>1093</v>
      </c>
      <c r="K149" s="167" t="s">
        <v>430</v>
      </c>
      <c r="L149" s="167" t="s">
        <v>419</v>
      </c>
      <c r="M149" s="215">
        <v>35000</v>
      </c>
      <c r="N149" s="215" t="s">
        <v>421</v>
      </c>
      <c r="O149" s="207" t="s">
        <v>422</v>
      </c>
      <c r="P149" s="209" t="s">
        <v>34</v>
      </c>
      <c r="Q149" s="99" t="s">
        <v>861</v>
      </c>
    </row>
  </sheetData>
  <autoFilter ref="A2:Q149" xr:uid="{78C64047-8C9D-43FA-B5F1-6FDA69CB1ACB}"/>
  <mergeCells count="1">
    <mergeCell ref="A1:Q1"/>
  </mergeCells>
  <hyperlinks>
    <hyperlink ref="A123" r:id="rId1" xr:uid="{7DD2F277-9A56-4BB8-8D6E-2DFB7941DF05}"/>
    <hyperlink ref="A125" r:id="rId2" xr:uid="{C2786A78-AAAE-4725-A09F-E6D0124C667E}"/>
    <hyperlink ref="A126" r:id="rId3" xr:uid="{65D4B1F9-1ED6-4897-831C-DE43CC38E16D}"/>
    <hyperlink ref="A127" r:id="rId4" xr:uid="{94F6EA92-4831-4DAE-A3F6-8C579487288C}"/>
    <hyperlink ref="A131" r:id="rId5" xr:uid="{098FF92B-6A45-408E-9C40-57F63EDE1EAC}"/>
    <hyperlink ref="A132" r:id="rId6" xr:uid="{070372A7-42E6-4521-A4F0-6C7CEAE2E37D}"/>
    <hyperlink ref="A133" r:id="rId7" xr:uid="{DC3D7C99-7C9A-407C-A9B9-DEE49C09CD11}"/>
    <hyperlink ref="A135" r:id="rId8" xr:uid="{5415E410-2DDB-4FED-8BDE-78DB99D87393}"/>
    <hyperlink ref="A136" r:id="rId9" xr:uid="{3BB24282-03CC-4DAF-B315-19030A7F940D}"/>
    <hyperlink ref="A137" r:id="rId10" xr:uid="{6F5D2210-D30B-4101-8CBE-B5F43B442990}"/>
    <hyperlink ref="A138" r:id="rId11" xr:uid="{C2C371D0-7E5C-4FB6-9A53-B3A7990F24E2}"/>
    <hyperlink ref="A139" r:id="rId12" xr:uid="{436DAB07-9E2B-48C7-9D9B-4D9C1FD6FA57}"/>
    <hyperlink ref="A143" r:id="rId13" xr:uid="{21D5B3AD-871C-4DC4-86C9-B2122A793F8F}"/>
    <hyperlink ref="B143" r:id="rId14" xr:uid="{27F30EC7-1AA1-4803-B8BA-B4BA7575B7AB}"/>
    <hyperlink ref="A130" r:id="rId15" xr:uid="{F8A7C1E0-1B10-4970-8AA9-38A8FC550AF4}"/>
    <hyperlink ref="B117" r:id="rId16" xr:uid="{CAD7A0BC-D5E3-4197-9EBF-11CF341E2F6E}"/>
    <hyperlink ref="B144" r:id="rId17" xr:uid="{93A1AC6C-E7AF-4B66-8DB2-257579DDFF6A}"/>
    <hyperlink ref="B145" r:id="rId18" xr:uid="{0EB087C1-EC86-4775-8BDD-2C3ACEE1864F}"/>
    <hyperlink ref="B147" r:id="rId19" xr:uid="{7E32166E-42DF-4255-8867-C1C94C742E77}"/>
    <hyperlink ref="B148" r:id="rId20" xr:uid="{3D8EFF6B-05C4-4D9E-8298-C649F88480D6}"/>
    <hyperlink ref="B123" r:id="rId21" xr:uid="{9D041E24-2A8F-49EC-A598-0B2EB756151B}"/>
    <hyperlink ref="B125" r:id="rId22" xr:uid="{955A7404-8291-4AF2-B481-3B049CAC4AE4}"/>
    <hyperlink ref="B126" r:id="rId23" xr:uid="{F39FD12F-F7C6-44D2-A08F-EC9CF0C301D0}"/>
    <hyperlink ref="B127" r:id="rId24" xr:uid="{B07B0D47-36BF-489E-8D37-F3501A8E45FF}"/>
    <hyperlink ref="B130" r:id="rId25" xr:uid="{AA8450A5-429C-4051-90AD-AD23F8135595}"/>
    <hyperlink ref="B131" r:id="rId26" xr:uid="{88767781-CA4B-464F-9923-18D1FE016404}"/>
    <hyperlink ref="B132" r:id="rId27" xr:uid="{F645FBB6-DE1F-4F7F-852E-E1BE22201E96}"/>
    <hyperlink ref="B133" r:id="rId28" xr:uid="{DEB43B18-6165-4C1F-A0C2-6427614EF77E}"/>
    <hyperlink ref="B135" r:id="rId29" xr:uid="{7BE6D942-7D53-4E59-A8C7-DCF9DF15DD91}"/>
    <hyperlink ref="B136" r:id="rId30" xr:uid="{25E53C93-2C0F-4FD6-B781-D836FF699ECD}"/>
    <hyperlink ref="B137" r:id="rId31" xr:uid="{706C570C-ECED-4326-A902-6B55CA67A4AD}"/>
    <hyperlink ref="B138" r:id="rId32" xr:uid="{889C2C3F-888F-4E40-BD07-707085AC86E8}"/>
    <hyperlink ref="B139" r:id="rId33" xr:uid="{675CE95B-8DBB-44AE-AAA7-37BDFDE0DD40}"/>
    <hyperlink ref="B146" r:id="rId34" xr:uid="{D10B52FD-C19D-4875-B24F-25ED9524FF41}"/>
    <hyperlink ref="B149" r:id="rId35" xr:uid="{279620AF-2C79-40B7-B179-DD01BD3DA1D7}"/>
  </hyperlinks>
  <pageMargins left="0.511811024" right="0.511811024" top="0.78740157499999996" bottom="0.78740157499999996" header="0.31496062000000002" footer="0.31496062000000002"/>
  <drawing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R275"/>
  <sheetViews>
    <sheetView zoomScaleNormal="100" workbookViewId="0">
      <selection sqref="A1:R1"/>
    </sheetView>
  </sheetViews>
  <sheetFormatPr defaultRowHeight="15" customHeight="1"/>
  <cols>
    <col min="1" max="1" width="21.5703125" customWidth="1"/>
    <col min="2" max="2" width="27.85546875" style="39" customWidth="1"/>
    <col min="3" max="3" width="11.5703125" customWidth="1"/>
    <col min="4" max="4" width="11.7109375" customWidth="1"/>
    <col min="5" max="5" width="20.5703125" customWidth="1"/>
    <col min="6" max="6" width="32.85546875" customWidth="1"/>
    <col min="7" max="7" width="12" customWidth="1"/>
    <col min="8" max="8" width="12.28515625" customWidth="1"/>
    <col min="9" max="9" width="21.42578125" customWidth="1"/>
    <col min="10" max="10" width="9" customWidth="1"/>
    <col min="12" max="12" width="11.42578125" customWidth="1"/>
    <col min="13" max="13" width="10.5703125" customWidth="1"/>
    <col min="14" max="14" width="10.85546875" customWidth="1"/>
    <col min="15" max="15" width="15.7109375" customWidth="1"/>
    <col min="16" max="16" width="11" customWidth="1"/>
    <col min="17" max="17" width="11.28515625" customWidth="1"/>
    <col min="18" max="18" width="22.85546875" customWidth="1"/>
  </cols>
  <sheetData>
    <row r="1" spans="1:18" ht="18" customHeight="1">
      <c r="A1" s="80" t="s">
        <v>1094</v>
      </c>
      <c r="B1" s="80"/>
      <c r="C1" s="80"/>
      <c r="D1" s="80"/>
      <c r="E1" s="80"/>
      <c r="F1" s="80"/>
      <c r="G1" s="80"/>
      <c r="H1" s="80"/>
      <c r="I1" s="80"/>
      <c r="J1" s="80"/>
      <c r="K1" s="80"/>
      <c r="L1" s="80"/>
      <c r="M1" s="80"/>
      <c r="N1" s="80"/>
      <c r="O1" s="80"/>
      <c r="P1" s="80"/>
      <c r="Q1" s="80"/>
      <c r="R1" s="80"/>
    </row>
    <row r="2" spans="1:18" ht="44.25" customHeight="1">
      <c r="A2" s="43" t="s">
        <v>1095</v>
      </c>
      <c r="B2" s="42" t="s">
        <v>2</v>
      </c>
      <c r="C2" s="44" t="s">
        <v>1096</v>
      </c>
      <c r="D2" s="14" t="s">
        <v>6</v>
      </c>
      <c r="E2" s="14" t="s">
        <v>1097</v>
      </c>
      <c r="F2" s="14" t="s">
        <v>1098</v>
      </c>
      <c r="G2" s="14" t="s">
        <v>1099</v>
      </c>
      <c r="H2" s="14" t="s">
        <v>1100</v>
      </c>
      <c r="I2" s="14" t="s">
        <v>10</v>
      </c>
      <c r="J2" s="14" t="s">
        <v>1101</v>
      </c>
      <c r="K2" s="14" t="s">
        <v>1102</v>
      </c>
      <c r="L2" s="14" t="s">
        <v>408</v>
      </c>
      <c r="M2" s="14" t="s">
        <v>409</v>
      </c>
      <c r="N2" s="14" t="s">
        <v>1103</v>
      </c>
      <c r="O2" s="14" t="s">
        <v>1104</v>
      </c>
      <c r="P2" s="14" t="s">
        <v>414</v>
      </c>
      <c r="Q2" s="14" t="s">
        <v>1105</v>
      </c>
      <c r="R2" s="14" t="s">
        <v>16</v>
      </c>
    </row>
    <row r="3" spans="1:18" s="95" customFormat="1" ht="30" customHeight="1">
      <c r="A3" s="274" t="s">
        <v>1106</v>
      </c>
      <c r="B3" s="275"/>
      <c r="C3" s="128" t="s">
        <v>1107</v>
      </c>
      <c r="D3" s="125" t="s">
        <v>1108</v>
      </c>
      <c r="E3" s="125" t="s">
        <v>1109</v>
      </c>
      <c r="F3" s="144" t="s">
        <v>1110</v>
      </c>
      <c r="G3" s="133">
        <v>45058</v>
      </c>
      <c r="H3" s="133">
        <v>45073</v>
      </c>
      <c r="I3" s="125" t="s">
        <v>1111</v>
      </c>
      <c r="J3" s="125">
        <v>6</v>
      </c>
      <c r="K3" s="148">
        <v>2</v>
      </c>
      <c r="L3" s="149">
        <v>1200</v>
      </c>
      <c r="M3" s="125" t="s">
        <v>930</v>
      </c>
      <c r="N3" s="125" t="s">
        <v>422</v>
      </c>
      <c r="O3" s="125" t="s">
        <v>1112</v>
      </c>
      <c r="P3" s="125" t="s">
        <v>1113</v>
      </c>
      <c r="Q3" s="125" t="s">
        <v>1113</v>
      </c>
      <c r="R3" s="114" t="s">
        <v>1114</v>
      </c>
    </row>
    <row r="4" spans="1:18" s="95" customFormat="1" ht="30" customHeight="1">
      <c r="A4" s="276" t="s">
        <v>1115</v>
      </c>
      <c r="B4" s="171"/>
      <c r="C4" s="277" t="s">
        <v>1107</v>
      </c>
      <c r="D4" s="115" t="s">
        <v>1116</v>
      </c>
      <c r="E4" s="115" t="s">
        <v>1117</v>
      </c>
      <c r="F4" s="114" t="s">
        <v>1118</v>
      </c>
      <c r="G4" s="133">
        <v>45320</v>
      </c>
      <c r="H4" s="133">
        <v>45322</v>
      </c>
      <c r="I4" s="114" t="s">
        <v>1119</v>
      </c>
      <c r="J4" s="278">
        <v>12.6</v>
      </c>
      <c r="K4" s="142">
        <v>0</v>
      </c>
      <c r="L4" s="94">
        <v>6000</v>
      </c>
      <c r="M4" s="90" t="s">
        <v>930</v>
      </c>
      <c r="N4" s="115" t="s">
        <v>422</v>
      </c>
      <c r="O4" s="90" t="s">
        <v>1120</v>
      </c>
      <c r="P4" s="115" t="s">
        <v>1121</v>
      </c>
      <c r="Q4" s="115" t="s">
        <v>602</v>
      </c>
      <c r="R4" s="114" t="s">
        <v>1114</v>
      </c>
    </row>
    <row r="5" spans="1:18" s="95" customFormat="1" ht="30" customHeight="1">
      <c r="A5" s="279" t="s">
        <v>1122</v>
      </c>
      <c r="B5" s="280"/>
      <c r="C5" s="281" t="s">
        <v>1107</v>
      </c>
      <c r="D5" s="132" t="s">
        <v>1123</v>
      </c>
      <c r="E5" s="125" t="s">
        <v>1124</v>
      </c>
      <c r="F5" s="114" t="s">
        <v>1125</v>
      </c>
      <c r="G5" s="133">
        <v>45341</v>
      </c>
      <c r="H5" s="133">
        <v>45343</v>
      </c>
      <c r="I5" s="132" t="s">
        <v>1126</v>
      </c>
      <c r="J5" s="282">
        <v>12</v>
      </c>
      <c r="K5" s="142">
        <v>0</v>
      </c>
      <c r="L5" s="132">
        <v>500</v>
      </c>
      <c r="M5" s="90" t="s">
        <v>930</v>
      </c>
      <c r="N5" s="132" t="s">
        <v>422</v>
      </c>
      <c r="O5" s="125" t="s">
        <v>1127</v>
      </c>
      <c r="P5" s="132" t="s">
        <v>602</v>
      </c>
      <c r="Q5" s="132" t="s">
        <v>602</v>
      </c>
      <c r="R5" s="283" t="s">
        <v>1128</v>
      </c>
    </row>
    <row r="6" spans="1:18" s="95" customFormat="1" ht="30" customHeight="1">
      <c r="A6" s="284" t="s">
        <v>1122</v>
      </c>
      <c r="B6" s="280"/>
      <c r="C6" s="285" t="s">
        <v>1107</v>
      </c>
      <c r="D6" s="132" t="s">
        <v>1123</v>
      </c>
      <c r="E6" s="125" t="s">
        <v>1124</v>
      </c>
      <c r="F6" s="114" t="s">
        <v>1129</v>
      </c>
      <c r="G6" s="133">
        <v>45341</v>
      </c>
      <c r="H6" s="133">
        <v>45343</v>
      </c>
      <c r="I6" s="132" t="s">
        <v>1126</v>
      </c>
      <c r="J6" s="282">
        <v>12</v>
      </c>
      <c r="K6" s="142">
        <v>0</v>
      </c>
      <c r="L6" s="286">
        <v>2500</v>
      </c>
      <c r="M6" s="90" t="s">
        <v>930</v>
      </c>
      <c r="N6" s="132" t="s">
        <v>422</v>
      </c>
      <c r="O6" s="125" t="s">
        <v>1127</v>
      </c>
      <c r="P6" s="132" t="s">
        <v>602</v>
      </c>
      <c r="Q6" s="132" t="s">
        <v>602</v>
      </c>
      <c r="R6" s="132" t="s">
        <v>1130</v>
      </c>
    </row>
    <row r="7" spans="1:18" s="95" customFormat="1" ht="30" customHeight="1">
      <c r="A7" s="287" t="s">
        <v>1131</v>
      </c>
      <c r="B7" s="288"/>
      <c r="C7" s="289" t="s">
        <v>1107</v>
      </c>
      <c r="D7" s="277" t="s">
        <v>1132</v>
      </c>
      <c r="E7" s="125" t="s">
        <v>1124</v>
      </c>
      <c r="F7" s="144" t="s">
        <v>1133</v>
      </c>
      <c r="G7" s="91">
        <v>45350</v>
      </c>
      <c r="H7" s="91">
        <v>45554</v>
      </c>
      <c r="I7" s="115" t="s">
        <v>1134</v>
      </c>
      <c r="J7" s="142">
        <v>0.12</v>
      </c>
      <c r="K7" s="142">
        <v>0.02</v>
      </c>
      <c r="L7" s="94">
        <v>2400000</v>
      </c>
      <c r="M7" s="115" t="s">
        <v>720</v>
      </c>
      <c r="N7" s="132" t="s">
        <v>422</v>
      </c>
      <c r="O7" s="125" t="s">
        <v>1127</v>
      </c>
      <c r="P7" s="132" t="s">
        <v>602</v>
      </c>
      <c r="Q7" s="132" t="s">
        <v>602</v>
      </c>
      <c r="R7" s="115" t="s">
        <v>440</v>
      </c>
    </row>
    <row r="8" spans="1:18" s="95" customFormat="1" ht="30" customHeight="1">
      <c r="A8" s="290" t="s">
        <v>1135</v>
      </c>
      <c r="B8" s="171"/>
      <c r="C8" s="291" t="s">
        <v>1136</v>
      </c>
      <c r="D8" s="115" t="s">
        <v>1137</v>
      </c>
      <c r="E8" s="125" t="s">
        <v>1124</v>
      </c>
      <c r="F8" s="114" t="s">
        <v>1138</v>
      </c>
      <c r="G8" s="133">
        <v>45362</v>
      </c>
      <c r="H8" s="133">
        <v>45362</v>
      </c>
      <c r="I8" s="115" t="s">
        <v>1139</v>
      </c>
      <c r="J8" s="292">
        <v>7.2</v>
      </c>
      <c r="K8" s="142">
        <v>0</v>
      </c>
      <c r="L8" s="115">
        <v>416</v>
      </c>
      <c r="M8" s="115" t="s">
        <v>1140</v>
      </c>
      <c r="N8" s="132" t="s">
        <v>422</v>
      </c>
      <c r="O8" s="90" t="s">
        <v>1112</v>
      </c>
      <c r="P8" s="115" t="s">
        <v>429</v>
      </c>
      <c r="Q8" s="115" t="s">
        <v>602</v>
      </c>
      <c r="R8" s="115" t="s">
        <v>1141</v>
      </c>
    </row>
    <row r="9" spans="1:18" s="95" customFormat="1" ht="30" customHeight="1">
      <c r="A9" s="276" t="s">
        <v>1142</v>
      </c>
      <c r="B9" s="171"/>
      <c r="C9" s="277" t="s">
        <v>1136</v>
      </c>
      <c r="D9" s="115" t="s">
        <v>1137</v>
      </c>
      <c r="E9" s="125" t="s">
        <v>1124</v>
      </c>
      <c r="F9" s="114" t="s">
        <v>1143</v>
      </c>
      <c r="G9" s="133">
        <v>45362</v>
      </c>
      <c r="H9" s="133">
        <v>45362</v>
      </c>
      <c r="I9" s="115" t="s">
        <v>1139</v>
      </c>
      <c r="J9" s="292">
        <v>7.2</v>
      </c>
      <c r="K9" s="142">
        <v>0</v>
      </c>
      <c r="L9" s="115">
        <v>96</v>
      </c>
      <c r="M9" s="132" t="s">
        <v>720</v>
      </c>
      <c r="N9" s="132" t="s">
        <v>422</v>
      </c>
      <c r="O9" s="90" t="s">
        <v>1112</v>
      </c>
      <c r="P9" s="115" t="s">
        <v>429</v>
      </c>
      <c r="Q9" s="115" t="s">
        <v>602</v>
      </c>
      <c r="R9" s="115" t="s">
        <v>1144</v>
      </c>
    </row>
    <row r="10" spans="1:18" s="95" customFormat="1" ht="30" customHeight="1">
      <c r="A10" s="276" t="s">
        <v>1145</v>
      </c>
      <c r="B10" s="171"/>
      <c r="C10" s="277" t="s">
        <v>1107</v>
      </c>
      <c r="D10" s="115" t="s">
        <v>1146</v>
      </c>
      <c r="E10" s="114" t="s">
        <v>1147</v>
      </c>
      <c r="F10" s="114" t="s">
        <v>1148</v>
      </c>
      <c r="G10" s="133">
        <v>45401</v>
      </c>
      <c r="H10" s="133">
        <v>45405</v>
      </c>
      <c r="I10" s="115" t="s">
        <v>1149</v>
      </c>
      <c r="J10" s="142">
        <v>0.16</v>
      </c>
      <c r="K10" s="142">
        <v>0.02</v>
      </c>
      <c r="L10" s="94">
        <v>6000000</v>
      </c>
      <c r="M10" s="115" t="s">
        <v>720</v>
      </c>
      <c r="N10" s="132" t="s">
        <v>422</v>
      </c>
      <c r="O10" s="90" t="s">
        <v>1112</v>
      </c>
      <c r="P10" s="115" t="s">
        <v>429</v>
      </c>
      <c r="Q10" s="115" t="s">
        <v>602</v>
      </c>
      <c r="R10" s="115" t="s">
        <v>1150</v>
      </c>
    </row>
    <row r="11" spans="1:18" s="95" customFormat="1" ht="30" customHeight="1">
      <c r="A11" s="276" t="s">
        <v>1151</v>
      </c>
      <c r="B11" s="171"/>
      <c r="C11" s="277" t="s">
        <v>1107</v>
      </c>
      <c r="D11" s="115" t="s">
        <v>1152</v>
      </c>
      <c r="E11" s="115" t="s">
        <v>1124</v>
      </c>
      <c r="F11" s="114" t="s">
        <v>1153</v>
      </c>
      <c r="G11" s="133">
        <v>45401</v>
      </c>
      <c r="H11" s="133">
        <v>45405</v>
      </c>
      <c r="I11" s="115" t="s">
        <v>1154</v>
      </c>
      <c r="J11" s="115">
        <v>3.6</v>
      </c>
      <c r="K11" s="142">
        <v>0</v>
      </c>
      <c r="L11" s="115">
        <v>2944</v>
      </c>
      <c r="M11" s="115" t="s">
        <v>1155</v>
      </c>
      <c r="N11" s="115" t="s">
        <v>422</v>
      </c>
      <c r="O11" s="115" t="s">
        <v>1112</v>
      </c>
      <c r="P11" s="115" t="s">
        <v>602</v>
      </c>
      <c r="Q11" s="115" t="s">
        <v>602</v>
      </c>
      <c r="R11" s="115" t="s">
        <v>1156</v>
      </c>
    </row>
    <row r="12" spans="1:18" s="95" customFormat="1" ht="30" customHeight="1">
      <c r="A12" s="276" t="s">
        <v>1157</v>
      </c>
      <c r="B12" s="171"/>
      <c r="C12" s="277" t="s">
        <v>1107</v>
      </c>
      <c r="D12" s="115" t="s">
        <v>1158</v>
      </c>
      <c r="E12" s="115" t="s">
        <v>1159</v>
      </c>
      <c r="F12" s="114" t="s">
        <v>1160</v>
      </c>
      <c r="G12" s="133">
        <v>45412</v>
      </c>
      <c r="H12" s="133">
        <v>45405</v>
      </c>
      <c r="I12" s="115" t="s">
        <v>1161</v>
      </c>
      <c r="J12" s="142">
        <v>0.16</v>
      </c>
      <c r="K12" s="142">
        <v>0.02</v>
      </c>
      <c r="L12" s="115">
        <v>68</v>
      </c>
      <c r="M12" s="115" t="s">
        <v>421</v>
      </c>
      <c r="N12" s="115" t="s">
        <v>422</v>
      </c>
      <c r="O12" s="115" t="s">
        <v>1112</v>
      </c>
      <c r="P12" s="115" t="s">
        <v>602</v>
      </c>
      <c r="Q12" s="115" t="s">
        <v>602</v>
      </c>
      <c r="R12" s="115" t="s">
        <v>1162</v>
      </c>
    </row>
    <row r="13" spans="1:18" s="95" customFormat="1" ht="30" customHeight="1">
      <c r="A13" s="276" t="s">
        <v>1157</v>
      </c>
      <c r="B13" s="171"/>
      <c r="C13" s="277" t="s">
        <v>1107</v>
      </c>
      <c r="D13" s="115" t="s">
        <v>1158</v>
      </c>
      <c r="E13" s="125" t="s">
        <v>1159</v>
      </c>
      <c r="F13" s="114" t="s">
        <v>1163</v>
      </c>
      <c r="G13" s="133">
        <v>45412</v>
      </c>
      <c r="H13" s="133">
        <v>45405</v>
      </c>
      <c r="I13" s="125" t="s">
        <v>1161</v>
      </c>
      <c r="J13" s="142">
        <v>0.16</v>
      </c>
      <c r="K13" s="142">
        <v>0.02</v>
      </c>
      <c r="L13" s="94">
        <v>115</v>
      </c>
      <c r="M13" s="115" t="s">
        <v>421</v>
      </c>
      <c r="N13" s="132" t="s">
        <v>422</v>
      </c>
      <c r="O13" s="90" t="s">
        <v>1112</v>
      </c>
      <c r="P13" s="115" t="s">
        <v>602</v>
      </c>
      <c r="Q13" s="115" t="s">
        <v>602</v>
      </c>
      <c r="R13" s="115" t="s">
        <v>1164</v>
      </c>
    </row>
    <row r="14" spans="1:18" s="95" customFormat="1" ht="30" customHeight="1">
      <c r="A14" s="276" t="s">
        <v>1165</v>
      </c>
      <c r="B14" s="171"/>
      <c r="C14" s="277" t="s">
        <v>1107</v>
      </c>
      <c r="D14" s="115" t="s">
        <v>1166</v>
      </c>
      <c r="E14" s="115" t="s">
        <v>1124</v>
      </c>
      <c r="F14" s="114" t="s">
        <v>1167</v>
      </c>
      <c r="G14" s="133">
        <v>45412</v>
      </c>
      <c r="H14" s="133">
        <v>45405</v>
      </c>
      <c r="I14" s="115" t="s">
        <v>1161</v>
      </c>
      <c r="J14" s="142">
        <v>0.16</v>
      </c>
      <c r="K14" s="142">
        <v>0.02</v>
      </c>
      <c r="L14" s="115">
        <v>100</v>
      </c>
      <c r="M14" s="115" t="s">
        <v>930</v>
      </c>
      <c r="N14" s="115" t="s">
        <v>422</v>
      </c>
      <c r="O14" s="115" t="s">
        <v>1112</v>
      </c>
      <c r="P14" s="115" t="s">
        <v>602</v>
      </c>
      <c r="Q14" s="115" t="s">
        <v>602</v>
      </c>
      <c r="R14" s="115" t="s">
        <v>1168</v>
      </c>
    </row>
    <row r="15" spans="1:18" s="95" customFormat="1" ht="30" customHeight="1">
      <c r="A15" s="276" t="s">
        <v>1169</v>
      </c>
      <c r="B15" s="171"/>
      <c r="C15" s="277" t="s">
        <v>1170</v>
      </c>
      <c r="D15" s="115" t="s">
        <v>1171</v>
      </c>
      <c r="E15" s="115" t="s">
        <v>1124</v>
      </c>
      <c r="F15" s="114" t="s">
        <v>1172</v>
      </c>
      <c r="G15" s="133">
        <v>45412</v>
      </c>
      <c r="H15" s="133">
        <v>45405</v>
      </c>
      <c r="I15" s="115" t="s">
        <v>1173</v>
      </c>
      <c r="J15" s="143">
        <v>7.1999999999999995E-2</v>
      </c>
      <c r="K15" s="142">
        <v>0</v>
      </c>
      <c r="L15" s="115">
        <v>500</v>
      </c>
      <c r="M15" s="115" t="s">
        <v>1174</v>
      </c>
      <c r="N15" s="115" t="s">
        <v>422</v>
      </c>
      <c r="O15" s="115" t="s">
        <v>1112</v>
      </c>
      <c r="P15" s="115" t="s">
        <v>429</v>
      </c>
      <c r="Q15" s="115" t="s">
        <v>602</v>
      </c>
      <c r="R15" s="115" t="s">
        <v>1175</v>
      </c>
    </row>
    <row r="16" spans="1:18" s="95" customFormat="1" ht="30" customHeight="1">
      <c r="A16" s="276" t="s">
        <v>1176</v>
      </c>
      <c r="B16" s="171"/>
      <c r="C16" s="277" t="s">
        <v>1136</v>
      </c>
      <c r="D16" s="115" t="s">
        <v>1177</v>
      </c>
      <c r="E16" s="125" t="s">
        <v>1124</v>
      </c>
      <c r="F16" s="114" t="s">
        <v>1178</v>
      </c>
      <c r="G16" s="91">
        <v>45425</v>
      </c>
      <c r="H16" s="91">
        <v>45427</v>
      </c>
      <c r="I16" s="115" t="s">
        <v>1139</v>
      </c>
      <c r="J16" s="143">
        <v>7.1999999999999995E-2</v>
      </c>
      <c r="K16" s="142">
        <v>0</v>
      </c>
      <c r="L16" s="114" t="s">
        <v>1179</v>
      </c>
      <c r="M16" s="115" t="s">
        <v>720</v>
      </c>
      <c r="N16" s="115" t="s">
        <v>422</v>
      </c>
      <c r="O16" s="90" t="s">
        <v>1112</v>
      </c>
      <c r="P16" s="115" t="s">
        <v>602</v>
      </c>
      <c r="Q16" s="115" t="s">
        <v>602</v>
      </c>
      <c r="R16" s="115" t="s">
        <v>1180</v>
      </c>
    </row>
    <row r="17" spans="1:18" s="95" customFormat="1" ht="30" customHeight="1">
      <c r="A17" s="276" t="s">
        <v>1176</v>
      </c>
      <c r="B17" s="171"/>
      <c r="C17" s="277" t="s">
        <v>1136</v>
      </c>
      <c r="D17" s="115" t="s">
        <v>1177</v>
      </c>
      <c r="E17" s="125" t="s">
        <v>1124</v>
      </c>
      <c r="F17" s="114" t="s">
        <v>1181</v>
      </c>
      <c r="G17" s="91">
        <v>45425</v>
      </c>
      <c r="H17" s="91">
        <v>45427</v>
      </c>
      <c r="I17" s="115" t="s">
        <v>1139</v>
      </c>
      <c r="J17" s="143">
        <v>7.1999999999999995E-2</v>
      </c>
      <c r="K17" s="142">
        <v>0</v>
      </c>
      <c r="L17" s="115">
        <v>800</v>
      </c>
      <c r="M17" s="115" t="s">
        <v>720</v>
      </c>
      <c r="N17" s="115" t="s">
        <v>422</v>
      </c>
      <c r="O17" s="90" t="s">
        <v>1112</v>
      </c>
      <c r="P17" s="115" t="s">
        <v>602</v>
      </c>
      <c r="Q17" s="115" t="s">
        <v>602</v>
      </c>
      <c r="R17" s="115" t="s">
        <v>1182</v>
      </c>
    </row>
    <row r="18" spans="1:18" s="95" customFormat="1" ht="30" customHeight="1">
      <c r="A18" s="276" t="s">
        <v>1183</v>
      </c>
      <c r="B18" s="171"/>
      <c r="C18" s="277" t="s">
        <v>1136</v>
      </c>
      <c r="D18" s="115" t="s">
        <v>1184</v>
      </c>
      <c r="E18" s="125" t="s">
        <v>1124</v>
      </c>
      <c r="F18" s="114" t="s">
        <v>1185</v>
      </c>
      <c r="G18" s="91">
        <v>45425</v>
      </c>
      <c r="H18" s="91">
        <v>45427</v>
      </c>
      <c r="I18" s="115" t="s">
        <v>1139</v>
      </c>
      <c r="J18" s="143">
        <v>7.1999999999999995E-2</v>
      </c>
      <c r="K18" s="142">
        <v>0</v>
      </c>
      <c r="L18" s="115">
        <v>2600</v>
      </c>
      <c r="M18" s="115" t="s">
        <v>720</v>
      </c>
      <c r="N18" s="115" t="s">
        <v>422</v>
      </c>
      <c r="O18" s="90" t="s">
        <v>1112</v>
      </c>
      <c r="P18" s="115" t="s">
        <v>602</v>
      </c>
      <c r="Q18" s="115" t="s">
        <v>602</v>
      </c>
      <c r="R18" s="115" t="s">
        <v>1186</v>
      </c>
    </row>
    <row r="19" spans="1:18" s="95" customFormat="1" ht="30" customHeight="1">
      <c r="A19" s="276" t="s">
        <v>1187</v>
      </c>
      <c r="B19" s="171"/>
      <c r="C19" s="277" t="s">
        <v>1107</v>
      </c>
      <c r="D19" s="115" t="s">
        <v>1137</v>
      </c>
      <c r="E19" s="125" t="s">
        <v>1124</v>
      </c>
      <c r="F19" s="114" t="s">
        <v>1188</v>
      </c>
      <c r="G19" s="91">
        <v>45426</v>
      </c>
      <c r="H19" s="91">
        <v>45427</v>
      </c>
      <c r="I19" s="125" t="s">
        <v>1189</v>
      </c>
      <c r="J19" s="143">
        <v>7.1999999999999995E-2</v>
      </c>
      <c r="K19" s="142">
        <v>0</v>
      </c>
      <c r="L19" s="115">
        <v>27500</v>
      </c>
      <c r="M19" s="115" t="s">
        <v>720</v>
      </c>
      <c r="N19" s="115" t="s">
        <v>422</v>
      </c>
      <c r="O19" s="90" t="s">
        <v>1112</v>
      </c>
      <c r="P19" s="115" t="s">
        <v>602</v>
      </c>
      <c r="Q19" s="115" t="s">
        <v>602</v>
      </c>
      <c r="R19" s="115" t="s">
        <v>1190</v>
      </c>
    </row>
    <row r="20" spans="1:18" s="95" customFormat="1" ht="30" customHeight="1">
      <c r="A20" s="276" t="s">
        <v>1187</v>
      </c>
      <c r="B20" s="171"/>
      <c r="C20" s="277" t="s">
        <v>1107</v>
      </c>
      <c r="D20" s="115" t="s">
        <v>1137</v>
      </c>
      <c r="E20" s="125" t="s">
        <v>1124</v>
      </c>
      <c r="F20" s="114" t="s">
        <v>1191</v>
      </c>
      <c r="G20" s="91">
        <v>45426</v>
      </c>
      <c r="H20" s="91">
        <v>45427</v>
      </c>
      <c r="I20" s="125" t="s">
        <v>1189</v>
      </c>
      <c r="J20" s="143">
        <v>7.1999999999999995E-2</v>
      </c>
      <c r="K20" s="142">
        <v>0</v>
      </c>
      <c r="L20" s="115">
        <v>7500</v>
      </c>
      <c r="M20" s="115" t="s">
        <v>720</v>
      </c>
      <c r="N20" s="115" t="s">
        <v>422</v>
      </c>
      <c r="O20" s="90" t="s">
        <v>1112</v>
      </c>
      <c r="P20" s="115" t="s">
        <v>602</v>
      </c>
      <c r="Q20" s="115" t="s">
        <v>602</v>
      </c>
      <c r="R20" s="115" t="s">
        <v>1192</v>
      </c>
    </row>
    <row r="21" spans="1:18" s="95" customFormat="1" ht="30" customHeight="1">
      <c r="A21" s="276" t="s">
        <v>1193</v>
      </c>
      <c r="B21" s="171"/>
      <c r="C21" s="277" t="s">
        <v>1170</v>
      </c>
      <c r="D21" s="115" t="s">
        <v>65</v>
      </c>
      <c r="E21" s="125" t="s">
        <v>1124</v>
      </c>
      <c r="F21" s="114" t="s">
        <v>1194</v>
      </c>
      <c r="G21" s="91">
        <v>45433</v>
      </c>
      <c r="H21" s="91">
        <v>45439</v>
      </c>
      <c r="I21" s="115" t="s">
        <v>1195</v>
      </c>
      <c r="J21" s="143">
        <v>7.1999999999999995E-2</v>
      </c>
      <c r="K21" s="142">
        <v>0</v>
      </c>
      <c r="L21" s="115">
        <v>50000</v>
      </c>
      <c r="M21" s="115" t="s">
        <v>720</v>
      </c>
      <c r="N21" s="115" t="s">
        <v>422</v>
      </c>
      <c r="O21" s="90" t="s">
        <v>1112</v>
      </c>
      <c r="P21" s="115" t="s">
        <v>602</v>
      </c>
      <c r="Q21" s="115" t="s">
        <v>602</v>
      </c>
      <c r="R21" s="115" t="s">
        <v>1196</v>
      </c>
    </row>
    <row r="22" spans="1:18" s="95" customFormat="1" ht="30" customHeight="1">
      <c r="A22" s="276" t="s">
        <v>1197</v>
      </c>
      <c r="B22" s="171"/>
      <c r="C22" s="277" t="s">
        <v>1107</v>
      </c>
      <c r="D22" s="115" t="s">
        <v>784</v>
      </c>
      <c r="E22" s="125" t="s">
        <v>1198</v>
      </c>
      <c r="F22" s="115" t="s">
        <v>1199</v>
      </c>
      <c r="G22" s="91">
        <v>45440</v>
      </c>
      <c r="H22" s="91">
        <v>45448</v>
      </c>
      <c r="I22" s="115" t="s">
        <v>1200</v>
      </c>
      <c r="J22" s="143">
        <v>0.108</v>
      </c>
      <c r="K22" s="142">
        <v>0.02</v>
      </c>
      <c r="L22" s="115">
        <v>800</v>
      </c>
      <c r="M22" s="115" t="s">
        <v>930</v>
      </c>
      <c r="N22" s="115" t="s">
        <v>1201</v>
      </c>
      <c r="O22" s="90" t="s">
        <v>1112</v>
      </c>
      <c r="P22" s="115" t="s">
        <v>602</v>
      </c>
      <c r="Q22" s="115" t="s">
        <v>602</v>
      </c>
      <c r="R22" s="115" t="s">
        <v>1202</v>
      </c>
    </row>
    <row r="23" spans="1:18" s="95" customFormat="1" ht="30" customHeight="1">
      <c r="A23" s="276" t="s">
        <v>1203</v>
      </c>
      <c r="B23" s="171"/>
      <c r="C23" s="277" t="s">
        <v>1107</v>
      </c>
      <c r="D23" s="115" t="s">
        <v>653</v>
      </c>
      <c r="E23" s="125" t="s">
        <v>1204</v>
      </c>
      <c r="F23" s="114" t="s">
        <v>1205</v>
      </c>
      <c r="G23" s="91">
        <v>45471</v>
      </c>
      <c r="H23" s="91">
        <v>45471</v>
      </c>
      <c r="I23" s="115" t="s">
        <v>1206</v>
      </c>
      <c r="J23" s="143">
        <v>0.09</v>
      </c>
      <c r="K23" s="142">
        <v>0.02</v>
      </c>
      <c r="L23" s="115">
        <v>1134</v>
      </c>
      <c r="M23" s="115" t="s">
        <v>930</v>
      </c>
      <c r="N23" s="115" t="s">
        <v>422</v>
      </c>
      <c r="O23" s="90" t="s">
        <v>1112</v>
      </c>
      <c r="P23" s="115" t="s">
        <v>602</v>
      </c>
      <c r="Q23" s="115" t="s">
        <v>602</v>
      </c>
      <c r="R23" s="115" t="s">
        <v>1207</v>
      </c>
    </row>
    <row r="24" spans="1:18" s="95" customFormat="1" ht="30" customHeight="1">
      <c r="A24" s="276" t="s">
        <v>1208</v>
      </c>
      <c r="B24" s="171"/>
      <c r="C24" s="277" t="s">
        <v>1170</v>
      </c>
      <c r="D24" s="115" t="s">
        <v>65</v>
      </c>
      <c r="E24" s="125" t="s">
        <v>1124</v>
      </c>
      <c r="F24" s="114" t="s">
        <v>1209</v>
      </c>
      <c r="G24" s="91">
        <v>45488</v>
      </c>
      <c r="H24" s="91">
        <v>45488</v>
      </c>
      <c r="I24" s="115" t="s">
        <v>1195</v>
      </c>
      <c r="J24" s="143">
        <v>7.1999999999999995E-2</v>
      </c>
      <c r="K24" s="142">
        <v>0</v>
      </c>
      <c r="L24" s="94">
        <v>50000</v>
      </c>
      <c r="M24" s="115" t="s">
        <v>720</v>
      </c>
      <c r="N24" s="115" t="s">
        <v>422</v>
      </c>
      <c r="O24" s="90" t="s">
        <v>1112</v>
      </c>
      <c r="P24" s="115" t="s">
        <v>602</v>
      </c>
      <c r="Q24" s="115" t="s">
        <v>602</v>
      </c>
      <c r="R24" s="115" t="s">
        <v>1207</v>
      </c>
    </row>
    <row r="25" spans="1:18" s="95" customFormat="1" ht="30" customHeight="1">
      <c r="A25" s="276" t="s">
        <v>1210</v>
      </c>
      <c r="B25" s="171"/>
      <c r="C25" s="277" t="s">
        <v>1107</v>
      </c>
      <c r="D25" s="115" t="s">
        <v>497</v>
      </c>
      <c r="E25" s="125" t="s">
        <v>1211</v>
      </c>
      <c r="F25" s="114" t="s">
        <v>1212</v>
      </c>
      <c r="G25" s="91">
        <v>45490</v>
      </c>
      <c r="H25" s="91">
        <v>45498</v>
      </c>
      <c r="I25" s="115" t="s">
        <v>1134</v>
      </c>
      <c r="J25" s="143">
        <v>0.18</v>
      </c>
      <c r="K25" s="142">
        <v>0.02</v>
      </c>
      <c r="L25" s="94">
        <v>50000</v>
      </c>
      <c r="M25" s="115" t="s">
        <v>720</v>
      </c>
      <c r="N25" s="115" t="s">
        <v>422</v>
      </c>
      <c r="O25" s="90" t="s">
        <v>1112</v>
      </c>
      <c r="P25" s="115" t="s">
        <v>602</v>
      </c>
      <c r="Q25" s="115" t="s">
        <v>602</v>
      </c>
      <c r="R25" s="115" t="s">
        <v>1213</v>
      </c>
    </row>
    <row r="26" spans="1:18" s="95" customFormat="1" ht="30" customHeight="1">
      <c r="A26" s="276" t="s">
        <v>1210</v>
      </c>
      <c r="B26" s="171"/>
      <c r="C26" s="277" t="s">
        <v>1107</v>
      </c>
      <c r="D26" s="115" t="s">
        <v>497</v>
      </c>
      <c r="E26" s="125" t="s">
        <v>1211</v>
      </c>
      <c r="F26" s="114" t="s">
        <v>1214</v>
      </c>
      <c r="G26" s="91">
        <v>45490</v>
      </c>
      <c r="H26" s="91">
        <v>45498</v>
      </c>
      <c r="I26" s="115" t="s">
        <v>1134</v>
      </c>
      <c r="J26" s="143">
        <v>0.18</v>
      </c>
      <c r="K26" s="142">
        <v>0.02</v>
      </c>
      <c r="L26" s="94">
        <v>15000</v>
      </c>
      <c r="M26" s="115" t="s">
        <v>720</v>
      </c>
      <c r="N26" s="115" t="s">
        <v>422</v>
      </c>
      <c r="O26" s="90" t="s">
        <v>1112</v>
      </c>
      <c r="P26" s="115" t="s">
        <v>602</v>
      </c>
      <c r="Q26" s="115" t="s">
        <v>602</v>
      </c>
      <c r="R26" s="115" t="s">
        <v>1213</v>
      </c>
    </row>
    <row r="27" spans="1:18" s="95" customFormat="1" ht="30" customHeight="1">
      <c r="A27" s="276" t="s">
        <v>1210</v>
      </c>
      <c r="B27" s="171"/>
      <c r="C27" s="277" t="s">
        <v>1107</v>
      </c>
      <c r="D27" s="115" t="s">
        <v>497</v>
      </c>
      <c r="E27" s="125" t="s">
        <v>1211</v>
      </c>
      <c r="F27" s="114" t="s">
        <v>1215</v>
      </c>
      <c r="G27" s="91">
        <v>45490</v>
      </c>
      <c r="H27" s="91">
        <v>45498</v>
      </c>
      <c r="I27" s="115" t="s">
        <v>1134</v>
      </c>
      <c r="J27" s="143">
        <v>0.18</v>
      </c>
      <c r="K27" s="142">
        <v>0.02</v>
      </c>
      <c r="L27" s="94">
        <v>200000</v>
      </c>
      <c r="M27" s="115" t="s">
        <v>720</v>
      </c>
      <c r="N27" s="115" t="s">
        <v>422</v>
      </c>
      <c r="O27" s="90" t="s">
        <v>1112</v>
      </c>
      <c r="P27" s="115" t="s">
        <v>602</v>
      </c>
      <c r="Q27" s="115" t="s">
        <v>602</v>
      </c>
      <c r="R27" s="115" t="s">
        <v>1213</v>
      </c>
    </row>
    <row r="28" spans="1:18" s="95" customFormat="1" ht="30" customHeight="1">
      <c r="A28" s="276" t="s">
        <v>1216</v>
      </c>
      <c r="B28" s="171"/>
      <c r="C28" s="277" t="s">
        <v>1107</v>
      </c>
      <c r="D28" s="115" t="s">
        <v>1217</v>
      </c>
      <c r="E28" s="144" t="s">
        <v>1218</v>
      </c>
      <c r="F28" s="115" t="s">
        <v>1199</v>
      </c>
      <c r="G28" s="91">
        <v>45490</v>
      </c>
      <c r="H28" s="91">
        <v>45498</v>
      </c>
      <c r="I28" s="114" t="s">
        <v>1219</v>
      </c>
      <c r="J28" s="143">
        <v>0.126</v>
      </c>
      <c r="K28" s="142">
        <v>0.02</v>
      </c>
      <c r="L28" s="94">
        <v>1500</v>
      </c>
      <c r="M28" s="115" t="s">
        <v>930</v>
      </c>
      <c r="N28" s="115" t="s">
        <v>422</v>
      </c>
      <c r="O28" s="90" t="s">
        <v>1112</v>
      </c>
      <c r="P28" s="115" t="s">
        <v>602</v>
      </c>
      <c r="Q28" s="115" t="s">
        <v>602</v>
      </c>
      <c r="R28" s="115" t="s">
        <v>1213</v>
      </c>
    </row>
    <row r="29" spans="1:18" s="95" customFormat="1" ht="30" customHeight="1">
      <c r="A29" s="276" t="s">
        <v>1220</v>
      </c>
      <c r="B29" s="171"/>
      <c r="C29" s="277" t="s">
        <v>1107</v>
      </c>
      <c r="D29" s="115" t="s">
        <v>1221</v>
      </c>
      <c r="E29" s="144" t="s">
        <v>1222</v>
      </c>
      <c r="F29" s="115" t="s">
        <v>1199</v>
      </c>
      <c r="G29" s="91">
        <v>45490</v>
      </c>
      <c r="H29" s="91">
        <v>45498</v>
      </c>
      <c r="I29" s="114" t="s">
        <v>1219</v>
      </c>
      <c r="J29" s="143">
        <v>0.108</v>
      </c>
      <c r="K29" s="142">
        <v>0.02</v>
      </c>
      <c r="L29" s="94">
        <v>1200</v>
      </c>
      <c r="M29" s="115" t="s">
        <v>930</v>
      </c>
      <c r="N29" s="115" t="s">
        <v>422</v>
      </c>
      <c r="O29" s="90" t="s">
        <v>1112</v>
      </c>
      <c r="P29" s="115" t="s">
        <v>602</v>
      </c>
      <c r="Q29" s="115" t="s">
        <v>602</v>
      </c>
      <c r="R29" s="115" t="s">
        <v>1213</v>
      </c>
    </row>
    <row r="30" spans="1:18" s="95" customFormat="1" ht="30" customHeight="1">
      <c r="A30" s="276" t="s">
        <v>1223</v>
      </c>
      <c r="B30" s="171"/>
      <c r="C30" s="277" t="s">
        <v>1107</v>
      </c>
      <c r="D30" s="115" t="s">
        <v>1224</v>
      </c>
      <c r="E30" s="125" t="s">
        <v>1211</v>
      </c>
      <c r="F30" s="114" t="s">
        <v>1225</v>
      </c>
      <c r="G30" s="91">
        <v>45490</v>
      </c>
      <c r="H30" s="91">
        <v>45498</v>
      </c>
      <c r="I30" s="115" t="s">
        <v>1226</v>
      </c>
      <c r="J30" s="143">
        <v>0.126</v>
      </c>
      <c r="K30" s="142">
        <v>0.02</v>
      </c>
      <c r="L30" s="94">
        <v>201.64</v>
      </c>
      <c r="M30" s="115" t="s">
        <v>1174</v>
      </c>
      <c r="N30" s="115" t="s">
        <v>422</v>
      </c>
      <c r="O30" s="90" t="s">
        <v>1112</v>
      </c>
      <c r="P30" s="115" t="s">
        <v>602</v>
      </c>
      <c r="Q30" s="115" t="s">
        <v>602</v>
      </c>
      <c r="R30" s="115" t="s">
        <v>1207</v>
      </c>
    </row>
    <row r="31" spans="1:18" s="95" customFormat="1" ht="30" customHeight="1">
      <c r="A31" s="276" t="s">
        <v>1227</v>
      </c>
      <c r="B31" s="171"/>
      <c r="C31" s="277" t="s">
        <v>1107</v>
      </c>
      <c r="D31" s="115" t="s">
        <v>1228</v>
      </c>
      <c r="E31" s="144" t="s">
        <v>1229</v>
      </c>
      <c r="F31" s="125" t="s">
        <v>1199</v>
      </c>
      <c r="G31" s="91">
        <v>45490</v>
      </c>
      <c r="H31" s="91">
        <v>45498</v>
      </c>
      <c r="I31" s="114" t="s">
        <v>1230</v>
      </c>
      <c r="J31" s="143">
        <v>0.12</v>
      </c>
      <c r="K31" s="142">
        <v>0.02</v>
      </c>
      <c r="L31" s="94">
        <v>1692</v>
      </c>
      <c r="M31" s="115" t="s">
        <v>930</v>
      </c>
      <c r="N31" s="115" t="s">
        <v>422</v>
      </c>
      <c r="O31" s="90" t="s">
        <v>1112</v>
      </c>
      <c r="P31" s="115" t="s">
        <v>602</v>
      </c>
      <c r="Q31" s="115" t="s">
        <v>602</v>
      </c>
      <c r="R31" s="115" t="s">
        <v>440</v>
      </c>
    </row>
    <row r="32" spans="1:18" s="95" customFormat="1" ht="30" customHeight="1">
      <c r="A32" s="293" t="s">
        <v>1231</v>
      </c>
      <c r="B32" s="288"/>
      <c r="C32" s="294" t="s">
        <v>1170</v>
      </c>
      <c r="D32" s="115" t="s">
        <v>1232</v>
      </c>
      <c r="E32" s="125" t="s">
        <v>1124</v>
      </c>
      <c r="F32" s="125" t="s">
        <v>1233</v>
      </c>
      <c r="G32" s="91">
        <v>45524</v>
      </c>
      <c r="H32" s="91">
        <v>45530</v>
      </c>
      <c r="I32" s="115" t="s">
        <v>1173</v>
      </c>
      <c r="J32" s="143">
        <v>7.1999999999999995E-2</v>
      </c>
      <c r="K32" s="142">
        <v>0</v>
      </c>
      <c r="L32" s="94">
        <v>500</v>
      </c>
      <c r="M32" s="115" t="s">
        <v>1234</v>
      </c>
      <c r="N32" s="115" t="s">
        <v>422</v>
      </c>
      <c r="O32" s="90" t="s">
        <v>1112</v>
      </c>
      <c r="P32" s="115" t="s">
        <v>429</v>
      </c>
      <c r="Q32" s="115" t="s">
        <v>602</v>
      </c>
      <c r="R32" s="115" t="s">
        <v>1207</v>
      </c>
    </row>
    <row r="33" spans="1:18" s="95" customFormat="1" ht="30" customHeight="1">
      <c r="A33" s="287" t="s">
        <v>1235</v>
      </c>
      <c r="B33" s="288"/>
      <c r="C33" s="289" t="s">
        <v>1170</v>
      </c>
      <c r="D33" s="115" t="s">
        <v>917</v>
      </c>
      <c r="E33" s="125" t="s">
        <v>1124</v>
      </c>
      <c r="F33" s="125" t="s">
        <v>1236</v>
      </c>
      <c r="G33" s="91">
        <v>45524</v>
      </c>
      <c r="H33" s="91">
        <v>45530</v>
      </c>
      <c r="I33" s="115" t="s">
        <v>1237</v>
      </c>
      <c r="J33" s="143">
        <v>7.1999999999999995E-2</v>
      </c>
      <c r="K33" s="142">
        <v>0</v>
      </c>
      <c r="L33" s="94">
        <v>96650</v>
      </c>
      <c r="M33" s="115" t="s">
        <v>720</v>
      </c>
      <c r="N33" s="115" t="s">
        <v>422</v>
      </c>
      <c r="O33" s="90" t="s">
        <v>1112</v>
      </c>
      <c r="P33" s="115" t="s">
        <v>429</v>
      </c>
      <c r="Q33" s="115" t="s">
        <v>602</v>
      </c>
      <c r="R33" s="115" t="s">
        <v>1213</v>
      </c>
    </row>
    <row r="34" spans="1:18" s="95" customFormat="1" ht="24.75">
      <c r="A34" s="295" t="s">
        <v>1238</v>
      </c>
      <c r="B34" s="288"/>
      <c r="C34" s="289" t="s">
        <v>1170</v>
      </c>
      <c r="D34" s="115" t="s">
        <v>1239</v>
      </c>
      <c r="E34" s="125" t="s">
        <v>1124</v>
      </c>
      <c r="F34" s="125" t="s">
        <v>1240</v>
      </c>
      <c r="G34" s="91">
        <v>45524</v>
      </c>
      <c r="H34" s="91">
        <v>45530</v>
      </c>
      <c r="I34" s="115" t="s">
        <v>1173</v>
      </c>
      <c r="J34" s="143">
        <v>7.1999999999999995E-2</v>
      </c>
      <c r="K34" s="142">
        <v>0</v>
      </c>
      <c r="L34" s="94">
        <v>1200</v>
      </c>
      <c r="M34" s="115" t="s">
        <v>1234</v>
      </c>
      <c r="N34" s="115" t="s">
        <v>422</v>
      </c>
      <c r="O34" s="90" t="s">
        <v>1112</v>
      </c>
      <c r="P34" s="115" t="s">
        <v>429</v>
      </c>
      <c r="Q34" s="115" t="s">
        <v>602</v>
      </c>
      <c r="R34" s="115" t="s">
        <v>1207</v>
      </c>
    </row>
    <row r="35" spans="1:18" s="95" customFormat="1" ht="78" customHeight="1">
      <c r="A35" s="277" t="s">
        <v>1241</v>
      </c>
      <c r="B35" s="219" t="s">
        <v>1242</v>
      </c>
      <c r="C35" s="277" t="s">
        <v>1107</v>
      </c>
      <c r="D35" s="115" t="s">
        <v>1243</v>
      </c>
      <c r="E35" s="125" t="s">
        <v>1244</v>
      </c>
      <c r="F35" s="125" t="s">
        <v>1199</v>
      </c>
      <c r="G35" s="91">
        <v>45534</v>
      </c>
      <c r="H35" s="91">
        <v>45540</v>
      </c>
      <c r="I35" s="115" t="s">
        <v>1245</v>
      </c>
      <c r="J35" s="143">
        <v>0.108</v>
      </c>
      <c r="K35" s="142">
        <v>0.02</v>
      </c>
      <c r="L35" s="94">
        <v>3600</v>
      </c>
      <c r="M35" s="115" t="s">
        <v>421</v>
      </c>
      <c r="N35" s="115" t="s">
        <v>422</v>
      </c>
      <c r="O35" s="90" t="s">
        <v>1112</v>
      </c>
      <c r="P35" s="115" t="s">
        <v>602</v>
      </c>
      <c r="Q35" s="115" t="s">
        <v>602</v>
      </c>
      <c r="R35" s="115" t="s">
        <v>1213</v>
      </c>
    </row>
    <row r="36" spans="1:18" s="95" customFormat="1" ht="78" customHeight="1">
      <c r="A36" s="277" t="s">
        <v>1246</v>
      </c>
      <c r="B36" s="219" t="s">
        <v>1247</v>
      </c>
      <c r="C36" s="277" t="s">
        <v>1107</v>
      </c>
      <c r="D36" s="115" t="s">
        <v>1248</v>
      </c>
      <c r="E36" s="125" t="s">
        <v>1249</v>
      </c>
      <c r="F36" s="125" t="s">
        <v>1250</v>
      </c>
      <c r="G36" s="91">
        <v>45534</v>
      </c>
      <c r="H36" s="91">
        <v>45540</v>
      </c>
      <c r="I36" s="115" t="s">
        <v>1251</v>
      </c>
      <c r="J36" s="143">
        <v>0.1</v>
      </c>
      <c r="K36" s="142">
        <v>0.02</v>
      </c>
      <c r="L36" s="94">
        <v>110000</v>
      </c>
      <c r="M36" s="115" t="s">
        <v>421</v>
      </c>
      <c r="N36" s="115" t="s">
        <v>422</v>
      </c>
      <c r="O36" s="90" t="s">
        <v>1112</v>
      </c>
      <c r="P36" s="115" t="s">
        <v>602</v>
      </c>
      <c r="Q36" s="115" t="s">
        <v>602</v>
      </c>
      <c r="R36" s="115" t="s">
        <v>1213</v>
      </c>
    </row>
    <row r="37" spans="1:18" s="95" customFormat="1" ht="73.5" customHeight="1">
      <c r="A37" s="277" t="s">
        <v>1252</v>
      </c>
      <c r="B37" s="219" t="s">
        <v>1253</v>
      </c>
      <c r="C37" s="277" t="s">
        <v>1170</v>
      </c>
      <c r="D37" s="115" t="s">
        <v>452</v>
      </c>
      <c r="E37" s="125" t="s">
        <v>1211</v>
      </c>
      <c r="F37" s="144" t="s">
        <v>1254</v>
      </c>
      <c r="G37" s="91">
        <v>45538</v>
      </c>
      <c r="H37" s="91">
        <v>45540</v>
      </c>
      <c r="I37" s="115" t="s">
        <v>1173</v>
      </c>
      <c r="J37" s="143">
        <v>0.16</v>
      </c>
      <c r="K37" s="142">
        <v>0</v>
      </c>
      <c r="L37" s="94">
        <v>226282500</v>
      </c>
      <c r="M37" s="115" t="s">
        <v>1255</v>
      </c>
      <c r="N37" s="115" t="s">
        <v>422</v>
      </c>
      <c r="O37" s="90" t="s">
        <v>1112</v>
      </c>
      <c r="P37" s="115" t="s">
        <v>602</v>
      </c>
      <c r="Q37" s="115" t="s">
        <v>602</v>
      </c>
      <c r="R37" s="115" t="s">
        <v>1213</v>
      </c>
    </row>
    <row r="38" spans="1:18" s="95" customFormat="1" ht="76.5" customHeight="1">
      <c r="A38" s="277" t="s">
        <v>1256</v>
      </c>
      <c r="B38" s="219" t="s">
        <v>1257</v>
      </c>
      <c r="C38" s="277" t="s">
        <v>1170</v>
      </c>
      <c r="D38" s="115" t="s">
        <v>65</v>
      </c>
      <c r="E38" s="125" t="s">
        <v>1124</v>
      </c>
      <c r="F38" s="125" t="s">
        <v>1258</v>
      </c>
      <c r="G38" s="91">
        <v>45538</v>
      </c>
      <c r="H38" s="91">
        <v>45540</v>
      </c>
      <c r="I38" s="115" t="s">
        <v>1259</v>
      </c>
      <c r="J38" s="143">
        <v>7.1999999999999995E-2</v>
      </c>
      <c r="K38" s="142">
        <v>0</v>
      </c>
      <c r="L38" s="94">
        <v>4080</v>
      </c>
      <c r="M38" s="115" t="s">
        <v>438</v>
      </c>
      <c r="N38" s="115" t="s">
        <v>422</v>
      </c>
      <c r="O38" s="90" t="s">
        <v>1112</v>
      </c>
      <c r="P38" s="115" t="s">
        <v>602</v>
      </c>
      <c r="Q38" s="115" t="s">
        <v>602</v>
      </c>
      <c r="R38" s="115" t="s">
        <v>1213</v>
      </c>
    </row>
    <row r="39" spans="1:18" s="95" customFormat="1" ht="74.25" customHeight="1">
      <c r="A39" s="296" t="s">
        <v>1260</v>
      </c>
      <c r="B39" s="219" t="s">
        <v>1261</v>
      </c>
      <c r="C39" s="296" t="s">
        <v>1170</v>
      </c>
      <c r="D39" s="115" t="s">
        <v>1184</v>
      </c>
      <c r="E39" s="125" t="s">
        <v>1211</v>
      </c>
      <c r="F39" s="125" t="s">
        <v>1262</v>
      </c>
      <c r="G39" s="91">
        <v>45539</v>
      </c>
      <c r="H39" s="91">
        <v>45540</v>
      </c>
      <c r="I39" s="115" t="s">
        <v>1173</v>
      </c>
      <c r="J39" s="143">
        <v>7.1999999999999995E-2</v>
      </c>
      <c r="K39" s="142">
        <v>0</v>
      </c>
      <c r="L39" s="94">
        <v>13120</v>
      </c>
      <c r="M39" s="115" t="s">
        <v>438</v>
      </c>
      <c r="N39" s="115" t="s">
        <v>422</v>
      </c>
      <c r="O39" s="90" t="s">
        <v>1112</v>
      </c>
      <c r="P39" s="115" t="s">
        <v>602</v>
      </c>
      <c r="Q39" s="115" t="s">
        <v>602</v>
      </c>
      <c r="R39" s="115" t="s">
        <v>342</v>
      </c>
    </row>
    <row r="40" spans="1:18" s="95" customFormat="1" ht="78.75" customHeight="1">
      <c r="A40" s="296" t="s">
        <v>1263</v>
      </c>
      <c r="B40" s="219" t="s">
        <v>1264</v>
      </c>
      <c r="C40" s="296" t="s">
        <v>1170</v>
      </c>
      <c r="D40" s="115" t="s">
        <v>1184</v>
      </c>
      <c r="E40" s="125" t="s">
        <v>1124</v>
      </c>
      <c r="F40" s="125" t="s">
        <v>1265</v>
      </c>
      <c r="G40" s="91">
        <v>45558</v>
      </c>
      <c r="H40" s="91">
        <v>45566</v>
      </c>
      <c r="I40" s="115" t="s">
        <v>1173</v>
      </c>
      <c r="J40" s="143">
        <v>7.1999999999999995E-2</v>
      </c>
      <c r="K40" s="142">
        <v>0</v>
      </c>
      <c r="L40" s="94">
        <v>50</v>
      </c>
      <c r="M40" s="115" t="s">
        <v>438</v>
      </c>
      <c r="N40" s="115" t="s">
        <v>422</v>
      </c>
      <c r="O40" s="90" t="s">
        <v>1112</v>
      </c>
      <c r="P40" s="115" t="s">
        <v>602</v>
      </c>
      <c r="Q40" s="115" t="s">
        <v>602</v>
      </c>
      <c r="R40" s="115" t="s">
        <v>342</v>
      </c>
    </row>
    <row r="41" spans="1:18" s="95" customFormat="1" ht="78" customHeight="1">
      <c r="A41" s="296" t="s">
        <v>1266</v>
      </c>
      <c r="B41" s="219" t="s">
        <v>1267</v>
      </c>
      <c r="C41" s="296" t="s">
        <v>1107</v>
      </c>
      <c r="D41" s="115" t="s">
        <v>1268</v>
      </c>
      <c r="E41" s="125" t="s">
        <v>1269</v>
      </c>
      <c r="F41" s="125" t="s">
        <v>1270</v>
      </c>
      <c r="G41" s="91">
        <v>45562</v>
      </c>
      <c r="H41" s="91">
        <v>45566</v>
      </c>
      <c r="I41" s="297" t="s">
        <v>1271</v>
      </c>
      <c r="J41" s="298">
        <v>0.18</v>
      </c>
      <c r="K41" s="298">
        <v>0.02</v>
      </c>
      <c r="L41" s="299">
        <v>2200</v>
      </c>
      <c r="M41" s="297" t="s">
        <v>421</v>
      </c>
      <c r="N41" s="297" t="s">
        <v>422</v>
      </c>
      <c r="O41" s="90" t="s">
        <v>1112</v>
      </c>
      <c r="P41" s="115" t="s">
        <v>602</v>
      </c>
      <c r="Q41" s="115" t="s">
        <v>602</v>
      </c>
      <c r="R41" s="115" t="s">
        <v>1213</v>
      </c>
    </row>
    <row r="42" spans="1:18" s="95" customFormat="1" ht="106.5">
      <c r="A42" s="296" t="s">
        <v>1272</v>
      </c>
      <c r="B42" s="219" t="s">
        <v>1273</v>
      </c>
      <c r="C42" s="296" t="s">
        <v>1170</v>
      </c>
      <c r="D42" s="115" t="s">
        <v>1177</v>
      </c>
      <c r="E42" s="125" t="s">
        <v>1124</v>
      </c>
      <c r="F42" s="125" t="s">
        <v>1274</v>
      </c>
      <c r="G42" s="91">
        <v>45574</v>
      </c>
      <c r="H42" s="91">
        <v>45580</v>
      </c>
      <c r="I42" s="297" t="s">
        <v>1173</v>
      </c>
      <c r="J42" s="143">
        <v>7.1999999999999995E-2</v>
      </c>
      <c r="K42" s="142">
        <v>0</v>
      </c>
      <c r="L42" s="299">
        <v>32</v>
      </c>
      <c r="M42" s="115" t="s">
        <v>438</v>
      </c>
      <c r="N42" s="297" t="s">
        <v>422</v>
      </c>
      <c r="O42" s="90" t="s">
        <v>1112</v>
      </c>
      <c r="P42" s="115" t="s">
        <v>429</v>
      </c>
      <c r="Q42" s="115" t="s">
        <v>602</v>
      </c>
      <c r="R42" s="115" t="s">
        <v>193</v>
      </c>
    </row>
    <row r="43" spans="1:18" s="95" customFormat="1" ht="60" customHeight="1">
      <c r="A43" s="296" t="s">
        <v>1272</v>
      </c>
      <c r="B43" s="300" t="s">
        <v>1273</v>
      </c>
      <c r="C43" s="296" t="s">
        <v>1170</v>
      </c>
      <c r="D43" s="115" t="s">
        <v>65</v>
      </c>
      <c r="E43" s="125" t="s">
        <v>1124</v>
      </c>
      <c r="F43" s="125" t="s">
        <v>1275</v>
      </c>
      <c r="G43" s="91">
        <v>45574</v>
      </c>
      <c r="H43" s="91">
        <v>45580</v>
      </c>
      <c r="I43" s="297" t="s">
        <v>1173</v>
      </c>
      <c r="J43" s="143">
        <v>7.1999999999999995E-2</v>
      </c>
      <c r="K43" s="142">
        <v>0</v>
      </c>
      <c r="L43" s="299">
        <v>980</v>
      </c>
      <c r="M43" s="297" t="s">
        <v>421</v>
      </c>
      <c r="N43" s="297" t="s">
        <v>422</v>
      </c>
      <c r="O43" s="90" t="s">
        <v>1112</v>
      </c>
      <c r="P43" s="115" t="s">
        <v>602</v>
      </c>
      <c r="Q43" s="115" t="s">
        <v>602</v>
      </c>
      <c r="R43" s="115" t="s">
        <v>193</v>
      </c>
    </row>
    <row r="44" spans="1:18" ht="15" customHeight="1">
      <c r="B44"/>
    </row>
    <row r="45" spans="1:18" ht="15" customHeight="1">
      <c r="B45"/>
    </row>
    <row r="46" spans="1:18" ht="15" customHeight="1">
      <c r="B46"/>
    </row>
    <row r="47" spans="1:18" ht="15" customHeight="1">
      <c r="B47"/>
    </row>
    <row r="48" spans="1:18" ht="15" customHeight="1">
      <c r="B48"/>
    </row>
    <row r="49" spans="2:2" ht="15" customHeight="1">
      <c r="B49"/>
    </row>
    <row r="50" spans="2:2" ht="15" customHeight="1">
      <c r="B50"/>
    </row>
    <row r="51" spans="2:2" ht="15" customHeight="1">
      <c r="B51"/>
    </row>
    <row r="52" spans="2:2" ht="15" customHeight="1">
      <c r="B52"/>
    </row>
    <row r="53" spans="2:2" ht="15" customHeight="1">
      <c r="B53"/>
    </row>
    <row r="54" spans="2:2" ht="15" customHeight="1">
      <c r="B54"/>
    </row>
    <row r="55" spans="2:2" ht="15" customHeight="1">
      <c r="B55"/>
    </row>
    <row r="56" spans="2:2" ht="15" customHeight="1">
      <c r="B56"/>
    </row>
    <row r="57" spans="2:2" ht="15" customHeight="1">
      <c r="B57"/>
    </row>
    <row r="58" spans="2:2" ht="15" customHeight="1">
      <c r="B58"/>
    </row>
    <row r="59" spans="2:2" ht="15" customHeight="1">
      <c r="B59"/>
    </row>
    <row r="60" spans="2:2" ht="15" customHeight="1">
      <c r="B60"/>
    </row>
    <row r="61" spans="2:2" ht="15" customHeight="1">
      <c r="B61"/>
    </row>
    <row r="62" spans="2:2" ht="15" customHeight="1">
      <c r="B62"/>
    </row>
    <row r="63" spans="2:2" ht="15" customHeight="1">
      <c r="B63"/>
    </row>
    <row r="64" spans="2:2" ht="15" customHeight="1">
      <c r="B64"/>
    </row>
    <row r="65" spans="2:2" ht="15" customHeight="1">
      <c r="B65"/>
    </row>
    <row r="66" spans="2:2" ht="15" customHeight="1">
      <c r="B66"/>
    </row>
    <row r="67" spans="2:2" ht="15" customHeight="1">
      <c r="B67"/>
    </row>
    <row r="68" spans="2:2" ht="15" customHeight="1">
      <c r="B68"/>
    </row>
    <row r="69" spans="2:2" ht="15" customHeight="1">
      <c r="B69"/>
    </row>
    <row r="70" spans="2:2" ht="15" customHeight="1">
      <c r="B70"/>
    </row>
    <row r="71" spans="2:2" ht="15" customHeight="1">
      <c r="B71"/>
    </row>
    <row r="72" spans="2:2" ht="15" customHeight="1">
      <c r="B72"/>
    </row>
    <row r="73" spans="2:2" ht="15" customHeight="1">
      <c r="B73"/>
    </row>
    <row r="74" spans="2:2" ht="15" customHeight="1">
      <c r="B74"/>
    </row>
    <row r="75" spans="2:2" ht="15" customHeight="1">
      <c r="B75"/>
    </row>
    <row r="76" spans="2:2" ht="15" customHeight="1">
      <c r="B76"/>
    </row>
    <row r="77" spans="2:2" ht="15" customHeight="1">
      <c r="B77"/>
    </row>
    <row r="78" spans="2:2" ht="15" customHeight="1">
      <c r="B78"/>
    </row>
    <row r="79" spans="2:2" ht="15" customHeight="1">
      <c r="B79"/>
    </row>
    <row r="80" spans="2:2" ht="15" customHeight="1">
      <c r="B80"/>
    </row>
    <row r="81" spans="2:2" ht="15" customHeight="1">
      <c r="B81"/>
    </row>
    <row r="82" spans="2:2" ht="15" customHeight="1">
      <c r="B82"/>
    </row>
    <row r="83" spans="2:2" ht="15" customHeight="1">
      <c r="B83"/>
    </row>
    <row r="84" spans="2:2" ht="15" customHeight="1">
      <c r="B84"/>
    </row>
    <row r="85" spans="2:2" ht="15" customHeight="1">
      <c r="B85"/>
    </row>
    <row r="86" spans="2:2" ht="15" customHeight="1">
      <c r="B86"/>
    </row>
    <row r="87" spans="2:2" ht="15" customHeight="1">
      <c r="B87"/>
    </row>
    <row r="88" spans="2:2" ht="15" customHeight="1">
      <c r="B88"/>
    </row>
    <row r="89" spans="2:2" ht="15" customHeight="1">
      <c r="B89"/>
    </row>
    <row r="90" spans="2:2" ht="15" customHeight="1">
      <c r="B90"/>
    </row>
    <row r="91" spans="2:2" ht="15" customHeight="1">
      <c r="B91"/>
    </row>
    <row r="92" spans="2:2" ht="15" customHeight="1">
      <c r="B92"/>
    </row>
    <row r="93" spans="2:2" ht="15" customHeight="1">
      <c r="B93"/>
    </row>
    <row r="94" spans="2:2" ht="15" customHeight="1">
      <c r="B94"/>
    </row>
    <row r="95" spans="2:2" ht="15" customHeight="1">
      <c r="B95"/>
    </row>
    <row r="96" spans="2:2" ht="15" customHeight="1">
      <c r="B96"/>
    </row>
    <row r="97" spans="2:2" ht="15" customHeight="1">
      <c r="B97"/>
    </row>
    <row r="98" spans="2:2" ht="15" customHeight="1">
      <c r="B98"/>
    </row>
    <row r="99" spans="2:2" ht="15" customHeight="1">
      <c r="B99"/>
    </row>
    <row r="100" spans="2:2" ht="15" customHeight="1">
      <c r="B100"/>
    </row>
    <row r="101" spans="2:2" ht="15" customHeight="1">
      <c r="B101"/>
    </row>
    <row r="102" spans="2:2" ht="15" customHeight="1">
      <c r="B102"/>
    </row>
    <row r="103" spans="2:2" ht="15" customHeight="1">
      <c r="B103"/>
    </row>
    <row r="104" spans="2:2" ht="15" customHeight="1">
      <c r="B104"/>
    </row>
    <row r="105" spans="2:2" ht="15" customHeight="1">
      <c r="B105"/>
    </row>
    <row r="106" spans="2:2" ht="15" customHeight="1">
      <c r="B106"/>
    </row>
    <row r="107" spans="2:2" ht="15" customHeight="1">
      <c r="B107"/>
    </row>
    <row r="108" spans="2:2" ht="15" customHeight="1">
      <c r="B108"/>
    </row>
    <row r="109" spans="2:2" ht="15" customHeight="1">
      <c r="B109"/>
    </row>
    <row r="110" spans="2:2" ht="15" customHeight="1">
      <c r="B110"/>
    </row>
    <row r="111" spans="2:2" ht="15" customHeight="1">
      <c r="B111"/>
    </row>
    <row r="112" spans="2:2" ht="15" customHeight="1">
      <c r="B112"/>
    </row>
    <row r="113" spans="2:2" ht="15" customHeight="1">
      <c r="B113"/>
    </row>
    <row r="114" spans="2:2" ht="15" customHeight="1">
      <c r="B114"/>
    </row>
    <row r="115" spans="2:2" ht="15" customHeight="1">
      <c r="B115"/>
    </row>
    <row r="116" spans="2:2" ht="15" customHeight="1">
      <c r="B116"/>
    </row>
    <row r="117" spans="2:2" ht="15" customHeight="1">
      <c r="B117"/>
    </row>
    <row r="118" spans="2:2" ht="15" customHeight="1">
      <c r="B118"/>
    </row>
    <row r="119" spans="2:2" ht="15" customHeight="1">
      <c r="B119"/>
    </row>
    <row r="120" spans="2:2" ht="15" customHeight="1">
      <c r="B120"/>
    </row>
    <row r="121" spans="2:2" ht="15" customHeight="1">
      <c r="B121"/>
    </row>
    <row r="122" spans="2:2" ht="15" customHeight="1">
      <c r="B122"/>
    </row>
    <row r="123" spans="2:2" ht="15" customHeight="1">
      <c r="B123"/>
    </row>
    <row r="124" spans="2:2" ht="15" customHeight="1">
      <c r="B124"/>
    </row>
    <row r="125" spans="2:2" ht="15" customHeight="1">
      <c r="B125"/>
    </row>
    <row r="126" spans="2:2" ht="15" customHeight="1">
      <c r="B126"/>
    </row>
    <row r="127" spans="2:2" ht="15" customHeight="1">
      <c r="B127"/>
    </row>
    <row r="128" spans="2:2" ht="15" customHeight="1">
      <c r="B128"/>
    </row>
    <row r="129" spans="2:2" ht="15" customHeight="1">
      <c r="B129"/>
    </row>
    <row r="130" spans="2:2" ht="15" customHeight="1">
      <c r="B130"/>
    </row>
    <row r="131" spans="2:2" ht="15" customHeight="1">
      <c r="B131"/>
    </row>
    <row r="132" spans="2:2" ht="15" customHeight="1">
      <c r="B132"/>
    </row>
    <row r="133" spans="2:2" ht="15" customHeight="1">
      <c r="B133"/>
    </row>
    <row r="134" spans="2:2" ht="15" customHeight="1">
      <c r="B134"/>
    </row>
    <row r="135" spans="2:2" ht="15" customHeight="1">
      <c r="B135"/>
    </row>
    <row r="136" spans="2:2" ht="15" customHeight="1">
      <c r="B136"/>
    </row>
    <row r="137" spans="2:2" ht="15" customHeight="1">
      <c r="B137"/>
    </row>
    <row r="138" spans="2:2" ht="15" customHeight="1">
      <c r="B138"/>
    </row>
    <row r="139" spans="2:2" ht="15" customHeight="1">
      <c r="B139"/>
    </row>
    <row r="140" spans="2:2" ht="15" customHeight="1">
      <c r="B140"/>
    </row>
    <row r="141" spans="2:2" ht="15" customHeight="1">
      <c r="B141"/>
    </row>
    <row r="142" spans="2:2" ht="15" customHeight="1">
      <c r="B142"/>
    </row>
    <row r="143" spans="2:2" ht="15" customHeight="1">
      <c r="B143"/>
    </row>
    <row r="144" spans="2:2" ht="15" customHeight="1">
      <c r="B144"/>
    </row>
    <row r="145" spans="2:2" ht="15" customHeight="1">
      <c r="B145"/>
    </row>
    <row r="146" spans="2:2" ht="15" customHeight="1">
      <c r="B146"/>
    </row>
    <row r="147" spans="2:2" ht="15" customHeight="1">
      <c r="B147"/>
    </row>
    <row r="148" spans="2:2" ht="15" customHeight="1">
      <c r="B148"/>
    </row>
    <row r="149" spans="2:2" ht="15" customHeight="1">
      <c r="B149"/>
    </row>
    <row r="150" spans="2:2" ht="15" customHeight="1">
      <c r="B150"/>
    </row>
    <row r="151" spans="2:2" ht="15" customHeight="1">
      <c r="B151"/>
    </row>
    <row r="152" spans="2:2" ht="15" customHeight="1">
      <c r="B152"/>
    </row>
    <row r="153" spans="2:2" ht="15" customHeight="1">
      <c r="B153"/>
    </row>
    <row r="154" spans="2:2" ht="15" customHeight="1">
      <c r="B154"/>
    </row>
    <row r="155" spans="2:2" ht="15" customHeight="1">
      <c r="B155"/>
    </row>
    <row r="156" spans="2:2" ht="15" customHeight="1">
      <c r="B156"/>
    </row>
    <row r="157" spans="2:2" ht="15" customHeight="1">
      <c r="B157"/>
    </row>
    <row r="158" spans="2:2" ht="15" customHeight="1">
      <c r="B158"/>
    </row>
    <row r="159" spans="2:2" ht="15" customHeight="1">
      <c r="B159"/>
    </row>
    <row r="160" spans="2:2" ht="15" customHeight="1">
      <c r="B160"/>
    </row>
    <row r="161" spans="2:2" ht="15" customHeight="1">
      <c r="B161"/>
    </row>
    <row r="162" spans="2:2" ht="15" customHeight="1">
      <c r="B162"/>
    </row>
    <row r="163" spans="2:2" ht="15" customHeight="1">
      <c r="B163"/>
    </row>
    <row r="164" spans="2:2" ht="15" customHeight="1">
      <c r="B164"/>
    </row>
    <row r="165" spans="2:2" ht="15" customHeight="1">
      <c r="B165"/>
    </row>
    <row r="166" spans="2:2" ht="15" customHeight="1">
      <c r="B166"/>
    </row>
    <row r="167" spans="2:2" ht="15" customHeight="1">
      <c r="B167"/>
    </row>
    <row r="168" spans="2:2" ht="15" customHeight="1">
      <c r="B168"/>
    </row>
    <row r="169" spans="2:2" ht="15" customHeight="1">
      <c r="B169"/>
    </row>
    <row r="170" spans="2:2" ht="15" customHeight="1">
      <c r="B170"/>
    </row>
    <row r="171" spans="2:2" ht="15" customHeight="1">
      <c r="B171"/>
    </row>
    <row r="172" spans="2:2" ht="15" customHeight="1">
      <c r="B172"/>
    </row>
    <row r="173" spans="2:2" ht="15" customHeight="1">
      <c r="B173"/>
    </row>
    <row r="174" spans="2:2" ht="15" customHeight="1">
      <c r="B174"/>
    </row>
    <row r="175" spans="2:2" ht="15" customHeight="1">
      <c r="B175"/>
    </row>
    <row r="176" spans="2:2" ht="15" customHeight="1">
      <c r="B176"/>
    </row>
    <row r="177" spans="2:2" ht="15" customHeight="1">
      <c r="B177"/>
    </row>
    <row r="178" spans="2:2" ht="15" customHeight="1">
      <c r="B178"/>
    </row>
    <row r="179" spans="2:2" ht="15" customHeight="1">
      <c r="B179"/>
    </row>
    <row r="180" spans="2:2" ht="15" customHeight="1">
      <c r="B180"/>
    </row>
    <row r="181" spans="2:2" ht="15" customHeight="1">
      <c r="B181"/>
    </row>
    <row r="182" spans="2:2" ht="15" customHeight="1">
      <c r="B182"/>
    </row>
    <row r="183" spans="2:2" ht="15" customHeight="1">
      <c r="B183"/>
    </row>
    <row r="184" spans="2:2" ht="15" customHeight="1">
      <c r="B184"/>
    </row>
    <row r="185" spans="2:2" ht="15" customHeight="1">
      <c r="B185"/>
    </row>
    <row r="186" spans="2:2" ht="15" customHeight="1">
      <c r="B186"/>
    </row>
    <row r="187" spans="2:2" ht="15" customHeight="1">
      <c r="B187"/>
    </row>
    <row r="188" spans="2:2" ht="15" customHeight="1">
      <c r="B188"/>
    </row>
    <row r="189" spans="2:2" ht="15" customHeight="1">
      <c r="B189"/>
    </row>
    <row r="190" spans="2:2" ht="15" customHeight="1">
      <c r="B190"/>
    </row>
    <row r="191" spans="2:2" ht="15" customHeight="1">
      <c r="B191"/>
    </row>
    <row r="192" spans="2:2" ht="15" customHeight="1">
      <c r="B192"/>
    </row>
    <row r="193" spans="2:2" ht="15" customHeight="1">
      <c r="B193"/>
    </row>
    <row r="194" spans="2:2" ht="15" customHeight="1">
      <c r="B194"/>
    </row>
    <row r="195" spans="2:2" ht="15" customHeight="1">
      <c r="B195"/>
    </row>
    <row r="196" spans="2:2" ht="15" customHeight="1">
      <c r="B196"/>
    </row>
    <row r="197" spans="2:2" ht="15" customHeight="1">
      <c r="B197"/>
    </row>
    <row r="198" spans="2:2" ht="15" customHeight="1">
      <c r="B198"/>
    </row>
    <row r="199" spans="2:2" ht="15" customHeight="1">
      <c r="B199"/>
    </row>
    <row r="200" spans="2:2" ht="15" customHeight="1">
      <c r="B200"/>
    </row>
    <row r="201" spans="2:2" ht="15" customHeight="1">
      <c r="B201"/>
    </row>
    <row r="202" spans="2:2" ht="15" customHeight="1">
      <c r="B202"/>
    </row>
    <row r="203" spans="2:2" ht="15" customHeight="1">
      <c r="B203"/>
    </row>
    <row r="204" spans="2:2" ht="15" customHeight="1">
      <c r="B204"/>
    </row>
    <row r="205" spans="2:2" ht="15" customHeight="1">
      <c r="B205"/>
    </row>
    <row r="206" spans="2:2" ht="15" customHeight="1">
      <c r="B206"/>
    </row>
    <row r="207" spans="2:2" ht="15" customHeight="1">
      <c r="B207"/>
    </row>
    <row r="208" spans="2:2" ht="15" customHeight="1">
      <c r="B208"/>
    </row>
    <row r="209" spans="2:2" ht="15" customHeight="1">
      <c r="B209"/>
    </row>
    <row r="210" spans="2:2" ht="15" customHeight="1">
      <c r="B210"/>
    </row>
    <row r="211" spans="2:2" ht="15" customHeight="1">
      <c r="B211"/>
    </row>
    <row r="212" spans="2:2" ht="15" customHeight="1">
      <c r="B212"/>
    </row>
    <row r="213" spans="2:2" ht="15" customHeight="1">
      <c r="B213"/>
    </row>
    <row r="214" spans="2:2" ht="15" customHeight="1">
      <c r="B214"/>
    </row>
    <row r="215" spans="2:2" ht="15" customHeight="1">
      <c r="B215"/>
    </row>
    <row r="216" spans="2:2" ht="15" customHeight="1">
      <c r="B216"/>
    </row>
    <row r="217" spans="2:2" ht="15" customHeight="1">
      <c r="B217"/>
    </row>
    <row r="218" spans="2:2" ht="15" customHeight="1">
      <c r="B218"/>
    </row>
    <row r="219" spans="2:2" ht="15" customHeight="1">
      <c r="B219"/>
    </row>
    <row r="220" spans="2:2" ht="15" customHeight="1">
      <c r="B220"/>
    </row>
    <row r="221" spans="2:2" ht="15" customHeight="1">
      <c r="B221"/>
    </row>
    <row r="222" spans="2:2" ht="15" customHeight="1">
      <c r="B222"/>
    </row>
    <row r="223" spans="2:2" ht="15" customHeight="1">
      <c r="B223"/>
    </row>
    <row r="224" spans="2:2" ht="15" customHeight="1">
      <c r="B224"/>
    </row>
    <row r="225" spans="2:2" ht="15" customHeight="1">
      <c r="B225"/>
    </row>
    <row r="226" spans="2:2" ht="15" customHeight="1">
      <c r="B226"/>
    </row>
    <row r="227" spans="2:2" ht="15" customHeight="1">
      <c r="B227"/>
    </row>
    <row r="228" spans="2:2" ht="15" customHeight="1">
      <c r="B228"/>
    </row>
    <row r="229" spans="2:2" ht="15" customHeight="1">
      <c r="B229"/>
    </row>
    <row r="230" spans="2:2" ht="15" customHeight="1">
      <c r="B230"/>
    </row>
    <row r="231" spans="2:2" ht="15" customHeight="1">
      <c r="B231"/>
    </row>
    <row r="232" spans="2:2" ht="15" customHeight="1">
      <c r="B232"/>
    </row>
    <row r="233" spans="2:2" ht="15" customHeight="1">
      <c r="B233"/>
    </row>
    <row r="234" spans="2:2" ht="15" customHeight="1">
      <c r="B234"/>
    </row>
    <row r="235" spans="2:2" ht="15" customHeight="1">
      <c r="B235"/>
    </row>
    <row r="236" spans="2:2" ht="15" customHeight="1">
      <c r="B236"/>
    </row>
    <row r="237" spans="2:2" ht="15" customHeight="1">
      <c r="B237"/>
    </row>
    <row r="238" spans="2:2" ht="15" customHeight="1">
      <c r="B238"/>
    </row>
    <row r="239" spans="2:2" ht="15" customHeight="1">
      <c r="B239"/>
    </row>
    <row r="240" spans="2:2" ht="15" customHeight="1">
      <c r="B240"/>
    </row>
    <row r="241" spans="2:2" ht="15" customHeight="1">
      <c r="B241"/>
    </row>
    <row r="242" spans="2:2" ht="15" customHeight="1">
      <c r="B242"/>
    </row>
    <row r="243" spans="2:2" ht="15" customHeight="1">
      <c r="B243"/>
    </row>
    <row r="244" spans="2:2" ht="15" customHeight="1">
      <c r="B244"/>
    </row>
    <row r="245" spans="2:2" ht="15" customHeight="1">
      <c r="B245"/>
    </row>
    <row r="246" spans="2:2" ht="15" customHeight="1">
      <c r="B246"/>
    </row>
    <row r="247" spans="2:2" ht="15" customHeight="1">
      <c r="B247"/>
    </row>
    <row r="248" spans="2:2" ht="15" customHeight="1">
      <c r="B248"/>
    </row>
    <row r="249" spans="2:2" ht="15" customHeight="1">
      <c r="B249"/>
    </row>
    <row r="250" spans="2:2" ht="15" customHeight="1">
      <c r="B250"/>
    </row>
    <row r="251" spans="2:2" ht="15" customHeight="1">
      <c r="B251"/>
    </row>
    <row r="252" spans="2:2" ht="15" customHeight="1">
      <c r="B252"/>
    </row>
    <row r="253" spans="2:2" ht="15" customHeight="1">
      <c r="B253"/>
    </row>
    <row r="254" spans="2:2" ht="15" customHeight="1">
      <c r="B254"/>
    </row>
    <row r="255" spans="2:2" ht="15" customHeight="1">
      <c r="B255"/>
    </row>
    <row r="256" spans="2:2" ht="15" customHeight="1">
      <c r="B256"/>
    </row>
    <row r="257" spans="2:2" ht="15" customHeight="1">
      <c r="B257"/>
    </row>
    <row r="258" spans="2:2" ht="15" customHeight="1">
      <c r="B258"/>
    </row>
    <row r="259" spans="2:2" ht="15" customHeight="1">
      <c r="B259"/>
    </row>
    <row r="260" spans="2:2" ht="15" customHeight="1">
      <c r="B260"/>
    </row>
    <row r="261" spans="2:2" ht="15" customHeight="1">
      <c r="B261"/>
    </row>
    <row r="262" spans="2:2" ht="15" customHeight="1">
      <c r="B262"/>
    </row>
    <row r="263" spans="2:2" ht="15" customHeight="1">
      <c r="B263"/>
    </row>
    <row r="264" spans="2:2" ht="15" customHeight="1">
      <c r="B264"/>
    </row>
    <row r="265" spans="2:2" ht="15" customHeight="1">
      <c r="B265"/>
    </row>
    <row r="266" spans="2:2" ht="15" customHeight="1">
      <c r="B266"/>
    </row>
    <row r="267" spans="2:2" ht="15" customHeight="1">
      <c r="B267"/>
    </row>
    <row r="268" spans="2:2" ht="15" customHeight="1">
      <c r="B268"/>
    </row>
    <row r="269" spans="2:2" ht="15" customHeight="1">
      <c r="B269"/>
    </row>
    <row r="270" spans="2:2" ht="15" customHeight="1">
      <c r="B270"/>
    </row>
    <row r="271" spans="2:2" ht="15" customHeight="1">
      <c r="B271"/>
    </row>
    <row r="272" spans="2:2" ht="15" customHeight="1">
      <c r="B272"/>
    </row>
    <row r="273" spans="2:2" ht="15" customHeight="1">
      <c r="B273"/>
    </row>
    <row r="274" spans="2:2" ht="15" customHeight="1">
      <c r="B274"/>
    </row>
    <row r="275" spans="2:2" ht="15" customHeight="1">
      <c r="B275" s="40"/>
    </row>
  </sheetData>
  <autoFilter ref="A2:R43" xr:uid="{C1DD3556-BD00-4CCD-B29B-C44F73E8B069}"/>
  <mergeCells count="1">
    <mergeCell ref="A1:R1"/>
  </mergeCells>
  <hyperlinks>
    <hyperlink ref="A32" r:id="rId1" xr:uid="{7621D4EC-589D-4304-BBFB-696C8776C00C}"/>
    <hyperlink ref="A33" r:id="rId2" xr:uid="{925CF4DF-75EE-41AC-B393-82B1991CA424}"/>
    <hyperlink ref="A34" r:id="rId3" xr:uid="{CBB150E9-9D65-409C-B139-EE37DDE6E844}"/>
    <hyperlink ref="B35" r:id="rId4" xr:uid="{6BD8A3B0-9E8C-4659-95F7-966F9BCD316E}"/>
    <hyperlink ref="B36" r:id="rId5" xr:uid="{E00A8E78-E999-4332-95BB-FD6CEAF064BC}"/>
    <hyperlink ref="B37" r:id="rId6" xr:uid="{B28DBD50-7DEB-4222-9FFB-A2621A624C36}"/>
    <hyperlink ref="B38" r:id="rId7" xr:uid="{CB426D94-ECF1-4046-A2BB-0C4E438BCFA0}"/>
    <hyperlink ref="B39" r:id="rId8" xr:uid="{93171F6B-12E1-485D-846D-F47861CADB83}"/>
    <hyperlink ref="B40" r:id="rId9" xr:uid="{C187E159-15F0-4F8F-BF85-DAC665DC5B44}"/>
    <hyperlink ref="B41" r:id="rId10" xr:uid="{472C9A98-19EC-4C7C-A999-2071185700D2}"/>
    <hyperlink ref="B42" r:id="rId11" xr:uid="{E62B1F5C-DE7B-4B58-9CF6-15B3D1F07FD0}"/>
    <hyperlink ref="B43" r:id="rId12" xr:uid="{61BFD557-CBD6-4AC1-B1B1-8334BB9F7290}"/>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Q86"/>
  <sheetViews>
    <sheetView zoomScale="71" zoomScaleNormal="71" workbookViewId="0">
      <selection sqref="A1:Q1"/>
    </sheetView>
  </sheetViews>
  <sheetFormatPr defaultRowHeight="15" customHeight="1"/>
  <cols>
    <col min="1" max="1" width="21.42578125" customWidth="1"/>
    <col min="2" max="2" width="25.140625" customWidth="1"/>
    <col min="3" max="3" width="22.42578125" customWidth="1"/>
    <col min="4" max="4" width="16.5703125" customWidth="1"/>
    <col min="5" max="5" width="16" customWidth="1"/>
    <col min="6" max="6" width="17" customWidth="1"/>
    <col min="7" max="7" width="13.42578125" customWidth="1"/>
    <col min="8" max="8" width="8.85546875" customWidth="1"/>
    <col min="9" max="9" width="13.140625" customWidth="1"/>
    <col min="10" max="10" width="38.85546875" customWidth="1"/>
    <col min="11" max="11" width="7.7109375" customWidth="1"/>
    <col min="12" max="12" width="11" customWidth="1"/>
    <col min="13" max="13" width="13.42578125" customWidth="1"/>
    <col min="14" max="14" width="9.85546875" customWidth="1"/>
    <col min="15" max="15" width="10.5703125" customWidth="1"/>
    <col min="16" max="16" width="27.42578125" customWidth="1"/>
    <col min="17" max="17" width="22.42578125" customWidth="1"/>
  </cols>
  <sheetData>
    <row r="1" spans="1:17" ht="18" customHeight="1">
      <c r="A1" s="81" t="s">
        <v>1276</v>
      </c>
      <c r="B1" s="81"/>
      <c r="C1" s="81"/>
      <c r="D1" s="82"/>
      <c r="E1" s="82"/>
      <c r="F1" s="82"/>
      <c r="G1" s="82"/>
      <c r="H1" s="82"/>
      <c r="I1" s="82"/>
      <c r="J1" s="82"/>
      <c r="K1" s="82"/>
      <c r="L1" s="82"/>
      <c r="M1" s="82"/>
      <c r="N1" s="82"/>
      <c r="O1" s="82"/>
      <c r="P1" s="82"/>
      <c r="Q1" s="82"/>
    </row>
    <row r="2" spans="1:17" ht="59.25">
      <c r="A2" s="13" t="s">
        <v>1</v>
      </c>
      <c r="B2" s="13" t="s">
        <v>2</v>
      </c>
      <c r="C2" s="13" t="s">
        <v>3</v>
      </c>
      <c r="D2" s="13" t="s">
        <v>400</v>
      </c>
      <c r="E2" s="13" t="s">
        <v>401</v>
      </c>
      <c r="F2" s="13" t="s">
        <v>402</v>
      </c>
      <c r="G2" s="13" t="s">
        <v>403</v>
      </c>
      <c r="H2" s="13" t="s">
        <v>1277</v>
      </c>
      <c r="I2" s="13" t="s">
        <v>6</v>
      </c>
      <c r="J2" s="13" t="s">
        <v>404</v>
      </c>
      <c r="K2" s="13" t="s">
        <v>406</v>
      </c>
      <c r="L2" s="13" t="s">
        <v>407</v>
      </c>
      <c r="M2" s="13" t="s">
        <v>408</v>
      </c>
      <c r="N2" s="13" t="s">
        <v>409</v>
      </c>
      <c r="O2" s="13" t="s">
        <v>410</v>
      </c>
      <c r="P2" s="13" t="s">
        <v>411</v>
      </c>
      <c r="Q2" s="13" t="s">
        <v>412</v>
      </c>
    </row>
    <row r="3" spans="1:17" s="95" customFormat="1" ht="27.75" customHeight="1">
      <c r="A3" s="116" t="s">
        <v>1278</v>
      </c>
      <c r="B3" s="116"/>
      <c r="C3" s="116"/>
      <c r="D3" s="222">
        <v>45329</v>
      </c>
      <c r="E3" s="222">
        <f t="shared" ref="E3:E14" si="0">D3+45</f>
        <v>45374</v>
      </c>
      <c r="F3" s="119" t="s">
        <v>844</v>
      </c>
      <c r="G3" s="116" t="s">
        <v>192</v>
      </c>
      <c r="H3" s="119" t="s">
        <v>198</v>
      </c>
      <c r="I3" s="116" t="s">
        <v>1279</v>
      </c>
      <c r="J3" s="116" t="s">
        <v>1280</v>
      </c>
      <c r="K3" s="122">
        <v>0.09</v>
      </c>
      <c r="L3" s="122">
        <v>0.2</v>
      </c>
      <c r="M3" s="116" t="s">
        <v>1281</v>
      </c>
      <c r="N3" s="116" t="s">
        <v>421</v>
      </c>
      <c r="O3" s="119" t="s">
        <v>1282</v>
      </c>
      <c r="P3" s="119" t="s">
        <v>1283</v>
      </c>
      <c r="Q3" s="258" t="s">
        <v>1284</v>
      </c>
    </row>
    <row r="4" spans="1:17" s="95" customFormat="1" ht="27.75" customHeight="1">
      <c r="A4" s="116" t="s">
        <v>1285</v>
      </c>
      <c r="B4" s="116"/>
      <c r="C4" s="116"/>
      <c r="D4" s="222">
        <v>45329</v>
      </c>
      <c r="E4" s="222">
        <f t="shared" si="0"/>
        <v>45374</v>
      </c>
      <c r="F4" s="119" t="s">
        <v>844</v>
      </c>
      <c r="G4" s="116" t="s">
        <v>192</v>
      </c>
      <c r="H4" s="119" t="s">
        <v>198</v>
      </c>
      <c r="I4" s="116" t="s">
        <v>1286</v>
      </c>
      <c r="J4" s="116" t="s">
        <v>1287</v>
      </c>
      <c r="K4" s="177">
        <v>0.108</v>
      </c>
      <c r="L4" s="122">
        <v>0.2</v>
      </c>
      <c r="M4" s="178">
        <v>7900</v>
      </c>
      <c r="N4" s="116" t="s">
        <v>421</v>
      </c>
      <c r="O4" s="119" t="s">
        <v>1282</v>
      </c>
      <c r="P4" s="119" t="s">
        <v>1283</v>
      </c>
      <c r="Q4" s="258" t="s">
        <v>1284</v>
      </c>
    </row>
    <row r="5" spans="1:17" s="95" customFormat="1" ht="27.75" customHeight="1">
      <c r="A5" s="116" t="s">
        <v>1288</v>
      </c>
      <c r="B5" s="116"/>
      <c r="C5" s="116"/>
      <c r="D5" s="222">
        <v>45337</v>
      </c>
      <c r="E5" s="222">
        <f t="shared" si="0"/>
        <v>45382</v>
      </c>
      <c r="F5" s="119" t="s">
        <v>844</v>
      </c>
      <c r="G5" s="116" t="s">
        <v>192</v>
      </c>
      <c r="H5" s="119" t="s">
        <v>198</v>
      </c>
      <c r="I5" s="116" t="s">
        <v>127</v>
      </c>
      <c r="J5" s="116" t="s">
        <v>1289</v>
      </c>
      <c r="K5" s="122">
        <v>0.108</v>
      </c>
      <c r="L5" s="122">
        <v>0.2</v>
      </c>
      <c r="M5" s="116" t="s">
        <v>192</v>
      </c>
      <c r="N5" s="116"/>
      <c r="O5" s="119" t="s">
        <v>846</v>
      </c>
      <c r="P5" s="301" t="s">
        <v>1290</v>
      </c>
      <c r="Q5" s="258" t="s">
        <v>1284</v>
      </c>
    </row>
    <row r="6" spans="1:17" s="95" customFormat="1" ht="30" customHeight="1">
      <c r="A6" s="116" t="s">
        <v>1291</v>
      </c>
      <c r="B6" s="116"/>
      <c r="C6" s="116"/>
      <c r="D6" s="222">
        <v>45337</v>
      </c>
      <c r="E6" s="222">
        <f t="shared" si="0"/>
        <v>45382</v>
      </c>
      <c r="F6" s="119" t="s">
        <v>844</v>
      </c>
      <c r="G6" s="116" t="s">
        <v>192</v>
      </c>
      <c r="H6" s="119" t="s">
        <v>198</v>
      </c>
      <c r="I6" s="116" t="s">
        <v>1292</v>
      </c>
      <c r="J6" s="302" t="s">
        <v>242</v>
      </c>
      <c r="K6" s="122">
        <v>0</v>
      </c>
      <c r="L6" s="122">
        <v>0.14000000000000001</v>
      </c>
      <c r="M6" s="116" t="s">
        <v>192</v>
      </c>
      <c r="N6" s="116"/>
      <c r="O6" s="119" t="s">
        <v>846</v>
      </c>
      <c r="P6" s="119" t="s">
        <v>243</v>
      </c>
      <c r="Q6" s="119" t="s">
        <v>342</v>
      </c>
    </row>
    <row r="7" spans="1:17" s="95" customFormat="1" ht="30" customHeight="1">
      <c r="A7" s="116" t="s">
        <v>1293</v>
      </c>
      <c r="B7" s="116"/>
      <c r="C7" s="116"/>
      <c r="D7" s="222">
        <v>45337</v>
      </c>
      <c r="E7" s="222">
        <f t="shared" si="0"/>
        <v>45382</v>
      </c>
      <c r="F7" s="119" t="s">
        <v>844</v>
      </c>
      <c r="G7" s="116" t="s">
        <v>192</v>
      </c>
      <c r="H7" s="119" t="s">
        <v>79</v>
      </c>
      <c r="I7" s="116" t="s">
        <v>600</v>
      </c>
      <c r="J7" s="302" t="s">
        <v>601</v>
      </c>
      <c r="K7" s="122">
        <v>0.14000000000000001</v>
      </c>
      <c r="L7" s="122">
        <v>0</v>
      </c>
      <c r="M7" s="116" t="s">
        <v>192</v>
      </c>
      <c r="N7" s="116"/>
      <c r="O7" s="119" t="s">
        <v>846</v>
      </c>
      <c r="P7" s="119" t="s">
        <v>243</v>
      </c>
      <c r="Q7" s="119" t="s">
        <v>342</v>
      </c>
    </row>
    <row r="8" spans="1:17" s="95" customFormat="1" ht="30" customHeight="1">
      <c r="A8" s="116" t="s">
        <v>1294</v>
      </c>
      <c r="B8" s="116"/>
      <c r="C8" s="116"/>
      <c r="D8" s="118">
        <v>45345</v>
      </c>
      <c r="E8" s="118">
        <f t="shared" si="0"/>
        <v>45390</v>
      </c>
      <c r="F8" s="116" t="s">
        <v>844</v>
      </c>
      <c r="G8" s="116"/>
      <c r="H8" s="119" t="s">
        <v>198</v>
      </c>
      <c r="I8" s="116" t="s">
        <v>1295</v>
      </c>
      <c r="J8" s="302" t="s">
        <v>1296</v>
      </c>
      <c r="K8" s="116">
        <v>0</v>
      </c>
      <c r="L8" s="122">
        <v>0.14000000000000001</v>
      </c>
      <c r="M8" s="178">
        <v>100000000</v>
      </c>
      <c r="N8" s="116" t="s">
        <v>421</v>
      </c>
      <c r="O8" s="119" t="s">
        <v>1297</v>
      </c>
      <c r="P8" s="301" t="s">
        <v>1298</v>
      </c>
      <c r="Q8" s="119" t="s">
        <v>342</v>
      </c>
    </row>
    <row r="9" spans="1:17" s="95" customFormat="1" ht="30" customHeight="1">
      <c r="A9" s="116" t="s">
        <v>1299</v>
      </c>
      <c r="B9" s="116"/>
      <c r="C9" s="116"/>
      <c r="D9" s="118">
        <v>45355</v>
      </c>
      <c r="E9" s="118">
        <f t="shared" si="0"/>
        <v>45400</v>
      </c>
      <c r="F9" s="119" t="s">
        <v>844</v>
      </c>
      <c r="G9" s="116" t="s">
        <v>192</v>
      </c>
      <c r="H9" s="116" t="s">
        <v>198</v>
      </c>
      <c r="I9" s="116" t="s">
        <v>1300</v>
      </c>
      <c r="J9" s="116" t="s">
        <v>1301</v>
      </c>
      <c r="K9" s="122">
        <v>0.126</v>
      </c>
      <c r="L9" s="122">
        <v>0.2</v>
      </c>
      <c r="M9" s="178"/>
      <c r="N9" s="122"/>
      <c r="O9" s="116" t="s">
        <v>846</v>
      </c>
      <c r="P9" s="302" t="s">
        <v>1290</v>
      </c>
      <c r="Q9" s="258" t="s">
        <v>1284</v>
      </c>
    </row>
    <row r="10" spans="1:17" s="95" customFormat="1" ht="30" customHeight="1">
      <c r="A10" s="116" t="s">
        <v>1302</v>
      </c>
      <c r="B10" s="116"/>
      <c r="C10" s="116"/>
      <c r="D10" s="118">
        <v>45355</v>
      </c>
      <c r="E10" s="118">
        <f t="shared" si="0"/>
        <v>45400</v>
      </c>
      <c r="F10" s="119" t="s">
        <v>844</v>
      </c>
      <c r="G10" s="116" t="s">
        <v>192</v>
      </c>
      <c r="H10" s="116" t="s">
        <v>198</v>
      </c>
      <c r="I10" s="116" t="s">
        <v>1303</v>
      </c>
      <c r="J10" s="116" t="s">
        <v>1304</v>
      </c>
      <c r="K10" s="122">
        <v>0.108</v>
      </c>
      <c r="L10" s="122">
        <v>0.2</v>
      </c>
      <c r="M10" s="178">
        <v>10000</v>
      </c>
      <c r="N10" s="116" t="s">
        <v>421</v>
      </c>
      <c r="O10" s="116" t="s">
        <v>846</v>
      </c>
      <c r="P10" s="116" t="s">
        <v>1305</v>
      </c>
      <c r="Q10" s="258" t="s">
        <v>1284</v>
      </c>
    </row>
    <row r="11" spans="1:17" s="95" customFormat="1" ht="30" customHeight="1">
      <c r="A11" s="116" t="s">
        <v>1306</v>
      </c>
      <c r="B11" s="116"/>
      <c r="C11" s="116"/>
      <c r="D11" s="118">
        <v>45355</v>
      </c>
      <c r="E11" s="118">
        <f t="shared" si="0"/>
        <v>45400</v>
      </c>
      <c r="F11" s="119" t="s">
        <v>844</v>
      </c>
      <c r="G11" s="116" t="s">
        <v>192</v>
      </c>
      <c r="H11" s="116" t="s">
        <v>198</v>
      </c>
      <c r="I11" s="116" t="s">
        <v>1307</v>
      </c>
      <c r="J11" s="116" t="s">
        <v>1308</v>
      </c>
      <c r="K11" s="122">
        <v>0.108</v>
      </c>
      <c r="L11" s="122">
        <v>0.2</v>
      </c>
      <c r="M11" s="178">
        <v>30000</v>
      </c>
      <c r="N11" s="116" t="s">
        <v>421</v>
      </c>
      <c r="O11" s="116" t="s">
        <v>846</v>
      </c>
      <c r="P11" s="116" t="s">
        <v>1305</v>
      </c>
      <c r="Q11" s="258" t="s">
        <v>1284</v>
      </c>
    </row>
    <row r="12" spans="1:17" s="95" customFormat="1" ht="30" customHeight="1">
      <c r="A12" s="116" t="s">
        <v>1309</v>
      </c>
      <c r="B12" s="116"/>
      <c r="C12" s="116"/>
      <c r="D12" s="118">
        <v>45355</v>
      </c>
      <c r="E12" s="118">
        <f t="shared" si="0"/>
        <v>45400</v>
      </c>
      <c r="F12" s="119" t="s">
        <v>844</v>
      </c>
      <c r="G12" s="116" t="s">
        <v>192</v>
      </c>
      <c r="H12" s="116" t="s">
        <v>198</v>
      </c>
      <c r="I12" s="116" t="s">
        <v>1310</v>
      </c>
      <c r="J12" s="116" t="s">
        <v>1311</v>
      </c>
      <c r="K12" s="122">
        <v>0.108</v>
      </c>
      <c r="L12" s="122">
        <v>0.2</v>
      </c>
      <c r="M12" s="178">
        <v>20000</v>
      </c>
      <c r="N12" s="116" t="s">
        <v>421</v>
      </c>
      <c r="O12" s="116" t="s">
        <v>846</v>
      </c>
      <c r="P12" s="116" t="s">
        <v>1305</v>
      </c>
      <c r="Q12" s="258" t="s">
        <v>1284</v>
      </c>
    </row>
    <row r="13" spans="1:17" s="95" customFormat="1" ht="48" customHeight="1">
      <c r="A13" s="116" t="s">
        <v>1312</v>
      </c>
      <c r="B13" s="116"/>
      <c r="C13" s="116"/>
      <c r="D13" s="118">
        <v>45509</v>
      </c>
      <c r="E13" s="118">
        <f t="shared" si="0"/>
        <v>45554</v>
      </c>
      <c r="F13" s="119" t="s">
        <v>844</v>
      </c>
      <c r="G13" s="116" t="s">
        <v>192</v>
      </c>
      <c r="H13" s="116" t="s">
        <v>79</v>
      </c>
      <c r="I13" s="116" t="s">
        <v>1313</v>
      </c>
      <c r="J13" s="302" t="s">
        <v>1314</v>
      </c>
      <c r="K13" s="122">
        <v>0.18</v>
      </c>
      <c r="L13" s="122">
        <v>7.0000000000000007E-2</v>
      </c>
      <c r="M13" s="178">
        <v>1450000</v>
      </c>
      <c r="N13" s="122" t="s">
        <v>438</v>
      </c>
      <c r="O13" s="116" t="s">
        <v>539</v>
      </c>
      <c r="P13" s="302" t="s">
        <v>1315</v>
      </c>
      <c r="Q13" s="301" t="s">
        <v>193</v>
      </c>
    </row>
    <row r="14" spans="1:17" s="95" customFormat="1" ht="32.25" customHeight="1">
      <c r="A14" s="116" t="s">
        <v>1316</v>
      </c>
      <c r="B14" s="116"/>
      <c r="C14" s="116"/>
      <c r="D14" s="117">
        <v>45362</v>
      </c>
      <c r="E14" s="118">
        <f t="shared" si="0"/>
        <v>45407</v>
      </c>
      <c r="F14" s="119" t="s">
        <v>844</v>
      </c>
      <c r="G14" s="120" t="s">
        <v>192</v>
      </c>
      <c r="H14" s="116" t="s">
        <v>198</v>
      </c>
      <c r="I14" s="116" t="s">
        <v>1317</v>
      </c>
      <c r="J14" s="116" t="s">
        <v>1318</v>
      </c>
      <c r="K14" s="122">
        <v>0.09</v>
      </c>
      <c r="L14" s="122">
        <v>0.16</v>
      </c>
      <c r="M14" s="178"/>
      <c r="N14" s="116"/>
      <c r="O14" s="116" t="s">
        <v>539</v>
      </c>
      <c r="P14" s="302" t="s">
        <v>1319</v>
      </c>
      <c r="Q14" s="119" t="s">
        <v>541</v>
      </c>
    </row>
    <row r="15" spans="1:17" s="95" customFormat="1" ht="32.25" customHeight="1">
      <c r="A15" s="177" t="s">
        <v>1320</v>
      </c>
      <c r="B15" s="177"/>
      <c r="C15" s="177"/>
      <c r="D15" s="117">
        <v>45384</v>
      </c>
      <c r="E15" s="222">
        <f t="shared" ref="E15:E56" si="1">D15+45</f>
        <v>45429</v>
      </c>
      <c r="F15" s="177" t="s">
        <v>844</v>
      </c>
      <c r="G15" s="116" t="s">
        <v>192</v>
      </c>
      <c r="H15" s="177" t="s">
        <v>79</v>
      </c>
      <c r="I15" s="177" t="s">
        <v>1321</v>
      </c>
      <c r="J15" s="177" t="s">
        <v>1322</v>
      </c>
      <c r="K15" s="177">
        <v>0.126</v>
      </c>
      <c r="L15" s="122">
        <v>0</v>
      </c>
      <c r="M15" s="178">
        <v>1280</v>
      </c>
      <c r="N15" s="116" t="s">
        <v>438</v>
      </c>
      <c r="O15" s="177" t="s">
        <v>1323</v>
      </c>
      <c r="P15" s="302" t="s">
        <v>986</v>
      </c>
      <c r="Q15" s="119" t="s">
        <v>541</v>
      </c>
    </row>
    <row r="16" spans="1:17" s="95" customFormat="1" ht="32.25" customHeight="1">
      <c r="A16" s="177" t="s">
        <v>1324</v>
      </c>
      <c r="B16" s="177"/>
      <c r="C16" s="177"/>
      <c r="D16" s="117">
        <v>45384</v>
      </c>
      <c r="E16" s="222">
        <f t="shared" si="1"/>
        <v>45429</v>
      </c>
      <c r="F16" s="177" t="s">
        <v>844</v>
      </c>
      <c r="G16" s="116" t="s">
        <v>192</v>
      </c>
      <c r="H16" s="177" t="s">
        <v>198</v>
      </c>
      <c r="I16" s="177" t="s">
        <v>1325</v>
      </c>
      <c r="J16" s="177" t="s">
        <v>1326</v>
      </c>
      <c r="K16" s="122">
        <v>0.14000000000000001</v>
      </c>
      <c r="L16" s="122">
        <v>0.25</v>
      </c>
      <c r="M16" s="178">
        <v>6000</v>
      </c>
      <c r="N16" s="116" t="s">
        <v>421</v>
      </c>
      <c r="O16" s="116" t="s">
        <v>846</v>
      </c>
      <c r="P16" s="302" t="s">
        <v>1327</v>
      </c>
      <c r="Q16" s="119" t="s">
        <v>342</v>
      </c>
    </row>
    <row r="17" spans="1:17" s="95" customFormat="1" ht="45" customHeight="1">
      <c r="A17" s="177" t="s">
        <v>1328</v>
      </c>
      <c r="B17" s="177"/>
      <c r="C17" s="177"/>
      <c r="D17" s="117">
        <v>45387</v>
      </c>
      <c r="E17" s="118">
        <f t="shared" si="1"/>
        <v>45432</v>
      </c>
      <c r="F17" s="177" t="s">
        <v>1329</v>
      </c>
      <c r="G17" s="118">
        <v>45504</v>
      </c>
      <c r="H17" s="177" t="s">
        <v>79</v>
      </c>
      <c r="I17" s="116" t="s">
        <v>1330</v>
      </c>
      <c r="J17" s="303" t="s">
        <v>1331</v>
      </c>
      <c r="K17" s="177">
        <v>0.126</v>
      </c>
      <c r="L17" s="122">
        <v>0</v>
      </c>
      <c r="M17" s="178">
        <v>600</v>
      </c>
      <c r="N17" s="116" t="s">
        <v>421</v>
      </c>
      <c r="O17" s="116" t="s">
        <v>1201</v>
      </c>
      <c r="P17" s="302" t="s">
        <v>1332</v>
      </c>
      <c r="Q17" s="119" t="s">
        <v>1333</v>
      </c>
    </row>
    <row r="18" spans="1:17" s="95" customFormat="1" ht="36" customHeight="1">
      <c r="A18" s="116" t="s">
        <v>1334</v>
      </c>
      <c r="B18" s="116"/>
      <c r="C18" s="116"/>
      <c r="D18" s="117">
        <v>45387</v>
      </c>
      <c r="E18" s="118">
        <f t="shared" si="1"/>
        <v>45432</v>
      </c>
      <c r="F18" s="116" t="s">
        <v>844</v>
      </c>
      <c r="G18" s="116" t="s">
        <v>192</v>
      </c>
      <c r="H18" s="177" t="s">
        <v>79</v>
      </c>
      <c r="I18" s="116" t="s">
        <v>1335</v>
      </c>
      <c r="J18" s="303" t="s">
        <v>1336</v>
      </c>
      <c r="K18" s="122">
        <v>0.2</v>
      </c>
      <c r="L18" s="122">
        <v>0</v>
      </c>
      <c r="M18" s="116">
        <v>60</v>
      </c>
      <c r="N18" s="116" t="s">
        <v>438</v>
      </c>
      <c r="O18" s="116" t="s">
        <v>539</v>
      </c>
      <c r="P18" s="302" t="s">
        <v>1337</v>
      </c>
      <c r="Q18" s="119" t="s">
        <v>342</v>
      </c>
    </row>
    <row r="19" spans="1:17" s="95" customFormat="1" ht="41.25" customHeight="1">
      <c r="A19" s="116" t="s">
        <v>1338</v>
      </c>
      <c r="B19" s="116"/>
      <c r="C19" s="116"/>
      <c r="D19" s="118">
        <v>45391</v>
      </c>
      <c r="E19" s="118">
        <f t="shared" si="1"/>
        <v>45436</v>
      </c>
      <c r="F19" s="116" t="s">
        <v>844</v>
      </c>
      <c r="G19" s="116" t="s">
        <v>192</v>
      </c>
      <c r="H19" s="177" t="s">
        <v>79</v>
      </c>
      <c r="I19" s="116" t="s">
        <v>1335</v>
      </c>
      <c r="J19" s="303" t="s">
        <v>1339</v>
      </c>
      <c r="K19" s="122">
        <v>0.2</v>
      </c>
      <c r="L19" s="122">
        <v>0</v>
      </c>
      <c r="M19" s="116">
        <v>60</v>
      </c>
      <c r="N19" s="116" t="s">
        <v>438</v>
      </c>
      <c r="O19" s="116" t="s">
        <v>539</v>
      </c>
      <c r="P19" s="302" t="s">
        <v>1337</v>
      </c>
      <c r="Q19" s="116" t="s">
        <v>342</v>
      </c>
    </row>
    <row r="20" spans="1:17" s="95" customFormat="1" ht="36" customHeight="1">
      <c r="A20" s="116" t="s">
        <v>1340</v>
      </c>
      <c r="B20" s="116"/>
      <c r="C20" s="116"/>
      <c r="D20" s="118">
        <v>45407</v>
      </c>
      <c r="E20" s="118">
        <f t="shared" si="1"/>
        <v>45452</v>
      </c>
      <c r="F20" s="116" t="s">
        <v>844</v>
      </c>
      <c r="G20" s="116"/>
      <c r="H20" s="116" t="s">
        <v>198</v>
      </c>
      <c r="I20" s="116" t="s">
        <v>1341</v>
      </c>
      <c r="J20" s="303" t="s">
        <v>1342</v>
      </c>
      <c r="K20" s="177">
        <v>0.126</v>
      </c>
      <c r="L20" s="122">
        <v>0.35</v>
      </c>
      <c r="M20" s="178"/>
      <c r="N20" s="116"/>
      <c r="O20" s="116" t="s">
        <v>1343</v>
      </c>
      <c r="P20" s="302" t="s">
        <v>1344</v>
      </c>
      <c r="Q20" s="119" t="s">
        <v>342</v>
      </c>
    </row>
    <row r="21" spans="1:17" s="95" customFormat="1" ht="32.25" customHeight="1">
      <c r="A21" s="116" t="s">
        <v>1345</v>
      </c>
      <c r="B21" s="116"/>
      <c r="C21" s="116"/>
      <c r="D21" s="118">
        <v>45407</v>
      </c>
      <c r="E21" s="118">
        <f t="shared" si="1"/>
        <v>45452</v>
      </c>
      <c r="F21" s="116" t="s">
        <v>844</v>
      </c>
      <c r="G21" s="116" t="s">
        <v>192</v>
      </c>
      <c r="H21" s="116" t="s">
        <v>198</v>
      </c>
      <c r="I21" s="116" t="s">
        <v>60</v>
      </c>
      <c r="J21" s="302" t="s">
        <v>1346</v>
      </c>
      <c r="K21" s="116" t="s">
        <v>384</v>
      </c>
      <c r="L21" s="122">
        <v>0.25</v>
      </c>
      <c r="M21" s="116" t="s">
        <v>192</v>
      </c>
      <c r="N21" s="116" t="s">
        <v>192</v>
      </c>
      <c r="O21" s="116" t="s">
        <v>539</v>
      </c>
      <c r="P21" s="302" t="s">
        <v>1347</v>
      </c>
      <c r="Q21" s="116" t="s">
        <v>541</v>
      </c>
    </row>
    <row r="22" spans="1:17" s="95" customFormat="1" ht="34.5" customHeight="1">
      <c r="A22" s="116" t="s">
        <v>1348</v>
      </c>
      <c r="B22" s="116"/>
      <c r="C22" s="116"/>
      <c r="D22" s="118">
        <v>45407</v>
      </c>
      <c r="E22" s="118">
        <f t="shared" si="1"/>
        <v>45452</v>
      </c>
      <c r="F22" s="116" t="s">
        <v>844</v>
      </c>
      <c r="G22" s="116" t="s">
        <v>192</v>
      </c>
      <c r="H22" s="116" t="s">
        <v>198</v>
      </c>
      <c r="I22" s="116" t="s">
        <v>1349</v>
      </c>
      <c r="J22" s="302" t="s">
        <v>1350</v>
      </c>
      <c r="K22" s="122">
        <v>0.12</v>
      </c>
      <c r="L22" s="122">
        <v>0.25</v>
      </c>
      <c r="M22" s="116" t="s">
        <v>192</v>
      </c>
      <c r="N22" s="116" t="s">
        <v>192</v>
      </c>
      <c r="O22" s="116" t="s">
        <v>539</v>
      </c>
      <c r="P22" s="302" t="s">
        <v>1347</v>
      </c>
      <c r="Q22" s="116" t="s">
        <v>541</v>
      </c>
    </row>
    <row r="23" spans="1:17" s="95" customFormat="1" ht="34.5" customHeight="1">
      <c r="A23" s="116" t="s">
        <v>1351</v>
      </c>
      <c r="B23" s="116"/>
      <c r="C23" s="116"/>
      <c r="D23" s="118">
        <v>45407</v>
      </c>
      <c r="E23" s="118">
        <f t="shared" si="1"/>
        <v>45452</v>
      </c>
      <c r="F23" s="116" t="s">
        <v>844</v>
      </c>
      <c r="G23" s="116" t="s">
        <v>192</v>
      </c>
      <c r="H23" s="116" t="s">
        <v>198</v>
      </c>
      <c r="I23" s="116" t="s">
        <v>1352</v>
      </c>
      <c r="J23" s="302" t="s">
        <v>1353</v>
      </c>
      <c r="K23" s="122">
        <v>0.14000000000000001</v>
      </c>
      <c r="L23" s="122">
        <v>0.25</v>
      </c>
      <c r="M23" s="116" t="s">
        <v>192</v>
      </c>
      <c r="N23" s="116" t="s">
        <v>192</v>
      </c>
      <c r="O23" s="116" t="s">
        <v>539</v>
      </c>
      <c r="P23" s="302" t="s">
        <v>1347</v>
      </c>
      <c r="Q23" s="116" t="s">
        <v>541</v>
      </c>
    </row>
    <row r="24" spans="1:17" s="95" customFormat="1" ht="34.5" customHeight="1">
      <c r="A24" s="116" t="s">
        <v>1354</v>
      </c>
      <c r="B24" s="116"/>
      <c r="C24" s="116"/>
      <c r="D24" s="118">
        <v>45407</v>
      </c>
      <c r="E24" s="118">
        <f t="shared" si="1"/>
        <v>45452</v>
      </c>
      <c r="F24" s="116" t="s">
        <v>844</v>
      </c>
      <c r="G24" s="116" t="s">
        <v>192</v>
      </c>
      <c r="H24" s="116" t="s">
        <v>198</v>
      </c>
      <c r="I24" s="116" t="s">
        <v>1355</v>
      </c>
      <c r="J24" s="302" t="s">
        <v>1356</v>
      </c>
      <c r="K24" s="122">
        <v>0.14000000000000001</v>
      </c>
      <c r="L24" s="122">
        <v>0.25</v>
      </c>
      <c r="M24" s="116" t="s">
        <v>192</v>
      </c>
      <c r="N24" s="116" t="s">
        <v>192</v>
      </c>
      <c r="O24" s="116" t="s">
        <v>539</v>
      </c>
      <c r="P24" s="302" t="s">
        <v>1347</v>
      </c>
      <c r="Q24" s="116" t="s">
        <v>541</v>
      </c>
    </row>
    <row r="25" spans="1:17" s="95" customFormat="1" ht="34.5" customHeight="1">
      <c r="A25" s="116" t="s">
        <v>1357</v>
      </c>
      <c r="B25" s="116"/>
      <c r="C25" s="116"/>
      <c r="D25" s="118">
        <v>45407</v>
      </c>
      <c r="E25" s="118">
        <f t="shared" si="1"/>
        <v>45452</v>
      </c>
      <c r="F25" s="116" t="s">
        <v>844</v>
      </c>
      <c r="G25" s="116" t="s">
        <v>192</v>
      </c>
      <c r="H25" s="116" t="s">
        <v>198</v>
      </c>
      <c r="I25" s="116" t="s">
        <v>1358</v>
      </c>
      <c r="J25" s="302" t="s">
        <v>1359</v>
      </c>
      <c r="K25" s="116" t="s">
        <v>384</v>
      </c>
      <c r="L25" s="122">
        <v>0.25</v>
      </c>
      <c r="M25" s="116" t="s">
        <v>192</v>
      </c>
      <c r="N25" s="116" t="s">
        <v>192</v>
      </c>
      <c r="O25" s="116" t="s">
        <v>539</v>
      </c>
      <c r="P25" s="302" t="s">
        <v>1347</v>
      </c>
      <c r="Q25" s="116" t="s">
        <v>541</v>
      </c>
    </row>
    <row r="26" spans="1:17" s="95" customFormat="1" ht="34.5" customHeight="1">
      <c r="A26" s="116" t="s">
        <v>1360</v>
      </c>
      <c r="B26" s="116"/>
      <c r="C26" s="116"/>
      <c r="D26" s="118">
        <v>45407</v>
      </c>
      <c r="E26" s="118">
        <f t="shared" si="1"/>
        <v>45452</v>
      </c>
      <c r="F26" s="116" t="s">
        <v>844</v>
      </c>
      <c r="G26" s="116" t="s">
        <v>192</v>
      </c>
      <c r="H26" s="116" t="s">
        <v>198</v>
      </c>
      <c r="I26" s="116" t="s">
        <v>1361</v>
      </c>
      <c r="J26" s="302" t="s">
        <v>1362</v>
      </c>
      <c r="K26" s="116" t="s">
        <v>384</v>
      </c>
      <c r="L26" s="122">
        <v>0.25</v>
      </c>
      <c r="M26" s="116" t="s">
        <v>192</v>
      </c>
      <c r="N26" s="116" t="s">
        <v>192</v>
      </c>
      <c r="O26" s="116" t="s">
        <v>539</v>
      </c>
      <c r="P26" s="302" t="s">
        <v>1347</v>
      </c>
      <c r="Q26" s="116" t="s">
        <v>541</v>
      </c>
    </row>
    <row r="27" spans="1:17" s="95" customFormat="1" ht="34.5" customHeight="1">
      <c r="A27" s="116" t="s">
        <v>1363</v>
      </c>
      <c r="B27" s="116"/>
      <c r="C27" s="116"/>
      <c r="D27" s="118">
        <v>45407</v>
      </c>
      <c r="E27" s="118">
        <f t="shared" si="1"/>
        <v>45452</v>
      </c>
      <c r="F27" s="116" t="s">
        <v>844</v>
      </c>
      <c r="G27" s="116" t="s">
        <v>192</v>
      </c>
      <c r="H27" s="116" t="s">
        <v>198</v>
      </c>
      <c r="I27" s="116" t="s">
        <v>1364</v>
      </c>
      <c r="J27" s="116" t="s">
        <v>1365</v>
      </c>
      <c r="K27" s="122">
        <v>0.14000000000000001</v>
      </c>
      <c r="L27" s="122">
        <v>0.25</v>
      </c>
      <c r="M27" s="116" t="s">
        <v>192</v>
      </c>
      <c r="N27" s="116" t="s">
        <v>192</v>
      </c>
      <c r="O27" s="116" t="s">
        <v>539</v>
      </c>
      <c r="P27" s="302" t="s">
        <v>1347</v>
      </c>
      <c r="Q27" s="116" t="s">
        <v>541</v>
      </c>
    </row>
    <row r="28" spans="1:17" s="95" customFormat="1" ht="34.5" customHeight="1">
      <c r="A28" s="116" t="s">
        <v>1366</v>
      </c>
      <c r="B28" s="116"/>
      <c r="C28" s="116"/>
      <c r="D28" s="118">
        <v>45407</v>
      </c>
      <c r="E28" s="118">
        <f t="shared" si="1"/>
        <v>45452</v>
      </c>
      <c r="F28" s="116" t="s">
        <v>844</v>
      </c>
      <c r="G28" s="116" t="s">
        <v>192</v>
      </c>
      <c r="H28" s="116" t="s">
        <v>198</v>
      </c>
      <c r="I28" s="116" t="s">
        <v>1367</v>
      </c>
      <c r="J28" s="116" t="s">
        <v>1368</v>
      </c>
      <c r="K28" s="177">
        <v>0.126</v>
      </c>
      <c r="L28" s="122">
        <v>0.25</v>
      </c>
      <c r="M28" s="116" t="s">
        <v>192</v>
      </c>
      <c r="N28" s="116" t="s">
        <v>192</v>
      </c>
      <c r="O28" s="116" t="s">
        <v>539</v>
      </c>
      <c r="P28" s="302" t="s">
        <v>1347</v>
      </c>
      <c r="Q28" s="116" t="s">
        <v>541</v>
      </c>
    </row>
    <row r="29" spans="1:17" s="95" customFormat="1" ht="34.5" customHeight="1">
      <c r="A29" s="116" t="s">
        <v>1369</v>
      </c>
      <c r="B29" s="116"/>
      <c r="C29" s="116"/>
      <c r="D29" s="118">
        <v>45407</v>
      </c>
      <c r="E29" s="118">
        <f t="shared" si="1"/>
        <v>45452</v>
      </c>
      <c r="F29" s="116" t="s">
        <v>844</v>
      </c>
      <c r="G29" s="116" t="s">
        <v>192</v>
      </c>
      <c r="H29" s="116" t="s">
        <v>198</v>
      </c>
      <c r="I29" s="116" t="s">
        <v>1370</v>
      </c>
      <c r="J29" s="116" t="s">
        <v>1371</v>
      </c>
      <c r="K29" s="122">
        <v>0.12</v>
      </c>
      <c r="L29" s="122">
        <v>0.25</v>
      </c>
      <c r="M29" s="116" t="s">
        <v>192</v>
      </c>
      <c r="N29" s="116" t="s">
        <v>192</v>
      </c>
      <c r="O29" s="116" t="s">
        <v>539</v>
      </c>
      <c r="P29" s="302" t="s">
        <v>1347</v>
      </c>
      <c r="Q29" s="116" t="s">
        <v>541</v>
      </c>
    </row>
    <row r="30" spans="1:17" s="95" customFormat="1" ht="34.5" customHeight="1">
      <c r="A30" s="116" t="s">
        <v>1372</v>
      </c>
      <c r="B30" s="116"/>
      <c r="C30" s="116"/>
      <c r="D30" s="118">
        <v>45407</v>
      </c>
      <c r="E30" s="118">
        <f t="shared" si="1"/>
        <v>45452</v>
      </c>
      <c r="F30" s="116" t="s">
        <v>844</v>
      </c>
      <c r="G30" s="116" t="s">
        <v>192</v>
      </c>
      <c r="H30" s="116" t="s">
        <v>198</v>
      </c>
      <c r="I30" s="116" t="s">
        <v>1373</v>
      </c>
      <c r="J30" s="302" t="s">
        <v>1374</v>
      </c>
      <c r="K30" s="177">
        <v>0.108</v>
      </c>
      <c r="L30" s="122">
        <v>0.25</v>
      </c>
      <c r="M30" s="116" t="s">
        <v>192</v>
      </c>
      <c r="N30" s="116" t="s">
        <v>192</v>
      </c>
      <c r="O30" s="116" t="s">
        <v>539</v>
      </c>
      <c r="P30" s="302" t="s">
        <v>1347</v>
      </c>
      <c r="Q30" s="116" t="s">
        <v>541</v>
      </c>
    </row>
    <row r="31" spans="1:17" s="95" customFormat="1" ht="34.5" customHeight="1">
      <c r="A31" s="116" t="s">
        <v>1375</v>
      </c>
      <c r="B31" s="116"/>
      <c r="C31" s="116"/>
      <c r="D31" s="118">
        <v>45407</v>
      </c>
      <c r="E31" s="118">
        <f t="shared" si="1"/>
        <v>45452</v>
      </c>
      <c r="F31" s="116" t="s">
        <v>844</v>
      </c>
      <c r="G31" s="116" t="s">
        <v>192</v>
      </c>
      <c r="H31" s="116" t="s">
        <v>198</v>
      </c>
      <c r="I31" s="116" t="s">
        <v>1376</v>
      </c>
      <c r="J31" s="116" t="s">
        <v>1377</v>
      </c>
      <c r="K31" s="122">
        <v>0.12</v>
      </c>
      <c r="L31" s="122">
        <v>0.25</v>
      </c>
      <c r="M31" s="116" t="s">
        <v>192</v>
      </c>
      <c r="N31" s="116" t="s">
        <v>192</v>
      </c>
      <c r="O31" s="116" t="s">
        <v>539</v>
      </c>
      <c r="P31" s="302" t="s">
        <v>1347</v>
      </c>
      <c r="Q31" s="116" t="s">
        <v>541</v>
      </c>
    </row>
    <row r="32" spans="1:17" s="95" customFormat="1" ht="34.5" customHeight="1">
      <c r="A32" s="116" t="s">
        <v>1378</v>
      </c>
      <c r="B32" s="116"/>
      <c r="C32" s="116"/>
      <c r="D32" s="118">
        <v>45419</v>
      </c>
      <c r="E32" s="118">
        <f t="shared" si="1"/>
        <v>45464</v>
      </c>
      <c r="F32" s="116" t="s">
        <v>844</v>
      </c>
      <c r="G32" s="116" t="s">
        <v>192</v>
      </c>
      <c r="H32" s="116" t="s">
        <v>79</v>
      </c>
      <c r="I32" s="116" t="s">
        <v>1379</v>
      </c>
      <c r="J32" s="116" t="s">
        <v>1380</v>
      </c>
      <c r="K32" s="304">
        <v>0.126</v>
      </c>
      <c r="L32" s="122">
        <v>0</v>
      </c>
      <c r="M32" s="178">
        <v>1000</v>
      </c>
      <c r="N32" s="116" t="s">
        <v>421</v>
      </c>
      <c r="O32" s="116"/>
      <c r="P32" s="302" t="s">
        <v>1381</v>
      </c>
      <c r="Q32" s="116" t="s">
        <v>541</v>
      </c>
    </row>
    <row r="33" spans="1:17" s="95" customFormat="1" ht="34.5" customHeight="1">
      <c r="A33" s="116" t="s">
        <v>1382</v>
      </c>
      <c r="B33" s="116"/>
      <c r="C33" s="116"/>
      <c r="D33" s="118">
        <v>45419</v>
      </c>
      <c r="E33" s="118">
        <f t="shared" si="1"/>
        <v>45464</v>
      </c>
      <c r="F33" s="116" t="s">
        <v>844</v>
      </c>
      <c r="G33" s="116" t="s">
        <v>192</v>
      </c>
      <c r="H33" s="116" t="s">
        <v>79</v>
      </c>
      <c r="I33" s="116" t="s">
        <v>1184</v>
      </c>
      <c r="J33" s="116" t="s">
        <v>1383</v>
      </c>
      <c r="K33" s="304">
        <v>7.1999999999999995E-2</v>
      </c>
      <c r="L33" s="122">
        <v>0</v>
      </c>
      <c r="M33" s="178">
        <v>50000</v>
      </c>
      <c r="N33" s="116" t="s">
        <v>1384</v>
      </c>
      <c r="O33" s="116"/>
      <c r="P33" s="116" t="s">
        <v>1385</v>
      </c>
      <c r="Q33" s="116" t="s">
        <v>342</v>
      </c>
    </row>
    <row r="34" spans="1:17" s="95" customFormat="1" ht="34.5" customHeight="1">
      <c r="A34" s="116" t="s">
        <v>1386</v>
      </c>
      <c r="B34" s="116"/>
      <c r="C34" s="116"/>
      <c r="D34" s="118">
        <v>45419</v>
      </c>
      <c r="E34" s="118">
        <f t="shared" si="1"/>
        <v>45464</v>
      </c>
      <c r="F34" s="116" t="s">
        <v>844</v>
      </c>
      <c r="G34" s="116" t="s">
        <v>192</v>
      </c>
      <c r="H34" s="116" t="s">
        <v>79</v>
      </c>
      <c r="I34" s="116" t="s">
        <v>249</v>
      </c>
      <c r="J34" s="116" t="s">
        <v>1387</v>
      </c>
      <c r="K34" s="122">
        <v>0.16</v>
      </c>
      <c r="L34" s="122">
        <v>0</v>
      </c>
      <c r="M34" s="116" t="s">
        <v>192</v>
      </c>
      <c r="N34" s="116" t="s">
        <v>192</v>
      </c>
      <c r="O34" s="116" t="s">
        <v>192</v>
      </c>
      <c r="P34" s="302" t="s">
        <v>1388</v>
      </c>
      <c r="Q34" s="119" t="s">
        <v>1333</v>
      </c>
    </row>
    <row r="35" spans="1:17" s="95" customFormat="1" ht="34.5" customHeight="1">
      <c r="A35" s="116" t="s">
        <v>1389</v>
      </c>
      <c r="B35" s="116"/>
      <c r="C35" s="116"/>
      <c r="D35" s="118">
        <v>45427</v>
      </c>
      <c r="E35" s="118">
        <f t="shared" si="1"/>
        <v>45472</v>
      </c>
      <c r="F35" s="116" t="s">
        <v>844</v>
      </c>
      <c r="G35" s="116" t="s">
        <v>192</v>
      </c>
      <c r="H35" s="116" t="s">
        <v>79</v>
      </c>
      <c r="I35" s="116" t="s">
        <v>1390</v>
      </c>
      <c r="J35" s="302" t="s">
        <v>1391</v>
      </c>
      <c r="K35" s="177">
        <v>0.126</v>
      </c>
      <c r="L35" s="122">
        <v>0.02</v>
      </c>
      <c r="M35" s="178">
        <v>1500000000</v>
      </c>
      <c r="N35" s="116" t="s">
        <v>421</v>
      </c>
      <c r="O35" s="116"/>
      <c r="P35" s="302" t="s">
        <v>1392</v>
      </c>
      <c r="Q35" s="116" t="s">
        <v>342</v>
      </c>
    </row>
    <row r="36" spans="1:17" s="95" customFormat="1" ht="33.75" customHeight="1">
      <c r="A36" s="116" t="s">
        <v>1393</v>
      </c>
      <c r="B36" s="116"/>
      <c r="C36" s="116"/>
      <c r="D36" s="118">
        <v>45427</v>
      </c>
      <c r="E36" s="118">
        <f t="shared" si="1"/>
        <v>45472</v>
      </c>
      <c r="F36" s="116" t="s">
        <v>844</v>
      </c>
      <c r="G36" s="116" t="s">
        <v>192</v>
      </c>
      <c r="H36" s="116" t="s">
        <v>79</v>
      </c>
      <c r="I36" s="116" t="s">
        <v>325</v>
      </c>
      <c r="J36" s="302" t="s">
        <v>326</v>
      </c>
      <c r="K36" s="122">
        <v>0.2</v>
      </c>
      <c r="L36" s="122">
        <v>0</v>
      </c>
      <c r="M36" s="116"/>
      <c r="N36" s="116"/>
      <c r="O36" s="116"/>
      <c r="P36" s="302" t="s">
        <v>328</v>
      </c>
      <c r="Q36" s="116" t="s">
        <v>541</v>
      </c>
    </row>
    <row r="37" spans="1:17" s="95" customFormat="1" ht="24" customHeight="1">
      <c r="A37" s="116" t="s">
        <v>1394</v>
      </c>
      <c r="B37" s="116"/>
      <c r="C37" s="116"/>
      <c r="D37" s="118">
        <v>45436</v>
      </c>
      <c r="E37" s="118">
        <f t="shared" si="1"/>
        <v>45481</v>
      </c>
      <c r="F37" s="116" t="s">
        <v>844</v>
      </c>
      <c r="G37" s="116" t="s">
        <v>192</v>
      </c>
      <c r="H37" s="116" t="s">
        <v>79</v>
      </c>
      <c r="I37" s="116" t="s">
        <v>1395</v>
      </c>
      <c r="J37" s="302" t="s">
        <v>1396</v>
      </c>
      <c r="K37" s="122">
        <v>0.35</v>
      </c>
      <c r="L37" s="122">
        <v>0</v>
      </c>
      <c r="M37" s="178">
        <v>1000000</v>
      </c>
      <c r="N37" s="116" t="s">
        <v>733</v>
      </c>
      <c r="O37" s="116" t="s">
        <v>1397</v>
      </c>
      <c r="P37" s="302" t="s">
        <v>1398</v>
      </c>
      <c r="Q37" s="116" t="s">
        <v>193</v>
      </c>
    </row>
    <row r="38" spans="1:17" s="95" customFormat="1" ht="27.75" customHeight="1">
      <c r="A38" s="116" t="s">
        <v>1399</v>
      </c>
      <c r="B38" s="116"/>
      <c r="C38" s="116"/>
      <c r="D38" s="118">
        <v>45436</v>
      </c>
      <c r="E38" s="118">
        <f t="shared" si="1"/>
        <v>45481</v>
      </c>
      <c r="F38" s="116" t="s">
        <v>844</v>
      </c>
      <c r="G38" s="116" t="s">
        <v>192</v>
      </c>
      <c r="H38" s="116" t="s">
        <v>79</v>
      </c>
      <c r="I38" s="116" t="s">
        <v>249</v>
      </c>
      <c r="J38" s="302" t="s">
        <v>1400</v>
      </c>
      <c r="K38" s="122">
        <v>0.16</v>
      </c>
      <c r="L38" s="122">
        <v>0</v>
      </c>
      <c r="M38" s="116" t="s">
        <v>192</v>
      </c>
      <c r="N38" s="116" t="s">
        <v>192</v>
      </c>
      <c r="O38" s="116" t="s">
        <v>192</v>
      </c>
      <c r="P38" s="302" t="s">
        <v>1388</v>
      </c>
      <c r="Q38" s="119" t="s">
        <v>1333</v>
      </c>
    </row>
    <row r="39" spans="1:17" s="95" customFormat="1" ht="27.75" customHeight="1">
      <c r="A39" s="116" t="s">
        <v>1401</v>
      </c>
      <c r="B39" s="116"/>
      <c r="C39" s="116"/>
      <c r="D39" s="118">
        <v>45436</v>
      </c>
      <c r="E39" s="118">
        <f t="shared" si="1"/>
        <v>45481</v>
      </c>
      <c r="F39" s="116" t="s">
        <v>844</v>
      </c>
      <c r="G39" s="116" t="s">
        <v>192</v>
      </c>
      <c r="H39" s="116" t="s">
        <v>79</v>
      </c>
      <c r="I39" s="116" t="s">
        <v>249</v>
      </c>
      <c r="J39" s="302" t="s">
        <v>1402</v>
      </c>
      <c r="K39" s="122">
        <v>0.16</v>
      </c>
      <c r="L39" s="122">
        <v>0</v>
      </c>
      <c r="M39" s="116" t="s">
        <v>192</v>
      </c>
      <c r="N39" s="116" t="s">
        <v>192</v>
      </c>
      <c r="O39" s="116" t="s">
        <v>192</v>
      </c>
      <c r="P39" s="302" t="s">
        <v>1388</v>
      </c>
      <c r="Q39" s="119" t="s">
        <v>1333</v>
      </c>
    </row>
    <row r="40" spans="1:17" s="95" customFormat="1" ht="36.75" customHeight="1">
      <c r="A40" s="116" t="s">
        <v>1403</v>
      </c>
      <c r="B40" s="116"/>
      <c r="C40" s="116"/>
      <c r="D40" s="118">
        <v>45436</v>
      </c>
      <c r="E40" s="118">
        <f t="shared" si="1"/>
        <v>45481</v>
      </c>
      <c r="F40" s="116" t="s">
        <v>844</v>
      </c>
      <c r="G40" s="116" t="s">
        <v>192</v>
      </c>
      <c r="H40" s="116" t="s">
        <v>79</v>
      </c>
      <c r="I40" s="116" t="s">
        <v>1404</v>
      </c>
      <c r="J40" s="116" t="s">
        <v>1405</v>
      </c>
      <c r="K40" s="177">
        <v>0.108</v>
      </c>
      <c r="L40" s="122">
        <v>0.02</v>
      </c>
      <c r="M40" s="116">
        <v>400</v>
      </c>
      <c r="N40" s="116" t="s">
        <v>438</v>
      </c>
      <c r="O40" s="116" t="s">
        <v>846</v>
      </c>
      <c r="P40" s="302" t="s">
        <v>1406</v>
      </c>
      <c r="Q40" s="116" t="s">
        <v>342</v>
      </c>
    </row>
    <row r="41" spans="1:17" s="95" customFormat="1" ht="36.75" customHeight="1">
      <c r="A41" s="116" t="s">
        <v>1407</v>
      </c>
      <c r="B41" s="116"/>
      <c r="C41" s="116"/>
      <c r="D41" s="118">
        <v>45461</v>
      </c>
      <c r="E41" s="118">
        <f t="shared" si="1"/>
        <v>45506</v>
      </c>
      <c r="F41" s="116" t="s">
        <v>844</v>
      </c>
      <c r="G41" s="116" t="s">
        <v>192</v>
      </c>
      <c r="H41" s="116" t="s">
        <v>198</v>
      </c>
      <c r="I41" s="116" t="s">
        <v>1408</v>
      </c>
      <c r="J41" s="302" t="s">
        <v>1409</v>
      </c>
      <c r="K41" s="177">
        <v>0.108</v>
      </c>
      <c r="L41" s="122">
        <v>0.2</v>
      </c>
      <c r="M41" s="116"/>
      <c r="N41" s="116"/>
      <c r="O41" s="116" t="s">
        <v>846</v>
      </c>
      <c r="P41" s="302" t="s">
        <v>1410</v>
      </c>
      <c r="Q41" s="116" t="s">
        <v>342</v>
      </c>
    </row>
    <row r="42" spans="1:17" s="95" customFormat="1" ht="36.75" customHeight="1">
      <c r="A42" s="116" t="s">
        <v>1411</v>
      </c>
      <c r="B42" s="116"/>
      <c r="C42" s="116"/>
      <c r="D42" s="118">
        <v>45461</v>
      </c>
      <c r="E42" s="118">
        <f t="shared" si="1"/>
        <v>45506</v>
      </c>
      <c r="F42" s="116" t="s">
        <v>844</v>
      </c>
      <c r="G42" s="116" t="s">
        <v>192</v>
      </c>
      <c r="H42" s="116" t="s">
        <v>198</v>
      </c>
      <c r="I42" s="116" t="s">
        <v>1412</v>
      </c>
      <c r="J42" s="116" t="s">
        <v>1413</v>
      </c>
      <c r="K42" s="177">
        <v>0.108</v>
      </c>
      <c r="L42" s="122">
        <v>0.2</v>
      </c>
      <c r="M42" s="116"/>
      <c r="N42" s="116"/>
      <c r="O42" s="116" t="s">
        <v>846</v>
      </c>
      <c r="P42" s="302" t="s">
        <v>1410</v>
      </c>
      <c r="Q42" s="116" t="s">
        <v>342</v>
      </c>
    </row>
    <row r="43" spans="1:17" s="95" customFormat="1" ht="36.75" customHeight="1">
      <c r="A43" s="116" t="s">
        <v>1414</v>
      </c>
      <c r="B43" s="116"/>
      <c r="C43" s="116"/>
      <c r="D43" s="118">
        <v>45461</v>
      </c>
      <c r="E43" s="118">
        <f t="shared" si="1"/>
        <v>45506</v>
      </c>
      <c r="F43" s="116" t="s">
        <v>844</v>
      </c>
      <c r="G43" s="116" t="s">
        <v>192</v>
      </c>
      <c r="H43" s="116" t="s">
        <v>198</v>
      </c>
      <c r="I43" s="116" t="s">
        <v>1415</v>
      </c>
      <c r="J43" s="302" t="s">
        <v>1416</v>
      </c>
      <c r="K43" s="177">
        <v>0.126</v>
      </c>
      <c r="L43" s="122">
        <v>0.35</v>
      </c>
      <c r="M43" s="116"/>
      <c r="N43" s="116"/>
      <c r="O43" s="116" t="s">
        <v>1297</v>
      </c>
      <c r="P43" s="302" t="s">
        <v>1344</v>
      </c>
      <c r="Q43" s="119" t="s">
        <v>342</v>
      </c>
    </row>
    <row r="44" spans="1:17" s="95" customFormat="1" ht="36.75" customHeight="1">
      <c r="A44" s="116" t="s">
        <v>1417</v>
      </c>
      <c r="B44" s="116"/>
      <c r="C44" s="116"/>
      <c r="D44" s="118">
        <v>45461</v>
      </c>
      <c r="E44" s="118">
        <f t="shared" si="1"/>
        <v>45506</v>
      </c>
      <c r="F44" s="116" t="s">
        <v>844</v>
      </c>
      <c r="G44" s="116" t="s">
        <v>192</v>
      </c>
      <c r="H44" s="116" t="s">
        <v>79</v>
      </c>
      <c r="I44" s="116" t="s">
        <v>1418</v>
      </c>
      <c r="J44" s="302" t="s">
        <v>1419</v>
      </c>
      <c r="K44" s="177">
        <v>0.126</v>
      </c>
      <c r="L44" s="122">
        <v>0</v>
      </c>
      <c r="M44" s="116"/>
      <c r="N44" s="116"/>
      <c r="O44" s="116" t="s">
        <v>1420</v>
      </c>
      <c r="P44" s="302" t="s">
        <v>1421</v>
      </c>
      <c r="Q44" s="116" t="s">
        <v>342</v>
      </c>
    </row>
    <row r="45" spans="1:17" s="95" customFormat="1" ht="36.75" customHeight="1">
      <c r="A45" s="116" t="s">
        <v>1422</v>
      </c>
      <c r="B45" s="116"/>
      <c r="C45" s="116"/>
      <c r="D45" s="118">
        <v>45461</v>
      </c>
      <c r="E45" s="118">
        <f t="shared" si="1"/>
        <v>45506</v>
      </c>
      <c r="F45" s="116" t="s">
        <v>844</v>
      </c>
      <c r="G45" s="116" t="s">
        <v>192</v>
      </c>
      <c r="H45" s="116" t="s">
        <v>79</v>
      </c>
      <c r="I45" s="116" t="s">
        <v>1418</v>
      </c>
      <c r="J45" s="302" t="s">
        <v>1423</v>
      </c>
      <c r="K45" s="177">
        <v>0.126</v>
      </c>
      <c r="L45" s="122">
        <v>0</v>
      </c>
      <c r="M45" s="116"/>
      <c r="N45" s="116"/>
      <c r="O45" s="116" t="s">
        <v>1420</v>
      </c>
      <c r="P45" s="302" t="s">
        <v>1421</v>
      </c>
      <c r="Q45" s="116" t="s">
        <v>342</v>
      </c>
    </row>
    <row r="46" spans="1:17" s="95" customFormat="1" ht="36" customHeight="1">
      <c r="A46" s="116" t="s">
        <v>1424</v>
      </c>
      <c r="B46" s="116"/>
      <c r="C46" s="116"/>
      <c r="D46" s="118">
        <v>45461</v>
      </c>
      <c r="E46" s="118">
        <f t="shared" si="1"/>
        <v>45506</v>
      </c>
      <c r="F46" s="116" t="s">
        <v>844</v>
      </c>
      <c r="G46" s="116" t="s">
        <v>192</v>
      </c>
      <c r="H46" s="116" t="s">
        <v>79</v>
      </c>
      <c r="I46" s="116" t="s">
        <v>1418</v>
      </c>
      <c r="J46" s="302" t="s">
        <v>1425</v>
      </c>
      <c r="K46" s="177">
        <v>0.126</v>
      </c>
      <c r="L46" s="122">
        <v>0</v>
      </c>
      <c r="M46" s="116"/>
      <c r="N46" s="116"/>
      <c r="O46" s="116" t="s">
        <v>1420</v>
      </c>
      <c r="P46" s="302" t="s">
        <v>1421</v>
      </c>
      <c r="Q46" s="116" t="s">
        <v>342</v>
      </c>
    </row>
    <row r="47" spans="1:17" s="95" customFormat="1" ht="32.25" customHeight="1">
      <c r="A47" s="116" t="s">
        <v>1426</v>
      </c>
      <c r="B47" s="116"/>
      <c r="C47" s="116"/>
      <c r="D47" s="118">
        <v>45461</v>
      </c>
      <c r="E47" s="118">
        <f t="shared" si="1"/>
        <v>45506</v>
      </c>
      <c r="F47" s="116" t="s">
        <v>844</v>
      </c>
      <c r="G47" s="116" t="s">
        <v>192</v>
      </c>
      <c r="H47" s="116" t="s">
        <v>79</v>
      </c>
      <c r="I47" s="116" t="s">
        <v>1418</v>
      </c>
      <c r="J47" s="302" t="s">
        <v>1427</v>
      </c>
      <c r="K47" s="177">
        <v>0.126</v>
      </c>
      <c r="L47" s="122">
        <v>0</v>
      </c>
      <c r="M47" s="116"/>
      <c r="N47" s="116"/>
      <c r="O47" s="116" t="s">
        <v>1420</v>
      </c>
      <c r="P47" s="302" t="s">
        <v>1421</v>
      </c>
      <c r="Q47" s="116" t="s">
        <v>342</v>
      </c>
    </row>
    <row r="48" spans="1:17" s="95" customFormat="1" ht="32.25" customHeight="1">
      <c r="A48" s="116" t="s">
        <v>1428</v>
      </c>
      <c r="B48" s="116"/>
      <c r="C48" s="116"/>
      <c r="D48" s="118">
        <v>45461</v>
      </c>
      <c r="E48" s="118">
        <f t="shared" si="1"/>
        <v>45506</v>
      </c>
      <c r="F48" s="116" t="s">
        <v>844</v>
      </c>
      <c r="G48" s="116" t="s">
        <v>192</v>
      </c>
      <c r="H48" s="116" t="s">
        <v>79</v>
      </c>
      <c r="I48" s="116" t="s">
        <v>1418</v>
      </c>
      <c r="J48" s="302" t="s">
        <v>1429</v>
      </c>
      <c r="K48" s="177">
        <v>0.126</v>
      </c>
      <c r="L48" s="122">
        <v>0</v>
      </c>
      <c r="M48" s="116"/>
      <c r="N48" s="116"/>
      <c r="O48" s="116" t="s">
        <v>1420</v>
      </c>
      <c r="P48" s="302" t="s">
        <v>1421</v>
      </c>
      <c r="Q48" s="116" t="s">
        <v>342</v>
      </c>
    </row>
    <row r="49" spans="1:17" s="95" customFormat="1" ht="32.25" customHeight="1">
      <c r="A49" s="116" t="s">
        <v>1430</v>
      </c>
      <c r="B49" s="116"/>
      <c r="C49" s="116"/>
      <c r="D49" s="118">
        <v>45461</v>
      </c>
      <c r="E49" s="118">
        <f t="shared" si="1"/>
        <v>45506</v>
      </c>
      <c r="F49" s="116" t="s">
        <v>844</v>
      </c>
      <c r="G49" s="116" t="s">
        <v>192</v>
      </c>
      <c r="H49" s="116" t="s">
        <v>79</v>
      </c>
      <c r="I49" s="116" t="s">
        <v>1418</v>
      </c>
      <c r="J49" s="116" t="s">
        <v>1429</v>
      </c>
      <c r="K49" s="177">
        <v>0.126</v>
      </c>
      <c r="L49" s="122">
        <v>0</v>
      </c>
      <c r="M49" s="116"/>
      <c r="N49" s="116"/>
      <c r="O49" s="116" t="s">
        <v>1420</v>
      </c>
      <c r="P49" s="302" t="s">
        <v>1421</v>
      </c>
      <c r="Q49" s="116" t="s">
        <v>342</v>
      </c>
    </row>
    <row r="50" spans="1:17" s="95" customFormat="1" ht="32.25" customHeight="1">
      <c r="A50" s="116" t="s">
        <v>1431</v>
      </c>
      <c r="B50" s="116"/>
      <c r="C50" s="116"/>
      <c r="D50" s="118">
        <v>45461</v>
      </c>
      <c r="E50" s="118">
        <f t="shared" si="1"/>
        <v>45506</v>
      </c>
      <c r="F50" s="116" t="s">
        <v>844</v>
      </c>
      <c r="G50" s="116" t="s">
        <v>192</v>
      </c>
      <c r="H50" s="116" t="s">
        <v>79</v>
      </c>
      <c r="I50" s="116" t="s">
        <v>1418</v>
      </c>
      <c r="J50" s="302" t="s">
        <v>1432</v>
      </c>
      <c r="K50" s="177">
        <v>0.126</v>
      </c>
      <c r="L50" s="122">
        <v>0</v>
      </c>
      <c r="M50" s="116"/>
      <c r="N50" s="116"/>
      <c r="O50" s="116" t="s">
        <v>1420</v>
      </c>
      <c r="P50" s="302" t="s">
        <v>1421</v>
      </c>
      <c r="Q50" s="116" t="s">
        <v>342</v>
      </c>
    </row>
    <row r="51" spans="1:17" s="95" customFormat="1" ht="32.25" customHeight="1">
      <c r="A51" s="116" t="s">
        <v>1433</v>
      </c>
      <c r="B51" s="116"/>
      <c r="C51" s="116"/>
      <c r="D51" s="118">
        <v>45461</v>
      </c>
      <c r="E51" s="118">
        <f t="shared" si="1"/>
        <v>45506</v>
      </c>
      <c r="F51" s="116" t="s">
        <v>844</v>
      </c>
      <c r="G51" s="116" t="s">
        <v>192</v>
      </c>
      <c r="H51" s="116" t="s">
        <v>79</v>
      </c>
      <c r="I51" s="116" t="s">
        <v>1418</v>
      </c>
      <c r="J51" s="302" t="s">
        <v>1434</v>
      </c>
      <c r="K51" s="177">
        <v>0.126</v>
      </c>
      <c r="L51" s="122">
        <v>0</v>
      </c>
      <c r="M51" s="116"/>
      <c r="N51" s="116"/>
      <c r="O51" s="116" t="s">
        <v>1420</v>
      </c>
      <c r="P51" s="302" t="s">
        <v>1421</v>
      </c>
      <c r="Q51" s="116" t="s">
        <v>342</v>
      </c>
    </row>
    <row r="52" spans="1:17" s="95" customFormat="1" ht="32.25" customHeight="1">
      <c r="A52" s="116" t="s">
        <v>1435</v>
      </c>
      <c r="B52" s="116"/>
      <c r="C52" s="116"/>
      <c r="D52" s="118">
        <v>45461</v>
      </c>
      <c r="E52" s="118">
        <f t="shared" si="1"/>
        <v>45506</v>
      </c>
      <c r="F52" s="116" t="s">
        <v>844</v>
      </c>
      <c r="G52" s="116" t="s">
        <v>192</v>
      </c>
      <c r="H52" s="116" t="s">
        <v>79</v>
      </c>
      <c r="I52" s="116" t="s">
        <v>1418</v>
      </c>
      <c r="J52" s="302" t="s">
        <v>1436</v>
      </c>
      <c r="K52" s="177">
        <v>0.126</v>
      </c>
      <c r="L52" s="122">
        <v>0</v>
      </c>
      <c r="M52" s="116"/>
      <c r="N52" s="116"/>
      <c r="O52" s="116" t="s">
        <v>1420</v>
      </c>
      <c r="P52" s="302" t="s">
        <v>1421</v>
      </c>
      <c r="Q52" s="116" t="s">
        <v>342</v>
      </c>
    </row>
    <row r="53" spans="1:17" s="95" customFormat="1" ht="32.25" customHeight="1">
      <c r="A53" s="116" t="s">
        <v>1437</v>
      </c>
      <c r="B53" s="116"/>
      <c r="C53" s="116"/>
      <c r="D53" s="118">
        <v>45461</v>
      </c>
      <c r="E53" s="118">
        <f t="shared" si="1"/>
        <v>45506</v>
      </c>
      <c r="F53" s="116" t="s">
        <v>844</v>
      </c>
      <c r="G53" s="116" t="s">
        <v>192</v>
      </c>
      <c r="H53" s="116" t="s">
        <v>198</v>
      </c>
      <c r="I53" s="116" t="s">
        <v>1438</v>
      </c>
      <c r="J53" s="302" t="s">
        <v>1439</v>
      </c>
      <c r="K53" s="177">
        <v>0.126</v>
      </c>
      <c r="L53" s="122">
        <v>0.35</v>
      </c>
      <c r="M53" s="116"/>
      <c r="N53" s="116"/>
      <c r="O53" s="116" t="s">
        <v>1297</v>
      </c>
      <c r="P53" s="302" t="s">
        <v>1344</v>
      </c>
      <c r="Q53" s="119" t="s">
        <v>342</v>
      </c>
    </row>
    <row r="54" spans="1:17" s="95" customFormat="1" ht="32.25" customHeight="1">
      <c r="A54" s="116" t="s">
        <v>1440</v>
      </c>
      <c r="B54" s="116"/>
      <c r="C54" s="116"/>
      <c r="D54" s="118">
        <v>45461</v>
      </c>
      <c r="E54" s="118">
        <f t="shared" si="1"/>
        <v>45506</v>
      </c>
      <c r="F54" s="116" t="s">
        <v>844</v>
      </c>
      <c r="G54" s="116" t="s">
        <v>192</v>
      </c>
      <c r="H54" s="116" t="s">
        <v>198</v>
      </c>
      <c r="I54" s="116" t="s">
        <v>1441</v>
      </c>
      <c r="J54" s="302" t="s">
        <v>1442</v>
      </c>
      <c r="K54" s="177">
        <v>0.126</v>
      </c>
      <c r="L54" s="122">
        <v>0.35</v>
      </c>
      <c r="M54" s="116"/>
      <c r="N54" s="116"/>
      <c r="O54" s="116" t="s">
        <v>1297</v>
      </c>
      <c r="P54" s="302" t="s">
        <v>1344</v>
      </c>
      <c r="Q54" s="119" t="s">
        <v>342</v>
      </c>
    </row>
    <row r="55" spans="1:17" s="95" customFormat="1" ht="32.25" customHeight="1">
      <c r="A55" s="116" t="s">
        <v>1443</v>
      </c>
      <c r="B55" s="116"/>
      <c r="C55" s="116"/>
      <c r="D55" s="118">
        <v>45461</v>
      </c>
      <c r="E55" s="118">
        <f t="shared" si="1"/>
        <v>45506</v>
      </c>
      <c r="F55" s="116" t="s">
        <v>844</v>
      </c>
      <c r="G55" s="116" t="s">
        <v>192</v>
      </c>
      <c r="H55" s="116" t="s">
        <v>79</v>
      </c>
      <c r="I55" s="116" t="s">
        <v>1444</v>
      </c>
      <c r="J55" s="302" t="s">
        <v>1445</v>
      </c>
      <c r="K55" s="122">
        <v>0.18</v>
      </c>
      <c r="L55" s="122">
        <v>0.02</v>
      </c>
      <c r="M55" s="116">
        <v>550</v>
      </c>
      <c r="N55" s="116" t="s">
        <v>720</v>
      </c>
      <c r="O55" s="116" t="s">
        <v>539</v>
      </c>
      <c r="P55" s="116" t="s">
        <v>1446</v>
      </c>
      <c r="Q55" s="116" t="s">
        <v>541</v>
      </c>
    </row>
    <row r="56" spans="1:17" s="95" customFormat="1" ht="40.5" customHeight="1">
      <c r="A56" s="125" t="s">
        <v>1447</v>
      </c>
      <c r="B56" s="125"/>
      <c r="C56" s="125"/>
      <c r="D56" s="133">
        <v>45448</v>
      </c>
      <c r="E56" s="133">
        <f t="shared" si="1"/>
        <v>45493</v>
      </c>
      <c r="F56" s="125" t="s">
        <v>414</v>
      </c>
      <c r="G56" s="118">
        <v>45564</v>
      </c>
      <c r="H56" s="125" t="s">
        <v>79</v>
      </c>
      <c r="I56" s="125" t="s">
        <v>1330</v>
      </c>
      <c r="J56" s="144" t="s">
        <v>1448</v>
      </c>
      <c r="K56" s="139" t="s">
        <v>418</v>
      </c>
      <c r="L56" s="148">
        <v>0</v>
      </c>
      <c r="M56" s="149">
        <v>600</v>
      </c>
      <c r="N56" s="125" t="s">
        <v>421</v>
      </c>
      <c r="O56" s="116" t="s">
        <v>1201</v>
      </c>
      <c r="P56" s="144" t="s">
        <v>1449</v>
      </c>
      <c r="Q56" s="119" t="s">
        <v>1333</v>
      </c>
    </row>
    <row r="57" spans="1:17" s="95" customFormat="1" ht="27.75" customHeight="1">
      <c r="A57" s="116" t="s">
        <v>1450</v>
      </c>
      <c r="B57" s="116"/>
      <c r="C57" s="116"/>
      <c r="D57" s="118">
        <v>45471</v>
      </c>
      <c r="E57" s="118">
        <f t="shared" ref="E57:E65" si="2">D57+45</f>
        <v>45516</v>
      </c>
      <c r="F57" s="116" t="s">
        <v>1451</v>
      </c>
      <c r="G57" s="116" t="s">
        <v>192</v>
      </c>
      <c r="H57" s="125" t="s">
        <v>79</v>
      </c>
      <c r="I57" s="116" t="s">
        <v>1452</v>
      </c>
      <c r="J57" s="302" t="s">
        <v>1453</v>
      </c>
      <c r="K57" s="122">
        <v>0.35</v>
      </c>
      <c r="L57" s="122">
        <v>0.09</v>
      </c>
      <c r="M57" s="116"/>
      <c r="N57" s="116"/>
      <c r="O57" s="116"/>
      <c r="P57" s="144" t="s">
        <v>1454</v>
      </c>
      <c r="Q57" s="116" t="s">
        <v>193</v>
      </c>
    </row>
    <row r="58" spans="1:17" s="95" customFormat="1" ht="34.5" customHeight="1">
      <c r="A58" s="116" t="s">
        <v>1455</v>
      </c>
      <c r="B58" s="116"/>
      <c r="C58" s="116"/>
      <c r="D58" s="118">
        <v>45471</v>
      </c>
      <c r="E58" s="118">
        <f t="shared" si="2"/>
        <v>45516</v>
      </c>
      <c r="F58" s="116" t="s">
        <v>1451</v>
      </c>
      <c r="G58" s="116" t="s">
        <v>192</v>
      </c>
      <c r="H58" s="305" t="s">
        <v>79</v>
      </c>
      <c r="I58" s="116" t="s">
        <v>214</v>
      </c>
      <c r="J58" s="306" t="s">
        <v>215</v>
      </c>
      <c r="K58" s="122">
        <v>0</v>
      </c>
      <c r="L58" s="122">
        <v>0</v>
      </c>
      <c r="M58" s="116"/>
      <c r="N58" s="116"/>
      <c r="O58" s="116" t="s">
        <v>539</v>
      </c>
      <c r="P58" s="306" t="s">
        <v>1456</v>
      </c>
      <c r="Q58" s="116" t="s">
        <v>193</v>
      </c>
    </row>
    <row r="59" spans="1:17" s="95" customFormat="1" ht="27.75" customHeight="1">
      <c r="A59" s="116" t="s">
        <v>1457</v>
      </c>
      <c r="B59" s="116"/>
      <c r="C59" s="116"/>
      <c r="D59" s="118">
        <v>45478</v>
      </c>
      <c r="E59" s="118">
        <f t="shared" si="2"/>
        <v>45523</v>
      </c>
      <c r="F59" s="305" t="s">
        <v>844</v>
      </c>
      <c r="G59" s="116" t="s">
        <v>192</v>
      </c>
      <c r="H59" s="305" t="s">
        <v>79</v>
      </c>
      <c r="I59" s="116" t="s">
        <v>65</v>
      </c>
      <c r="J59" s="116" t="s">
        <v>1458</v>
      </c>
      <c r="K59" s="177">
        <v>7.1999999999999995E-2</v>
      </c>
      <c r="L59" s="122">
        <v>0</v>
      </c>
      <c r="M59" s="178">
        <v>77000</v>
      </c>
      <c r="N59" s="116" t="s">
        <v>438</v>
      </c>
      <c r="O59" s="116"/>
      <c r="P59" s="306" t="s">
        <v>1459</v>
      </c>
      <c r="Q59" s="116" t="s">
        <v>342</v>
      </c>
    </row>
    <row r="60" spans="1:17" s="95" customFormat="1" ht="27.75" customHeight="1">
      <c r="A60" s="116" t="s">
        <v>1460</v>
      </c>
      <c r="B60" s="116"/>
      <c r="C60" s="116"/>
      <c r="D60" s="118">
        <v>45478</v>
      </c>
      <c r="E60" s="118">
        <f t="shared" si="2"/>
        <v>45523</v>
      </c>
      <c r="F60" s="305" t="s">
        <v>844</v>
      </c>
      <c r="G60" s="116" t="s">
        <v>192</v>
      </c>
      <c r="H60" s="305" t="s">
        <v>79</v>
      </c>
      <c r="I60" s="116" t="s">
        <v>1461</v>
      </c>
      <c r="J60" s="306" t="s">
        <v>1462</v>
      </c>
      <c r="K60" s="304">
        <v>0.108</v>
      </c>
      <c r="L60" s="122">
        <v>0</v>
      </c>
      <c r="M60" s="307">
        <v>4836</v>
      </c>
      <c r="N60" s="116" t="s">
        <v>421</v>
      </c>
      <c r="O60" s="116" t="s">
        <v>1201</v>
      </c>
      <c r="P60" s="116" t="s">
        <v>1463</v>
      </c>
      <c r="Q60" s="116" t="s">
        <v>193</v>
      </c>
    </row>
    <row r="61" spans="1:17" s="95" customFormat="1" ht="27.75" customHeight="1">
      <c r="A61" s="116" t="s">
        <v>1464</v>
      </c>
      <c r="B61" s="116"/>
      <c r="C61" s="116"/>
      <c r="D61" s="118">
        <v>45488</v>
      </c>
      <c r="E61" s="118">
        <f t="shared" si="2"/>
        <v>45533</v>
      </c>
      <c r="F61" s="305" t="s">
        <v>844</v>
      </c>
      <c r="G61" s="116" t="s">
        <v>192</v>
      </c>
      <c r="H61" s="305" t="s">
        <v>198</v>
      </c>
      <c r="I61" s="116" t="s">
        <v>1465</v>
      </c>
      <c r="J61" s="306" t="s">
        <v>1466</v>
      </c>
      <c r="K61" s="304">
        <v>7.1999999999999995E-2</v>
      </c>
      <c r="L61" s="308">
        <v>0.5</v>
      </c>
      <c r="M61" s="246"/>
      <c r="N61" s="309"/>
      <c r="O61" s="246" t="s">
        <v>1420</v>
      </c>
      <c r="P61" s="310" t="s">
        <v>1467</v>
      </c>
      <c r="Q61" s="116" t="s">
        <v>193</v>
      </c>
    </row>
    <row r="62" spans="1:17" s="95" customFormat="1" ht="27.75" customHeight="1">
      <c r="A62" s="116" t="s">
        <v>1468</v>
      </c>
      <c r="B62" s="116"/>
      <c r="C62" s="116"/>
      <c r="D62" s="118">
        <v>45488</v>
      </c>
      <c r="E62" s="118">
        <f t="shared" si="2"/>
        <v>45533</v>
      </c>
      <c r="F62" s="305" t="s">
        <v>844</v>
      </c>
      <c r="G62" s="116" t="s">
        <v>192</v>
      </c>
      <c r="H62" s="305" t="s">
        <v>198</v>
      </c>
      <c r="I62" s="116" t="s">
        <v>1469</v>
      </c>
      <c r="J62" s="306" t="s">
        <v>1470</v>
      </c>
      <c r="K62" s="304">
        <v>7.1999999999999995E-2</v>
      </c>
      <c r="L62" s="308">
        <v>0.5</v>
      </c>
      <c r="M62" s="246"/>
      <c r="N62" s="309"/>
      <c r="O62" s="246" t="s">
        <v>1420</v>
      </c>
      <c r="P62" s="310" t="s">
        <v>1467</v>
      </c>
      <c r="Q62" s="116" t="s">
        <v>193</v>
      </c>
    </row>
    <row r="63" spans="1:17" s="95" customFormat="1" ht="27.75" customHeight="1">
      <c r="A63" s="116" t="s">
        <v>1471</v>
      </c>
      <c r="B63" s="116"/>
      <c r="C63" s="116"/>
      <c r="D63" s="118">
        <v>45488</v>
      </c>
      <c r="E63" s="118">
        <f t="shared" si="2"/>
        <v>45533</v>
      </c>
      <c r="F63" s="305" t="s">
        <v>844</v>
      </c>
      <c r="G63" s="116" t="s">
        <v>192</v>
      </c>
      <c r="H63" s="311" t="s">
        <v>79</v>
      </c>
      <c r="I63" s="312" t="s">
        <v>65</v>
      </c>
      <c r="J63" s="311" t="s">
        <v>1472</v>
      </c>
      <c r="K63" s="313">
        <v>7.1999999999999995E-2</v>
      </c>
      <c r="L63" s="314">
        <v>0</v>
      </c>
      <c r="M63" s="315"/>
      <c r="N63" s="316"/>
      <c r="O63" s="317"/>
      <c r="P63" s="302" t="s">
        <v>1473</v>
      </c>
      <c r="Q63" s="116" t="s">
        <v>342</v>
      </c>
    </row>
    <row r="64" spans="1:17" s="95" customFormat="1" ht="28.5" customHeight="1">
      <c r="A64" s="116" t="s">
        <v>1474</v>
      </c>
      <c r="B64" s="116"/>
      <c r="C64" s="116"/>
      <c r="D64" s="118">
        <v>45519</v>
      </c>
      <c r="E64" s="118">
        <f t="shared" si="2"/>
        <v>45564</v>
      </c>
      <c r="F64" s="305" t="s">
        <v>844</v>
      </c>
      <c r="G64" s="116" t="s">
        <v>192</v>
      </c>
      <c r="H64" s="311" t="s">
        <v>79</v>
      </c>
      <c r="I64" s="312" t="s">
        <v>65</v>
      </c>
      <c r="J64" s="312" t="s">
        <v>1475</v>
      </c>
      <c r="K64" s="318">
        <v>7.1999999999999995E-2</v>
      </c>
      <c r="L64" s="314">
        <v>0</v>
      </c>
      <c r="M64" s="319">
        <v>37881</v>
      </c>
      <c r="N64" s="312" t="s">
        <v>1476</v>
      </c>
      <c r="O64" s="312" t="s">
        <v>1477</v>
      </c>
      <c r="P64" s="312" t="s">
        <v>1478</v>
      </c>
      <c r="Q64" s="116" t="s">
        <v>193</v>
      </c>
    </row>
    <row r="65" spans="1:17" s="321" customFormat="1" ht="50.25" customHeight="1">
      <c r="A65" s="320" t="s">
        <v>1479</v>
      </c>
      <c r="B65" s="125"/>
      <c r="C65" s="125"/>
      <c r="D65" s="118">
        <v>45471</v>
      </c>
      <c r="E65" s="118">
        <f t="shared" si="2"/>
        <v>45516</v>
      </c>
      <c r="F65" s="305" t="s">
        <v>844</v>
      </c>
      <c r="G65" s="116" t="s">
        <v>192</v>
      </c>
      <c r="H65" s="125" t="s">
        <v>198</v>
      </c>
      <c r="I65" s="125" t="s">
        <v>1116</v>
      </c>
      <c r="J65" s="125" t="s">
        <v>1480</v>
      </c>
      <c r="K65" s="139" t="s">
        <v>418</v>
      </c>
      <c r="L65" s="148">
        <v>0.2</v>
      </c>
      <c r="M65" s="149"/>
      <c r="N65" s="125"/>
      <c r="O65" s="139"/>
      <c r="P65" s="125" t="s">
        <v>333</v>
      </c>
      <c r="Q65" s="125" t="s">
        <v>342</v>
      </c>
    </row>
    <row r="66" spans="1:17" s="321" customFormat="1" ht="100.5" customHeight="1">
      <c r="A66" s="322" t="s">
        <v>1481</v>
      </c>
      <c r="B66" s="205" t="s">
        <v>1482</v>
      </c>
      <c r="C66" s="125" t="s">
        <v>1483</v>
      </c>
      <c r="D66" s="133">
        <v>45530</v>
      </c>
      <c r="E66" s="133">
        <f t="shared" ref="E66:E71" si="3">D66+45</f>
        <v>45575</v>
      </c>
      <c r="F66" s="323" t="s">
        <v>844</v>
      </c>
      <c r="G66" s="116" t="s">
        <v>192</v>
      </c>
      <c r="H66" s="128" t="s">
        <v>79</v>
      </c>
      <c r="I66" s="312" t="s">
        <v>1484</v>
      </c>
      <c r="J66" s="125" t="s">
        <v>1485</v>
      </c>
      <c r="K66" s="139" t="s">
        <v>738</v>
      </c>
      <c r="L66" s="148">
        <v>0.2</v>
      </c>
      <c r="M66" s="149">
        <v>15000</v>
      </c>
      <c r="N66" s="316" t="s">
        <v>438</v>
      </c>
      <c r="O66" s="139" t="s">
        <v>1486</v>
      </c>
      <c r="P66" s="125" t="s">
        <v>1487</v>
      </c>
      <c r="Q66" s="116" t="s">
        <v>861</v>
      </c>
    </row>
    <row r="67" spans="1:17" s="321" customFormat="1" ht="58.5" customHeight="1">
      <c r="A67" s="275" t="s">
        <v>1488</v>
      </c>
      <c r="B67" s="275"/>
      <c r="C67" s="324" t="s">
        <v>1489</v>
      </c>
      <c r="D67" s="325">
        <v>45530</v>
      </c>
      <c r="E67" s="325">
        <f t="shared" si="3"/>
        <v>45575</v>
      </c>
      <c r="F67" s="326" t="s">
        <v>844</v>
      </c>
      <c r="G67" s="327" t="s">
        <v>192</v>
      </c>
      <c r="H67" s="324" t="s">
        <v>79</v>
      </c>
      <c r="I67" s="327" t="s">
        <v>758</v>
      </c>
      <c r="J67" s="328" t="s">
        <v>1490</v>
      </c>
      <c r="K67" s="329" t="s">
        <v>454</v>
      </c>
      <c r="L67" s="330">
        <v>0</v>
      </c>
      <c r="M67" s="331"/>
      <c r="N67" s="332" t="s">
        <v>438</v>
      </c>
      <c r="O67" s="329" t="s">
        <v>846</v>
      </c>
      <c r="P67" s="320" t="s">
        <v>1491</v>
      </c>
      <c r="Q67" s="327" t="s">
        <v>861</v>
      </c>
    </row>
    <row r="68" spans="1:17" s="95" customFormat="1" ht="51" customHeight="1">
      <c r="A68" s="210" t="s">
        <v>1492</v>
      </c>
      <c r="B68" s="219"/>
      <c r="C68" s="333" t="s">
        <v>1493</v>
      </c>
      <c r="D68" s="163">
        <v>45540</v>
      </c>
      <c r="E68" s="163">
        <f t="shared" si="3"/>
        <v>45585</v>
      </c>
      <c r="F68" s="105" t="s">
        <v>844</v>
      </c>
      <c r="G68" s="334"/>
      <c r="H68" s="275" t="s">
        <v>79</v>
      </c>
      <c r="I68" s="207" t="s">
        <v>1494</v>
      </c>
      <c r="J68" s="335" t="s">
        <v>1495</v>
      </c>
      <c r="K68" s="167" t="s">
        <v>698</v>
      </c>
      <c r="L68" s="336">
        <v>0</v>
      </c>
      <c r="M68" s="337">
        <v>40000</v>
      </c>
      <c r="N68" s="207" t="s">
        <v>438</v>
      </c>
      <c r="O68" s="167" t="s">
        <v>539</v>
      </c>
      <c r="P68" s="275" t="s">
        <v>1496</v>
      </c>
      <c r="Q68" s="207" t="s">
        <v>861</v>
      </c>
    </row>
    <row r="69" spans="1:17" s="95" customFormat="1" ht="66" customHeight="1">
      <c r="A69" s="210" t="s">
        <v>1497</v>
      </c>
      <c r="B69" s="219"/>
      <c r="C69" s="338" t="s">
        <v>1498</v>
      </c>
      <c r="D69" s="339">
        <v>45540</v>
      </c>
      <c r="E69" s="339">
        <f t="shared" si="3"/>
        <v>45585</v>
      </c>
      <c r="F69" s="340" t="s">
        <v>414</v>
      </c>
      <c r="G69" s="251"/>
      <c r="H69" s="338" t="s">
        <v>198</v>
      </c>
      <c r="I69" s="261" t="s">
        <v>166</v>
      </c>
      <c r="J69" s="341" t="s">
        <v>1499</v>
      </c>
      <c r="K69" s="258" t="s">
        <v>419</v>
      </c>
      <c r="L69" s="342" t="s">
        <v>1500</v>
      </c>
      <c r="M69" s="334"/>
      <c r="N69" s="343" t="s">
        <v>421</v>
      </c>
      <c r="O69" s="258" t="s">
        <v>539</v>
      </c>
      <c r="P69" s="341" t="s">
        <v>1501</v>
      </c>
      <c r="Q69" s="261" t="s">
        <v>861</v>
      </c>
    </row>
    <row r="70" spans="1:17" s="95" customFormat="1" ht="96" customHeight="1">
      <c r="A70" s="210" t="s">
        <v>1502</v>
      </c>
      <c r="B70" s="219" t="s">
        <v>1503</v>
      </c>
      <c r="C70" s="333" t="s">
        <v>1504</v>
      </c>
      <c r="D70" s="163">
        <v>45540</v>
      </c>
      <c r="E70" s="163">
        <f t="shared" si="3"/>
        <v>45585</v>
      </c>
      <c r="F70" s="344" t="s">
        <v>414</v>
      </c>
      <c r="G70" s="345"/>
      <c r="H70" s="333" t="s">
        <v>198</v>
      </c>
      <c r="I70" s="207" t="s">
        <v>172</v>
      </c>
      <c r="J70" s="275" t="s">
        <v>1505</v>
      </c>
      <c r="K70" s="167" t="s">
        <v>419</v>
      </c>
      <c r="L70" s="346" t="s">
        <v>1500</v>
      </c>
      <c r="M70" s="334"/>
      <c r="N70" s="347" t="s">
        <v>421</v>
      </c>
      <c r="O70" s="167" t="s">
        <v>539</v>
      </c>
      <c r="P70" s="275" t="s">
        <v>1501</v>
      </c>
      <c r="Q70" s="261" t="s">
        <v>861</v>
      </c>
    </row>
    <row r="71" spans="1:17" s="95" customFormat="1" ht="32.25" customHeight="1">
      <c r="A71" s="105" t="s">
        <v>1506</v>
      </c>
      <c r="B71" s="105"/>
      <c r="C71" s="348"/>
      <c r="D71" s="349">
        <v>45419</v>
      </c>
      <c r="E71" s="222">
        <f t="shared" si="3"/>
        <v>45464</v>
      </c>
      <c r="F71" s="350" t="s">
        <v>317</v>
      </c>
      <c r="G71" s="345"/>
      <c r="H71" s="351" t="s">
        <v>79</v>
      </c>
      <c r="I71" s="119" t="s">
        <v>1507</v>
      </c>
      <c r="J71" s="305" t="s">
        <v>1508</v>
      </c>
      <c r="K71" s="352">
        <v>0.2</v>
      </c>
      <c r="L71" s="352">
        <v>0</v>
      </c>
      <c r="M71" s="353">
        <v>1</v>
      </c>
      <c r="N71" s="119" t="s">
        <v>1509</v>
      </c>
      <c r="O71" s="119" t="s">
        <v>846</v>
      </c>
      <c r="P71" s="119" t="s">
        <v>1510</v>
      </c>
      <c r="Q71" s="119" t="s">
        <v>1511</v>
      </c>
    </row>
    <row r="72" spans="1:17" s="95" customFormat="1" ht="92.25" customHeight="1">
      <c r="A72" s="105" t="s">
        <v>1512</v>
      </c>
      <c r="B72" s="219" t="s">
        <v>1513</v>
      </c>
      <c r="C72" s="289" t="s">
        <v>1514</v>
      </c>
      <c r="D72" s="354">
        <v>45555</v>
      </c>
      <c r="E72" s="355">
        <f>D72+45</f>
        <v>45600</v>
      </c>
      <c r="F72" s="344" t="s">
        <v>844</v>
      </c>
      <c r="G72" s="334"/>
      <c r="H72" s="356" t="s">
        <v>79</v>
      </c>
      <c r="I72" s="357" t="s">
        <v>65</v>
      </c>
      <c r="J72" s="311" t="s">
        <v>1515</v>
      </c>
      <c r="K72" s="358">
        <v>7.1999999999999995E-2</v>
      </c>
      <c r="L72" s="358">
        <v>0</v>
      </c>
      <c r="M72" s="215">
        <v>8603</v>
      </c>
      <c r="N72" s="207" t="s">
        <v>1384</v>
      </c>
      <c r="P72" s="357" t="s">
        <v>1516</v>
      </c>
      <c r="Q72" s="261" t="s">
        <v>861</v>
      </c>
    </row>
    <row r="73" spans="1:17" s="95" customFormat="1" ht="37.5" customHeight="1">
      <c r="A73" s="218" t="s">
        <v>1517</v>
      </c>
      <c r="B73" s="218"/>
      <c r="C73" s="225"/>
      <c r="D73" s="117">
        <v>45384</v>
      </c>
      <c r="E73" s="222">
        <f t="shared" ref="E73" si="4">D73+45</f>
        <v>45429</v>
      </c>
      <c r="F73" s="359" t="s">
        <v>1329</v>
      </c>
      <c r="G73" s="360">
        <v>45508</v>
      </c>
      <c r="H73" s="177" t="s">
        <v>79</v>
      </c>
      <c r="I73" s="177" t="s">
        <v>1518</v>
      </c>
      <c r="J73" s="177" t="s">
        <v>1519</v>
      </c>
      <c r="K73" s="177" t="s">
        <v>889</v>
      </c>
      <c r="L73" s="122" t="s">
        <v>1520</v>
      </c>
      <c r="M73" s="178"/>
      <c r="N73" s="226"/>
      <c r="O73" s="218" t="s">
        <v>539</v>
      </c>
      <c r="P73" s="361" t="s">
        <v>986</v>
      </c>
      <c r="Q73" s="301" t="s">
        <v>1521</v>
      </c>
    </row>
    <row r="74" spans="1:17" s="95" customFormat="1" ht="73.5" customHeight="1">
      <c r="A74" s="105" t="s">
        <v>1522</v>
      </c>
      <c r="B74" s="219" t="s">
        <v>1523</v>
      </c>
      <c r="C74" s="225" t="s">
        <v>1524</v>
      </c>
      <c r="D74" s="117">
        <v>45566</v>
      </c>
      <c r="E74" s="362">
        <f>D74+45</f>
        <v>45611</v>
      </c>
      <c r="F74" s="334"/>
      <c r="G74" s="334"/>
      <c r="H74" s="338" t="s">
        <v>198</v>
      </c>
      <c r="I74" s="177" t="s">
        <v>1525</v>
      </c>
      <c r="J74" s="275" t="s">
        <v>1526</v>
      </c>
      <c r="K74" s="122">
        <v>0.2</v>
      </c>
      <c r="L74" s="122">
        <v>0.35</v>
      </c>
      <c r="M74" s="178">
        <v>4800</v>
      </c>
      <c r="N74" s="226" t="s">
        <v>720</v>
      </c>
      <c r="O74" s="334"/>
      <c r="P74" s="363" t="s">
        <v>1527</v>
      </c>
      <c r="Q74" s="261" t="s">
        <v>861</v>
      </c>
    </row>
    <row r="75" spans="1:17" s="95" customFormat="1" ht="72.75" customHeight="1">
      <c r="A75" s="105" t="s">
        <v>1528</v>
      </c>
      <c r="B75" s="219" t="s">
        <v>1529</v>
      </c>
      <c r="C75" s="225" t="s">
        <v>1530</v>
      </c>
      <c r="D75" s="117">
        <v>45566</v>
      </c>
      <c r="E75" s="362">
        <f>D75+45</f>
        <v>45611</v>
      </c>
      <c r="F75" s="345"/>
      <c r="G75" s="345"/>
      <c r="H75" s="338" t="s">
        <v>198</v>
      </c>
      <c r="I75" s="177" t="s">
        <v>1531</v>
      </c>
      <c r="J75" s="275" t="s">
        <v>1532</v>
      </c>
      <c r="K75" s="122">
        <v>0.2</v>
      </c>
      <c r="L75" s="122">
        <v>0.35</v>
      </c>
      <c r="M75" s="178">
        <v>4800</v>
      </c>
      <c r="N75" s="226" t="s">
        <v>720</v>
      </c>
      <c r="O75" s="334"/>
      <c r="P75" s="363" t="s">
        <v>1527</v>
      </c>
      <c r="Q75" s="261" t="s">
        <v>861</v>
      </c>
    </row>
    <row r="76" spans="1:17" s="95" customFormat="1" ht="48" customHeight="1">
      <c r="A76" s="364" t="s">
        <v>1533</v>
      </c>
      <c r="B76" s="230" t="s">
        <v>1534</v>
      </c>
      <c r="C76" s="365" t="s">
        <v>1535</v>
      </c>
      <c r="D76" s="366">
        <v>45566</v>
      </c>
      <c r="E76" s="367">
        <f>D76+45</f>
        <v>45611</v>
      </c>
      <c r="F76" s="345"/>
      <c r="G76" s="345"/>
      <c r="H76" s="368" t="s">
        <v>198</v>
      </c>
      <c r="I76" s="359" t="s">
        <v>1536</v>
      </c>
      <c r="J76" s="369" t="s">
        <v>1537</v>
      </c>
      <c r="K76" s="370">
        <v>0.2</v>
      </c>
      <c r="L76" s="370">
        <v>0.35</v>
      </c>
      <c r="M76" s="307">
        <v>4800</v>
      </c>
      <c r="N76" s="371" t="s">
        <v>720</v>
      </c>
      <c r="O76" s="345"/>
      <c r="P76" s="372" t="s">
        <v>1527</v>
      </c>
      <c r="Q76" s="373" t="s">
        <v>861</v>
      </c>
    </row>
    <row r="77" spans="1:17" s="95" customFormat="1" ht="35.25" customHeight="1">
      <c r="A77" s="207" t="s">
        <v>1538</v>
      </c>
      <c r="B77" s="207"/>
      <c r="C77" s="334"/>
      <c r="D77" s="242">
        <v>45329</v>
      </c>
      <c r="E77" s="242">
        <f>D77+45</f>
        <v>45374</v>
      </c>
      <c r="F77" s="209" t="s">
        <v>844</v>
      </c>
      <c r="G77" s="207" t="s">
        <v>192</v>
      </c>
      <c r="H77" s="209" t="s">
        <v>198</v>
      </c>
      <c r="I77" s="207" t="s">
        <v>1539</v>
      </c>
      <c r="J77" s="207" t="s">
        <v>1540</v>
      </c>
      <c r="K77" s="218">
        <v>0.108</v>
      </c>
      <c r="L77" s="211">
        <v>0.2</v>
      </c>
      <c r="M77" s="211" t="s">
        <v>192</v>
      </c>
      <c r="N77" s="211"/>
      <c r="O77" s="209" t="s">
        <v>1282</v>
      </c>
      <c r="P77" s="209" t="s">
        <v>1541</v>
      </c>
      <c r="Q77" s="374" t="s">
        <v>1542</v>
      </c>
    </row>
    <row r="78" spans="1:17" s="95" customFormat="1" ht="35.25" customHeight="1">
      <c r="A78" s="207" t="s">
        <v>1543</v>
      </c>
      <c r="B78" s="207"/>
      <c r="C78" s="334"/>
      <c r="D78" s="242">
        <v>45329</v>
      </c>
      <c r="E78" s="242">
        <f>D78+45</f>
        <v>45374</v>
      </c>
      <c r="F78" s="209" t="s">
        <v>317</v>
      </c>
      <c r="G78" s="207" t="s">
        <v>192</v>
      </c>
      <c r="H78" s="209" t="s">
        <v>198</v>
      </c>
      <c r="I78" s="207" t="s">
        <v>1544</v>
      </c>
      <c r="J78" s="207" t="s">
        <v>1545</v>
      </c>
      <c r="K78" s="218">
        <v>0.108</v>
      </c>
      <c r="L78" s="211">
        <v>0.2</v>
      </c>
      <c r="M78" s="207" t="s">
        <v>192</v>
      </c>
      <c r="N78" s="207"/>
      <c r="O78" s="209" t="s">
        <v>1282</v>
      </c>
      <c r="P78" s="209" t="s">
        <v>1546</v>
      </c>
      <c r="Q78" s="374" t="s">
        <v>1542</v>
      </c>
    </row>
    <row r="79" spans="1:17" s="95" customFormat="1" ht="35.25" customHeight="1">
      <c r="A79" s="207" t="s">
        <v>1547</v>
      </c>
      <c r="B79" s="207"/>
      <c r="C79" s="334"/>
      <c r="D79" s="242">
        <v>45337</v>
      </c>
      <c r="E79" s="242">
        <f>D79+45</f>
        <v>45382</v>
      </c>
      <c r="F79" s="209" t="s">
        <v>844</v>
      </c>
      <c r="G79" s="207" t="s">
        <v>192</v>
      </c>
      <c r="H79" s="209" t="s">
        <v>198</v>
      </c>
      <c r="I79" s="207" t="s">
        <v>1548</v>
      </c>
      <c r="J79" s="207" t="s">
        <v>1549</v>
      </c>
      <c r="K79" s="211">
        <v>0.09</v>
      </c>
      <c r="L79" s="211">
        <v>0.18</v>
      </c>
      <c r="M79" s="209"/>
      <c r="N79" s="207"/>
      <c r="O79" s="209" t="s">
        <v>846</v>
      </c>
      <c r="P79" s="209" t="s">
        <v>1290</v>
      </c>
      <c r="Q79" s="374" t="s">
        <v>1542</v>
      </c>
    </row>
    <row r="80" spans="1:17" s="95" customFormat="1" ht="35.25" customHeight="1">
      <c r="A80" s="207" t="s">
        <v>1550</v>
      </c>
      <c r="B80" s="207"/>
      <c r="C80" s="334"/>
      <c r="D80" s="242">
        <v>45337</v>
      </c>
      <c r="E80" s="242">
        <f>D80+45</f>
        <v>45382</v>
      </c>
      <c r="F80" s="209" t="s">
        <v>844</v>
      </c>
      <c r="G80" s="207" t="s">
        <v>192</v>
      </c>
      <c r="H80" s="209" t="s">
        <v>198</v>
      </c>
      <c r="I80" s="207" t="s">
        <v>1551</v>
      </c>
      <c r="J80" s="207" t="s">
        <v>1552</v>
      </c>
      <c r="K80" s="211">
        <v>0.126</v>
      </c>
      <c r="L80" s="211">
        <v>0.2</v>
      </c>
      <c r="M80" s="207" t="s">
        <v>192</v>
      </c>
      <c r="N80" s="207"/>
      <c r="O80" s="209" t="s">
        <v>846</v>
      </c>
      <c r="P80" s="209" t="s">
        <v>1290</v>
      </c>
      <c r="Q80" s="374" t="s">
        <v>1542</v>
      </c>
    </row>
    <row r="81" spans="1:17" s="95" customFormat="1" ht="35.25" customHeight="1">
      <c r="A81" s="207" t="s">
        <v>1553</v>
      </c>
      <c r="B81" s="207"/>
      <c r="C81" s="334"/>
      <c r="D81" s="242">
        <v>45337</v>
      </c>
      <c r="E81" s="242">
        <f>D81+45</f>
        <v>45382</v>
      </c>
      <c r="F81" s="209" t="s">
        <v>844</v>
      </c>
      <c r="G81" s="207" t="s">
        <v>192</v>
      </c>
      <c r="H81" s="209" t="s">
        <v>198</v>
      </c>
      <c r="I81" s="207" t="s">
        <v>1554</v>
      </c>
      <c r="J81" s="207" t="s">
        <v>1555</v>
      </c>
      <c r="K81" s="211">
        <v>0.126</v>
      </c>
      <c r="L81" s="211">
        <v>0.2</v>
      </c>
      <c r="M81" s="207" t="s">
        <v>192</v>
      </c>
      <c r="N81" s="207"/>
      <c r="O81" s="209" t="s">
        <v>846</v>
      </c>
      <c r="P81" s="209" t="s">
        <v>1290</v>
      </c>
      <c r="Q81" s="374" t="s">
        <v>1542</v>
      </c>
    </row>
    <row r="82" spans="1:17" s="95" customFormat="1" ht="35.25" customHeight="1">
      <c r="A82" s="207" t="s">
        <v>1556</v>
      </c>
      <c r="B82" s="207"/>
      <c r="C82" s="334"/>
      <c r="D82" s="208">
        <v>45345</v>
      </c>
      <c r="E82" s="208">
        <f>D82+45</f>
        <v>45390</v>
      </c>
      <c r="F82" s="209" t="s">
        <v>844</v>
      </c>
      <c r="G82" s="207" t="s">
        <v>192</v>
      </c>
      <c r="H82" s="209" t="s">
        <v>198</v>
      </c>
      <c r="I82" s="207" t="s">
        <v>1557</v>
      </c>
      <c r="J82" s="207" t="s">
        <v>1558</v>
      </c>
      <c r="K82" s="211">
        <v>0.126</v>
      </c>
      <c r="L82" s="211">
        <v>0.2</v>
      </c>
      <c r="M82" s="207" t="s">
        <v>192</v>
      </c>
      <c r="N82" s="207"/>
      <c r="O82" s="209" t="s">
        <v>539</v>
      </c>
      <c r="P82" s="209" t="s">
        <v>1559</v>
      </c>
      <c r="Q82" s="374" t="s">
        <v>1542</v>
      </c>
    </row>
    <row r="83" spans="1:17" s="95" customFormat="1" ht="35.25" customHeight="1">
      <c r="A83" s="207" t="s">
        <v>1560</v>
      </c>
      <c r="B83" s="207"/>
      <c r="C83" s="334"/>
      <c r="D83" s="208">
        <v>45355</v>
      </c>
      <c r="E83" s="208">
        <f>D83+45</f>
        <v>45400</v>
      </c>
      <c r="F83" s="209" t="s">
        <v>844</v>
      </c>
      <c r="G83" s="207" t="s">
        <v>192</v>
      </c>
      <c r="H83" s="207" t="s">
        <v>198</v>
      </c>
      <c r="I83" s="207" t="s">
        <v>1561</v>
      </c>
      <c r="J83" s="207" t="s">
        <v>1562</v>
      </c>
      <c r="K83" s="211">
        <v>0.09</v>
      </c>
      <c r="L83" s="211">
        <v>0.17</v>
      </c>
      <c r="M83" s="215">
        <v>35000</v>
      </c>
      <c r="N83" s="207" t="s">
        <v>421</v>
      </c>
      <c r="O83" s="207" t="s">
        <v>628</v>
      </c>
      <c r="P83" s="207" t="s">
        <v>1283</v>
      </c>
      <c r="Q83" s="374" t="s">
        <v>1542</v>
      </c>
    </row>
    <row r="84" spans="1:17" s="95" customFormat="1" ht="35.25" customHeight="1">
      <c r="A84" s="207" t="s">
        <v>1563</v>
      </c>
      <c r="B84" s="207"/>
      <c r="C84" s="334"/>
      <c r="D84" s="208">
        <v>45355</v>
      </c>
      <c r="E84" s="208">
        <f>D84+45</f>
        <v>45400</v>
      </c>
      <c r="F84" s="209" t="s">
        <v>844</v>
      </c>
      <c r="G84" s="207" t="s">
        <v>192</v>
      </c>
      <c r="H84" s="207" t="s">
        <v>198</v>
      </c>
      <c r="I84" s="207" t="s">
        <v>1564</v>
      </c>
      <c r="J84" s="207" t="s">
        <v>1565</v>
      </c>
      <c r="K84" s="211">
        <v>0.108</v>
      </c>
      <c r="L84" s="211">
        <v>0.2</v>
      </c>
      <c r="M84" s="215">
        <v>20000</v>
      </c>
      <c r="N84" s="207" t="s">
        <v>421</v>
      </c>
      <c r="O84" s="207" t="s">
        <v>846</v>
      </c>
      <c r="P84" s="207" t="s">
        <v>1305</v>
      </c>
      <c r="Q84" s="374" t="s">
        <v>1542</v>
      </c>
    </row>
    <row r="85" spans="1:17" s="95" customFormat="1" ht="35.25" customHeight="1">
      <c r="A85" s="207" t="s">
        <v>1566</v>
      </c>
      <c r="B85" s="207"/>
      <c r="C85" s="334"/>
      <c r="D85" s="208">
        <v>45355</v>
      </c>
      <c r="E85" s="208">
        <f>D85+45</f>
        <v>45400</v>
      </c>
      <c r="F85" s="209" t="s">
        <v>844</v>
      </c>
      <c r="G85" s="207" t="s">
        <v>192</v>
      </c>
      <c r="H85" s="207" t="s">
        <v>198</v>
      </c>
      <c r="I85" s="207" t="s">
        <v>1567</v>
      </c>
      <c r="J85" s="207" t="s">
        <v>1568</v>
      </c>
      <c r="K85" s="211">
        <v>0.108</v>
      </c>
      <c r="L85" s="211">
        <v>0.2</v>
      </c>
      <c r="M85" s="215">
        <v>2000</v>
      </c>
      <c r="N85" s="207" t="s">
        <v>421</v>
      </c>
      <c r="O85" s="207" t="s">
        <v>846</v>
      </c>
      <c r="P85" s="207" t="s">
        <v>1305</v>
      </c>
      <c r="Q85" s="374" t="s">
        <v>1542</v>
      </c>
    </row>
    <row r="86" spans="1:17" s="95" customFormat="1" ht="35.25" customHeight="1">
      <c r="A86" s="207" t="s">
        <v>1569</v>
      </c>
      <c r="B86" s="207"/>
      <c r="C86" s="334"/>
      <c r="D86" s="208">
        <v>45391</v>
      </c>
      <c r="E86" s="208">
        <f>D86+45</f>
        <v>45436</v>
      </c>
      <c r="F86" s="207" t="s">
        <v>844</v>
      </c>
      <c r="G86" s="207" t="s">
        <v>192</v>
      </c>
      <c r="H86" s="207" t="s">
        <v>198</v>
      </c>
      <c r="I86" s="207" t="s">
        <v>1570</v>
      </c>
      <c r="J86" s="207" t="s">
        <v>1571</v>
      </c>
      <c r="K86" s="218">
        <v>0.108</v>
      </c>
      <c r="L86" s="211">
        <v>0.2</v>
      </c>
      <c r="M86" s="207"/>
      <c r="N86" s="207"/>
      <c r="O86" s="207"/>
      <c r="P86" s="207" t="s">
        <v>1305</v>
      </c>
      <c r="Q86" s="374" t="s">
        <v>1542</v>
      </c>
    </row>
  </sheetData>
  <autoFilter ref="A2:Q76" xr:uid="{F40AF3A8-E915-4ECC-84BD-FF52CD1F7084}"/>
  <mergeCells count="1">
    <mergeCell ref="A1:Q1"/>
  </mergeCells>
  <hyperlinks>
    <hyperlink ref="B76" r:id="rId1" xr:uid="{4526CCE9-D954-4EA8-86FB-18AD0B97EEF5}"/>
    <hyperlink ref="B75" r:id="rId2" xr:uid="{09099477-3F20-46F3-ACA4-6D0A80CB31FF}"/>
    <hyperlink ref="B74" r:id="rId3" xr:uid="{F93442EC-C2FA-46DB-9103-2FBF76E10158}"/>
    <hyperlink ref="B72" r:id="rId4" xr:uid="{E7B54E1B-861F-485B-A490-031D4C0B1083}"/>
    <hyperlink ref="B70" r:id="rId5" xr:uid="{58FCEC64-1837-4464-9079-A9AACCA0E025}"/>
    <hyperlink ref="B66" r:id="rId6" xr:uid="{DADD76FA-7CE4-45EA-AB15-E44BAE43ACD9}"/>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N92"/>
  <sheetViews>
    <sheetView zoomScale="78" zoomScaleNormal="78" workbookViewId="0">
      <pane ySplit="2" topLeftCell="A3" activePane="bottomLeft" state="frozen"/>
      <selection pane="bottomLeft" sqref="A1:N1"/>
    </sheetView>
  </sheetViews>
  <sheetFormatPr defaultRowHeight="15" customHeight="1"/>
  <cols>
    <col min="1" max="1" width="21.7109375" customWidth="1"/>
    <col min="2" max="2" width="28.28515625" customWidth="1"/>
    <col min="3" max="3" width="20.7109375" customWidth="1"/>
    <col min="4" max="4" width="15" customWidth="1"/>
    <col min="5" max="5" width="15.5703125" customWidth="1"/>
    <col min="6" max="6" width="14.140625" customWidth="1"/>
    <col min="7" max="7" width="15.42578125" customWidth="1"/>
    <col min="8" max="8" width="13" customWidth="1"/>
    <col min="9" max="9" width="43.7109375" customWidth="1"/>
    <col min="10" max="10" width="28.42578125" customWidth="1"/>
    <col min="12" max="12" width="11.140625" customWidth="1"/>
    <col min="13" max="13" width="16.7109375" customWidth="1"/>
    <col min="14" max="14" width="20.85546875" customWidth="1"/>
  </cols>
  <sheetData>
    <row r="1" spans="1:14" ht="18" customHeight="1">
      <c r="A1" s="83" t="s">
        <v>1572</v>
      </c>
      <c r="B1" s="83"/>
      <c r="C1" s="83"/>
      <c r="D1" s="84"/>
      <c r="E1" s="84"/>
      <c r="F1" s="84"/>
      <c r="G1" s="84"/>
      <c r="H1" s="84"/>
      <c r="I1" s="84"/>
      <c r="J1" s="84"/>
      <c r="K1" s="84"/>
      <c r="L1" s="84"/>
      <c r="M1" s="84"/>
      <c r="N1" s="84"/>
    </row>
    <row r="2" spans="1:14" ht="47.25">
      <c r="A2" s="16" t="s">
        <v>1573</v>
      </c>
      <c r="B2" s="16" t="s">
        <v>2</v>
      </c>
      <c r="C2" s="16" t="s">
        <v>3</v>
      </c>
      <c r="D2" s="13" t="s">
        <v>400</v>
      </c>
      <c r="E2" s="13" t="s">
        <v>401</v>
      </c>
      <c r="F2" s="17" t="s">
        <v>402</v>
      </c>
      <c r="G2" s="16" t="s">
        <v>1574</v>
      </c>
      <c r="H2" s="16" t="s">
        <v>6</v>
      </c>
      <c r="I2" s="16" t="s">
        <v>404</v>
      </c>
      <c r="J2" s="16" t="s">
        <v>411</v>
      </c>
      <c r="K2" s="16" t="s">
        <v>406</v>
      </c>
      <c r="L2" s="16" t="s">
        <v>407</v>
      </c>
      <c r="M2" s="16" t="s">
        <v>1575</v>
      </c>
      <c r="N2" s="16" t="s">
        <v>412</v>
      </c>
    </row>
    <row r="3" spans="1:14" s="95" customFormat="1" ht="41.25" customHeight="1">
      <c r="A3" s="375" t="s">
        <v>1576</v>
      </c>
      <c r="B3" s="376"/>
      <c r="C3" s="375"/>
      <c r="D3" s="377">
        <v>45362</v>
      </c>
      <c r="E3" s="377">
        <f t="shared" ref="E3:E27" si="0">D3+45</f>
        <v>45407</v>
      </c>
      <c r="F3" s="374" t="s">
        <v>426</v>
      </c>
      <c r="G3" s="375" t="s">
        <v>192</v>
      </c>
      <c r="H3" s="375" t="s">
        <v>1577</v>
      </c>
      <c r="I3" s="375" t="s">
        <v>1578</v>
      </c>
      <c r="J3" s="375" t="s">
        <v>1579</v>
      </c>
      <c r="K3" s="375" t="s">
        <v>418</v>
      </c>
      <c r="L3" s="378">
        <v>0.2</v>
      </c>
      <c r="M3" s="375" t="s">
        <v>192</v>
      </c>
      <c r="N3" s="258" t="s">
        <v>1580</v>
      </c>
    </row>
    <row r="4" spans="1:14" s="95" customFormat="1" ht="41.25" customHeight="1">
      <c r="A4" s="375" t="s">
        <v>1581</v>
      </c>
      <c r="B4" s="376"/>
      <c r="C4" s="375"/>
      <c r="D4" s="379">
        <v>45362</v>
      </c>
      <c r="E4" s="379">
        <f t="shared" si="0"/>
        <v>45407</v>
      </c>
      <c r="F4" s="374" t="s">
        <v>426</v>
      </c>
      <c r="G4" s="375" t="s">
        <v>192</v>
      </c>
      <c r="H4" s="375" t="s">
        <v>1554</v>
      </c>
      <c r="I4" s="375" t="s">
        <v>1555</v>
      </c>
      <c r="J4" s="374" t="s">
        <v>1579</v>
      </c>
      <c r="K4" s="375" t="s">
        <v>418</v>
      </c>
      <c r="L4" s="380">
        <v>0.2</v>
      </c>
      <c r="M4" s="374" t="s">
        <v>192</v>
      </c>
      <c r="N4" s="258" t="s">
        <v>1582</v>
      </c>
    </row>
    <row r="5" spans="1:14" s="95" customFormat="1" ht="41.25" customHeight="1">
      <c r="A5" s="375" t="s">
        <v>1583</v>
      </c>
      <c r="B5" s="376"/>
      <c r="C5" s="375"/>
      <c r="D5" s="379">
        <v>45362</v>
      </c>
      <c r="E5" s="379">
        <f t="shared" si="0"/>
        <v>45407</v>
      </c>
      <c r="F5" s="374" t="s">
        <v>426</v>
      </c>
      <c r="G5" s="375" t="s">
        <v>192</v>
      </c>
      <c r="H5" s="375" t="s">
        <v>1557</v>
      </c>
      <c r="I5" s="375" t="s">
        <v>1558</v>
      </c>
      <c r="J5" s="374" t="s">
        <v>1579</v>
      </c>
      <c r="K5" s="375" t="s">
        <v>418</v>
      </c>
      <c r="L5" s="380">
        <v>0.2</v>
      </c>
      <c r="M5" s="374" t="s">
        <v>192</v>
      </c>
      <c r="N5" s="258" t="s">
        <v>1582</v>
      </c>
    </row>
    <row r="6" spans="1:14" s="95" customFormat="1" ht="41.25" customHeight="1">
      <c r="A6" s="375" t="s">
        <v>1584</v>
      </c>
      <c r="B6" s="376"/>
      <c r="C6" s="375"/>
      <c r="D6" s="379">
        <v>45362</v>
      </c>
      <c r="E6" s="379">
        <f t="shared" si="0"/>
        <v>45407</v>
      </c>
      <c r="F6" s="374" t="s">
        <v>426</v>
      </c>
      <c r="G6" s="375" t="s">
        <v>192</v>
      </c>
      <c r="H6" s="375" t="s">
        <v>1585</v>
      </c>
      <c r="I6" s="375" t="s">
        <v>1586</v>
      </c>
      <c r="J6" s="374" t="s">
        <v>1579</v>
      </c>
      <c r="K6" s="375" t="s">
        <v>418</v>
      </c>
      <c r="L6" s="380">
        <v>0.2</v>
      </c>
      <c r="M6" s="374" t="s">
        <v>192</v>
      </c>
      <c r="N6" s="258" t="s">
        <v>1582</v>
      </c>
    </row>
    <row r="7" spans="1:14" s="95" customFormat="1" ht="41.25" customHeight="1">
      <c r="A7" s="375" t="s">
        <v>1587</v>
      </c>
      <c r="B7" s="376"/>
      <c r="C7" s="375"/>
      <c r="D7" s="379">
        <v>45362</v>
      </c>
      <c r="E7" s="379">
        <f t="shared" si="0"/>
        <v>45407</v>
      </c>
      <c r="F7" s="374" t="s">
        <v>426</v>
      </c>
      <c r="G7" s="375" t="s">
        <v>192</v>
      </c>
      <c r="H7" s="375" t="s">
        <v>1539</v>
      </c>
      <c r="I7" s="375" t="s">
        <v>1540</v>
      </c>
      <c r="J7" s="374" t="s">
        <v>1579</v>
      </c>
      <c r="K7" s="374" t="s">
        <v>609</v>
      </c>
      <c r="L7" s="380">
        <v>0.2</v>
      </c>
      <c r="M7" s="374" t="s">
        <v>192</v>
      </c>
      <c r="N7" s="258" t="s">
        <v>1582</v>
      </c>
    </row>
    <row r="8" spans="1:14" s="95" customFormat="1" ht="41.25" customHeight="1">
      <c r="A8" s="375" t="s">
        <v>1588</v>
      </c>
      <c r="B8" s="376"/>
      <c r="C8" s="375"/>
      <c r="D8" s="379">
        <v>45362</v>
      </c>
      <c r="E8" s="379">
        <f t="shared" si="0"/>
        <v>45407</v>
      </c>
      <c r="F8" s="374" t="s">
        <v>426</v>
      </c>
      <c r="G8" s="375" t="s">
        <v>192</v>
      </c>
      <c r="H8" s="375" t="s">
        <v>1589</v>
      </c>
      <c r="I8" s="375" t="s">
        <v>1590</v>
      </c>
      <c r="J8" s="374" t="s">
        <v>1579</v>
      </c>
      <c r="K8" s="380">
        <v>0.09</v>
      </c>
      <c r="L8" s="380">
        <v>0.35000000000000003</v>
      </c>
      <c r="M8" s="374" t="s">
        <v>192</v>
      </c>
      <c r="N8" s="381" t="s">
        <v>1591</v>
      </c>
    </row>
    <row r="9" spans="1:14" s="95" customFormat="1" ht="41.25" customHeight="1">
      <c r="A9" s="375" t="s">
        <v>1592</v>
      </c>
      <c r="B9" s="376"/>
      <c r="C9" s="375"/>
      <c r="D9" s="379">
        <v>45362</v>
      </c>
      <c r="E9" s="379">
        <f t="shared" si="0"/>
        <v>45407</v>
      </c>
      <c r="F9" s="374" t="s">
        <v>426</v>
      </c>
      <c r="G9" s="375" t="s">
        <v>192</v>
      </c>
      <c r="H9" s="375" t="s">
        <v>1593</v>
      </c>
      <c r="I9" s="375" t="s">
        <v>1594</v>
      </c>
      <c r="J9" s="374" t="s">
        <v>1579</v>
      </c>
      <c r="K9" s="375" t="s">
        <v>418</v>
      </c>
      <c r="L9" s="380">
        <v>0.2</v>
      </c>
      <c r="M9" s="374" t="s">
        <v>192</v>
      </c>
      <c r="N9" s="258" t="s">
        <v>1595</v>
      </c>
    </row>
    <row r="10" spans="1:14" s="95" customFormat="1" ht="41.25" customHeight="1">
      <c r="A10" s="375" t="s">
        <v>1596</v>
      </c>
      <c r="B10" s="376"/>
      <c r="C10" s="375"/>
      <c r="D10" s="379">
        <v>45362</v>
      </c>
      <c r="E10" s="379">
        <f t="shared" si="0"/>
        <v>45407</v>
      </c>
      <c r="F10" s="374" t="s">
        <v>426</v>
      </c>
      <c r="G10" s="375" t="s">
        <v>192</v>
      </c>
      <c r="H10" s="375" t="s">
        <v>1564</v>
      </c>
      <c r="I10" s="375" t="s">
        <v>1565</v>
      </c>
      <c r="J10" s="374" t="s">
        <v>1579</v>
      </c>
      <c r="K10" s="374" t="s">
        <v>609</v>
      </c>
      <c r="L10" s="380">
        <v>0.2</v>
      </c>
      <c r="M10" s="374" t="s">
        <v>192</v>
      </c>
      <c r="N10" s="258" t="s">
        <v>1582</v>
      </c>
    </row>
    <row r="11" spans="1:14" s="95" customFormat="1" ht="41.25" customHeight="1">
      <c r="A11" s="375" t="s">
        <v>1597</v>
      </c>
      <c r="B11" s="376"/>
      <c r="C11" s="375"/>
      <c r="D11" s="379">
        <v>45362</v>
      </c>
      <c r="E11" s="379">
        <f t="shared" si="0"/>
        <v>45407</v>
      </c>
      <c r="F11" s="374" t="s">
        <v>426</v>
      </c>
      <c r="G11" s="375" t="s">
        <v>192</v>
      </c>
      <c r="H11" s="375" t="s">
        <v>1300</v>
      </c>
      <c r="I11" s="375" t="s">
        <v>1301</v>
      </c>
      <c r="J11" s="374" t="s">
        <v>1579</v>
      </c>
      <c r="K11" s="375" t="s">
        <v>418</v>
      </c>
      <c r="L11" s="380">
        <v>0.2</v>
      </c>
      <c r="M11" s="374" t="s">
        <v>192</v>
      </c>
      <c r="N11" s="258" t="s">
        <v>1598</v>
      </c>
    </row>
    <row r="12" spans="1:14" s="95" customFormat="1" ht="41.25" customHeight="1">
      <c r="A12" s="375" t="s">
        <v>1599</v>
      </c>
      <c r="B12" s="376"/>
      <c r="C12" s="375"/>
      <c r="D12" s="379">
        <v>45362</v>
      </c>
      <c r="E12" s="379">
        <f t="shared" si="0"/>
        <v>45407</v>
      </c>
      <c r="F12" s="374" t="s">
        <v>426</v>
      </c>
      <c r="G12" s="375" t="s">
        <v>192</v>
      </c>
      <c r="H12" s="375" t="s">
        <v>1600</v>
      </c>
      <c r="I12" s="375" t="s">
        <v>1601</v>
      </c>
      <c r="J12" s="374" t="s">
        <v>1579</v>
      </c>
      <c r="K12" s="380">
        <v>0</v>
      </c>
      <c r="L12" s="380">
        <v>0.18000000000000002</v>
      </c>
      <c r="M12" s="374" t="s">
        <v>192</v>
      </c>
      <c r="N12" s="258" t="s">
        <v>1582</v>
      </c>
    </row>
    <row r="13" spans="1:14" s="95" customFormat="1" ht="41.25" customHeight="1">
      <c r="A13" s="375" t="s">
        <v>1602</v>
      </c>
      <c r="B13" s="376"/>
      <c r="C13" s="375"/>
      <c r="D13" s="379">
        <v>45362</v>
      </c>
      <c r="E13" s="379">
        <f t="shared" si="0"/>
        <v>45407</v>
      </c>
      <c r="F13" s="374" t="s">
        <v>426</v>
      </c>
      <c r="G13" s="375" t="s">
        <v>192</v>
      </c>
      <c r="H13" s="375" t="s">
        <v>1603</v>
      </c>
      <c r="I13" s="375" t="s">
        <v>1604</v>
      </c>
      <c r="J13" s="374" t="s">
        <v>1579</v>
      </c>
      <c r="K13" s="375" t="s">
        <v>418</v>
      </c>
      <c r="L13" s="380">
        <v>0.2</v>
      </c>
      <c r="M13" s="374" t="s">
        <v>192</v>
      </c>
      <c r="N13" s="258" t="s">
        <v>1582</v>
      </c>
    </row>
    <row r="14" spans="1:14" s="95" customFormat="1" ht="41.25" customHeight="1">
      <c r="A14" s="375" t="s">
        <v>1605</v>
      </c>
      <c r="B14" s="376"/>
      <c r="C14" s="375"/>
      <c r="D14" s="379">
        <v>45362</v>
      </c>
      <c r="E14" s="379">
        <f t="shared" si="0"/>
        <v>45407</v>
      </c>
      <c r="F14" s="374" t="s">
        <v>426</v>
      </c>
      <c r="G14" s="375" t="s">
        <v>192</v>
      </c>
      <c r="H14" s="375" t="s">
        <v>1606</v>
      </c>
      <c r="I14" s="375" t="s">
        <v>1607</v>
      </c>
      <c r="J14" s="374" t="s">
        <v>1579</v>
      </c>
      <c r="K14" s="380">
        <v>0.09</v>
      </c>
      <c r="L14" s="380">
        <v>0.18000000000000002</v>
      </c>
      <c r="M14" s="374" t="s">
        <v>192</v>
      </c>
      <c r="N14" s="258" t="s">
        <v>1582</v>
      </c>
    </row>
    <row r="15" spans="1:14" s="95" customFormat="1" ht="41.25" customHeight="1">
      <c r="A15" s="375" t="s">
        <v>1608</v>
      </c>
      <c r="B15" s="376"/>
      <c r="C15" s="375"/>
      <c r="D15" s="379">
        <v>45362</v>
      </c>
      <c r="E15" s="379">
        <f t="shared" si="0"/>
        <v>45407</v>
      </c>
      <c r="F15" s="374" t="s">
        <v>426</v>
      </c>
      <c r="G15" s="375" t="s">
        <v>192</v>
      </c>
      <c r="H15" s="375" t="s">
        <v>1609</v>
      </c>
      <c r="I15" s="375" t="s">
        <v>1610</v>
      </c>
      <c r="J15" s="374" t="s">
        <v>1579</v>
      </c>
      <c r="K15" s="375" t="s">
        <v>418</v>
      </c>
      <c r="L15" s="380">
        <v>0.2</v>
      </c>
      <c r="M15" s="374" t="s">
        <v>192</v>
      </c>
      <c r="N15" s="381" t="s">
        <v>1611</v>
      </c>
    </row>
    <row r="16" spans="1:14" s="95" customFormat="1" ht="41.25" customHeight="1">
      <c r="A16" s="375" t="s">
        <v>1612</v>
      </c>
      <c r="B16" s="376"/>
      <c r="C16" s="375"/>
      <c r="D16" s="379">
        <v>45362</v>
      </c>
      <c r="E16" s="379">
        <f t="shared" si="0"/>
        <v>45407</v>
      </c>
      <c r="F16" s="374" t="s">
        <v>426</v>
      </c>
      <c r="G16" s="375" t="s">
        <v>192</v>
      </c>
      <c r="H16" s="375" t="s">
        <v>1613</v>
      </c>
      <c r="I16" s="375" t="s">
        <v>1614</v>
      </c>
      <c r="J16" s="374" t="s">
        <v>1579</v>
      </c>
      <c r="K16" s="375" t="s">
        <v>418</v>
      </c>
      <c r="L16" s="380">
        <v>0.2</v>
      </c>
      <c r="M16" s="374" t="s">
        <v>192</v>
      </c>
      <c r="N16" s="258" t="s">
        <v>1595</v>
      </c>
    </row>
    <row r="17" spans="1:14" s="95" customFormat="1" ht="41.25" customHeight="1">
      <c r="A17" s="375" t="s">
        <v>1615</v>
      </c>
      <c r="B17" s="376"/>
      <c r="C17" s="375"/>
      <c r="D17" s="379">
        <v>45362</v>
      </c>
      <c r="E17" s="379">
        <f t="shared" si="0"/>
        <v>45407</v>
      </c>
      <c r="F17" s="374" t="s">
        <v>426</v>
      </c>
      <c r="G17" s="375" t="s">
        <v>192</v>
      </c>
      <c r="H17" s="375" t="s">
        <v>1616</v>
      </c>
      <c r="I17" s="375" t="s">
        <v>1617</v>
      </c>
      <c r="J17" s="374" t="s">
        <v>1579</v>
      </c>
      <c r="K17" s="380">
        <v>0.09</v>
      </c>
      <c r="L17" s="380">
        <v>0.18000000000000002</v>
      </c>
      <c r="M17" s="374" t="s">
        <v>192</v>
      </c>
      <c r="N17" s="381" t="s">
        <v>1618</v>
      </c>
    </row>
    <row r="18" spans="1:14" s="95" customFormat="1" ht="41.25" customHeight="1">
      <c r="A18" s="375" t="s">
        <v>1619</v>
      </c>
      <c r="B18" s="376"/>
      <c r="C18" s="375"/>
      <c r="D18" s="379">
        <v>45362</v>
      </c>
      <c r="E18" s="379">
        <f t="shared" si="0"/>
        <v>45407</v>
      </c>
      <c r="F18" s="374" t="s">
        <v>426</v>
      </c>
      <c r="G18" s="375" t="s">
        <v>192</v>
      </c>
      <c r="H18" s="375" t="s">
        <v>1620</v>
      </c>
      <c r="I18" s="375" t="s">
        <v>1621</v>
      </c>
      <c r="J18" s="374" t="s">
        <v>1579</v>
      </c>
      <c r="K18" s="382">
        <v>0.108</v>
      </c>
      <c r="L18" s="380">
        <v>0.2</v>
      </c>
      <c r="M18" s="374" t="s">
        <v>192</v>
      </c>
      <c r="N18" s="258" t="s">
        <v>1595</v>
      </c>
    </row>
    <row r="19" spans="1:14" s="95" customFormat="1" ht="41.25" customHeight="1">
      <c r="A19" s="375" t="s">
        <v>1622</v>
      </c>
      <c r="B19" s="376"/>
      <c r="C19" s="375"/>
      <c r="D19" s="379">
        <v>45362</v>
      </c>
      <c r="E19" s="379">
        <f t="shared" si="0"/>
        <v>45407</v>
      </c>
      <c r="F19" s="374" t="s">
        <v>426</v>
      </c>
      <c r="G19" s="375" t="s">
        <v>192</v>
      </c>
      <c r="H19" s="375" t="s">
        <v>1623</v>
      </c>
      <c r="I19" s="375" t="s">
        <v>1624</v>
      </c>
      <c r="J19" s="374" t="s">
        <v>1579</v>
      </c>
      <c r="K19" s="375" t="s">
        <v>418</v>
      </c>
      <c r="L19" s="380">
        <v>0.2</v>
      </c>
      <c r="M19" s="374" t="s">
        <v>192</v>
      </c>
      <c r="N19" s="258" t="s">
        <v>1595</v>
      </c>
    </row>
    <row r="20" spans="1:14" s="95" customFormat="1" ht="41.25" customHeight="1">
      <c r="A20" s="375" t="s">
        <v>1625</v>
      </c>
      <c r="B20" s="376"/>
      <c r="C20" s="375"/>
      <c r="D20" s="379">
        <v>45362</v>
      </c>
      <c r="E20" s="379">
        <f t="shared" si="0"/>
        <v>45407</v>
      </c>
      <c r="F20" s="374" t="s">
        <v>426</v>
      </c>
      <c r="G20" s="375" t="s">
        <v>192</v>
      </c>
      <c r="H20" s="375" t="s">
        <v>1626</v>
      </c>
      <c r="I20" s="375" t="s">
        <v>1627</v>
      </c>
      <c r="J20" s="374" t="s">
        <v>1579</v>
      </c>
      <c r="K20" s="375" t="s">
        <v>418</v>
      </c>
      <c r="L20" s="380">
        <v>0.2</v>
      </c>
      <c r="M20" s="374" t="s">
        <v>192</v>
      </c>
      <c r="N20" s="258" t="s">
        <v>1582</v>
      </c>
    </row>
    <row r="21" spans="1:14" s="95" customFormat="1" ht="41.25" customHeight="1">
      <c r="A21" s="375" t="s">
        <v>1628</v>
      </c>
      <c r="B21" s="376"/>
      <c r="C21" s="375"/>
      <c r="D21" s="379">
        <v>45362</v>
      </c>
      <c r="E21" s="379">
        <f t="shared" si="0"/>
        <v>45407</v>
      </c>
      <c r="F21" s="374" t="s">
        <v>426</v>
      </c>
      <c r="G21" s="375" t="s">
        <v>192</v>
      </c>
      <c r="H21" s="375" t="s">
        <v>1551</v>
      </c>
      <c r="I21" s="375" t="s">
        <v>1552</v>
      </c>
      <c r="J21" s="374" t="s">
        <v>1579</v>
      </c>
      <c r="K21" s="375" t="s">
        <v>418</v>
      </c>
      <c r="L21" s="380">
        <v>0.2</v>
      </c>
      <c r="M21" s="374" t="s">
        <v>192</v>
      </c>
      <c r="N21" s="258" t="s">
        <v>1582</v>
      </c>
    </row>
    <row r="22" spans="1:14" s="95" customFormat="1" ht="41.25" customHeight="1">
      <c r="A22" s="375" t="s">
        <v>1629</v>
      </c>
      <c r="B22" s="376"/>
      <c r="C22" s="375"/>
      <c r="D22" s="379">
        <v>45362</v>
      </c>
      <c r="E22" s="379">
        <f t="shared" si="0"/>
        <v>45407</v>
      </c>
      <c r="F22" s="374" t="s">
        <v>426</v>
      </c>
      <c r="G22" s="375" t="s">
        <v>192</v>
      </c>
      <c r="H22" s="375" t="s">
        <v>1630</v>
      </c>
      <c r="I22" s="375" t="s">
        <v>1631</v>
      </c>
      <c r="J22" s="374" t="s">
        <v>1579</v>
      </c>
      <c r="K22" s="382">
        <v>3.5999999999999997E-2</v>
      </c>
      <c r="L22" s="380">
        <v>0.35000000000000003</v>
      </c>
      <c r="M22" s="374" t="s">
        <v>192</v>
      </c>
      <c r="N22" s="258" t="s">
        <v>1582</v>
      </c>
    </row>
    <row r="23" spans="1:14" s="95" customFormat="1" ht="41.25" customHeight="1">
      <c r="A23" s="375" t="s">
        <v>1632</v>
      </c>
      <c r="B23" s="376"/>
      <c r="C23" s="375"/>
      <c r="D23" s="379">
        <v>45362</v>
      </c>
      <c r="E23" s="379">
        <f t="shared" si="0"/>
        <v>45407</v>
      </c>
      <c r="F23" s="374" t="s">
        <v>426</v>
      </c>
      <c r="G23" s="375" t="s">
        <v>192</v>
      </c>
      <c r="H23" s="375" t="s">
        <v>1633</v>
      </c>
      <c r="I23" s="375" t="s">
        <v>1634</v>
      </c>
      <c r="J23" s="374" t="s">
        <v>1579</v>
      </c>
      <c r="K23" s="375" t="s">
        <v>418</v>
      </c>
      <c r="L23" s="380">
        <v>0.2</v>
      </c>
      <c r="M23" s="374" t="s">
        <v>192</v>
      </c>
      <c r="N23" s="258" t="s">
        <v>1582</v>
      </c>
    </row>
    <row r="24" spans="1:14" s="95" customFormat="1" ht="41.25" customHeight="1">
      <c r="A24" s="375" t="s">
        <v>1635</v>
      </c>
      <c r="B24" s="376"/>
      <c r="C24" s="375"/>
      <c r="D24" s="379">
        <v>45362</v>
      </c>
      <c r="E24" s="379">
        <f t="shared" si="0"/>
        <v>45407</v>
      </c>
      <c r="F24" s="374" t="s">
        <v>426</v>
      </c>
      <c r="G24" s="375" t="s">
        <v>192</v>
      </c>
      <c r="H24" s="375" t="s">
        <v>1561</v>
      </c>
      <c r="I24" s="375" t="s">
        <v>1562</v>
      </c>
      <c r="J24" s="374" t="s">
        <v>1579</v>
      </c>
      <c r="K24" s="380">
        <v>0.09</v>
      </c>
      <c r="L24" s="380">
        <v>0.18000000000000002</v>
      </c>
      <c r="M24" s="374" t="s">
        <v>192</v>
      </c>
      <c r="N24" s="258" t="s">
        <v>1582</v>
      </c>
    </row>
    <row r="25" spans="1:14" s="95" customFormat="1" ht="41.25" customHeight="1">
      <c r="A25" s="375" t="s">
        <v>1636</v>
      </c>
      <c r="B25" s="376"/>
      <c r="C25" s="375"/>
      <c r="D25" s="379">
        <v>45362</v>
      </c>
      <c r="E25" s="379">
        <f t="shared" si="0"/>
        <v>45407</v>
      </c>
      <c r="F25" s="374" t="s">
        <v>426</v>
      </c>
      <c r="G25" s="375" t="s">
        <v>192</v>
      </c>
      <c r="H25" s="375" t="s">
        <v>1637</v>
      </c>
      <c r="I25" s="375" t="s">
        <v>1638</v>
      </c>
      <c r="J25" s="374" t="s">
        <v>1579</v>
      </c>
      <c r="K25" s="382">
        <v>0.108</v>
      </c>
      <c r="L25" s="380">
        <v>0.35000000000000003</v>
      </c>
      <c r="M25" s="374" t="s">
        <v>192</v>
      </c>
      <c r="N25" s="258" t="s">
        <v>1582</v>
      </c>
    </row>
    <row r="26" spans="1:14" s="95" customFormat="1" ht="41.25" customHeight="1">
      <c r="A26" s="375" t="s">
        <v>1639</v>
      </c>
      <c r="B26" s="376"/>
      <c r="C26" s="375"/>
      <c r="D26" s="379">
        <v>45362</v>
      </c>
      <c r="E26" s="379">
        <f t="shared" si="0"/>
        <v>45407</v>
      </c>
      <c r="F26" s="374" t="s">
        <v>426</v>
      </c>
      <c r="G26" s="375" t="s">
        <v>192</v>
      </c>
      <c r="H26" s="375" t="s">
        <v>1640</v>
      </c>
      <c r="I26" s="375" t="s">
        <v>1641</v>
      </c>
      <c r="J26" s="374" t="s">
        <v>1579</v>
      </c>
      <c r="K26" s="375" t="s">
        <v>418</v>
      </c>
      <c r="L26" s="336">
        <v>0.23</v>
      </c>
      <c r="M26" s="374" t="s">
        <v>192</v>
      </c>
      <c r="N26" s="381" t="s">
        <v>1642</v>
      </c>
    </row>
    <row r="27" spans="1:14" s="95" customFormat="1" ht="41.25" customHeight="1">
      <c r="A27" s="375" t="s">
        <v>1643</v>
      </c>
      <c r="B27" s="376"/>
      <c r="C27" s="375"/>
      <c r="D27" s="379">
        <v>45362</v>
      </c>
      <c r="E27" s="379">
        <f t="shared" si="0"/>
        <v>45407</v>
      </c>
      <c r="F27" s="374" t="s">
        <v>426</v>
      </c>
      <c r="G27" s="375" t="s">
        <v>192</v>
      </c>
      <c r="H27" s="375" t="s">
        <v>1644</v>
      </c>
      <c r="I27" s="375" t="s">
        <v>1645</v>
      </c>
      <c r="J27" s="374" t="s">
        <v>1579</v>
      </c>
      <c r="K27" s="382">
        <v>7.1999999999999995E-2</v>
      </c>
      <c r="L27" s="336">
        <v>0.2</v>
      </c>
      <c r="M27" s="374" t="s">
        <v>192</v>
      </c>
      <c r="N27" s="381" t="s">
        <v>1646</v>
      </c>
    </row>
    <row r="28" spans="1:14" s="95" customFormat="1" ht="41.25" customHeight="1">
      <c r="A28" s="375" t="s">
        <v>1647</v>
      </c>
      <c r="B28" s="376"/>
      <c r="C28" s="375"/>
      <c r="D28" s="379">
        <v>45362</v>
      </c>
      <c r="E28" s="379">
        <v>45407</v>
      </c>
      <c r="F28" s="374" t="s">
        <v>426</v>
      </c>
      <c r="G28" s="375" t="s">
        <v>192</v>
      </c>
      <c r="H28" s="375" t="s">
        <v>1648</v>
      </c>
      <c r="I28" s="375" t="s">
        <v>1649</v>
      </c>
      <c r="J28" s="374" t="s">
        <v>1579</v>
      </c>
      <c r="K28" s="382">
        <v>0.108</v>
      </c>
      <c r="L28" s="380">
        <v>0.2</v>
      </c>
      <c r="M28" s="374" t="s">
        <v>192</v>
      </c>
      <c r="N28" s="258" t="s">
        <v>1595</v>
      </c>
    </row>
    <row r="29" spans="1:14" s="95" customFormat="1" ht="41.25" customHeight="1">
      <c r="A29" s="375" t="s">
        <v>1650</v>
      </c>
      <c r="B29" s="376"/>
      <c r="C29" s="375"/>
      <c r="D29" s="379">
        <v>45362</v>
      </c>
      <c r="E29" s="379">
        <v>45407</v>
      </c>
      <c r="F29" s="374" t="s">
        <v>426</v>
      </c>
      <c r="G29" s="375" t="s">
        <v>192</v>
      </c>
      <c r="H29" s="375" t="s">
        <v>1310</v>
      </c>
      <c r="I29" s="375" t="s">
        <v>1651</v>
      </c>
      <c r="J29" s="374" t="s">
        <v>1579</v>
      </c>
      <c r="K29" s="382">
        <v>0.108</v>
      </c>
      <c r="L29" s="380">
        <v>0.2</v>
      </c>
      <c r="M29" s="374" t="s">
        <v>192</v>
      </c>
      <c r="N29" s="258" t="s">
        <v>1595</v>
      </c>
    </row>
    <row r="30" spans="1:14" s="95" customFormat="1" ht="41.25" customHeight="1">
      <c r="A30" s="375" t="s">
        <v>1652</v>
      </c>
      <c r="B30" s="376"/>
      <c r="C30" s="375"/>
      <c r="D30" s="379">
        <v>45362</v>
      </c>
      <c r="E30" s="379">
        <v>45407</v>
      </c>
      <c r="F30" s="374" t="s">
        <v>426</v>
      </c>
      <c r="G30" s="375" t="s">
        <v>192</v>
      </c>
      <c r="H30" s="375" t="s">
        <v>1653</v>
      </c>
      <c r="I30" s="375" t="s">
        <v>1308</v>
      </c>
      <c r="J30" s="374" t="s">
        <v>1579</v>
      </c>
      <c r="K30" s="382">
        <v>0.108</v>
      </c>
      <c r="L30" s="380">
        <v>0.2</v>
      </c>
      <c r="M30" s="374" t="s">
        <v>192</v>
      </c>
      <c r="N30" s="258" t="s">
        <v>1595</v>
      </c>
    </row>
    <row r="31" spans="1:14" s="95" customFormat="1" ht="41.25" customHeight="1">
      <c r="A31" s="375" t="s">
        <v>1654</v>
      </c>
      <c r="B31" s="376"/>
      <c r="C31" s="375"/>
      <c r="D31" s="379">
        <v>45362</v>
      </c>
      <c r="E31" s="379">
        <v>45407</v>
      </c>
      <c r="F31" s="374" t="s">
        <v>426</v>
      </c>
      <c r="G31" s="375" t="s">
        <v>192</v>
      </c>
      <c r="H31" s="375" t="s">
        <v>1655</v>
      </c>
      <c r="I31" s="375" t="s">
        <v>1656</v>
      </c>
      <c r="J31" s="374" t="s">
        <v>1579</v>
      </c>
      <c r="K31" s="382">
        <v>0.108</v>
      </c>
      <c r="L31" s="380">
        <v>0.2</v>
      </c>
      <c r="M31" s="374" t="s">
        <v>192</v>
      </c>
      <c r="N31" s="258" t="s">
        <v>1582</v>
      </c>
    </row>
    <row r="32" spans="1:14" s="95" customFormat="1" ht="41.25" customHeight="1">
      <c r="A32" s="375" t="s">
        <v>1657</v>
      </c>
      <c r="B32" s="376"/>
      <c r="C32" s="375"/>
      <c r="D32" s="379">
        <v>45362</v>
      </c>
      <c r="E32" s="379">
        <v>45407</v>
      </c>
      <c r="F32" s="374" t="s">
        <v>426</v>
      </c>
      <c r="G32" s="375" t="s">
        <v>192</v>
      </c>
      <c r="H32" s="375" t="s">
        <v>1658</v>
      </c>
      <c r="I32" s="375" t="s">
        <v>1659</v>
      </c>
      <c r="J32" s="374" t="s">
        <v>1579</v>
      </c>
      <c r="K32" s="374" t="s">
        <v>418</v>
      </c>
      <c r="L32" s="380">
        <v>0.2</v>
      </c>
      <c r="M32" s="374" t="s">
        <v>192</v>
      </c>
      <c r="N32" s="258" t="s">
        <v>1595</v>
      </c>
    </row>
    <row r="33" spans="1:14" s="95" customFormat="1" ht="41.25" customHeight="1">
      <c r="A33" s="375" t="s">
        <v>1660</v>
      </c>
      <c r="B33" s="376"/>
      <c r="C33" s="375"/>
      <c r="D33" s="379">
        <v>45362</v>
      </c>
      <c r="E33" s="379">
        <v>45407</v>
      </c>
      <c r="F33" s="374" t="s">
        <v>426</v>
      </c>
      <c r="G33" s="375" t="s">
        <v>192</v>
      </c>
      <c r="H33" s="375" t="s">
        <v>1661</v>
      </c>
      <c r="I33" s="375" t="s">
        <v>1280</v>
      </c>
      <c r="J33" s="374" t="s">
        <v>1579</v>
      </c>
      <c r="K33" s="380">
        <v>0.09</v>
      </c>
      <c r="L33" s="380">
        <v>0.2</v>
      </c>
      <c r="M33" s="374" t="s">
        <v>192</v>
      </c>
      <c r="N33" s="258" t="s">
        <v>1595</v>
      </c>
    </row>
    <row r="34" spans="1:14" s="95" customFormat="1" ht="41.25" customHeight="1">
      <c r="A34" s="375" t="s">
        <v>1662</v>
      </c>
      <c r="B34" s="376"/>
      <c r="C34" s="375"/>
      <c r="D34" s="379">
        <v>45362</v>
      </c>
      <c r="E34" s="379">
        <v>45407</v>
      </c>
      <c r="F34" s="374" t="s">
        <v>426</v>
      </c>
      <c r="G34" s="375" t="s">
        <v>192</v>
      </c>
      <c r="H34" s="375" t="s">
        <v>1663</v>
      </c>
      <c r="I34" s="375" t="s">
        <v>1664</v>
      </c>
      <c r="J34" s="374" t="s">
        <v>1579</v>
      </c>
      <c r="K34" s="374" t="s">
        <v>418</v>
      </c>
      <c r="L34" s="380">
        <v>0.2</v>
      </c>
      <c r="M34" s="374" t="s">
        <v>192</v>
      </c>
      <c r="N34" s="258" t="s">
        <v>1595</v>
      </c>
    </row>
    <row r="35" spans="1:14" s="95" customFormat="1" ht="41.25" customHeight="1">
      <c r="A35" s="375" t="s">
        <v>1665</v>
      </c>
      <c r="B35" s="376"/>
      <c r="C35" s="375"/>
      <c r="D35" s="379">
        <v>45362</v>
      </c>
      <c r="E35" s="379">
        <v>45407</v>
      </c>
      <c r="F35" s="374" t="s">
        <v>426</v>
      </c>
      <c r="G35" s="375" t="s">
        <v>192</v>
      </c>
      <c r="H35" s="375" t="s">
        <v>1666</v>
      </c>
      <c r="I35" s="375" t="s">
        <v>1667</v>
      </c>
      <c r="J35" s="374" t="s">
        <v>1579</v>
      </c>
      <c r="K35" s="374" t="s">
        <v>418</v>
      </c>
      <c r="L35" s="380">
        <v>0.2</v>
      </c>
      <c r="M35" s="374" t="s">
        <v>192</v>
      </c>
      <c r="N35" s="258" t="s">
        <v>1582</v>
      </c>
    </row>
    <row r="36" spans="1:14" s="95" customFormat="1" ht="41.25" customHeight="1">
      <c r="A36" s="375" t="s">
        <v>1668</v>
      </c>
      <c r="B36" s="376"/>
      <c r="C36" s="375"/>
      <c r="D36" s="379">
        <v>45362</v>
      </c>
      <c r="E36" s="379">
        <v>45407</v>
      </c>
      <c r="F36" s="374" t="s">
        <v>426</v>
      </c>
      <c r="G36" s="375" t="s">
        <v>192</v>
      </c>
      <c r="H36" s="375" t="s">
        <v>1669</v>
      </c>
      <c r="I36" s="375" t="s">
        <v>1289</v>
      </c>
      <c r="J36" s="374" t="s">
        <v>1579</v>
      </c>
      <c r="K36" s="382">
        <v>0.108</v>
      </c>
      <c r="L36" s="380">
        <v>0.2</v>
      </c>
      <c r="M36" s="374" t="s">
        <v>192</v>
      </c>
      <c r="N36" s="258" t="s">
        <v>1595</v>
      </c>
    </row>
    <row r="37" spans="1:14" s="95" customFormat="1" ht="41.25" customHeight="1">
      <c r="A37" s="375" t="s">
        <v>1670</v>
      </c>
      <c r="B37" s="376"/>
      <c r="C37" s="375"/>
      <c r="D37" s="379">
        <v>45362</v>
      </c>
      <c r="E37" s="379">
        <v>45407</v>
      </c>
      <c r="F37" s="374" t="s">
        <v>426</v>
      </c>
      <c r="G37" s="375" t="s">
        <v>192</v>
      </c>
      <c r="H37" s="375" t="s">
        <v>1671</v>
      </c>
      <c r="I37" s="375" t="s">
        <v>1672</v>
      </c>
      <c r="J37" s="374" t="s">
        <v>1579</v>
      </c>
      <c r="K37" s="374" t="s">
        <v>418</v>
      </c>
      <c r="L37" s="380">
        <v>0.2</v>
      </c>
      <c r="M37" s="374" t="s">
        <v>192</v>
      </c>
      <c r="N37" s="258" t="s">
        <v>1582</v>
      </c>
    </row>
    <row r="38" spans="1:14" s="95" customFormat="1" ht="41.25" customHeight="1">
      <c r="A38" s="375" t="s">
        <v>1673</v>
      </c>
      <c r="B38" s="376"/>
      <c r="C38" s="375"/>
      <c r="D38" s="379">
        <v>45362</v>
      </c>
      <c r="E38" s="379">
        <v>45407</v>
      </c>
      <c r="F38" s="374" t="s">
        <v>426</v>
      </c>
      <c r="G38" s="375" t="s">
        <v>192</v>
      </c>
      <c r="H38" s="375" t="s">
        <v>330</v>
      </c>
      <c r="I38" s="375" t="s">
        <v>331</v>
      </c>
      <c r="J38" s="374" t="s">
        <v>1579</v>
      </c>
      <c r="K38" s="380">
        <v>0</v>
      </c>
      <c r="L38" s="380">
        <v>0.2</v>
      </c>
      <c r="M38" s="374" t="s">
        <v>192</v>
      </c>
      <c r="N38" s="258" t="s">
        <v>1674</v>
      </c>
    </row>
    <row r="39" spans="1:14" s="95" customFormat="1" ht="41.25" customHeight="1">
      <c r="A39" s="375" t="s">
        <v>1675</v>
      </c>
      <c r="B39" s="376"/>
      <c r="C39" s="375"/>
      <c r="D39" s="379">
        <v>45362</v>
      </c>
      <c r="E39" s="379">
        <v>45407</v>
      </c>
      <c r="F39" s="374" t="s">
        <v>426</v>
      </c>
      <c r="G39" s="375" t="s">
        <v>192</v>
      </c>
      <c r="H39" s="375" t="s">
        <v>1567</v>
      </c>
      <c r="I39" s="375" t="s">
        <v>1568</v>
      </c>
      <c r="J39" s="374" t="s">
        <v>1579</v>
      </c>
      <c r="K39" s="382">
        <v>0.108</v>
      </c>
      <c r="L39" s="380">
        <v>0.2</v>
      </c>
      <c r="M39" s="374" t="s">
        <v>192</v>
      </c>
      <c r="N39" s="258" t="s">
        <v>1582</v>
      </c>
    </row>
    <row r="40" spans="1:14" s="95" customFormat="1" ht="41.25" customHeight="1">
      <c r="A40" s="375" t="s">
        <v>1676</v>
      </c>
      <c r="B40" s="376"/>
      <c r="C40" s="375"/>
      <c r="D40" s="379">
        <v>45362</v>
      </c>
      <c r="E40" s="379">
        <v>45407</v>
      </c>
      <c r="F40" s="374" t="s">
        <v>426</v>
      </c>
      <c r="G40" s="375" t="s">
        <v>192</v>
      </c>
      <c r="H40" s="375" t="s">
        <v>1677</v>
      </c>
      <c r="I40" s="375" t="s">
        <v>1678</v>
      </c>
      <c r="J40" s="374" t="s">
        <v>1579</v>
      </c>
      <c r="K40" s="374" t="s">
        <v>418</v>
      </c>
      <c r="L40" s="380">
        <v>0.2</v>
      </c>
      <c r="M40" s="374" t="s">
        <v>192</v>
      </c>
      <c r="N40" s="258" t="s">
        <v>1595</v>
      </c>
    </row>
    <row r="41" spans="1:14" s="95" customFormat="1" ht="41.25" customHeight="1">
      <c r="A41" s="375" t="s">
        <v>1679</v>
      </c>
      <c r="B41" s="376"/>
      <c r="C41" s="375"/>
      <c r="D41" s="379">
        <v>45362</v>
      </c>
      <c r="E41" s="379">
        <v>45407</v>
      </c>
      <c r="F41" s="374" t="s">
        <v>426</v>
      </c>
      <c r="G41" s="375" t="s">
        <v>192</v>
      </c>
      <c r="H41" s="375" t="s">
        <v>1680</v>
      </c>
      <c r="I41" s="375" t="s">
        <v>1681</v>
      </c>
      <c r="J41" s="374" t="s">
        <v>1579</v>
      </c>
      <c r="K41" s="374" t="s">
        <v>418</v>
      </c>
      <c r="L41" s="380">
        <v>0.2</v>
      </c>
      <c r="M41" s="374" t="s">
        <v>192</v>
      </c>
      <c r="N41" s="258" t="s">
        <v>1595</v>
      </c>
    </row>
    <row r="42" spans="1:14" s="95" customFormat="1" ht="41.25" customHeight="1">
      <c r="A42" s="375" t="s">
        <v>1682</v>
      </c>
      <c r="B42" s="376"/>
      <c r="C42" s="375"/>
      <c r="D42" s="379">
        <v>45362</v>
      </c>
      <c r="E42" s="379">
        <v>45407</v>
      </c>
      <c r="F42" s="374" t="s">
        <v>426</v>
      </c>
      <c r="G42" s="375" t="s">
        <v>192</v>
      </c>
      <c r="H42" s="375" t="s">
        <v>1683</v>
      </c>
      <c r="I42" s="375" t="s">
        <v>1684</v>
      </c>
      <c r="J42" s="374" t="s">
        <v>1579</v>
      </c>
      <c r="K42" s="374" t="s">
        <v>418</v>
      </c>
      <c r="L42" s="380">
        <v>0.2</v>
      </c>
      <c r="M42" s="374" t="s">
        <v>192</v>
      </c>
      <c r="N42" s="258" t="s">
        <v>1595</v>
      </c>
    </row>
    <row r="43" spans="1:14" s="95" customFormat="1" ht="41.25" customHeight="1">
      <c r="A43" s="375" t="s">
        <v>1685</v>
      </c>
      <c r="B43" s="376"/>
      <c r="C43" s="375"/>
      <c r="D43" s="379">
        <v>45362</v>
      </c>
      <c r="E43" s="379">
        <v>45407</v>
      </c>
      <c r="F43" s="374" t="s">
        <v>426</v>
      </c>
      <c r="G43" s="375" t="s">
        <v>192</v>
      </c>
      <c r="H43" s="375" t="s">
        <v>1686</v>
      </c>
      <c r="I43" s="375" t="s">
        <v>1687</v>
      </c>
      <c r="J43" s="374" t="s">
        <v>1579</v>
      </c>
      <c r="K43" s="382">
        <v>0.108</v>
      </c>
      <c r="L43" s="380">
        <v>0.2</v>
      </c>
      <c r="M43" s="374" t="s">
        <v>192</v>
      </c>
      <c r="N43" s="258" t="s">
        <v>1595</v>
      </c>
    </row>
    <row r="44" spans="1:14" s="95" customFormat="1" ht="41.25" customHeight="1">
      <c r="A44" s="375" t="s">
        <v>1688</v>
      </c>
      <c r="B44" s="376"/>
      <c r="C44" s="375"/>
      <c r="D44" s="379">
        <v>45362</v>
      </c>
      <c r="E44" s="379">
        <v>45407</v>
      </c>
      <c r="F44" s="374" t="s">
        <v>426</v>
      </c>
      <c r="G44" s="375" t="s">
        <v>192</v>
      </c>
      <c r="H44" s="375" t="s">
        <v>1689</v>
      </c>
      <c r="I44" s="375" t="s">
        <v>1690</v>
      </c>
      <c r="J44" s="374" t="s">
        <v>1579</v>
      </c>
      <c r="K44" s="374" t="s">
        <v>418</v>
      </c>
      <c r="L44" s="380">
        <v>0.2</v>
      </c>
      <c r="M44" s="374" t="s">
        <v>192</v>
      </c>
      <c r="N44" s="258" t="s">
        <v>1595</v>
      </c>
    </row>
    <row r="45" spans="1:14" s="95" customFormat="1" ht="41.25" customHeight="1">
      <c r="A45" s="375" t="s">
        <v>1691</v>
      </c>
      <c r="B45" s="376"/>
      <c r="C45" s="375"/>
      <c r="D45" s="379">
        <v>45362</v>
      </c>
      <c r="E45" s="379">
        <v>45407</v>
      </c>
      <c r="F45" s="374" t="s">
        <v>426</v>
      </c>
      <c r="G45" s="375" t="s">
        <v>192</v>
      </c>
      <c r="H45" s="375" t="s">
        <v>1544</v>
      </c>
      <c r="I45" s="375" t="s">
        <v>1545</v>
      </c>
      <c r="J45" s="374" t="s">
        <v>1579</v>
      </c>
      <c r="K45" s="382">
        <v>0.108</v>
      </c>
      <c r="L45" s="380">
        <v>0.2</v>
      </c>
      <c r="M45" s="374" t="s">
        <v>192</v>
      </c>
      <c r="N45" s="258" t="s">
        <v>1582</v>
      </c>
    </row>
    <row r="46" spans="1:14" s="95" customFormat="1" ht="41.25" customHeight="1">
      <c r="A46" s="375" t="s">
        <v>1692</v>
      </c>
      <c r="B46" s="376"/>
      <c r="C46" s="375"/>
      <c r="D46" s="379">
        <v>45362</v>
      </c>
      <c r="E46" s="379">
        <v>45407</v>
      </c>
      <c r="F46" s="374" t="s">
        <v>426</v>
      </c>
      <c r="G46" s="375" t="s">
        <v>192</v>
      </c>
      <c r="H46" s="375" t="s">
        <v>1693</v>
      </c>
      <c r="I46" s="375" t="s">
        <v>1694</v>
      </c>
      <c r="J46" s="374" t="s">
        <v>1579</v>
      </c>
      <c r="K46" s="374" t="s">
        <v>418</v>
      </c>
      <c r="L46" s="380">
        <v>0.2</v>
      </c>
      <c r="M46" s="374" t="s">
        <v>192</v>
      </c>
      <c r="N46" s="258" t="s">
        <v>1582</v>
      </c>
    </row>
    <row r="47" spans="1:14" s="95" customFormat="1" ht="41.25" customHeight="1">
      <c r="A47" s="375" t="s">
        <v>1695</v>
      </c>
      <c r="B47" s="376"/>
      <c r="C47" s="375"/>
      <c r="D47" s="379">
        <v>45362</v>
      </c>
      <c r="E47" s="379">
        <v>45407</v>
      </c>
      <c r="F47" s="374" t="s">
        <v>426</v>
      </c>
      <c r="G47" s="375" t="s">
        <v>192</v>
      </c>
      <c r="H47" s="375" t="s">
        <v>1696</v>
      </c>
      <c r="I47" s="375" t="s">
        <v>1697</v>
      </c>
      <c r="J47" s="374" t="s">
        <v>1579</v>
      </c>
      <c r="K47" s="374" t="s">
        <v>418</v>
      </c>
      <c r="L47" s="380">
        <v>0.2</v>
      </c>
      <c r="M47" s="374" t="s">
        <v>192</v>
      </c>
      <c r="N47" s="258" t="s">
        <v>1582</v>
      </c>
    </row>
    <row r="48" spans="1:14" s="95" customFormat="1" ht="41.25" customHeight="1">
      <c r="A48" s="375" t="s">
        <v>1698</v>
      </c>
      <c r="B48" s="376"/>
      <c r="C48" s="375"/>
      <c r="D48" s="379">
        <v>45362</v>
      </c>
      <c r="E48" s="379">
        <f>D48+45</f>
        <v>45407</v>
      </c>
      <c r="F48" s="374" t="s">
        <v>426</v>
      </c>
      <c r="G48" s="375" t="s">
        <v>192</v>
      </c>
      <c r="H48" s="375" t="s">
        <v>1286</v>
      </c>
      <c r="I48" s="375" t="s">
        <v>1287</v>
      </c>
      <c r="J48" s="374" t="s">
        <v>1579</v>
      </c>
      <c r="K48" s="382">
        <v>0.108</v>
      </c>
      <c r="L48" s="380">
        <v>0.2</v>
      </c>
      <c r="M48" s="374" t="s">
        <v>192</v>
      </c>
      <c r="N48" s="258" t="s">
        <v>1595</v>
      </c>
    </row>
    <row r="49" spans="1:14" s="95" customFormat="1" ht="41.25" customHeight="1">
      <c r="A49" s="375" t="s">
        <v>1699</v>
      </c>
      <c r="B49" s="376"/>
      <c r="C49" s="375"/>
      <c r="D49" s="379">
        <v>45362</v>
      </c>
      <c r="E49" s="379">
        <f>D49+45</f>
        <v>45407</v>
      </c>
      <c r="F49" s="374" t="s">
        <v>426</v>
      </c>
      <c r="G49" s="375" t="s">
        <v>192</v>
      </c>
      <c r="H49" s="375" t="s">
        <v>1700</v>
      </c>
      <c r="I49" s="375" t="s">
        <v>1701</v>
      </c>
      <c r="J49" s="374" t="s">
        <v>1579</v>
      </c>
      <c r="K49" s="382">
        <v>5.3999999999999999E-2</v>
      </c>
      <c r="L49" s="380">
        <v>0.35000000000000003</v>
      </c>
      <c r="M49" s="374" t="s">
        <v>192</v>
      </c>
      <c r="N49" s="258" t="s">
        <v>1582</v>
      </c>
    </row>
    <row r="50" spans="1:14" s="95" customFormat="1" ht="41.25" customHeight="1">
      <c r="A50" s="375" t="s">
        <v>1702</v>
      </c>
      <c r="B50" s="376"/>
      <c r="C50" s="375"/>
      <c r="D50" s="379">
        <v>45362</v>
      </c>
      <c r="E50" s="379">
        <f>D50+45</f>
        <v>45407</v>
      </c>
      <c r="F50" s="374" t="s">
        <v>426</v>
      </c>
      <c r="G50" s="375" t="s">
        <v>192</v>
      </c>
      <c r="H50" s="375" t="s">
        <v>1703</v>
      </c>
      <c r="I50" s="375" t="s">
        <v>1704</v>
      </c>
      <c r="J50" s="374" t="s">
        <v>1579</v>
      </c>
      <c r="K50" s="382">
        <v>0.108</v>
      </c>
      <c r="L50" s="380">
        <v>0.2</v>
      </c>
      <c r="M50" s="374" t="s">
        <v>192</v>
      </c>
      <c r="N50" s="258" t="s">
        <v>1582</v>
      </c>
    </row>
    <row r="51" spans="1:14" s="95" customFormat="1" ht="41.25" customHeight="1">
      <c r="A51" s="375" t="s">
        <v>1705</v>
      </c>
      <c r="B51" s="376"/>
      <c r="C51" s="375"/>
      <c r="D51" s="379">
        <v>45362</v>
      </c>
      <c r="E51" s="379">
        <f>D51+45</f>
        <v>45407</v>
      </c>
      <c r="F51" s="374" t="s">
        <v>426</v>
      </c>
      <c r="G51" s="375" t="s">
        <v>192</v>
      </c>
      <c r="H51" s="375" t="s">
        <v>1706</v>
      </c>
      <c r="I51" s="375" t="s">
        <v>1707</v>
      </c>
      <c r="J51" s="374" t="s">
        <v>1579</v>
      </c>
      <c r="K51" s="374" t="s">
        <v>418</v>
      </c>
      <c r="L51" s="380">
        <v>0.23</v>
      </c>
      <c r="M51" s="374" t="s">
        <v>192</v>
      </c>
      <c r="N51" s="258" t="s">
        <v>1582</v>
      </c>
    </row>
    <row r="52" spans="1:14" s="95" customFormat="1" ht="41.25" customHeight="1">
      <c r="A52" s="375" t="s">
        <v>1708</v>
      </c>
      <c r="B52" s="376"/>
      <c r="C52" s="375"/>
      <c r="D52" s="379">
        <v>45362</v>
      </c>
      <c r="E52" s="379">
        <f t="shared" ref="E52:E66" si="1">IF(D52="","",D52+45)</f>
        <v>45407</v>
      </c>
      <c r="F52" s="374" t="s">
        <v>426</v>
      </c>
      <c r="G52" s="375" t="s">
        <v>192</v>
      </c>
      <c r="H52" s="375" t="s">
        <v>1709</v>
      </c>
      <c r="I52" s="375" t="s">
        <v>1710</v>
      </c>
      <c r="J52" s="374" t="s">
        <v>1579</v>
      </c>
      <c r="K52" s="380">
        <v>0</v>
      </c>
      <c r="L52" s="380">
        <v>0.15000000000000002</v>
      </c>
      <c r="M52" s="374" t="s">
        <v>192</v>
      </c>
      <c r="N52" s="258" t="s">
        <v>1582</v>
      </c>
    </row>
    <row r="53" spans="1:14" s="95" customFormat="1" ht="41.25" customHeight="1">
      <c r="A53" s="375" t="s">
        <v>1711</v>
      </c>
      <c r="B53" s="376"/>
      <c r="C53" s="375"/>
      <c r="D53" s="379">
        <v>45362</v>
      </c>
      <c r="E53" s="379">
        <f t="shared" si="1"/>
        <v>45407</v>
      </c>
      <c r="F53" s="374" t="s">
        <v>426</v>
      </c>
      <c r="G53" s="375" t="s">
        <v>192</v>
      </c>
      <c r="H53" s="375" t="s">
        <v>1712</v>
      </c>
      <c r="I53" s="375" t="s">
        <v>1713</v>
      </c>
      <c r="J53" s="374" t="s">
        <v>1579</v>
      </c>
      <c r="K53" s="382">
        <v>0.126</v>
      </c>
      <c r="L53" s="380">
        <v>0.2</v>
      </c>
      <c r="M53" s="374" t="s">
        <v>192</v>
      </c>
      <c r="N53" s="258" t="s">
        <v>1595</v>
      </c>
    </row>
    <row r="54" spans="1:14" s="95" customFormat="1" ht="41.25" customHeight="1">
      <c r="A54" s="375" t="s">
        <v>1714</v>
      </c>
      <c r="B54" s="376"/>
      <c r="C54" s="375"/>
      <c r="D54" s="379">
        <v>45362</v>
      </c>
      <c r="E54" s="379">
        <f t="shared" si="1"/>
        <v>45407</v>
      </c>
      <c r="F54" s="374" t="s">
        <v>426</v>
      </c>
      <c r="G54" s="375" t="s">
        <v>192</v>
      </c>
      <c r="H54" s="375" t="s">
        <v>1303</v>
      </c>
      <c r="I54" s="375" t="s">
        <v>1304</v>
      </c>
      <c r="J54" s="374" t="s">
        <v>1579</v>
      </c>
      <c r="K54" s="382">
        <v>0.10800000000000001</v>
      </c>
      <c r="L54" s="380">
        <v>0.2</v>
      </c>
      <c r="M54" s="374" t="s">
        <v>192</v>
      </c>
      <c r="N54" s="258" t="s">
        <v>1595</v>
      </c>
    </row>
    <row r="55" spans="1:14" s="95" customFormat="1" ht="41.25" customHeight="1">
      <c r="A55" s="375" t="s">
        <v>1715</v>
      </c>
      <c r="B55" s="376"/>
      <c r="C55" s="375"/>
      <c r="D55" s="379">
        <v>45362</v>
      </c>
      <c r="E55" s="379">
        <f t="shared" si="1"/>
        <v>45407</v>
      </c>
      <c r="F55" s="374" t="s">
        <v>426</v>
      </c>
      <c r="G55" s="375" t="s">
        <v>192</v>
      </c>
      <c r="H55" s="375" t="s">
        <v>1570</v>
      </c>
      <c r="I55" s="375" t="s">
        <v>1571</v>
      </c>
      <c r="J55" s="374" t="s">
        <v>1579</v>
      </c>
      <c r="K55" s="382">
        <v>0.10800000000000001</v>
      </c>
      <c r="L55" s="380">
        <v>0.2</v>
      </c>
      <c r="M55" s="374" t="s">
        <v>192</v>
      </c>
      <c r="N55" s="258" t="s">
        <v>1582</v>
      </c>
    </row>
    <row r="56" spans="1:14" s="95" customFormat="1" ht="41.25" customHeight="1">
      <c r="A56" s="375" t="s">
        <v>1716</v>
      </c>
      <c r="B56" s="376"/>
      <c r="C56" s="375"/>
      <c r="D56" s="379">
        <v>45362</v>
      </c>
      <c r="E56" s="379">
        <f t="shared" si="1"/>
        <v>45407</v>
      </c>
      <c r="F56" s="374" t="s">
        <v>426</v>
      </c>
      <c r="G56" s="375" t="s">
        <v>192</v>
      </c>
      <c r="H56" s="375" t="s">
        <v>1717</v>
      </c>
      <c r="I56" s="375" t="s">
        <v>1718</v>
      </c>
      <c r="J56" s="374" t="s">
        <v>1579</v>
      </c>
      <c r="K56" s="382">
        <v>0.10800000000000001</v>
      </c>
      <c r="L56" s="380">
        <v>0.22000000000000003</v>
      </c>
      <c r="M56" s="374" t="s">
        <v>192</v>
      </c>
      <c r="N56" s="258" t="s">
        <v>1582</v>
      </c>
    </row>
    <row r="57" spans="1:14" s="95" customFormat="1" ht="41.25" customHeight="1">
      <c r="A57" s="375" t="s">
        <v>1719</v>
      </c>
      <c r="B57" s="376"/>
      <c r="C57" s="375"/>
      <c r="D57" s="379">
        <v>45362</v>
      </c>
      <c r="E57" s="379">
        <f t="shared" si="1"/>
        <v>45407</v>
      </c>
      <c r="F57" s="374" t="s">
        <v>426</v>
      </c>
      <c r="G57" s="375" t="s">
        <v>192</v>
      </c>
      <c r="H57" s="375" t="s">
        <v>1548</v>
      </c>
      <c r="I57" s="375" t="s">
        <v>1549</v>
      </c>
      <c r="J57" s="374" t="s">
        <v>1579</v>
      </c>
      <c r="K57" s="380">
        <v>0.09</v>
      </c>
      <c r="L57" s="380">
        <v>0.18000000000000002</v>
      </c>
      <c r="M57" s="374" t="s">
        <v>192</v>
      </c>
      <c r="N57" s="258" t="s">
        <v>1582</v>
      </c>
    </row>
    <row r="58" spans="1:14" s="95" customFormat="1" ht="41.25" customHeight="1">
      <c r="A58" s="375" t="s">
        <v>1720</v>
      </c>
      <c r="B58" s="376"/>
      <c r="C58" s="375"/>
      <c r="D58" s="379">
        <v>45362</v>
      </c>
      <c r="E58" s="379">
        <f t="shared" si="1"/>
        <v>45407</v>
      </c>
      <c r="F58" s="374" t="s">
        <v>426</v>
      </c>
      <c r="G58" s="375" t="s">
        <v>192</v>
      </c>
      <c r="H58" s="375" t="s">
        <v>1721</v>
      </c>
      <c r="I58" s="375" t="s">
        <v>1722</v>
      </c>
      <c r="J58" s="374" t="s">
        <v>1579</v>
      </c>
      <c r="K58" s="382">
        <v>0.10800000000000001</v>
      </c>
      <c r="L58" s="380">
        <v>0.2</v>
      </c>
      <c r="M58" s="374" t="s">
        <v>192</v>
      </c>
      <c r="N58" s="258" t="s">
        <v>1595</v>
      </c>
    </row>
    <row r="59" spans="1:14" s="95" customFormat="1" ht="41.25" customHeight="1">
      <c r="A59" s="375" t="s">
        <v>1723</v>
      </c>
      <c r="B59" s="376"/>
      <c r="C59" s="375"/>
      <c r="D59" s="379">
        <v>45362</v>
      </c>
      <c r="E59" s="379">
        <f t="shared" si="1"/>
        <v>45407</v>
      </c>
      <c r="F59" s="374" t="s">
        <v>426</v>
      </c>
      <c r="G59" s="375" t="s">
        <v>192</v>
      </c>
      <c r="H59" s="375" t="s">
        <v>1724</v>
      </c>
      <c r="I59" s="375" t="s">
        <v>1725</v>
      </c>
      <c r="J59" s="374" t="s">
        <v>1579</v>
      </c>
      <c r="K59" s="382">
        <v>0.10800000000000001</v>
      </c>
      <c r="L59" s="380">
        <v>0.35000000000000003</v>
      </c>
      <c r="M59" s="374" t="s">
        <v>192</v>
      </c>
      <c r="N59" s="258" t="s">
        <v>1582</v>
      </c>
    </row>
    <row r="60" spans="1:14" s="95" customFormat="1" ht="41.25" customHeight="1">
      <c r="A60" s="375" t="s">
        <v>1726</v>
      </c>
      <c r="B60" s="376"/>
      <c r="C60" s="375"/>
      <c r="D60" s="379">
        <v>45362</v>
      </c>
      <c r="E60" s="379">
        <f t="shared" si="1"/>
        <v>45407</v>
      </c>
      <c r="F60" s="374" t="s">
        <v>426</v>
      </c>
      <c r="G60" s="375" t="s">
        <v>192</v>
      </c>
      <c r="H60" s="375" t="s">
        <v>1727</v>
      </c>
      <c r="I60" s="375" t="s">
        <v>1728</v>
      </c>
      <c r="J60" s="374" t="s">
        <v>1579</v>
      </c>
      <c r="K60" s="382">
        <v>0.10800000000000001</v>
      </c>
      <c r="L60" s="380">
        <v>0.2</v>
      </c>
      <c r="M60" s="374" t="s">
        <v>192</v>
      </c>
      <c r="N60" s="258" t="s">
        <v>1582</v>
      </c>
    </row>
    <row r="61" spans="1:14" s="95" customFormat="1" ht="41.25" customHeight="1">
      <c r="A61" s="375" t="s">
        <v>1729</v>
      </c>
      <c r="B61" s="376"/>
      <c r="C61" s="375"/>
      <c r="D61" s="379">
        <v>45362</v>
      </c>
      <c r="E61" s="379">
        <f t="shared" si="1"/>
        <v>45407</v>
      </c>
      <c r="F61" s="374" t="s">
        <v>426</v>
      </c>
      <c r="G61" s="375" t="s">
        <v>192</v>
      </c>
      <c r="H61" s="375" t="s">
        <v>1730</v>
      </c>
      <c r="I61" s="375" t="s">
        <v>1731</v>
      </c>
      <c r="J61" s="374" t="s">
        <v>1579</v>
      </c>
      <c r="K61" s="382">
        <v>0.126</v>
      </c>
      <c r="L61" s="380">
        <v>0.2</v>
      </c>
      <c r="M61" s="374" t="s">
        <v>192</v>
      </c>
      <c r="N61" s="258" t="s">
        <v>1582</v>
      </c>
    </row>
    <row r="62" spans="1:14" s="95" customFormat="1" ht="41.25" customHeight="1">
      <c r="A62" s="375" t="s">
        <v>1732</v>
      </c>
      <c r="B62" s="376"/>
      <c r="C62" s="375"/>
      <c r="D62" s="379">
        <v>45362</v>
      </c>
      <c r="E62" s="379">
        <f t="shared" si="1"/>
        <v>45407</v>
      </c>
      <c r="F62" s="374" t="s">
        <v>426</v>
      </c>
      <c r="G62" s="375" t="s">
        <v>192</v>
      </c>
      <c r="H62" s="375" t="s">
        <v>1733</v>
      </c>
      <c r="I62" s="375" t="s">
        <v>1734</v>
      </c>
      <c r="J62" s="374" t="s">
        <v>1579</v>
      </c>
      <c r="K62" s="382">
        <v>0.126</v>
      </c>
      <c r="L62" s="380">
        <v>0.23</v>
      </c>
      <c r="M62" s="374" t="s">
        <v>192</v>
      </c>
      <c r="N62" s="258" t="s">
        <v>1582</v>
      </c>
    </row>
    <row r="63" spans="1:14" s="95" customFormat="1" ht="41.25" customHeight="1">
      <c r="A63" s="375" t="s">
        <v>1735</v>
      </c>
      <c r="B63" s="376"/>
      <c r="C63" s="375"/>
      <c r="D63" s="379">
        <v>45362</v>
      </c>
      <c r="E63" s="379">
        <f t="shared" si="1"/>
        <v>45407</v>
      </c>
      <c r="F63" s="374" t="s">
        <v>426</v>
      </c>
      <c r="G63" s="375" t="s">
        <v>192</v>
      </c>
      <c r="H63" s="375" t="s">
        <v>1736</v>
      </c>
      <c r="I63" s="375" t="s">
        <v>1737</v>
      </c>
      <c r="J63" s="374" t="s">
        <v>1579</v>
      </c>
      <c r="K63" s="382">
        <v>0.10800000000000001</v>
      </c>
      <c r="L63" s="380">
        <v>0.2</v>
      </c>
      <c r="M63" s="374" t="s">
        <v>192</v>
      </c>
      <c r="N63" s="375" t="s">
        <v>1738</v>
      </c>
    </row>
    <row r="64" spans="1:14" s="95" customFormat="1" ht="41.25" customHeight="1">
      <c r="A64" s="375" t="s">
        <v>1739</v>
      </c>
      <c r="B64" s="376"/>
      <c r="C64" s="375"/>
      <c r="D64" s="379">
        <v>45362</v>
      </c>
      <c r="E64" s="379">
        <f t="shared" si="1"/>
        <v>45407</v>
      </c>
      <c r="F64" s="374" t="s">
        <v>426</v>
      </c>
      <c r="G64" s="375" t="s">
        <v>192</v>
      </c>
      <c r="H64" s="375" t="s">
        <v>1740</v>
      </c>
      <c r="I64" s="375" t="s">
        <v>1741</v>
      </c>
      <c r="J64" s="374" t="s">
        <v>1579</v>
      </c>
      <c r="K64" s="382">
        <v>0.126</v>
      </c>
      <c r="L64" s="380">
        <v>0.2</v>
      </c>
      <c r="M64" s="374" t="s">
        <v>192</v>
      </c>
      <c r="N64" s="258" t="s">
        <v>1582</v>
      </c>
    </row>
    <row r="65" spans="1:14" s="95" customFormat="1" ht="41.25" customHeight="1">
      <c r="A65" s="375" t="s">
        <v>1742</v>
      </c>
      <c r="B65" s="376"/>
      <c r="C65" s="375"/>
      <c r="D65" s="379">
        <v>45362</v>
      </c>
      <c r="E65" s="379">
        <f t="shared" si="1"/>
        <v>45407</v>
      </c>
      <c r="F65" s="374" t="s">
        <v>426</v>
      </c>
      <c r="G65" s="375" t="s">
        <v>192</v>
      </c>
      <c r="H65" s="375" t="s">
        <v>1743</v>
      </c>
      <c r="I65" s="375" t="s">
        <v>1744</v>
      </c>
      <c r="J65" s="374" t="s">
        <v>1579</v>
      </c>
      <c r="K65" s="382">
        <v>0.10800000000000001</v>
      </c>
      <c r="L65" s="380">
        <v>0.2</v>
      </c>
      <c r="M65" s="374" t="s">
        <v>192</v>
      </c>
      <c r="N65" s="258" t="s">
        <v>1595</v>
      </c>
    </row>
    <row r="66" spans="1:14" s="95" customFormat="1" ht="41.25" customHeight="1">
      <c r="A66" s="375" t="s">
        <v>1745</v>
      </c>
      <c r="B66" s="376"/>
      <c r="C66" s="375"/>
      <c r="D66" s="379">
        <v>45362</v>
      </c>
      <c r="E66" s="379">
        <f t="shared" si="1"/>
        <v>45407</v>
      </c>
      <c r="F66" s="374" t="s">
        <v>426</v>
      </c>
      <c r="G66" s="375" t="s">
        <v>192</v>
      </c>
      <c r="H66" s="375" t="s">
        <v>1746</v>
      </c>
      <c r="I66" s="375" t="s">
        <v>1747</v>
      </c>
      <c r="J66" s="374" t="s">
        <v>1579</v>
      </c>
      <c r="K66" s="382">
        <v>0.10800000000000001</v>
      </c>
      <c r="L66" s="380">
        <v>0.2</v>
      </c>
      <c r="M66" s="374" t="s">
        <v>192</v>
      </c>
      <c r="N66" s="258" t="s">
        <v>1595</v>
      </c>
    </row>
    <row r="67" spans="1:14" s="95" customFormat="1" ht="41.25" customHeight="1">
      <c r="A67" s="383" t="s">
        <v>1748</v>
      </c>
      <c r="B67" s="384"/>
      <c r="C67" s="383"/>
      <c r="D67" s="222">
        <v>45183</v>
      </c>
      <c r="E67" s="222">
        <f t="shared" ref="E67" si="2">D67+45</f>
        <v>45228</v>
      </c>
      <c r="F67" s="374" t="s">
        <v>426</v>
      </c>
      <c r="G67" s="385" t="s">
        <v>192</v>
      </c>
      <c r="H67" s="119" t="s">
        <v>1644</v>
      </c>
      <c r="I67" s="119" t="s">
        <v>1645</v>
      </c>
      <c r="J67" s="119" t="s">
        <v>1283</v>
      </c>
      <c r="K67" s="386">
        <v>7.1999999999999995E-2</v>
      </c>
      <c r="L67" s="387">
        <v>0.2</v>
      </c>
      <c r="M67" s="119"/>
      <c r="N67" s="258" t="s">
        <v>1749</v>
      </c>
    </row>
    <row r="68" spans="1:14" s="95" customFormat="1" ht="41.25" customHeight="1">
      <c r="A68" s="280" t="s">
        <v>1750</v>
      </c>
      <c r="B68" s="388"/>
      <c r="C68" s="280"/>
      <c r="D68" s="389">
        <v>45329</v>
      </c>
      <c r="E68" s="390">
        <f>D68+45</f>
        <v>45374</v>
      </c>
      <c r="F68" s="374" t="s">
        <v>426</v>
      </c>
      <c r="G68" s="312" t="s">
        <v>192</v>
      </c>
      <c r="H68" s="312" t="s">
        <v>1613</v>
      </c>
      <c r="I68" s="312" t="s">
        <v>1614</v>
      </c>
      <c r="J68" s="383" t="s">
        <v>1751</v>
      </c>
      <c r="K68" s="359">
        <v>0.126</v>
      </c>
      <c r="L68" s="391">
        <v>0.2</v>
      </c>
      <c r="M68" s="392" t="s">
        <v>1282</v>
      </c>
      <c r="N68" s="258" t="s">
        <v>1595</v>
      </c>
    </row>
    <row r="69" spans="1:14" s="95" customFormat="1" ht="41.25" customHeight="1">
      <c r="A69" s="375" t="s">
        <v>1752</v>
      </c>
      <c r="B69" s="376"/>
      <c r="C69" s="375"/>
      <c r="D69" s="379">
        <v>45307</v>
      </c>
      <c r="E69" s="379">
        <v>45352</v>
      </c>
      <c r="F69" s="374" t="s">
        <v>426</v>
      </c>
      <c r="G69" s="375" t="s">
        <v>192</v>
      </c>
      <c r="H69" s="375" t="s">
        <v>1753</v>
      </c>
      <c r="I69" s="393" t="s">
        <v>1754</v>
      </c>
      <c r="J69" s="374" t="s">
        <v>1755</v>
      </c>
      <c r="K69" s="382">
        <v>0.126</v>
      </c>
      <c r="L69" s="336">
        <v>0.25</v>
      </c>
      <c r="M69" s="374" t="s">
        <v>1756</v>
      </c>
      <c r="N69" s="258" t="s">
        <v>1757</v>
      </c>
    </row>
    <row r="70" spans="1:14" s="95" customFormat="1" ht="41.25" customHeight="1">
      <c r="A70" s="375" t="s">
        <v>1758</v>
      </c>
      <c r="B70" s="376"/>
      <c r="C70" s="375"/>
      <c r="D70" s="379">
        <v>45307</v>
      </c>
      <c r="E70" s="379">
        <v>45352</v>
      </c>
      <c r="F70" s="374" t="s">
        <v>426</v>
      </c>
      <c r="G70" s="375" t="s">
        <v>192</v>
      </c>
      <c r="H70" s="375" t="s">
        <v>1759</v>
      </c>
      <c r="I70" s="375" t="s">
        <v>1760</v>
      </c>
      <c r="J70" s="374" t="s">
        <v>1755</v>
      </c>
      <c r="K70" s="382">
        <v>0.126</v>
      </c>
      <c r="L70" s="336">
        <v>0.25</v>
      </c>
      <c r="M70" s="374" t="s">
        <v>1756</v>
      </c>
      <c r="N70" s="258" t="s">
        <v>1757</v>
      </c>
    </row>
    <row r="71" spans="1:14" s="95" customFormat="1" ht="41.25" customHeight="1">
      <c r="A71" s="375" t="s">
        <v>1761</v>
      </c>
      <c r="B71" s="376"/>
      <c r="C71" s="375"/>
      <c r="D71" s="379">
        <v>45210</v>
      </c>
      <c r="E71" s="379">
        <v>45255</v>
      </c>
      <c r="F71" s="374" t="s">
        <v>426</v>
      </c>
      <c r="G71" s="375" t="s">
        <v>192</v>
      </c>
      <c r="H71" s="375" t="s">
        <v>1762</v>
      </c>
      <c r="I71" s="375" t="s">
        <v>1763</v>
      </c>
      <c r="J71" s="374" t="s">
        <v>1764</v>
      </c>
      <c r="K71" s="380">
        <v>0.16</v>
      </c>
      <c r="L71" s="380">
        <v>0.25</v>
      </c>
      <c r="M71" s="374" t="s">
        <v>539</v>
      </c>
      <c r="N71" s="258" t="s">
        <v>1765</v>
      </c>
    </row>
    <row r="72" spans="1:14" s="95" customFormat="1" ht="41.25" customHeight="1">
      <c r="A72" s="375" t="s">
        <v>1766</v>
      </c>
      <c r="B72" s="376"/>
      <c r="C72" s="375"/>
      <c r="D72" s="379">
        <v>45210</v>
      </c>
      <c r="E72" s="379">
        <v>45255</v>
      </c>
      <c r="F72" s="374" t="s">
        <v>426</v>
      </c>
      <c r="G72" s="375" t="s">
        <v>192</v>
      </c>
      <c r="H72" s="375" t="s">
        <v>1767</v>
      </c>
      <c r="I72" s="375" t="s">
        <v>1768</v>
      </c>
      <c r="J72" s="374" t="s">
        <v>1764</v>
      </c>
      <c r="K72" s="380">
        <v>0.16</v>
      </c>
      <c r="L72" s="380">
        <v>0.25</v>
      </c>
      <c r="M72" s="374" t="s">
        <v>192</v>
      </c>
      <c r="N72" s="375" t="s">
        <v>541</v>
      </c>
    </row>
    <row r="73" spans="1:14" s="95" customFormat="1" ht="41.25" customHeight="1">
      <c r="A73" s="375" t="s">
        <v>1769</v>
      </c>
      <c r="B73" s="376"/>
      <c r="C73" s="375"/>
      <c r="D73" s="379">
        <v>45233</v>
      </c>
      <c r="E73" s="379">
        <v>45278</v>
      </c>
      <c r="F73" s="374" t="s">
        <v>426</v>
      </c>
      <c r="G73" s="375" t="s">
        <v>192</v>
      </c>
      <c r="H73" s="375" t="s">
        <v>1770</v>
      </c>
      <c r="I73" s="375" t="s">
        <v>1771</v>
      </c>
      <c r="J73" s="374" t="s">
        <v>1772</v>
      </c>
      <c r="K73" s="382">
        <v>0.126</v>
      </c>
      <c r="L73" s="380">
        <v>0.25</v>
      </c>
      <c r="M73" s="374" t="s">
        <v>539</v>
      </c>
      <c r="N73" s="258" t="s">
        <v>1765</v>
      </c>
    </row>
    <row r="74" spans="1:14" s="95" customFormat="1" ht="41.25" customHeight="1">
      <c r="A74" s="375" t="s">
        <v>1773</v>
      </c>
      <c r="B74" s="376"/>
      <c r="C74" s="375"/>
      <c r="D74" s="379">
        <v>45233</v>
      </c>
      <c r="E74" s="379">
        <v>45278</v>
      </c>
      <c r="F74" s="374" t="s">
        <v>426</v>
      </c>
      <c r="G74" s="375" t="s">
        <v>192</v>
      </c>
      <c r="H74" s="375" t="s">
        <v>1774</v>
      </c>
      <c r="I74" s="375" t="s">
        <v>1775</v>
      </c>
      <c r="J74" s="374" t="s">
        <v>1772</v>
      </c>
      <c r="K74" s="382">
        <v>0.126</v>
      </c>
      <c r="L74" s="380">
        <v>0.25</v>
      </c>
      <c r="M74" s="374" t="s">
        <v>192</v>
      </c>
      <c r="N74" s="375" t="s">
        <v>541</v>
      </c>
    </row>
    <row r="75" spans="1:14" s="95" customFormat="1" ht="41.25" customHeight="1">
      <c r="A75" s="105" t="s">
        <v>1776</v>
      </c>
      <c r="B75" s="394"/>
      <c r="C75" s="105"/>
      <c r="D75" s="242">
        <v>45407</v>
      </c>
      <c r="E75" s="242">
        <f t="shared" ref="E75:E79" si="3">D75+45</f>
        <v>45452</v>
      </c>
      <c r="F75" s="374" t="s">
        <v>426</v>
      </c>
      <c r="G75" s="375" t="s">
        <v>192</v>
      </c>
      <c r="H75" s="327" t="s">
        <v>1777</v>
      </c>
      <c r="I75" s="375" t="s">
        <v>1778</v>
      </c>
      <c r="J75" s="188" t="s">
        <v>1779</v>
      </c>
      <c r="K75" s="395">
        <v>0.16</v>
      </c>
      <c r="L75" s="396">
        <v>0.35</v>
      </c>
      <c r="M75" s="229" t="s">
        <v>846</v>
      </c>
      <c r="N75" s="397" t="s">
        <v>1780</v>
      </c>
    </row>
    <row r="76" spans="1:14" s="95" customFormat="1" ht="41.25" customHeight="1">
      <c r="A76" s="188" t="s">
        <v>1781</v>
      </c>
      <c r="B76" s="398"/>
      <c r="C76" s="188"/>
      <c r="D76" s="235">
        <v>45419</v>
      </c>
      <c r="E76" s="235">
        <f t="shared" si="3"/>
        <v>45464</v>
      </c>
      <c r="F76" s="374" t="s">
        <v>426</v>
      </c>
      <c r="G76" s="375" t="s">
        <v>192</v>
      </c>
      <c r="H76" s="327" t="s">
        <v>1782</v>
      </c>
      <c r="I76" s="375" t="s">
        <v>1783</v>
      </c>
      <c r="J76" s="188" t="s">
        <v>1784</v>
      </c>
      <c r="K76" s="395">
        <v>0.09</v>
      </c>
      <c r="L76" s="395">
        <v>0.25</v>
      </c>
      <c r="M76" s="399" t="s">
        <v>539</v>
      </c>
      <c r="N76" s="374" t="s">
        <v>1785</v>
      </c>
    </row>
    <row r="77" spans="1:14" s="95" customFormat="1" ht="41.25" customHeight="1">
      <c r="A77" s="188" t="s">
        <v>1786</v>
      </c>
      <c r="B77" s="398"/>
      <c r="C77" s="188"/>
      <c r="D77" s="235">
        <v>45419</v>
      </c>
      <c r="E77" s="235">
        <f t="shared" si="3"/>
        <v>45464</v>
      </c>
      <c r="F77" s="374" t="s">
        <v>426</v>
      </c>
      <c r="G77" s="375" t="s">
        <v>192</v>
      </c>
      <c r="H77" s="327" t="s">
        <v>1787</v>
      </c>
      <c r="I77" s="375" t="s">
        <v>1788</v>
      </c>
      <c r="J77" s="188" t="s">
        <v>1784</v>
      </c>
      <c r="K77" s="395">
        <v>0.18</v>
      </c>
      <c r="L77" s="395">
        <v>0.35</v>
      </c>
      <c r="M77" s="229" t="s">
        <v>539</v>
      </c>
      <c r="N77" s="375" t="s">
        <v>1785</v>
      </c>
    </row>
    <row r="78" spans="1:14" s="95" customFormat="1" ht="41.25" customHeight="1">
      <c r="A78" s="188" t="s">
        <v>1789</v>
      </c>
      <c r="B78" s="398"/>
      <c r="C78" s="188"/>
      <c r="D78" s="235">
        <v>45419</v>
      </c>
      <c r="E78" s="235">
        <f t="shared" si="3"/>
        <v>45464</v>
      </c>
      <c r="F78" s="374" t="s">
        <v>426</v>
      </c>
      <c r="G78" s="375" t="s">
        <v>192</v>
      </c>
      <c r="H78" s="327" t="s">
        <v>1790</v>
      </c>
      <c r="I78" s="375" t="s">
        <v>1791</v>
      </c>
      <c r="J78" s="188" t="s">
        <v>1784</v>
      </c>
      <c r="K78" s="395">
        <v>0.09</v>
      </c>
      <c r="L78" s="395">
        <v>0.25</v>
      </c>
      <c r="M78" s="229" t="s">
        <v>539</v>
      </c>
      <c r="N78" s="375" t="s">
        <v>1785</v>
      </c>
    </row>
    <row r="79" spans="1:14" s="95" customFormat="1" ht="41.25" customHeight="1">
      <c r="A79" s="105" t="s">
        <v>1792</v>
      </c>
      <c r="B79" s="394"/>
      <c r="C79" s="105"/>
      <c r="D79" s="242">
        <v>45419</v>
      </c>
      <c r="E79" s="242">
        <f t="shared" si="3"/>
        <v>45464</v>
      </c>
      <c r="F79" s="374" t="s">
        <v>426</v>
      </c>
      <c r="G79" s="375" t="s">
        <v>192</v>
      </c>
      <c r="H79" s="312" t="s">
        <v>1793</v>
      </c>
      <c r="I79" s="375" t="s">
        <v>1794</v>
      </c>
      <c r="J79" s="105" t="s">
        <v>1795</v>
      </c>
      <c r="K79" s="382">
        <v>0.108</v>
      </c>
      <c r="L79" s="380">
        <v>0.25</v>
      </c>
      <c r="M79" s="209" t="s">
        <v>846</v>
      </c>
      <c r="N79" s="209" t="s">
        <v>193</v>
      </c>
    </row>
    <row r="80" spans="1:14" s="95" customFormat="1" ht="41.25" customHeight="1">
      <c r="A80" s="105" t="s">
        <v>1796</v>
      </c>
      <c r="B80" s="394"/>
      <c r="C80" s="105"/>
      <c r="D80" s="242">
        <v>45436</v>
      </c>
      <c r="E80" s="242">
        <f>D80+45</f>
        <v>45481</v>
      </c>
      <c r="F80" s="374" t="s">
        <v>426</v>
      </c>
      <c r="G80" s="375" t="s">
        <v>192</v>
      </c>
      <c r="H80" s="312" t="s">
        <v>1797</v>
      </c>
      <c r="I80" s="375" t="s">
        <v>1798</v>
      </c>
      <c r="J80" s="105" t="s">
        <v>1795</v>
      </c>
      <c r="K80" s="382">
        <v>0.108</v>
      </c>
      <c r="L80" s="380">
        <v>0.2</v>
      </c>
      <c r="M80" s="209" t="s">
        <v>846</v>
      </c>
      <c r="N80" s="209" t="s">
        <v>193</v>
      </c>
    </row>
    <row r="81" spans="1:14" s="95" customFormat="1" ht="41.25" customHeight="1">
      <c r="A81" s="116" t="s">
        <v>1799</v>
      </c>
      <c r="B81" s="400"/>
      <c r="C81" s="327"/>
      <c r="D81" s="222">
        <v>45307</v>
      </c>
      <c r="E81" s="222">
        <f t="shared" ref="E81" si="4">D81+45</f>
        <v>45352</v>
      </c>
      <c r="F81" s="374" t="s">
        <v>426</v>
      </c>
      <c r="G81" s="375" t="s">
        <v>192</v>
      </c>
      <c r="H81" s="116" t="s">
        <v>330</v>
      </c>
      <c r="I81" s="375" t="s">
        <v>331</v>
      </c>
      <c r="J81" s="119" t="s">
        <v>217</v>
      </c>
      <c r="K81" s="122">
        <v>0</v>
      </c>
      <c r="L81" s="122">
        <v>0.11</v>
      </c>
      <c r="M81" s="226" t="s">
        <v>192</v>
      </c>
      <c r="N81" s="105" t="s">
        <v>1800</v>
      </c>
    </row>
    <row r="82" spans="1:14" s="95" customFormat="1" ht="41.25" customHeight="1">
      <c r="A82" s="371" t="s">
        <v>1801</v>
      </c>
      <c r="B82" s="401"/>
      <c r="C82" s="207"/>
      <c r="D82" s="402">
        <v>45448</v>
      </c>
      <c r="E82" s="235">
        <f t="shared" ref="E82:E87" si="5">D82+45</f>
        <v>45493</v>
      </c>
      <c r="F82" s="374" t="s">
        <v>426</v>
      </c>
      <c r="G82" s="375" t="s">
        <v>192</v>
      </c>
      <c r="H82" s="327" t="s">
        <v>1802</v>
      </c>
      <c r="I82" s="393" t="s">
        <v>1803</v>
      </c>
      <c r="J82" s="188" t="s">
        <v>1795</v>
      </c>
      <c r="K82" s="395">
        <v>0.16</v>
      </c>
      <c r="L82" s="395">
        <v>0.25</v>
      </c>
      <c r="M82" s="229" t="s">
        <v>846</v>
      </c>
      <c r="N82" s="209" t="s">
        <v>193</v>
      </c>
    </row>
    <row r="83" spans="1:14" s="95" customFormat="1" ht="41.25" customHeight="1">
      <c r="A83" s="207" t="s">
        <v>1804</v>
      </c>
      <c r="B83" s="403"/>
      <c r="C83" s="261"/>
      <c r="D83" s="242">
        <v>45461</v>
      </c>
      <c r="E83" s="242">
        <f t="shared" si="5"/>
        <v>45506</v>
      </c>
      <c r="F83" s="374" t="s">
        <v>426</v>
      </c>
      <c r="G83" s="375" t="s">
        <v>192</v>
      </c>
      <c r="H83" s="207" t="s">
        <v>1805</v>
      </c>
      <c r="I83" s="404" t="s">
        <v>1806</v>
      </c>
      <c r="J83" s="105" t="s">
        <v>1784</v>
      </c>
      <c r="K83" s="405">
        <v>0.18</v>
      </c>
      <c r="L83" s="380">
        <v>0.35</v>
      </c>
      <c r="M83" s="209" t="s">
        <v>539</v>
      </c>
      <c r="N83" s="209" t="s">
        <v>541</v>
      </c>
    </row>
    <row r="84" spans="1:14" s="95" customFormat="1" ht="41.25" customHeight="1">
      <c r="A84" s="231" t="s">
        <v>1807</v>
      </c>
      <c r="B84" s="406"/>
      <c r="C84" s="231"/>
      <c r="D84" s="235">
        <v>45461</v>
      </c>
      <c r="E84" s="235">
        <f t="shared" si="5"/>
        <v>45506</v>
      </c>
      <c r="F84" s="374" t="s">
        <v>426</v>
      </c>
      <c r="G84" s="375" t="s">
        <v>192</v>
      </c>
      <c r="H84" s="231" t="s">
        <v>1808</v>
      </c>
      <c r="I84" s="231" t="s">
        <v>1809</v>
      </c>
      <c r="J84" s="200" t="s">
        <v>1784</v>
      </c>
      <c r="K84" s="395">
        <v>0.18</v>
      </c>
      <c r="L84" s="395">
        <v>0.35</v>
      </c>
      <c r="M84" s="229" t="s">
        <v>539</v>
      </c>
      <c r="N84" s="229" t="s">
        <v>541</v>
      </c>
    </row>
    <row r="85" spans="1:14" s="95" customFormat="1" ht="41.25" customHeight="1">
      <c r="A85" s="207" t="s">
        <v>1810</v>
      </c>
      <c r="B85" s="401"/>
      <c r="C85" s="347"/>
      <c r="D85" s="242">
        <v>45471</v>
      </c>
      <c r="E85" s="242">
        <f t="shared" si="5"/>
        <v>45516</v>
      </c>
      <c r="F85" s="374" t="s">
        <v>426</v>
      </c>
      <c r="G85" s="375" t="s">
        <v>192</v>
      </c>
      <c r="H85" s="207" t="s">
        <v>1811</v>
      </c>
      <c r="I85" s="207" t="s">
        <v>1812</v>
      </c>
      <c r="J85" s="105" t="s">
        <v>1795</v>
      </c>
      <c r="K85" s="382">
        <v>0.108</v>
      </c>
      <c r="L85" s="380">
        <v>0.2</v>
      </c>
      <c r="M85" s="209" t="s">
        <v>846</v>
      </c>
      <c r="N85" s="209" t="s">
        <v>193</v>
      </c>
    </row>
    <row r="86" spans="1:14" s="95" customFormat="1" ht="41.25" customHeight="1">
      <c r="A86" s="207" t="s">
        <v>1813</v>
      </c>
      <c r="B86" s="401"/>
      <c r="C86" s="343"/>
      <c r="D86" s="253">
        <v>45471</v>
      </c>
      <c r="E86" s="253">
        <f t="shared" si="5"/>
        <v>45516</v>
      </c>
      <c r="F86" s="374" t="s">
        <v>426</v>
      </c>
      <c r="G86" s="375" t="s">
        <v>192</v>
      </c>
      <c r="H86" s="261" t="s">
        <v>1814</v>
      </c>
      <c r="I86" s="375" t="s">
        <v>1815</v>
      </c>
      <c r="J86" s="191" t="s">
        <v>1795</v>
      </c>
      <c r="K86" s="407">
        <v>0.108</v>
      </c>
      <c r="L86" s="408">
        <v>0.2</v>
      </c>
      <c r="M86" s="256" t="s">
        <v>846</v>
      </c>
      <c r="N86" s="209" t="s">
        <v>193</v>
      </c>
    </row>
    <row r="87" spans="1:14" s="95" customFormat="1" ht="81.75" customHeight="1">
      <c r="A87" s="246" t="s">
        <v>1816</v>
      </c>
      <c r="B87" s="219" t="s">
        <v>1817</v>
      </c>
      <c r="C87" s="343" t="s">
        <v>1818</v>
      </c>
      <c r="D87" s="253">
        <v>45509</v>
      </c>
      <c r="E87" s="253">
        <f t="shared" si="5"/>
        <v>45554</v>
      </c>
      <c r="F87" s="374" t="s">
        <v>426</v>
      </c>
      <c r="G87" s="375" t="s">
        <v>192</v>
      </c>
      <c r="H87" s="261" t="s">
        <v>1325</v>
      </c>
      <c r="I87" s="375" t="s">
        <v>1819</v>
      </c>
      <c r="J87" s="191" t="s">
        <v>990</v>
      </c>
      <c r="K87" s="408">
        <v>0.14000000000000001</v>
      </c>
      <c r="L87" s="408">
        <v>0.2</v>
      </c>
      <c r="M87" s="256" t="s">
        <v>846</v>
      </c>
      <c r="N87" s="256" t="s">
        <v>861</v>
      </c>
    </row>
    <row r="88" spans="1:14" s="95" customFormat="1" ht="75" customHeight="1">
      <c r="A88" s="207" t="s">
        <v>1820</v>
      </c>
      <c r="B88" s="219" t="s">
        <v>1821</v>
      </c>
      <c r="C88" s="343" t="s">
        <v>1822</v>
      </c>
      <c r="D88" s="253">
        <v>45566</v>
      </c>
      <c r="E88" s="253">
        <f>D88+45</f>
        <v>45611</v>
      </c>
      <c r="F88" s="374" t="s">
        <v>426</v>
      </c>
      <c r="G88" s="375" t="s">
        <v>192</v>
      </c>
      <c r="H88" s="261" t="s">
        <v>1823</v>
      </c>
      <c r="I88" s="375" t="s">
        <v>1824</v>
      </c>
      <c r="J88" s="191" t="s">
        <v>1825</v>
      </c>
      <c r="K88" s="407">
        <v>0.108</v>
      </c>
      <c r="L88" s="408">
        <v>0.25</v>
      </c>
      <c r="M88" s="229" t="s">
        <v>539</v>
      </c>
      <c r="N88" s="256" t="s">
        <v>861</v>
      </c>
    </row>
    <row r="89" spans="1:14" s="95" customFormat="1" ht="77.25" customHeight="1">
      <c r="A89" s="207" t="s">
        <v>1826</v>
      </c>
      <c r="B89" s="219" t="s">
        <v>1827</v>
      </c>
      <c r="C89" s="343" t="s">
        <v>1828</v>
      </c>
      <c r="D89" s="253">
        <v>45566</v>
      </c>
      <c r="E89" s="253">
        <f>D89+45</f>
        <v>45611</v>
      </c>
      <c r="F89" s="374" t="s">
        <v>426</v>
      </c>
      <c r="G89" s="375" t="s">
        <v>192</v>
      </c>
      <c r="H89" s="261" t="s">
        <v>1829</v>
      </c>
      <c r="I89" s="375" t="s">
        <v>1830</v>
      </c>
      <c r="J89" s="191" t="s">
        <v>1825</v>
      </c>
      <c r="K89" s="407">
        <v>0.108</v>
      </c>
      <c r="L89" s="408">
        <v>0.25</v>
      </c>
      <c r="M89" s="229" t="s">
        <v>539</v>
      </c>
      <c r="N89" s="256" t="s">
        <v>861</v>
      </c>
    </row>
    <row r="90" spans="1:14" s="95" customFormat="1" ht="82.5" customHeight="1">
      <c r="A90" s="207" t="s">
        <v>1831</v>
      </c>
      <c r="B90" s="219" t="s">
        <v>1832</v>
      </c>
      <c r="C90" s="343" t="s">
        <v>1833</v>
      </c>
      <c r="D90" s="253">
        <v>45566</v>
      </c>
      <c r="E90" s="253">
        <f>D90+45</f>
        <v>45611</v>
      </c>
      <c r="F90" s="409" t="s">
        <v>426</v>
      </c>
      <c r="G90" s="410" t="s">
        <v>192</v>
      </c>
      <c r="H90" s="373" t="s">
        <v>1834</v>
      </c>
      <c r="I90" s="410" t="s">
        <v>1835</v>
      </c>
      <c r="J90" s="200" t="s">
        <v>1825</v>
      </c>
      <c r="K90" s="407">
        <v>0.108</v>
      </c>
      <c r="L90" s="408">
        <v>0.25</v>
      </c>
      <c r="M90" s="229" t="s">
        <v>539</v>
      </c>
      <c r="N90" s="256" t="s">
        <v>861</v>
      </c>
    </row>
    <row r="91" spans="1:14" s="95" customFormat="1" ht="82.5" customHeight="1">
      <c r="A91" s="231" t="s">
        <v>1836</v>
      </c>
      <c r="B91" s="230" t="s">
        <v>1837</v>
      </c>
      <c r="C91" s="411" t="s">
        <v>1838</v>
      </c>
      <c r="D91" s="412">
        <v>45566</v>
      </c>
      <c r="E91" s="413">
        <f>D91+45</f>
        <v>45611</v>
      </c>
      <c r="F91" s="374" t="s">
        <v>426</v>
      </c>
      <c r="G91" s="374" t="s">
        <v>192</v>
      </c>
      <c r="H91" s="207" t="s">
        <v>1839</v>
      </c>
      <c r="I91" s="374" t="s">
        <v>1840</v>
      </c>
      <c r="J91" s="105" t="s">
        <v>1825</v>
      </c>
      <c r="K91" s="414">
        <v>0.12</v>
      </c>
      <c r="L91" s="415">
        <v>0.25</v>
      </c>
      <c r="M91" s="229" t="s">
        <v>539</v>
      </c>
      <c r="N91" s="416" t="s">
        <v>861</v>
      </c>
    </row>
    <row r="92" spans="1:14" s="95" customFormat="1" ht="77.25" customHeight="1">
      <c r="A92" s="246" t="s">
        <v>1841</v>
      </c>
      <c r="B92" s="219" t="s">
        <v>1842</v>
      </c>
      <c r="C92" s="246" t="s">
        <v>1843</v>
      </c>
      <c r="D92" s="417">
        <v>45572</v>
      </c>
      <c r="E92" s="418">
        <f>45+D92</f>
        <v>45617</v>
      </c>
      <c r="F92" s="375" t="s">
        <v>1451</v>
      </c>
      <c r="G92" s="419"/>
      <c r="H92" s="420" t="s">
        <v>387</v>
      </c>
      <c r="I92" s="420" t="s">
        <v>388</v>
      </c>
      <c r="J92" s="261" t="s">
        <v>1844</v>
      </c>
      <c r="K92" s="421">
        <v>0</v>
      </c>
      <c r="L92" s="421">
        <v>0</v>
      </c>
      <c r="M92" s="246"/>
      <c r="N92" s="209" t="s">
        <v>861</v>
      </c>
    </row>
  </sheetData>
  <autoFilter ref="A2:N92" xr:uid="{268A189B-ABBF-470F-A3DF-9E13BF2DE0A4}"/>
  <mergeCells count="1">
    <mergeCell ref="A1:N1"/>
  </mergeCells>
  <hyperlinks>
    <hyperlink ref="B90" r:id="rId1" xr:uid="{724DC10C-8879-4CC7-B913-EDA32AA71B5F}"/>
    <hyperlink ref="B91" r:id="rId2" xr:uid="{DED98C69-CD77-4576-9B99-BC0331D32A66}"/>
    <hyperlink ref="B89" r:id="rId3" xr:uid="{4B629469-C4CF-47F2-8E09-5C1A6FA63050}"/>
    <hyperlink ref="B87" r:id="rId4" xr:uid="{98681410-15B1-4BF8-BABD-20F2D1FA5F78}"/>
    <hyperlink ref="B92" r:id="rId5" xr:uid="{ACCD80CD-25BB-46EE-B27E-281756ED09EA}"/>
    <hyperlink ref="B88" r:id="rId6" xr:uid="{523402C4-CC76-4297-B83E-D93EF8096658}"/>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AC3AC-57D9-4333-A734-9A97D4DAA7FC}">
  <dimension ref="A1:L78"/>
  <sheetViews>
    <sheetView zoomScale="78" zoomScaleNormal="78" workbookViewId="0">
      <pane ySplit="2" topLeftCell="A3" activePane="bottomLeft" state="frozen"/>
      <selection pane="bottomLeft" sqref="A1:L1"/>
    </sheetView>
  </sheetViews>
  <sheetFormatPr defaultRowHeight="15" customHeight="1"/>
  <cols>
    <col min="1" max="1" width="24.85546875" customWidth="1"/>
    <col min="2" max="2" width="37.140625" customWidth="1"/>
    <col min="3" max="3" width="14.140625" customWidth="1"/>
    <col min="4" max="4" width="15.28515625" customWidth="1"/>
    <col min="5" max="5" width="16.85546875" customWidth="1"/>
    <col min="6" max="6" width="15" customWidth="1"/>
    <col min="7" max="7" width="15.5703125" customWidth="1"/>
    <col min="8" max="8" width="14.140625" customWidth="1"/>
    <col min="9" max="9" width="11.7109375" customWidth="1"/>
    <col min="10" max="10" width="11.140625" customWidth="1"/>
    <col min="11" max="11" width="16.7109375" customWidth="1"/>
    <col min="12" max="12" width="20.85546875" customWidth="1"/>
  </cols>
  <sheetData>
    <row r="1" spans="1:12" ht="26.25" customHeight="1">
      <c r="A1" s="83" t="s">
        <v>1845</v>
      </c>
      <c r="B1" s="83"/>
      <c r="C1" s="85"/>
      <c r="D1" s="85"/>
      <c r="E1" s="85"/>
      <c r="F1" s="84"/>
      <c r="G1" s="84"/>
      <c r="H1" s="84"/>
      <c r="I1" s="84"/>
      <c r="J1" s="84"/>
      <c r="K1" s="84"/>
      <c r="L1" s="84"/>
    </row>
    <row r="2" spans="1:12" ht="36">
      <c r="A2" s="16" t="s">
        <v>1846</v>
      </c>
      <c r="B2" s="47" t="s">
        <v>2</v>
      </c>
      <c r="C2" s="48" t="s">
        <v>1847</v>
      </c>
      <c r="D2" s="16" t="s">
        <v>6</v>
      </c>
      <c r="E2" s="14" t="s">
        <v>1097</v>
      </c>
      <c r="F2" s="49" t="s">
        <v>1099</v>
      </c>
      <c r="G2" s="13" t="s">
        <v>1848</v>
      </c>
      <c r="H2" s="17" t="s">
        <v>402</v>
      </c>
      <c r="I2" s="16" t="s">
        <v>1849</v>
      </c>
      <c r="J2" s="16" t="s">
        <v>407</v>
      </c>
      <c r="K2" s="16" t="s">
        <v>1575</v>
      </c>
      <c r="L2" s="16" t="s">
        <v>412</v>
      </c>
    </row>
    <row r="3" spans="1:12" ht="63.75" customHeight="1">
      <c r="A3" s="5" t="s">
        <v>1850</v>
      </c>
      <c r="B3" s="65" t="s">
        <v>1851</v>
      </c>
      <c r="C3" s="5" t="s">
        <v>1107</v>
      </c>
      <c r="D3" s="5" t="s">
        <v>1452</v>
      </c>
      <c r="E3" s="5" t="s">
        <v>1124</v>
      </c>
      <c r="F3" s="9">
        <v>45934</v>
      </c>
      <c r="G3" s="9">
        <v>45937</v>
      </c>
      <c r="H3" s="10" t="s">
        <v>426</v>
      </c>
      <c r="I3" s="5" t="s">
        <v>430</v>
      </c>
      <c r="J3" s="63">
        <v>0.25</v>
      </c>
      <c r="K3" s="5" t="s">
        <v>539</v>
      </c>
      <c r="L3" s="41" t="s">
        <v>1213</v>
      </c>
    </row>
    <row r="4" spans="1:12" ht="60.75">
      <c r="A4" s="5" t="s">
        <v>1850</v>
      </c>
      <c r="B4" s="65" t="s">
        <v>1851</v>
      </c>
      <c r="C4" s="5" t="s">
        <v>1107</v>
      </c>
      <c r="D4" s="5" t="s">
        <v>1852</v>
      </c>
      <c r="E4" s="5" t="s">
        <v>1853</v>
      </c>
      <c r="F4" s="9">
        <v>45934</v>
      </c>
      <c r="G4" s="9">
        <v>45937</v>
      </c>
      <c r="H4" s="10" t="s">
        <v>426</v>
      </c>
      <c r="I4" s="5" t="s">
        <v>430</v>
      </c>
      <c r="J4" s="63">
        <v>0.2</v>
      </c>
      <c r="K4" s="5" t="s">
        <v>539</v>
      </c>
      <c r="L4" s="41" t="s">
        <v>1213</v>
      </c>
    </row>
    <row r="5" spans="1:12" ht="60.75">
      <c r="A5" s="5" t="s">
        <v>1850</v>
      </c>
      <c r="B5" s="65" t="s">
        <v>1851</v>
      </c>
      <c r="C5" s="5" t="s">
        <v>1107</v>
      </c>
      <c r="D5" s="5" t="s">
        <v>1854</v>
      </c>
      <c r="E5" s="5" t="s">
        <v>1855</v>
      </c>
      <c r="F5" s="9">
        <v>45934</v>
      </c>
      <c r="G5" s="9">
        <v>45937</v>
      </c>
      <c r="H5" s="10" t="s">
        <v>426</v>
      </c>
      <c r="I5" s="5" t="s">
        <v>430</v>
      </c>
      <c r="J5" s="63">
        <v>0.315</v>
      </c>
      <c r="K5" s="5" t="s">
        <v>539</v>
      </c>
      <c r="L5" s="41" t="s">
        <v>1213</v>
      </c>
    </row>
    <row r="6" spans="1:12" ht="60.75">
      <c r="A6" s="5" t="s">
        <v>1850</v>
      </c>
      <c r="B6" s="65" t="s">
        <v>1851</v>
      </c>
      <c r="C6" s="5" t="s">
        <v>1107</v>
      </c>
      <c r="D6" s="5" t="s">
        <v>1856</v>
      </c>
      <c r="E6" s="5" t="s">
        <v>1857</v>
      </c>
      <c r="F6" s="9">
        <v>45934</v>
      </c>
      <c r="G6" s="9">
        <v>45937</v>
      </c>
      <c r="H6" s="10" t="s">
        <v>426</v>
      </c>
      <c r="I6" s="5" t="s">
        <v>430</v>
      </c>
      <c r="J6" s="63">
        <v>0.315</v>
      </c>
      <c r="K6" s="5" t="s">
        <v>539</v>
      </c>
      <c r="L6" s="41" t="s">
        <v>1213</v>
      </c>
    </row>
    <row r="7" spans="1:12" ht="60.75">
      <c r="A7" s="5" t="s">
        <v>1850</v>
      </c>
      <c r="B7" s="65" t="s">
        <v>1851</v>
      </c>
      <c r="C7" s="5" t="s">
        <v>1107</v>
      </c>
      <c r="D7" s="5" t="s">
        <v>1858</v>
      </c>
      <c r="E7" s="5" t="s">
        <v>1857</v>
      </c>
      <c r="F7" s="9">
        <v>45934</v>
      </c>
      <c r="G7" s="9">
        <v>45937</v>
      </c>
      <c r="H7" s="10" t="s">
        <v>426</v>
      </c>
      <c r="I7" s="5" t="s">
        <v>430</v>
      </c>
      <c r="J7" s="63">
        <v>0.315</v>
      </c>
      <c r="K7" s="5" t="s">
        <v>539</v>
      </c>
      <c r="L7" s="41" t="s">
        <v>1213</v>
      </c>
    </row>
    <row r="8" spans="1:12" ht="60.75">
      <c r="A8" s="5" t="s">
        <v>1850</v>
      </c>
      <c r="B8" s="65" t="s">
        <v>1851</v>
      </c>
      <c r="C8" s="5" t="s">
        <v>1107</v>
      </c>
      <c r="D8" s="5" t="s">
        <v>1859</v>
      </c>
      <c r="E8" s="5" t="s">
        <v>1860</v>
      </c>
      <c r="F8" s="9">
        <v>45934</v>
      </c>
      <c r="G8" s="9">
        <v>45937</v>
      </c>
      <c r="H8" s="10" t="s">
        <v>426</v>
      </c>
      <c r="I8" s="5" t="s">
        <v>430</v>
      </c>
      <c r="J8" s="63">
        <v>0.315</v>
      </c>
      <c r="K8" s="5" t="s">
        <v>539</v>
      </c>
      <c r="L8" s="41" t="s">
        <v>1213</v>
      </c>
    </row>
    <row r="9" spans="1:12" ht="60.75">
      <c r="A9" s="5" t="s">
        <v>1850</v>
      </c>
      <c r="B9" s="65" t="s">
        <v>1851</v>
      </c>
      <c r="C9" s="5" t="s">
        <v>1107</v>
      </c>
      <c r="D9" s="5" t="s">
        <v>1861</v>
      </c>
      <c r="E9" s="5" t="s">
        <v>1862</v>
      </c>
      <c r="F9" s="9">
        <v>45934</v>
      </c>
      <c r="G9" s="9">
        <v>45937</v>
      </c>
      <c r="H9" s="10" t="s">
        <v>426</v>
      </c>
      <c r="I9" s="5" t="s">
        <v>430</v>
      </c>
      <c r="J9" s="63">
        <v>0.315</v>
      </c>
      <c r="K9" s="5" t="s">
        <v>539</v>
      </c>
      <c r="L9" s="41" t="s">
        <v>1213</v>
      </c>
    </row>
    <row r="10" spans="1:12" ht="60.75">
      <c r="A10" s="5" t="s">
        <v>1850</v>
      </c>
      <c r="B10" s="65" t="s">
        <v>1851</v>
      </c>
      <c r="C10" s="5" t="s">
        <v>1107</v>
      </c>
      <c r="D10" s="5" t="s">
        <v>1863</v>
      </c>
      <c r="E10" s="5" t="s">
        <v>1864</v>
      </c>
      <c r="F10" s="9">
        <v>45934</v>
      </c>
      <c r="G10" s="9">
        <v>45937</v>
      </c>
      <c r="H10" s="10" t="s">
        <v>426</v>
      </c>
      <c r="I10" s="10" t="s">
        <v>698</v>
      </c>
      <c r="J10" s="63">
        <v>0.35</v>
      </c>
      <c r="K10" s="5" t="s">
        <v>539</v>
      </c>
      <c r="L10" s="41" t="s">
        <v>1213</v>
      </c>
    </row>
    <row r="11" spans="1:12" ht="60.75">
      <c r="A11" s="5" t="s">
        <v>1850</v>
      </c>
      <c r="B11" s="65" t="s">
        <v>1851</v>
      </c>
      <c r="C11" s="5" t="s">
        <v>1107</v>
      </c>
      <c r="D11" s="5" t="s">
        <v>1865</v>
      </c>
      <c r="E11" s="5" t="s">
        <v>1866</v>
      </c>
      <c r="F11" s="9">
        <v>45934</v>
      </c>
      <c r="G11" s="9">
        <v>45937</v>
      </c>
      <c r="H11" s="10" t="s">
        <v>426</v>
      </c>
      <c r="I11" s="5" t="s">
        <v>698</v>
      </c>
      <c r="J11" s="63">
        <v>0.35</v>
      </c>
      <c r="K11" s="5" t="s">
        <v>539</v>
      </c>
      <c r="L11" s="41" t="s">
        <v>1213</v>
      </c>
    </row>
    <row r="12" spans="1:12" ht="60.75">
      <c r="A12" s="5" t="s">
        <v>1850</v>
      </c>
      <c r="B12" s="65" t="s">
        <v>1851</v>
      </c>
      <c r="C12" s="5" t="s">
        <v>1107</v>
      </c>
      <c r="D12" s="5" t="s">
        <v>442</v>
      </c>
      <c r="E12" s="5" t="s">
        <v>1867</v>
      </c>
      <c r="F12" s="9">
        <v>45934</v>
      </c>
      <c r="G12" s="9">
        <v>45937</v>
      </c>
      <c r="H12" s="10" t="s">
        <v>426</v>
      </c>
      <c r="I12" s="4">
        <v>7.1999999999999995E-2</v>
      </c>
      <c r="J12" s="63">
        <v>0.2</v>
      </c>
      <c r="K12" s="5" t="s">
        <v>539</v>
      </c>
      <c r="L12" s="41" t="s">
        <v>1213</v>
      </c>
    </row>
    <row r="13" spans="1:12" ht="60.75">
      <c r="A13" s="5" t="s">
        <v>1850</v>
      </c>
      <c r="B13" s="65" t="s">
        <v>1851</v>
      </c>
      <c r="C13" s="5" t="s">
        <v>1107</v>
      </c>
      <c r="D13" s="5" t="s">
        <v>1868</v>
      </c>
      <c r="E13" s="5" t="s">
        <v>1867</v>
      </c>
      <c r="F13" s="9">
        <v>45934</v>
      </c>
      <c r="G13" s="9">
        <v>45937</v>
      </c>
      <c r="H13" s="10" t="s">
        <v>426</v>
      </c>
      <c r="I13" s="5" t="s">
        <v>418</v>
      </c>
      <c r="J13" s="63">
        <v>0.35</v>
      </c>
      <c r="K13" s="5" t="s">
        <v>539</v>
      </c>
      <c r="L13" s="41" t="s">
        <v>1213</v>
      </c>
    </row>
    <row r="14" spans="1:12" ht="60.75">
      <c r="A14" s="5" t="s">
        <v>1850</v>
      </c>
      <c r="B14" s="65" t="s">
        <v>1851</v>
      </c>
      <c r="C14" s="5" t="s">
        <v>1107</v>
      </c>
      <c r="D14" s="5" t="s">
        <v>1869</v>
      </c>
      <c r="E14" s="5" t="s">
        <v>1870</v>
      </c>
      <c r="F14" s="9">
        <v>45934</v>
      </c>
      <c r="G14" s="9">
        <v>45937</v>
      </c>
      <c r="H14" s="10" t="s">
        <v>426</v>
      </c>
      <c r="I14" s="4">
        <v>0</v>
      </c>
      <c r="J14" s="63">
        <v>0.126</v>
      </c>
      <c r="K14" s="5" t="s">
        <v>539</v>
      </c>
      <c r="L14" s="41" t="s">
        <v>1213</v>
      </c>
    </row>
    <row r="15" spans="1:12" ht="60.75">
      <c r="A15" s="5" t="s">
        <v>1850</v>
      </c>
      <c r="B15" s="65" t="s">
        <v>1851</v>
      </c>
      <c r="C15" s="5" t="s">
        <v>1107</v>
      </c>
      <c r="D15" s="5" t="s">
        <v>1871</v>
      </c>
      <c r="E15" s="5" t="s">
        <v>1872</v>
      </c>
      <c r="F15" s="9">
        <v>45934</v>
      </c>
      <c r="G15" s="9">
        <v>45937</v>
      </c>
      <c r="H15" s="10" t="s">
        <v>426</v>
      </c>
      <c r="I15" s="5" t="s">
        <v>419</v>
      </c>
      <c r="J15" s="63">
        <v>0.14000000000000001</v>
      </c>
      <c r="K15" s="5" t="s">
        <v>539</v>
      </c>
      <c r="L15" s="41" t="s">
        <v>1213</v>
      </c>
    </row>
    <row r="16" spans="1:12" ht="118.5">
      <c r="A16" s="5" t="s">
        <v>1850</v>
      </c>
      <c r="B16" s="65" t="s">
        <v>1851</v>
      </c>
      <c r="C16" s="5" t="s">
        <v>1107</v>
      </c>
      <c r="D16" s="5" t="s">
        <v>1873</v>
      </c>
      <c r="E16" s="5" t="s">
        <v>1874</v>
      </c>
      <c r="F16" s="9">
        <v>45934</v>
      </c>
      <c r="G16" s="9">
        <v>45937</v>
      </c>
      <c r="H16" s="10" t="s">
        <v>426</v>
      </c>
      <c r="I16" s="5" t="s">
        <v>419</v>
      </c>
      <c r="J16" s="63">
        <v>0.14000000000000001</v>
      </c>
      <c r="K16" s="5" t="s">
        <v>539</v>
      </c>
      <c r="L16" s="41" t="s">
        <v>1213</v>
      </c>
    </row>
    <row r="17" spans="1:12" ht="60.75">
      <c r="A17" s="5" t="s">
        <v>1850</v>
      </c>
      <c r="B17" s="65" t="s">
        <v>1851</v>
      </c>
      <c r="C17" s="5" t="s">
        <v>1107</v>
      </c>
      <c r="D17" s="5" t="s">
        <v>1875</v>
      </c>
      <c r="E17" s="5" t="s">
        <v>1876</v>
      </c>
      <c r="F17" s="9">
        <v>45934</v>
      </c>
      <c r="G17" s="9">
        <v>45937</v>
      </c>
      <c r="H17" s="10" t="s">
        <v>426</v>
      </c>
      <c r="I17" s="5" t="s">
        <v>1064</v>
      </c>
      <c r="J17" s="63">
        <v>0.35</v>
      </c>
      <c r="K17" s="5" t="s">
        <v>539</v>
      </c>
      <c r="L17" s="41" t="s">
        <v>1213</v>
      </c>
    </row>
    <row r="18" spans="1:12" ht="60.75">
      <c r="A18" s="5" t="s">
        <v>1850</v>
      </c>
      <c r="B18" s="65" t="s">
        <v>1851</v>
      </c>
      <c r="C18" s="5" t="s">
        <v>1107</v>
      </c>
      <c r="D18" s="5" t="s">
        <v>1877</v>
      </c>
      <c r="E18" s="5" t="s">
        <v>1876</v>
      </c>
      <c r="F18" s="9">
        <v>45934</v>
      </c>
      <c r="G18" s="9">
        <v>45937</v>
      </c>
      <c r="H18" s="10" t="s">
        <v>426</v>
      </c>
      <c r="I18" s="12">
        <v>3.5999999999999997E-2</v>
      </c>
      <c r="J18" s="63">
        <v>0.35</v>
      </c>
      <c r="K18" s="5" t="s">
        <v>539</v>
      </c>
      <c r="L18" s="41" t="s">
        <v>1213</v>
      </c>
    </row>
    <row r="19" spans="1:12" ht="60.75">
      <c r="A19" s="5" t="s">
        <v>1850</v>
      </c>
      <c r="B19" s="65" t="s">
        <v>1851</v>
      </c>
      <c r="C19" s="5" t="s">
        <v>1107</v>
      </c>
      <c r="D19" s="5" t="s">
        <v>1878</v>
      </c>
      <c r="E19" s="5" t="s">
        <v>1876</v>
      </c>
      <c r="F19" s="9">
        <v>45934</v>
      </c>
      <c r="G19" s="9">
        <v>45937</v>
      </c>
      <c r="H19" s="10" t="s">
        <v>426</v>
      </c>
      <c r="I19" s="5" t="s">
        <v>1064</v>
      </c>
      <c r="J19" s="63">
        <v>0.35</v>
      </c>
      <c r="K19" s="5" t="s">
        <v>539</v>
      </c>
      <c r="L19" s="41" t="s">
        <v>1213</v>
      </c>
    </row>
    <row r="20" spans="1:12" ht="60.75">
      <c r="A20" s="5" t="s">
        <v>1850</v>
      </c>
      <c r="B20" s="65" t="s">
        <v>1851</v>
      </c>
      <c r="C20" s="5" t="s">
        <v>1107</v>
      </c>
      <c r="D20" s="5" t="s">
        <v>1879</v>
      </c>
      <c r="E20" s="5" t="s">
        <v>1880</v>
      </c>
      <c r="F20" s="9">
        <v>45934</v>
      </c>
      <c r="G20" s="9">
        <v>45937</v>
      </c>
      <c r="H20" s="10" t="s">
        <v>426</v>
      </c>
      <c r="I20" s="5" t="s">
        <v>419</v>
      </c>
      <c r="J20" s="63">
        <v>0.14000000000000001</v>
      </c>
      <c r="K20" s="5" t="s">
        <v>539</v>
      </c>
      <c r="L20" s="41" t="s">
        <v>1213</v>
      </c>
    </row>
    <row r="21" spans="1:12" ht="60.75">
      <c r="A21" s="5" t="s">
        <v>1850</v>
      </c>
      <c r="B21" s="65" t="s">
        <v>1851</v>
      </c>
      <c r="C21" s="5" t="s">
        <v>1107</v>
      </c>
      <c r="D21" s="5" t="s">
        <v>1177</v>
      </c>
      <c r="E21" s="5" t="s">
        <v>1124</v>
      </c>
      <c r="F21" s="9">
        <v>45934</v>
      </c>
      <c r="G21" s="9">
        <v>45937</v>
      </c>
      <c r="H21" s="10" t="s">
        <v>426</v>
      </c>
      <c r="I21" s="5" t="s">
        <v>445</v>
      </c>
      <c r="J21" s="63">
        <v>0.14000000000000001</v>
      </c>
      <c r="K21" s="5" t="s">
        <v>539</v>
      </c>
      <c r="L21" s="41" t="s">
        <v>1213</v>
      </c>
    </row>
    <row r="22" spans="1:12" ht="60.75">
      <c r="A22" s="5" t="s">
        <v>1850</v>
      </c>
      <c r="B22" s="65" t="s">
        <v>1851</v>
      </c>
      <c r="C22" s="5" t="s">
        <v>1107</v>
      </c>
      <c r="D22" s="5" t="s">
        <v>497</v>
      </c>
      <c r="E22" s="5" t="s">
        <v>1211</v>
      </c>
      <c r="F22" s="9">
        <v>45934</v>
      </c>
      <c r="G22" s="9">
        <v>45937</v>
      </c>
      <c r="H22" s="10" t="s">
        <v>426</v>
      </c>
      <c r="I22" s="12">
        <v>0.18</v>
      </c>
      <c r="J22" s="63">
        <v>0.25</v>
      </c>
      <c r="K22" s="5" t="s">
        <v>539</v>
      </c>
      <c r="L22" s="41" t="s">
        <v>1213</v>
      </c>
    </row>
    <row r="23" spans="1:12" ht="60.75">
      <c r="A23" s="5" t="s">
        <v>1850</v>
      </c>
      <c r="B23" s="65" t="s">
        <v>1851</v>
      </c>
      <c r="C23" s="5" t="s">
        <v>1107</v>
      </c>
      <c r="D23" s="5" t="s">
        <v>1881</v>
      </c>
      <c r="E23" s="5" t="s">
        <v>1124</v>
      </c>
      <c r="F23" s="9">
        <v>45934</v>
      </c>
      <c r="G23" s="9">
        <v>45937</v>
      </c>
      <c r="H23" s="10" t="s">
        <v>426</v>
      </c>
      <c r="I23" s="5" t="s">
        <v>437</v>
      </c>
      <c r="J23" s="63">
        <v>0.35</v>
      </c>
      <c r="K23" s="5" t="s">
        <v>539</v>
      </c>
      <c r="L23" s="41" t="s">
        <v>1213</v>
      </c>
    </row>
    <row r="24" spans="1:12" ht="60.75">
      <c r="A24" s="5" t="s">
        <v>1850</v>
      </c>
      <c r="B24" s="65" t="s">
        <v>1851</v>
      </c>
      <c r="C24" s="5" t="s">
        <v>1107</v>
      </c>
      <c r="D24" s="5" t="s">
        <v>1882</v>
      </c>
      <c r="E24" s="5" t="s">
        <v>1883</v>
      </c>
      <c r="F24" s="9">
        <v>45934</v>
      </c>
      <c r="G24" s="9">
        <v>45937</v>
      </c>
      <c r="H24" s="10" t="s">
        <v>426</v>
      </c>
      <c r="I24" s="4">
        <v>0.126</v>
      </c>
      <c r="J24" s="63">
        <v>0.2</v>
      </c>
      <c r="K24" s="5" t="s">
        <v>539</v>
      </c>
      <c r="L24" s="41" t="s">
        <v>1213</v>
      </c>
    </row>
    <row r="25" spans="1:12" ht="60.75">
      <c r="A25" s="5" t="s">
        <v>1850</v>
      </c>
      <c r="B25" s="65" t="s">
        <v>1851</v>
      </c>
      <c r="C25" s="5" t="s">
        <v>1107</v>
      </c>
      <c r="D25" s="5" t="s">
        <v>1884</v>
      </c>
      <c r="E25" s="5" t="s">
        <v>1124</v>
      </c>
      <c r="F25" s="9">
        <v>45934</v>
      </c>
      <c r="G25" s="9">
        <v>45937</v>
      </c>
      <c r="H25" s="10" t="s">
        <v>426</v>
      </c>
      <c r="I25" s="12">
        <v>7.1999999999999995E-2</v>
      </c>
      <c r="J25" s="63">
        <v>0.2</v>
      </c>
      <c r="K25" s="5" t="s">
        <v>539</v>
      </c>
      <c r="L25" s="41" t="s">
        <v>1213</v>
      </c>
    </row>
    <row r="26" spans="1:12" ht="60.75">
      <c r="A26" s="5" t="s">
        <v>1850</v>
      </c>
      <c r="B26" s="65" t="s">
        <v>1851</v>
      </c>
      <c r="C26" s="5" t="s">
        <v>1107</v>
      </c>
      <c r="D26" s="5" t="s">
        <v>435</v>
      </c>
      <c r="E26" s="5" t="s">
        <v>1124</v>
      </c>
      <c r="F26" s="9">
        <v>45934</v>
      </c>
      <c r="G26" s="9">
        <v>45937</v>
      </c>
      <c r="H26" s="10" t="s">
        <v>426</v>
      </c>
      <c r="I26" s="5" t="s">
        <v>437</v>
      </c>
      <c r="J26" s="63">
        <v>0.35</v>
      </c>
      <c r="K26" s="5" t="s">
        <v>539</v>
      </c>
      <c r="L26" s="41" t="s">
        <v>1213</v>
      </c>
    </row>
    <row r="27" spans="1:12" ht="47.25" customHeight="1">
      <c r="A27" s="5" t="s">
        <v>1850</v>
      </c>
      <c r="B27" s="65" t="s">
        <v>1851</v>
      </c>
      <c r="C27" s="5" t="s">
        <v>1107</v>
      </c>
      <c r="D27" s="5" t="s">
        <v>1777</v>
      </c>
      <c r="E27" s="5" t="s">
        <v>1885</v>
      </c>
      <c r="F27" s="9">
        <v>45934</v>
      </c>
      <c r="G27" s="9">
        <v>45937</v>
      </c>
      <c r="H27" s="10" t="s">
        <v>426</v>
      </c>
      <c r="I27" s="12">
        <v>0.18</v>
      </c>
      <c r="J27" s="63">
        <v>0.3</v>
      </c>
      <c r="K27" s="5" t="s">
        <v>539</v>
      </c>
      <c r="L27" s="41" t="s">
        <v>1213</v>
      </c>
    </row>
    <row r="28" spans="1:12" ht="60.75">
      <c r="A28" s="5" t="s">
        <v>1850</v>
      </c>
      <c r="B28" s="65" t="s">
        <v>1851</v>
      </c>
      <c r="C28" s="5" t="s">
        <v>1107</v>
      </c>
      <c r="D28" s="46" t="s">
        <v>1886</v>
      </c>
      <c r="E28" s="46" t="s">
        <v>1124</v>
      </c>
      <c r="F28" s="9">
        <v>45934</v>
      </c>
      <c r="G28" s="9">
        <v>45937</v>
      </c>
      <c r="H28" s="10" t="s">
        <v>426</v>
      </c>
      <c r="I28" s="12" t="s">
        <v>1887</v>
      </c>
      <c r="J28" s="63">
        <v>0.35</v>
      </c>
      <c r="K28" s="5" t="s">
        <v>539</v>
      </c>
      <c r="L28" s="41" t="s">
        <v>1213</v>
      </c>
    </row>
    <row r="29" spans="1:12" ht="60.75">
      <c r="A29" s="5" t="s">
        <v>1850</v>
      </c>
      <c r="B29" s="65" t="s">
        <v>1851</v>
      </c>
      <c r="C29" s="53" t="s">
        <v>1107</v>
      </c>
      <c r="D29" s="52" t="s">
        <v>1888</v>
      </c>
      <c r="E29" s="10" t="s">
        <v>1124</v>
      </c>
      <c r="F29" s="54">
        <v>45934</v>
      </c>
      <c r="G29" s="9">
        <v>45937</v>
      </c>
      <c r="H29" s="10" t="s">
        <v>426</v>
      </c>
      <c r="I29" s="50">
        <v>5.3999999999999999E-2</v>
      </c>
      <c r="J29" s="63">
        <v>0.35</v>
      </c>
      <c r="K29" s="51" t="s">
        <v>539</v>
      </c>
      <c r="L29" s="41" t="s">
        <v>1213</v>
      </c>
    </row>
    <row r="30" spans="1:12" ht="60.75">
      <c r="A30" s="5" t="s">
        <v>1850</v>
      </c>
      <c r="B30" s="65" t="s">
        <v>1851</v>
      </c>
      <c r="C30" s="53" t="s">
        <v>1107</v>
      </c>
      <c r="D30" s="45" t="s">
        <v>1465</v>
      </c>
      <c r="E30" s="10" t="s">
        <v>1124</v>
      </c>
      <c r="F30" s="54">
        <v>45934</v>
      </c>
      <c r="G30" s="9">
        <v>45937</v>
      </c>
      <c r="H30" s="10" t="s">
        <v>426</v>
      </c>
      <c r="I30" s="12">
        <v>7.1999999999999995E-2</v>
      </c>
      <c r="J30" s="63">
        <v>0.35</v>
      </c>
      <c r="K30" s="5" t="s">
        <v>539</v>
      </c>
      <c r="L30" s="41" t="s">
        <v>1213</v>
      </c>
    </row>
    <row r="31" spans="1:12" ht="60.75">
      <c r="A31" s="5" t="s">
        <v>1850</v>
      </c>
      <c r="B31" s="65" t="s">
        <v>1851</v>
      </c>
      <c r="C31" s="53" t="s">
        <v>1107</v>
      </c>
      <c r="D31" s="57" t="s">
        <v>1889</v>
      </c>
      <c r="E31" s="58" t="s">
        <v>1890</v>
      </c>
      <c r="F31" s="9">
        <v>45934</v>
      </c>
      <c r="G31" s="9">
        <v>45937</v>
      </c>
      <c r="H31" s="10" t="s">
        <v>426</v>
      </c>
      <c r="I31" s="55">
        <v>0.09</v>
      </c>
      <c r="J31" s="63">
        <v>0.35</v>
      </c>
      <c r="K31" s="5" t="s">
        <v>539</v>
      </c>
      <c r="L31" s="41" t="s">
        <v>1213</v>
      </c>
    </row>
    <row r="32" spans="1:12" ht="60.75">
      <c r="A32" s="5" t="s">
        <v>1850</v>
      </c>
      <c r="B32" s="65" t="s">
        <v>1851</v>
      </c>
      <c r="C32" s="53" t="s">
        <v>1107</v>
      </c>
      <c r="D32" s="10" t="s">
        <v>1891</v>
      </c>
      <c r="E32" s="10" t="s">
        <v>1124</v>
      </c>
      <c r="F32" s="54">
        <v>45934</v>
      </c>
      <c r="G32" s="9">
        <v>45937</v>
      </c>
      <c r="H32" s="10" t="s">
        <v>426</v>
      </c>
      <c r="I32" s="4">
        <v>0.18</v>
      </c>
      <c r="J32" s="63">
        <v>0.35</v>
      </c>
      <c r="K32" s="5" t="s">
        <v>539</v>
      </c>
      <c r="L32" s="41" t="s">
        <v>1213</v>
      </c>
    </row>
    <row r="33" spans="1:12" ht="60.75">
      <c r="A33" s="5" t="s">
        <v>1850</v>
      </c>
      <c r="B33" s="65" t="s">
        <v>1851</v>
      </c>
      <c r="C33" s="53" t="s">
        <v>1107</v>
      </c>
      <c r="D33" s="57" t="s">
        <v>1892</v>
      </c>
      <c r="E33" s="10" t="s">
        <v>1211</v>
      </c>
      <c r="F33" s="54">
        <v>45934</v>
      </c>
      <c r="G33" s="9">
        <v>45937</v>
      </c>
      <c r="H33" s="10" t="s">
        <v>426</v>
      </c>
      <c r="I33" s="4">
        <v>0.18</v>
      </c>
      <c r="J33" s="63">
        <v>0.35</v>
      </c>
      <c r="K33" s="5" t="s">
        <v>539</v>
      </c>
      <c r="L33" s="41" t="s">
        <v>1213</v>
      </c>
    </row>
    <row r="34" spans="1:12" ht="60.75">
      <c r="A34" s="5" t="s">
        <v>1850</v>
      </c>
      <c r="B34" s="65" t="s">
        <v>1851</v>
      </c>
      <c r="C34" s="53" t="s">
        <v>1107</v>
      </c>
      <c r="D34" s="57" t="s">
        <v>1893</v>
      </c>
      <c r="E34" s="51" t="s">
        <v>1894</v>
      </c>
      <c r="F34" s="9">
        <v>45934</v>
      </c>
      <c r="G34" s="9">
        <v>45937</v>
      </c>
      <c r="H34" s="10" t="s">
        <v>426</v>
      </c>
      <c r="I34" s="12" t="s">
        <v>1887</v>
      </c>
      <c r="J34" s="63">
        <v>0.25</v>
      </c>
      <c r="K34" s="5" t="s">
        <v>539</v>
      </c>
      <c r="L34" s="41" t="s">
        <v>1213</v>
      </c>
    </row>
    <row r="35" spans="1:12" ht="60.75">
      <c r="A35" s="5" t="s">
        <v>1850</v>
      </c>
      <c r="B35" s="65" t="s">
        <v>1851</v>
      </c>
      <c r="C35" s="53" t="s">
        <v>1107</v>
      </c>
      <c r="D35" s="56" t="s">
        <v>1895</v>
      </c>
      <c r="E35" s="51" t="s">
        <v>1896</v>
      </c>
      <c r="F35" s="9">
        <v>45934</v>
      </c>
      <c r="G35" s="9">
        <v>45937</v>
      </c>
      <c r="H35" s="10" t="s">
        <v>426</v>
      </c>
      <c r="I35" s="5" t="s">
        <v>454</v>
      </c>
      <c r="J35" s="63">
        <v>0.25</v>
      </c>
      <c r="K35" s="5" t="s">
        <v>539</v>
      </c>
      <c r="L35" s="41" t="s">
        <v>1213</v>
      </c>
    </row>
    <row r="36" spans="1:12" ht="60.75">
      <c r="A36" s="5" t="s">
        <v>1850</v>
      </c>
      <c r="B36" s="65" t="s">
        <v>1851</v>
      </c>
      <c r="C36" s="53" t="s">
        <v>1107</v>
      </c>
      <c r="D36" s="56" t="s">
        <v>1897</v>
      </c>
      <c r="E36" s="51" t="s">
        <v>1898</v>
      </c>
      <c r="F36" s="9">
        <v>45934</v>
      </c>
      <c r="G36" s="9">
        <v>45937</v>
      </c>
      <c r="H36" s="10" t="s">
        <v>426</v>
      </c>
      <c r="I36" s="5" t="s">
        <v>454</v>
      </c>
      <c r="J36" s="63">
        <v>0.25</v>
      </c>
      <c r="K36" s="5" t="s">
        <v>539</v>
      </c>
      <c r="L36" s="41" t="s">
        <v>1213</v>
      </c>
    </row>
    <row r="37" spans="1:12" ht="60.75">
      <c r="A37" s="5" t="s">
        <v>1850</v>
      </c>
      <c r="B37" s="65" t="s">
        <v>1851</v>
      </c>
      <c r="C37" s="5" t="s">
        <v>1107</v>
      </c>
      <c r="D37" s="46" t="s">
        <v>1899</v>
      </c>
      <c r="E37" s="46" t="s">
        <v>1900</v>
      </c>
      <c r="F37" s="9">
        <v>45934</v>
      </c>
      <c r="G37" s="9">
        <v>45937</v>
      </c>
      <c r="H37" s="10" t="s">
        <v>426</v>
      </c>
      <c r="I37" s="4">
        <v>0.18</v>
      </c>
      <c r="J37" s="63">
        <v>0.35</v>
      </c>
      <c r="K37" s="5" t="s">
        <v>539</v>
      </c>
      <c r="L37" s="41" t="s">
        <v>1213</v>
      </c>
    </row>
    <row r="38" spans="1:12" ht="32.25" customHeight="1">
      <c r="A38" s="5" t="s">
        <v>1850</v>
      </c>
      <c r="B38" s="65" t="s">
        <v>1851</v>
      </c>
      <c r="C38" s="53" t="s">
        <v>1107</v>
      </c>
      <c r="D38" s="56" t="s">
        <v>1901</v>
      </c>
      <c r="E38" s="56" t="s">
        <v>1902</v>
      </c>
      <c r="F38" s="54">
        <v>45934</v>
      </c>
      <c r="G38" s="9">
        <v>45937</v>
      </c>
      <c r="H38" s="10" t="s">
        <v>426</v>
      </c>
      <c r="I38" s="4">
        <v>0.18</v>
      </c>
      <c r="J38" s="63">
        <v>0.35</v>
      </c>
      <c r="K38" s="5" t="s">
        <v>539</v>
      </c>
      <c r="L38" s="41" t="s">
        <v>1213</v>
      </c>
    </row>
    <row r="39" spans="1:12" ht="60.75">
      <c r="A39" s="5" t="s">
        <v>1850</v>
      </c>
      <c r="B39" s="65" t="s">
        <v>1851</v>
      </c>
      <c r="C39" s="5" t="s">
        <v>1107</v>
      </c>
      <c r="D39" s="5" t="s">
        <v>1903</v>
      </c>
      <c r="E39" s="5" t="s">
        <v>1904</v>
      </c>
      <c r="F39" s="9">
        <v>45934</v>
      </c>
      <c r="G39" s="9">
        <v>45937</v>
      </c>
      <c r="H39" s="10" t="s">
        <v>426</v>
      </c>
      <c r="I39" s="5" t="s">
        <v>454</v>
      </c>
      <c r="J39" s="63">
        <v>0.35</v>
      </c>
      <c r="K39" s="5" t="s">
        <v>539</v>
      </c>
      <c r="L39" s="41" t="s">
        <v>1213</v>
      </c>
    </row>
    <row r="40" spans="1:12" ht="60.75">
      <c r="A40" s="5" t="s">
        <v>1850</v>
      </c>
      <c r="B40" s="65" t="s">
        <v>1851</v>
      </c>
      <c r="C40" s="5" t="s">
        <v>1107</v>
      </c>
      <c r="D40" s="5" t="s">
        <v>1905</v>
      </c>
      <c r="E40" s="5" t="s">
        <v>1906</v>
      </c>
      <c r="F40" s="9">
        <v>45934</v>
      </c>
      <c r="G40" s="9">
        <v>45937</v>
      </c>
      <c r="H40" s="10" t="s">
        <v>426</v>
      </c>
      <c r="I40" s="5" t="s">
        <v>454</v>
      </c>
      <c r="J40" s="63">
        <v>0.35</v>
      </c>
      <c r="K40" s="5" t="s">
        <v>539</v>
      </c>
      <c r="L40" s="41" t="s">
        <v>1213</v>
      </c>
    </row>
    <row r="41" spans="1:12" ht="60.75">
      <c r="A41" s="5" t="s">
        <v>1850</v>
      </c>
      <c r="B41" s="65" t="s">
        <v>1851</v>
      </c>
      <c r="C41" s="5" t="s">
        <v>1107</v>
      </c>
      <c r="D41" s="5" t="s">
        <v>1907</v>
      </c>
      <c r="E41" s="5" t="s">
        <v>1908</v>
      </c>
      <c r="F41" s="9">
        <v>45934</v>
      </c>
      <c r="G41" s="9">
        <v>45937</v>
      </c>
      <c r="H41" s="10" t="s">
        <v>426</v>
      </c>
      <c r="I41" s="5" t="s">
        <v>454</v>
      </c>
      <c r="J41" s="63">
        <v>0.35</v>
      </c>
      <c r="K41" s="5" t="s">
        <v>539</v>
      </c>
      <c r="L41" s="41" t="s">
        <v>1213</v>
      </c>
    </row>
    <row r="42" spans="1:12" ht="60.75">
      <c r="A42" s="5" t="s">
        <v>1850</v>
      </c>
      <c r="B42" s="65" t="s">
        <v>1851</v>
      </c>
      <c r="C42" s="5" t="s">
        <v>1107</v>
      </c>
      <c r="D42" s="5" t="s">
        <v>1909</v>
      </c>
      <c r="E42" s="5" t="s">
        <v>1910</v>
      </c>
      <c r="F42" s="9">
        <v>45934</v>
      </c>
      <c r="G42" s="9">
        <v>45937</v>
      </c>
      <c r="H42" s="10" t="s">
        <v>426</v>
      </c>
      <c r="I42" s="4">
        <v>0.18</v>
      </c>
      <c r="J42" s="63">
        <v>0.35</v>
      </c>
      <c r="K42" s="5" t="s">
        <v>539</v>
      </c>
      <c r="L42" s="41" t="s">
        <v>1213</v>
      </c>
    </row>
    <row r="43" spans="1:12" ht="60.75">
      <c r="A43" s="5" t="s">
        <v>1850</v>
      </c>
      <c r="B43" s="65" t="s">
        <v>1851</v>
      </c>
      <c r="C43" s="5" t="s">
        <v>1107</v>
      </c>
      <c r="D43" s="5" t="s">
        <v>1911</v>
      </c>
      <c r="E43" s="5" t="s">
        <v>1912</v>
      </c>
      <c r="F43" s="9">
        <v>45934</v>
      </c>
      <c r="G43" s="9">
        <v>45937</v>
      </c>
      <c r="H43" s="10" t="s">
        <v>426</v>
      </c>
      <c r="I43" s="4">
        <v>0.2</v>
      </c>
      <c r="J43" s="63">
        <v>0.35</v>
      </c>
      <c r="K43" s="5" t="s">
        <v>539</v>
      </c>
      <c r="L43" s="41" t="s">
        <v>1213</v>
      </c>
    </row>
    <row r="44" spans="1:12" ht="60.75">
      <c r="A44" s="5" t="s">
        <v>1850</v>
      </c>
      <c r="B44" s="65" t="s">
        <v>1851</v>
      </c>
      <c r="C44" s="5" t="s">
        <v>1107</v>
      </c>
      <c r="D44" s="5" t="s">
        <v>1913</v>
      </c>
      <c r="E44" s="46" t="s">
        <v>1211</v>
      </c>
      <c r="F44" s="9">
        <v>45934</v>
      </c>
      <c r="G44" s="9">
        <v>45937</v>
      </c>
      <c r="H44" s="10" t="s">
        <v>426</v>
      </c>
      <c r="I44" s="4">
        <v>0.2</v>
      </c>
      <c r="J44" s="63">
        <v>0.35</v>
      </c>
      <c r="K44" s="5" t="s">
        <v>539</v>
      </c>
      <c r="L44" s="41" t="s">
        <v>1213</v>
      </c>
    </row>
    <row r="45" spans="1:12" ht="25.5" customHeight="1">
      <c r="A45" s="5" t="s">
        <v>1850</v>
      </c>
      <c r="B45" s="65" t="s">
        <v>1851</v>
      </c>
      <c r="C45" s="5" t="s">
        <v>1107</v>
      </c>
      <c r="D45" s="60" t="s">
        <v>1914</v>
      </c>
      <c r="E45" s="59" t="s">
        <v>1915</v>
      </c>
      <c r="F45" s="54">
        <v>45934</v>
      </c>
      <c r="G45" s="9">
        <v>45937</v>
      </c>
      <c r="H45" s="10" t="s">
        <v>426</v>
      </c>
      <c r="I45" s="4">
        <v>0.18</v>
      </c>
      <c r="J45" s="63">
        <v>0.35</v>
      </c>
      <c r="K45" s="5" t="s">
        <v>539</v>
      </c>
      <c r="L45" s="41" t="s">
        <v>1213</v>
      </c>
    </row>
    <row r="46" spans="1:12" ht="60.75">
      <c r="A46" s="5" t="s">
        <v>1850</v>
      </c>
      <c r="B46" s="65" t="s">
        <v>1851</v>
      </c>
      <c r="C46" s="53" t="s">
        <v>1107</v>
      </c>
      <c r="D46" s="57" t="s">
        <v>1916</v>
      </c>
      <c r="E46" s="51" t="s">
        <v>1917</v>
      </c>
      <c r="F46" s="9">
        <v>45934</v>
      </c>
      <c r="G46" s="9">
        <v>45937</v>
      </c>
      <c r="H46" s="10" t="s">
        <v>426</v>
      </c>
      <c r="I46" s="4">
        <v>0.2</v>
      </c>
      <c r="J46" s="63">
        <v>0.35</v>
      </c>
      <c r="K46" s="5" t="s">
        <v>539</v>
      </c>
      <c r="L46" s="41" t="s">
        <v>1213</v>
      </c>
    </row>
    <row r="47" spans="1:12" ht="60.75">
      <c r="A47" s="5" t="s">
        <v>1850</v>
      </c>
      <c r="B47" s="65" t="s">
        <v>1851</v>
      </c>
      <c r="C47" s="53" t="s">
        <v>1107</v>
      </c>
      <c r="D47" s="56" t="s">
        <v>1918</v>
      </c>
      <c r="E47" s="51" t="s">
        <v>1124</v>
      </c>
      <c r="F47" s="9">
        <v>45934</v>
      </c>
      <c r="G47" s="9">
        <v>45937</v>
      </c>
      <c r="H47" s="10" t="s">
        <v>426</v>
      </c>
      <c r="I47" s="4">
        <v>0.2</v>
      </c>
      <c r="J47" s="63">
        <v>0.35</v>
      </c>
      <c r="K47" s="5" t="s">
        <v>539</v>
      </c>
      <c r="L47" s="41" t="s">
        <v>1213</v>
      </c>
    </row>
    <row r="48" spans="1:12" ht="60.75">
      <c r="A48" s="5" t="s">
        <v>1850</v>
      </c>
      <c r="B48" s="65" t="s">
        <v>1851</v>
      </c>
      <c r="C48" s="5" t="s">
        <v>1107</v>
      </c>
      <c r="D48" s="5" t="s">
        <v>1919</v>
      </c>
      <c r="E48" s="5" t="s">
        <v>1920</v>
      </c>
      <c r="F48" s="9">
        <v>45934</v>
      </c>
      <c r="G48" s="9">
        <v>45937</v>
      </c>
      <c r="H48" s="10" t="s">
        <v>426</v>
      </c>
      <c r="I48" s="4">
        <v>0.2</v>
      </c>
      <c r="J48" s="63">
        <v>0.35</v>
      </c>
      <c r="K48" s="5" t="s">
        <v>539</v>
      </c>
      <c r="L48" s="41" t="s">
        <v>1213</v>
      </c>
    </row>
    <row r="49" spans="1:12" ht="60.75">
      <c r="A49" s="5" t="s">
        <v>1850</v>
      </c>
      <c r="B49" s="65" t="s">
        <v>1851</v>
      </c>
      <c r="C49" s="5" t="s">
        <v>1107</v>
      </c>
      <c r="D49" s="46" t="s">
        <v>272</v>
      </c>
      <c r="E49" s="5" t="s">
        <v>1124</v>
      </c>
      <c r="F49" s="9">
        <v>45934</v>
      </c>
      <c r="G49" s="9">
        <v>45937</v>
      </c>
      <c r="H49" s="10" t="s">
        <v>426</v>
      </c>
      <c r="I49" s="4">
        <v>0.2</v>
      </c>
      <c r="J49" s="63">
        <v>0.35</v>
      </c>
      <c r="K49" s="5" t="s">
        <v>539</v>
      </c>
      <c r="L49" s="41" t="s">
        <v>1213</v>
      </c>
    </row>
    <row r="50" spans="1:12" ht="123" customHeight="1">
      <c r="A50" s="5" t="s">
        <v>1850</v>
      </c>
      <c r="B50" s="65" t="s">
        <v>1851</v>
      </c>
      <c r="C50" s="53" t="s">
        <v>1107</v>
      </c>
      <c r="D50" s="57" t="s">
        <v>1921</v>
      </c>
      <c r="E50" s="58" t="s">
        <v>1922</v>
      </c>
      <c r="F50" s="9">
        <v>45934</v>
      </c>
      <c r="G50" s="9">
        <v>45937</v>
      </c>
      <c r="H50" s="10" t="s">
        <v>426</v>
      </c>
      <c r="I50" s="4">
        <v>0.2</v>
      </c>
      <c r="J50" s="63">
        <v>0.35</v>
      </c>
      <c r="K50" s="5" t="s">
        <v>539</v>
      </c>
      <c r="L50" s="41" t="s">
        <v>1213</v>
      </c>
    </row>
    <row r="51" spans="1:12" ht="60.75">
      <c r="A51" s="5" t="s">
        <v>1850</v>
      </c>
      <c r="B51" s="65" t="s">
        <v>1851</v>
      </c>
      <c r="C51" s="53" t="s">
        <v>1107</v>
      </c>
      <c r="D51" s="57" t="s">
        <v>1923</v>
      </c>
      <c r="E51" s="56" t="s">
        <v>1924</v>
      </c>
      <c r="F51" s="54">
        <v>45934</v>
      </c>
      <c r="G51" s="9">
        <v>45937</v>
      </c>
      <c r="H51" s="10" t="s">
        <v>426</v>
      </c>
      <c r="I51" s="5" t="s">
        <v>454</v>
      </c>
      <c r="J51" s="63">
        <v>0.35</v>
      </c>
      <c r="K51" s="5" t="s">
        <v>539</v>
      </c>
      <c r="L51" s="41" t="s">
        <v>1213</v>
      </c>
    </row>
    <row r="52" spans="1:12" ht="60.75">
      <c r="A52" s="5" t="s">
        <v>1850</v>
      </c>
      <c r="B52" s="65" t="s">
        <v>1851</v>
      </c>
      <c r="C52" s="53" t="s">
        <v>1107</v>
      </c>
      <c r="D52" s="57" t="s">
        <v>1925</v>
      </c>
      <c r="E52" s="61" t="s">
        <v>1926</v>
      </c>
      <c r="F52" s="54">
        <v>45934</v>
      </c>
      <c r="G52" s="9">
        <v>45937</v>
      </c>
      <c r="H52" s="10" t="s">
        <v>426</v>
      </c>
      <c r="I52" s="12">
        <v>0.108</v>
      </c>
      <c r="J52" s="63">
        <v>0.2</v>
      </c>
      <c r="K52" s="5" t="s">
        <v>539</v>
      </c>
      <c r="L52" s="41" t="s">
        <v>1213</v>
      </c>
    </row>
    <row r="53" spans="1:12" ht="60.75">
      <c r="A53" s="5" t="s">
        <v>1850</v>
      </c>
      <c r="B53" s="65" t="s">
        <v>1851</v>
      </c>
      <c r="C53" s="53" t="s">
        <v>1107</v>
      </c>
      <c r="D53" s="56" t="s">
        <v>1927</v>
      </c>
      <c r="E53" s="51" t="s">
        <v>1124</v>
      </c>
      <c r="F53" s="9">
        <v>45934</v>
      </c>
      <c r="G53" s="9">
        <v>45937</v>
      </c>
      <c r="H53" s="10" t="s">
        <v>426</v>
      </c>
      <c r="I53" s="5" t="s">
        <v>454</v>
      </c>
      <c r="J53" s="63">
        <v>0.35</v>
      </c>
      <c r="K53" s="5" t="s">
        <v>539</v>
      </c>
      <c r="L53" s="41" t="s">
        <v>1213</v>
      </c>
    </row>
    <row r="54" spans="1:12" ht="24" customHeight="1">
      <c r="A54" s="5" t="s">
        <v>1850</v>
      </c>
      <c r="B54" s="65" t="s">
        <v>1851</v>
      </c>
      <c r="C54" s="5" t="s">
        <v>1107</v>
      </c>
      <c r="D54" s="5" t="s">
        <v>1928</v>
      </c>
      <c r="E54" s="5" t="s">
        <v>1929</v>
      </c>
      <c r="F54" s="9">
        <v>45934</v>
      </c>
      <c r="G54" s="9">
        <v>45937</v>
      </c>
      <c r="H54" s="10" t="s">
        <v>426</v>
      </c>
      <c r="I54" s="4">
        <v>0.2</v>
      </c>
      <c r="J54" s="63">
        <v>0.25</v>
      </c>
      <c r="K54" s="5" t="s">
        <v>539</v>
      </c>
      <c r="L54" s="41" t="s">
        <v>1213</v>
      </c>
    </row>
    <row r="55" spans="1:12" ht="60.75">
      <c r="A55" s="5" t="s">
        <v>1850</v>
      </c>
      <c r="B55" s="65" t="s">
        <v>1851</v>
      </c>
      <c r="C55" s="5" t="s">
        <v>1107</v>
      </c>
      <c r="D55" s="5" t="s">
        <v>1930</v>
      </c>
      <c r="E55" s="5" t="s">
        <v>1931</v>
      </c>
      <c r="F55" s="9">
        <v>45934</v>
      </c>
      <c r="G55" s="9">
        <v>45937</v>
      </c>
      <c r="H55" s="10" t="s">
        <v>426</v>
      </c>
      <c r="I55" s="4">
        <v>0.2</v>
      </c>
      <c r="J55" s="63">
        <v>0.25</v>
      </c>
      <c r="K55" s="5" t="s">
        <v>539</v>
      </c>
      <c r="L55" s="41" t="s">
        <v>1213</v>
      </c>
    </row>
    <row r="56" spans="1:12" ht="72">
      <c r="A56" s="5" t="s">
        <v>1850</v>
      </c>
      <c r="B56" s="65" t="s">
        <v>1851</v>
      </c>
      <c r="C56" s="5" t="s">
        <v>1107</v>
      </c>
      <c r="D56" s="5" t="s">
        <v>1932</v>
      </c>
      <c r="E56" s="5" t="s">
        <v>1933</v>
      </c>
      <c r="F56" s="9">
        <v>45934</v>
      </c>
      <c r="G56" s="9">
        <v>45937</v>
      </c>
      <c r="H56" s="10" t="s">
        <v>426</v>
      </c>
      <c r="I56" s="4">
        <v>0.2</v>
      </c>
      <c r="J56" s="63">
        <v>0.25</v>
      </c>
      <c r="K56" s="5" t="s">
        <v>539</v>
      </c>
      <c r="L56" s="41" t="s">
        <v>1213</v>
      </c>
    </row>
    <row r="57" spans="1:12" ht="60.75">
      <c r="A57" s="5" t="s">
        <v>1850</v>
      </c>
      <c r="B57" s="65" t="s">
        <v>1851</v>
      </c>
      <c r="C57" s="5" t="s">
        <v>1107</v>
      </c>
      <c r="D57" s="5" t="s">
        <v>763</v>
      </c>
      <c r="E57" s="5" t="s">
        <v>1934</v>
      </c>
      <c r="F57" s="9">
        <v>45934</v>
      </c>
      <c r="G57" s="9">
        <v>45937</v>
      </c>
      <c r="H57" s="10" t="s">
        <v>426</v>
      </c>
      <c r="I57" s="4">
        <v>0.2</v>
      </c>
      <c r="J57" s="63">
        <v>0.35</v>
      </c>
      <c r="K57" s="5" t="s">
        <v>539</v>
      </c>
      <c r="L57" s="41" t="s">
        <v>1213</v>
      </c>
    </row>
    <row r="58" spans="1:12" ht="84">
      <c r="A58" s="5" t="s">
        <v>1850</v>
      </c>
      <c r="B58" s="65" t="s">
        <v>1851</v>
      </c>
      <c r="C58" s="5" t="s">
        <v>1107</v>
      </c>
      <c r="D58" s="5" t="s">
        <v>344</v>
      </c>
      <c r="E58" s="5" t="s">
        <v>1935</v>
      </c>
      <c r="F58" s="9">
        <v>45934</v>
      </c>
      <c r="G58" s="9">
        <v>45937</v>
      </c>
      <c r="H58" s="10" t="s">
        <v>426</v>
      </c>
      <c r="I58" s="4">
        <v>0.2</v>
      </c>
      <c r="J58" s="63">
        <v>0.35</v>
      </c>
      <c r="K58" s="5" t="s">
        <v>539</v>
      </c>
      <c r="L58" s="41" t="s">
        <v>1213</v>
      </c>
    </row>
    <row r="59" spans="1:12" ht="60.75">
      <c r="A59" s="5" t="s">
        <v>1850</v>
      </c>
      <c r="B59" s="65" t="s">
        <v>1851</v>
      </c>
      <c r="C59" s="5" t="s">
        <v>1107</v>
      </c>
      <c r="D59" s="5" t="s">
        <v>1936</v>
      </c>
      <c r="E59" s="5" t="s">
        <v>1937</v>
      </c>
      <c r="F59" s="9">
        <v>45934</v>
      </c>
      <c r="G59" s="9">
        <v>45937</v>
      </c>
      <c r="H59" s="10" t="s">
        <v>426</v>
      </c>
      <c r="I59" s="4">
        <v>0.18</v>
      </c>
      <c r="J59" s="63">
        <v>0.35</v>
      </c>
      <c r="K59" s="5" t="s">
        <v>539</v>
      </c>
      <c r="L59" s="41" t="s">
        <v>1213</v>
      </c>
    </row>
    <row r="60" spans="1:12" ht="60.75">
      <c r="A60" s="5" t="s">
        <v>1850</v>
      </c>
      <c r="B60" s="65" t="s">
        <v>1851</v>
      </c>
      <c r="C60" s="5" t="s">
        <v>1107</v>
      </c>
      <c r="D60" s="5" t="s">
        <v>1938</v>
      </c>
      <c r="E60" s="5" t="s">
        <v>1939</v>
      </c>
      <c r="F60" s="9">
        <v>45934</v>
      </c>
      <c r="G60" s="9">
        <v>45937</v>
      </c>
      <c r="H60" s="10" t="s">
        <v>426</v>
      </c>
      <c r="I60" s="4">
        <v>0.15</v>
      </c>
      <c r="J60" s="63">
        <v>0.25</v>
      </c>
      <c r="K60" s="5" t="s">
        <v>539</v>
      </c>
      <c r="L60" s="41" t="s">
        <v>1213</v>
      </c>
    </row>
    <row r="61" spans="1:12" ht="60.75">
      <c r="A61" s="5" t="s">
        <v>1850</v>
      </c>
      <c r="B61" s="65" t="s">
        <v>1851</v>
      </c>
      <c r="C61" s="5" t="s">
        <v>1107</v>
      </c>
      <c r="D61" s="5" t="s">
        <v>1940</v>
      </c>
      <c r="E61" s="5" t="s">
        <v>1124</v>
      </c>
      <c r="F61" s="9">
        <v>45934</v>
      </c>
      <c r="G61" s="9">
        <v>45937</v>
      </c>
      <c r="H61" s="10" t="s">
        <v>426</v>
      </c>
      <c r="I61" s="4">
        <v>0.18</v>
      </c>
      <c r="J61" s="63">
        <v>0.35</v>
      </c>
      <c r="K61" s="5" t="s">
        <v>539</v>
      </c>
      <c r="L61" s="41" t="s">
        <v>1213</v>
      </c>
    </row>
    <row r="62" spans="1:12" ht="60.75">
      <c r="A62" s="5" t="s">
        <v>1850</v>
      </c>
      <c r="B62" s="65" t="s">
        <v>1851</v>
      </c>
      <c r="C62" s="5" t="s">
        <v>1107</v>
      </c>
      <c r="D62" s="5" t="s">
        <v>1941</v>
      </c>
      <c r="E62" s="5" t="s">
        <v>1942</v>
      </c>
      <c r="F62" s="9">
        <v>45934</v>
      </c>
      <c r="G62" s="9">
        <v>45937</v>
      </c>
      <c r="H62" s="10" t="s">
        <v>426</v>
      </c>
      <c r="I62" s="4">
        <v>0.18</v>
      </c>
      <c r="J62" s="63">
        <v>0.35</v>
      </c>
      <c r="K62" s="5" t="s">
        <v>539</v>
      </c>
      <c r="L62" s="41" t="s">
        <v>1213</v>
      </c>
    </row>
    <row r="63" spans="1:12" ht="60.75">
      <c r="A63" s="5" t="s">
        <v>1850</v>
      </c>
      <c r="B63" s="65" t="s">
        <v>1851</v>
      </c>
      <c r="C63" s="5" t="s">
        <v>1107</v>
      </c>
      <c r="D63" s="5" t="s">
        <v>1943</v>
      </c>
      <c r="E63" s="5" t="s">
        <v>1124</v>
      </c>
      <c r="F63" s="9">
        <v>45934</v>
      </c>
      <c r="G63" s="9">
        <v>45937</v>
      </c>
      <c r="H63" s="10" t="s">
        <v>426</v>
      </c>
      <c r="I63" s="4">
        <v>0.18</v>
      </c>
      <c r="J63" s="63">
        <v>0.35</v>
      </c>
      <c r="K63" s="5" t="s">
        <v>539</v>
      </c>
      <c r="L63" s="41" t="s">
        <v>1213</v>
      </c>
    </row>
    <row r="64" spans="1:12" ht="60.75">
      <c r="A64" s="5" t="s">
        <v>1850</v>
      </c>
      <c r="B64" s="65" t="s">
        <v>1851</v>
      </c>
      <c r="C64" s="5" t="s">
        <v>1107</v>
      </c>
      <c r="D64" s="5" t="s">
        <v>1944</v>
      </c>
      <c r="E64" s="5" t="s">
        <v>1945</v>
      </c>
      <c r="F64" s="9">
        <v>45934</v>
      </c>
      <c r="G64" s="9">
        <v>45937</v>
      </c>
      <c r="H64" s="10" t="s">
        <v>426</v>
      </c>
      <c r="I64" s="4">
        <v>0.18</v>
      </c>
      <c r="J64" s="63">
        <v>0.35</v>
      </c>
      <c r="K64" s="5" t="s">
        <v>539</v>
      </c>
      <c r="L64" s="41" t="s">
        <v>1213</v>
      </c>
    </row>
    <row r="65" spans="1:12" ht="60.75">
      <c r="A65" s="5" t="s">
        <v>1850</v>
      </c>
      <c r="B65" s="65" t="s">
        <v>1851</v>
      </c>
      <c r="C65" s="5" t="s">
        <v>1107</v>
      </c>
      <c r="D65" s="5" t="s">
        <v>1946</v>
      </c>
      <c r="E65" s="5" t="s">
        <v>1124</v>
      </c>
      <c r="F65" s="9">
        <v>45934</v>
      </c>
      <c r="G65" s="9">
        <v>45937</v>
      </c>
      <c r="H65" s="10" t="s">
        <v>426</v>
      </c>
      <c r="I65" s="4">
        <v>0.18</v>
      </c>
      <c r="J65" s="63">
        <v>0.35</v>
      </c>
      <c r="K65" s="5" t="s">
        <v>539</v>
      </c>
      <c r="L65" s="41" t="s">
        <v>1213</v>
      </c>
    </row>
    <row r="66" spans="1:12" ht="60.75">
      <c r="A66" s="5" t="s">
        <v>1850</v>
      </c>
      <c r="B66" s="65" t="s">
        <v>1851</v>
      </c>
      <c r="C66" s="5" t="s">
        <v>1107</v>
      </c>
      <c r="D66" s="5" t="s">
        <v>1947</v>
      </c>
      <c r="E66" s="5" t="s">
        <v>1948</v>
      </c>
      <c r="F66" s="9">
        <v>45934</v>
      </c>
      <c r="G66" s="9">
        <v>45937</v>
      </c>
      <c r="H66" s="10" t="s">
        <v>426</v>
      </c>
      <c r="I66" s="4">
        <v>0.18</v>
      </c>
      <c r="J66" s="63">
        <v>0.35</v>
      </c>
      <c r="K66" s="5" t="s">
        <v>539</v>
      </c>
      <c r="L66" s="41" t="s">
        <v>1213</v>
      </c>
    </row>
    <row r="67" spans="1:12" ht="45" customHeight="1">
      <c r="A67" s="5" t="s">
        <v>1850</v>
      </c>
      <c r="B67" s="65" t="s">
        <v>1851</v>
      </c>
      <c r="C67" s="5" t="s">
        <v>1107</v>
      </c>
      <c r="D67" s="5" t="s">
        <v>1949</v>
      </c>
      <c r="E67" s="5" t="s">
        <v>1211</v>
      </c>
      <c r="F67" s="9">
        <v>45934</v>
      </c>
      <c r="G67" s="9">
        <v>45937</v>
      </c>
      <c r="H67" s="10" t="s">
        <v>426</v>
      </c>
      <c r="I67" s="4">
        <v>0.18</v>
      </c>
      <c r="J67" s="63">
        <v>0.3</v>
      </c>
      <c r="K67" s="5" t="s">
        <v>539</v>
      </c>
      <c r="L67" s="41" t="s">
        <v>1213</v>
      </c>
    </row>
    <row r="68" spans="1:12" ht="60.75">
      <c r="A68" s="5" t="s">
        <v>1850</v>
      </c>
      <c r="B68" s="65" t="s">
        <v>1851</v>
      </c>
      <c r="C68" s="5" t="s">
        <v>1107</v>
      </c>
      <c r="D68" s="5" t="s">
        <v>1950</v>
      </c>
      <c r="E68" s="5" t="s">
        <v>1951</v>
      </c>
      <c r="F68" s="9">
        <v>45934</v>
      </c>
      <c r="G68" s="9">
        <v>45937</v>
      </c>
      <c r="H68" s="10" t="s">
        <v>426</v>
      </c>
      <c r="I68" s="4">
        <v>0.18</v>
      </c>
      <c r="J68" s="63">
        <v>0.2</v>
      </c>
      <c r="K68" s="5" t="s">
        <v>539</v>
      </c>
      <c r="L68" s="41" t="s">
        <v>1213</v>
      </c>
    </row>
    <row r="69" spans="1:12" ht="72">
      <c r="A69" s="5" t="s">
        <v>1850</v>
      </c>
      <c r="B69" s="65" t="s">
        <v>1851</v>
      </c>
      <c r="C69" s="5" t="s">
        <v>1107</v>
      </c>
      <c r="D69" s="5" t="s">
        <v>1952</v>
      </c>
      <c r="E69" s="5" t="s">
        <v>1953</v>
      </c>
      <c r="F69" s="9">
        <v>45934</v>
      </c>
      <c r="G69" s="9">
        <v>45937</v>
      </c>
      <c r="H69" s="10" t="s">
        <v>426</v>
      </c>
      <c r="I69" s="4">
        <v>0.18</v>
      </c>
      <c r="J69" s="63">
        <v>0.2</v>
      </c>
      <c r="K69" s="5" t="s">
        <v>539</v>
      </c>
      <c r="L69" s="41" t="s">
        <v>1213</v>
      </c>
    </row>
    <row r="70" spans="1:12" ht="60.75">
      <c r="A70" s="5" t="s">
        <v>1850</v>
      </c>
      <c r="B70" s="65" t="s">
        <v>1851</v>
      </c>
      <c r="C70" s="5" t="s">
        <v>1107</v>
      </c>
      <c r="D70" s="5" t="s">
        <v>1954</v>
      </c>
      <c r="E70" s="5" t="s">
        <v>1955</v>
      </c>
      <c r="F70" s="9">
        <v>45934</v>
      </c>
      <c r="G70" s="9">
        <v>45937</v>
      </c>
      <c r="H70" s="10" t="s">
        <v>426</v>
      </c>
      <c r="I70" s="4">
        <v>0.18</v>
      </c>
      <c r="J70" s="63">
        <v>0.2</v>
      </c>
      <c r="K70" s="5" t="s">
        <v>539</v>
      </c>
      <c r="L70" s="41" t="s">
        <v>1213</v>
      </c>
    </row>
    <row r="71" spans="1:12" ht="72">
      <c r="A71" s="5" t="s">
        <v>1850</v>
      </c>
      <c r="B71" s="65" t="s">
        <v>1851</v>
      </c>
      <c r="C71" s="5" t="s">
        <v>1107</v>
      </c>
      <c r="D71" s="5" t="s">
        <v>1956</v>
      </c>
      <c r="E71" s="5" t="s">
        <v>1957</v>
      </c>
      <c r="F71" s="9">
        <v>45934</v>
      </c>
      <c r="G71" s="9">
        <v>45937</v>
      </c>
      <c r="H71" s="10" t="s">
        <v>426</v>
      </c>
      <c r="I71" s="4">
        <v>0.2</v>
      </c>
      <c r="J71" s="63">
        <v>0.35</v>
      </c>
      <c r="K71" s="5" t="s">
        <v>539</v>
      </c>
      <c r="L71" s="41" t="s">
        <v>1213</v>
      </c>
    </row>
    <row r="72" spans="1:12" ht="60.75">
      <c r="A72" s="5" t="s">
        <v>1850</v>
      </c>
      <c r="B72" s="65" t="s">
        <v>1851</v>
      </c>
      <c r="C72" s="5" t="s">
        <v>1107</v>
      </c>
      <c r="D72" s="5" t="s">
        <v>1958</v>
      </c>
      <c r="E72" s="5" t="s">
        <v>1959</v>
      </c>
      <c r="F72" s="9">
        <v>45934</v>
      </c>
      <c r="G72" s="9">
        <v>45937</v>
      </c>
      <c r="H72" s="10" t="s">
        <v>426</v>
      </c>
      <c r="I72" s="4">
        <v>0.2</v>
      </c>
      <c r="J72" s="63">
        <v>0.35</v>
      </c>
      <c r="K72" s="5" t="s">
        <v>539</v>
      </c>
      <c r="L72" s="41" t="s">
        <v>1213</v>
      </c>
    </row>
    <row r="73" spans="1:12" ht="60.75">
      <c r="A73" s="5" t="s">
        <v>1850</v>
      </c>
      <c r="B73" s="65" t="s">
        <v>1851</v>
      </c>
      <c r="C73" s="5" t="s">
        <v>1107</v>
      </c>
      <c r="D73" s="5" t="s">
        <v>1960</v>
      </c>
      <c r="E73" s="5" t="s">
        <v>1961</v>
      </c>
      <c r="F73" s="9">
        <v>45934</v>
      </c>
      <c r="G73" s="9">
        <v>45937</v>
      </c>
      <c r="H73" s="10" t="s">
        <v>426</v>
      </c>
      <c r="I73" s="4">
        <v>0.2</v>
      </c>
      <c r="J73" s="63">
        <v>0.35</v>
      </c>
      <c r="K73" s="5" t="s">
        <v>539</v>
      </c>
      <c r="L73" s="41" t="s">
        <v>1213</v>
      </c>
    </row>
    <row r="74" spans="1:12" ht="60.75">
      <c r="A74" s="5" t="s">
        <v>1850</v>
      </c>
      <c r="B74" s="65" t="s">
        <v>1851</v>
      </c>
      <c r="C74" s="5" t="s">
        <v>1107</v>
      </c>
      <c r="D74" s="5" t="s">
        <v>1962</v>
      </c>
      <c r="E74" s="5" t="s">
        <v>1963</v>
      </c>
      <c r="F74" s="9">
        <v>45934</v>
      </c>
      <c r="G74" s="9">
        <v>45937</v>
      </c>
      <c r="H74" s="10" t="s">
        <v>426</v>
      </c>
      <c r="I74" s="4">
        <v>0.2</v>
      </c>
      <c r="J74" s="63">
        <v>0.35</v>
      </c>
      <c r="K74" s="5" t="s">
        <v>539</v>
      </c>
      <c r="L74" s="41" t="s">
        <v>1213</v>
      </c>
    </row>
    <row r="75" spans="1:12" ht="60.75">
      <c r="A75" s="5" t="s">
        <v>1850</v>
      </c>
      <c r="B75" s="65" t="s">
        <v>1851</v>
      </c>
      <c r="C75" s="5" t="s">
        <v>1107</v>
      </c>
      <c r="D75" s="3" t="s">
        <v>701</v>
      </c>
      <c r="E75" s="3" t="s">
        <v>1124</v>
      </c>
      <c r="F75" s="9">
        <v>45934</v>
      </c>
      <c r="G75" s="9">
        <v>45937</v>
      </c>
      <c r="H75" s="10" t="s">
        <v>426</v>
      </c>
      <c r="I75" s="4">
        <v>0.2</v>
      </c>
      <c r="J75" s="63">
        <v>0.35</v>
      </c>
      <c r="K75" s="5" t="s">
        <v>539</v>
      </c>
      <c r="L75" s="41" t="s">
        <v>1213</v>
      </c>
    </row>
    <row r="76" spans="1:12" ht="71.25" customHeight="1">
      <c r="A76" s="5" t="s">
        <v>1850</v>
      </c>
      <c r="B76" s="65" t="s">
        <v>1851</v>
      </c>
      <c r="C76" s="5" t="s">
        <v>1107</v>
      </c>
      <c r="D76" s="5" t="s">
        <v>1964</v>
      </c>
      <c r="E76" s="3" t="s">
        <v>1965</v>
      </c>
      <c r="F76" s="9">
        <v>45934</v>
      </c>
      <c r="G76" s="9">
        <v>45937</v>
      </c>
      <c r="H76" s="10" t="s">
        <v>426</v>
      </c>
      <c r="I76" s="4">
        <v>0.18</v>
      </c>
      <c r="J76" s="63">
        <v>0.35</v>
      </c>
      <c r="K76" s="5" t="s">
        <v>539</v>
      </c>
      <c r="L76" s="41" t="s">
        <v>1213</v>
      </c>
    </row>
    <row r="77" spans="1:12" ht="60.75">
      <c r="A77" s="5" t="s">
        <v>1850</v>
      </c>
      <c r="B77" s="65" t="s">
        <v>1851</v>
      </c>
      <c r="C77" s="5" t="s">
        <v>1107</v>
      </c>
      <c r="D77" s="5" t="s">
        <v>1966</v>
      </c>
      <c r="E77" s="3" t="s">
        <v>1967</v>
      </c>
      <c r="F77" s="62">
        <v>45934</v>
      </c>
      <c r="G77" s="9">
        <v>45937</v>
      </c>
      <c r="H77" s="10" t="s">
        <v>426</v>
      </c>
      <c r="I77" s="4">
        <v>0.18</v>
      </c>
      <c r="J77" s="63">
        <v>0.35</v>
      </c>
      <c r="K77" s="5" t="s">
        <v>539</v>
      </c>
      <c r="L77" s="41" t="s">
        <v>1213</v>
      </c>
    </row>
    <row r="78" spans="1:12" ht="60.75">
      <c r="A78" s="5" t="s">
        <v>1850</v>
      </c>
      <c r="B78" s="65" t="s">
        <v>1851</v>
      </c>
      <c r="C78" s="51" t="s">
        <v>1107</v>
      </c>
      <c r="D78" s="5" t="s">
        <v>1968</v>
      </c>
      <c r="E78" s="5" t="s">
        <v>1969</v>
      </c>
      <c r="F78" s="11">
        <v>45934</v>
      </c>
      <c r="G78" s="54">
        <v>45937</v>
      </c>
      <c r="H78" s="10" t="s">
        <v>426</v>
      </c>
      <c r="I78" s="4">
        <v>0.18</v>
      </c>
      <c r="J78" s="63">
        <v>0.35</v>
      </c>
      <c r="K78" s="5" t="s">
        <v>539</v>
      </c>
      <c r="L78" s="41" t="s">
        <v>1213</v>
      </c>
    </row>
  </sheetData>
  <autoFilter ref="A2:L78" xr:uid="{268A189B-ABBF-470F-A3DF-9E13BF2DE0A4}"/>
  <mergeCells count="1">
    <mergeCell ref="A1:L1"/>
  </mergeCells>
  <hyperlinks>
    <hyperlink ref="B3" r:id="rId1" xr:uid="{A6911794-F92F-4D97-A01C-0D945B01340B}"/>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M14"/>
  <sheetViews>
    <sheetView workbookViewId="0">
      <selection sqref="A1:M1"/>
    </sheetView>
  </sheetViews>
  <sheetFormatPr defaultRowHeight="15" customHeight="1"/>
  <cols>
    <col min="1" max="1" width="21" customWidth="1"/>
    <col min="2" max="2" width="24.85546875" customWidth="1"/>
    <col min="3" max="3" width="21" customWidth="1"/>
    <col min="4" max="4" width="13" customWidth="1"/>
    <col min="5" max="5" width="14" customWidth="1"/>
    <col min="6" max="6" width="11.7109375" customWidth="1"/>
    <col min="7" max="7" width="11.85546875" customWidth="1"/>
    <col min="8" max="8" width="58.28515625" customWidth="1"/>
    <col min="10" max="10" width="10.140625" customWidth="1"/>
    <col min="11" max="11" width="15.140625" customWidth="1"/>
    <col min="12" max="12" width="26.28515625" customWidth="1"/>
    <col min="13" max="13" width="18.42578125" customWidth="1"/>
  </cols>
  <sheetData>
    <row r="1" spans="1:13" ht="18" customHeight="1">
      <c r="A1" s="86" t="s">
        <v>1970</v>
      </c>
      <c r="B1" s="86"/>
      <c r="C1" s="86"/>
      <c r="D1" s="87"/>
      <c r="E1" s="87"/>
      <c r="F1" s="87"/>
      <c r="G1" s="87"/>
      <c r="H1" s="87"/>
      <c r="I1" s="87"/>
      <c r="J1" s="87"/>
      <c r="K1" s="87"/>
      <c r="L1" s="87"/>
      <c r="M1" s="87"/>
    </row>
    <row r="2" spans="1:13" ht="59.25">
      <c r="A2" s="15" t="s">
        <v>1095</v>
      </c>
      <c r="B2" s="15" t="s">
        <v>2</v>
      </c>
      <c r="C2" s="15" t="s">
        <v>3</v>
      </c>
      <c r="D2" s="13" t="s">
        <v>400</v>
      </c>
      <c r="E2" s="13" t="s">
        <v>401</v>
      </c>
      <c r="F2" s="15" t="s">
        <v>402</v>
      </c>
      <c r="G2" s="15" t="s">
        <v>6</v>
      </c>
      <c r="H2" s="15" t="s">
        <v>404</v>
      </c>
      <c r="I2" s="15" t="s">
        <v>406</v>
      </c>
      <c r="J2" s="15" t="s">
        <v>407</v>
      </c>
      <c r="K2" s="15" t="s">
        <v>1971</v>
      </c>
      <c r="L2" s="15" t="s">
        <v>411</v>
      </c>
      <c r="M2" s="15" t="s">
        <v>412</v>
      </c>
    </row>
    <row r="3" spans="1:13" s="95" customFormat="1" ht="24.75" customHeight="1">
      <c r="A3" s="305" t="s">
        <v>1972</v>
      </c>
      <c r="B3" s="305"/>
      <c r="C3" s="305"/>
      <c r="D3" s="349">
        <v>45419</v>
      </c>
      <c r="E3" s="222">
        <f>D3+45</f>
        <v>45464</v>
      </c>
      <c r="F3" s="119" t="s">
        <v>317</v>
      </c>
      <c r="G3" s="119" t="s">
        <v>230</v>
      </c>
      <c r="H3" s="305" t="s">
        <v>231</v>
      </c>
      <c r="I3" s="422">
        <v>0.108</v>
      </c>
      <c r="J3" s="352">
        <v>0.25</v>
      </c>
      <c r="K3" s="222" t="s">
        <v>198</v>
      </c>
      <c r="L3" s="119" t="s">
        <v>1973</v>
      </c>
      <c r="M3" s="116" t="s">
        <v>342</v>
      </c>
    </row>
    <row r="4" spans="1:13" s="95" customFormat="1" ht="33.75" customHeight="1">
      <c r="A4" s="305" t="s">
        <v>1974</v>
      </c>
      <c r="B4" s="305"/>
      <c r="C4" s="305"/>
      <c r="D4" s="349">
        <v>45422</v>
      </c>
      <c r="E4" s="222">
        <f>D4+46</f>
        <v>45468</v>
      </c>
      <c r="F4" s="119" t="s">
        <v>317</v>
      </c>
      <c r="G4" s="119" t="s">
        <v>1975</v>
      </c>
      <c r="H4" s="305" t="s">
        <v>1976</v>
      </c>
      <c r="I4" s="422">
        <v>0.126</v>
      </c>
      <c r="J4" s="352">
        <v>0.35</v>
      </c>
      <c r="K4" s="387" t="s">
        <v>198</v>
      </c>
      <c r="L4" s="305" t="s">
        <v>1977</v>
      </c>
      <c r="M4" s="116" t="s">
        <v>541</v>
      </c>
    </row>
    <row r="5" spans="1:13" s="95" customFormat="1" ht="33.75" customHeight="1">
      <c r="A5" s="305" t="s">
        <v>1978</v>
      </c>
      <c r="B5" s="305"/>
      <c r="C5" s="305"/>
      <c r="D5" s="349">
        <v>45422</v>
      </c>
      <c r="E5" s="222">
        <f t="shared" ref="E5" si="0">D5+46</f>
        <v>45468</v>
      </c>
      <c r="F5" s="119" t="s">
        <v>317</v>
      </c>
      <c r="G5" s="119" t="s">
        <v>1979</v>
      </c>
      <c r="H5" s="305" t="s">
        <v>1980</v>
      </c>
      <c r="I5" s="422">
        <v>0.108</v>
      </c>
      <c r="J5" s="352">
        <v>0.35</v>
      </c>
      <c r="K5" s="387" t="s">
        <v>198</v>
      </c>
      <c r="L5" s="305" t="s">
        <v>1977</v>
      </c>
      <c r="M5" s="116" t="s">
        <v>541</v>
      </c>
    </row>
    <row r="6" spans="1:13" s="95" customFormat="1" ht="32.25" customHeight="1">
      <c r="A6" s="116" t="s">
        <v>1981</v>
      </c>
      <c r="B6" s="116"/>
      <c r="C6" s="116"/>
      <c r="D6" s="118">
        <v>45427</v>
      </c>
      <c r="E6" s="118">
        <v>45472</v>
      </c>
      <c r="F6" s="116" t="s">
        <v>317</v>
      </c>
      <c r="G6" s="178" t="s">
        <v>230</v>
      </c>
      <c r="H6" s="116" t="s">
        <v>231</v>
      </c>
      <c r="I6" s="177">
        <v>0.108</v>
      </c>
      <c r="J6" s="122">
        <v>0.25</v>
      </c>
      <c r="K6" s="116" t="s">
        <v>198</v>
      </c>
      <c r="L6" s="302" t="s">
        <v>1982</v>
      </c>
      <c r="M6" s="116" t="s">
        <v>342</v>
      </c>
    </row>
    <row r="7" spans="1:13" s="95" customFormat="1" ht="72">
      <c r="A7" s="177" t="s">
        <v>1983</v>
      </c>
      <c r="B7" s="177"/>
      <c r="C7" s="177" t="s">
        <v>1984</v>
      </c>
      <c r="D7" s="117">
        <v>45519</v>
      </c>
      <c r="E7" s="222">
        <f t="shared" ref="E7" si="1">D7+45</f>
        <v>45564</v>
      </c>
      <c r="F7" s="177" t="s">
        <v>844</v>
      </c>
      <c r="G7" s="177" t="s">
        <v>1985</v>
      </c>
      <c r="H7" s="177" t="s">
        <v>1986</v>
      </c>
      <c r="I7" s="177">
        <v>3.5999999999999997E-2</v>
      </c>
      <c r="J7" s="122">
        <v>0.16</v>
      </c>
      <c r="K7" s="116" t="s">
        <v>198</v>
      </c>
      <c r="L7" s="116" t="s">
        <v>1987</v>
      </c>
      <c r="M7" s="116" t="s">
        <v>193</v>
      </c>
    </row>
    <row r="8" spans="1:13" s="95" customFormat="1" ht="36">
      <c r="A8" s="177" t="s">
        <v>1988</v>
      </c>
      <c r="B8" s="177"/>
      <c r="C8" s="177" t="s">
        <v>1989</v>
      </c>
      <c r="D8" s="117">
        <v>45519</v>
      </c>
      <c r="E8" s="222">
        <f t="shared" ref="E8" si="2">D8+45</f>
        <v>45564</v>
      </c>
      <c r="F8" s="177" t="s">
        <v>844</v>
      </c>
      <c r="G8" s="177" t="s">
        <v>1990</v>
      </c>
      <c r="H8" s="177" t="s">
        <v>1991</v>
      </c>
      <c r="I8" s="177">
        <v>0.108</v>
      </c>
      <c r="J8" s="122">
        <v>0.16</v>
      </c>
      <c r="K8" s="116" t="s">
        <v>198</v>
      </c>
      <c r="L8" s="116" t="s">
        <v>1987</v>
      </c>
      <c r="M8" s="116" t="s">
        <v>193</v>
      </c>
    </row>
    <row r="9" spans="1:13" s="95" customFormat="1" ht="36">
      <c r="A9" s="177" t="s">
        <v>1992</v>
      </c>
      <c r="B9" s="177"/>
      <c r="C9" s="177" t="s">
        <v>1993</v>
      </c>
      <c r="D9" s="117">
        <v>45519</v>
      </c>
      <c r="E9" s="222">
        <f t="shared" ref="E9" si="3">D9+45</f>
        <v>45564</v>
      </c>
      <c r="F9" s="177" t="s">
        <v>844</v>
      </c>
      <c r="G9" s="177" t="s">
        <v>1994</v>
      </c>
      <c r="H9" s="177" t="s">
        <v>1995</v>
      </c>
      <c r="I9" s="122">
        <v>0.16</v>
      </c>
      <c r="J9" s="122">
        <v>0.2</v>
      </c>
      <c r="K9" s="116" t="s">
        <v>198</v>
      </c>
      <c r="L9" s="116" t="s">
        <v>1987</v>
      </c>
      <c r="M9" s="116" t="s">
        <v>193</v>
      </c>
    </row>
    <row r="10" spans="1:13" s="95" customFormat="1" ht="36">
      <c r="A10" s="177" t="s">
        <v>1996</v>
      </c>
      <c r="B10" s="177"/>
      <c r="C10" s="177" t="s">
        <v>1997</v>
      </c>
      <c r="D10" s="117">
        <v>45519</v>
      </c>
      <c r="E10" s="222">
        <f t="shared" ref="E10" si="4">D10+45</f>
        <v>45564</v>
      </c>
      <c r="F10" s="177" t="s">
        <v>844</v>
      </c>
      <c r="G10" s="177" t="s">
        <v>1998</v>
      </c>
      <c r="H10" s="177" t="s">
        <v>1999</v>
      </c>
      <c r="I10" s="122">
        <v>0.16</v>
      </c>
      <c r="J10" s="122">
        <v>0.16</v>
      </c>
      <c r="K10" s="116" t="s">
        <v>1329</v>
      </c>
      <c r="L10" s="116" t="s">
        <v>1987</v>
      </c>
      <c r="M10" s="116" t="s">
        <v>193</v>
      </c>
    </row>
    <row r="11" spans="1:13" s="95" customFormat="1" ht="96.75" customHeight="1">
      <c r="A11" s="177" t="s">
        <v>2000</v>
      </c>
      <c r="B11" s="423" t="s">
        <v>2001</v>
      </c>
      <c r="C11" s="177" t="s">
        <v>2002</v>
      </c>
      <c r="D11" s="117">
        <v>45530</v>
      </c>
      <c r="E11" s="222">
        <f t="shared" ref="E11" si="5">D11+45</f>
        <v>45575</v>
      </c>
      <c r="F11" s="177" t="s">
        <v>844</v>
      </c>
      <c r="G11" s="177" t="s">
        <v>2003</v>
      </c>
      <c r="H11" s="177" t="s">
        <v>1999</v>
      </c>
      <c r="I11" s="177">
        <v>0.126</v>
      </c>
      <c r="J11" s="122">
        <v>0</v>
      </c>
      <c r="K11" s="116" t="s">
        <v>79</v>
      </c>
      <c r="L11" s="116" t="s">
        <v>2004</v>
      </c>
      <c r="M11" s="116" t="s">
        <v>861</v>
      </c>
    </row>
    <row r="12" spans="1:13" s="95" customFormat="1" ht="74.25" customHeight="1">
      <c r="A12" s="359" t="s">
        <v>2005</v>
      </c>
      <c r="B12" s="424" t="s">
        <v>2006</v>
      </c>
      <c r="C12" s="359" t="s">
        <v>2007</v>
      </c>
      <c r="D12" s="366">
        <v>45580</v>
      </c>
      <c r="E12" s="366">
        <f>45+D12</f>
        <v>45625</v>
      </c>
      <c r="F12" s="359" t="s">
        <v>1329</v>
      </c>
      <c r="G12" s="359" t="s">
        <v>113</v>
      </c>
      <c r="H12" s="359" t="s">
        <v>114</v>
      </c>
      <c r="I12" s="370">
        <v>0</v>
      </c>
      <c r="J12" s="370">
        <v>0.35</v>
      </c>
      <c r="K12" s="327" t="s">
        <v>198</v>
      </c>
      <c r="L12" s="327" t="s">
        <v>2008</v>
      </c>
      <c r="M12" s="327" t="s">
        <v>861</v>
      </c>
    </row>
    <row r="13" spans="1:13" s="95" customFormat="1" ht="37.5" customHeight="1">
      <c r="A13" s="207" t="s">
        <v>2009</v>
      </c>
      <c r="B13" s="334"/>
      <c r="C13" s="334"/>
      <c r="D13" s="425">
        <v>45371</v>
      </c>
      <c r="E13" s="208">
        <f>D13+45</f>
        <v>45416</v>
      </c>
      <c r="F13" s="209" t="s">
        <v>844</v>
      </c>
      <c r="G13" s="213" t="s">
        <v>2010</v>
      </c>
      <c r="H13" s="207" t="s">
        <v>2011</v>
      </c>
      <c r="I13" s="213" t="s">
        <v>418</v>
      </c>
      <c r="J13" s="211">
        <v>0.35</v>
      </c>
      <c r="K13" s="207" t="s">
        <v>198</v>
      </c>
      <c r="L13" s="214" t="s">
        <v>1344</v>
      </c>
      <c r="M13" s="213" t="s">
        <v>2012</v>
      </c>
    </row>
    <row r="14" spans="1:13" s="95" customFormat="1" ht="47.25" customHeight="1">
      <c r="A14" s="218" t="s">
        <v>2013</v>
      </c>
      <c r="B14" s="334"/>
      <c r="C14" s="334"/>
      <c r="D14" s="425">
        <v>45384</v>
      </c>
      <c r="E14" s="242">
        <f>D14+45</f>
        <v>45429</v>
      </c>
      <c r="F14" s="218" t="s">
        <v>844</v>
      </c>
      <c r="G14" s="218" t="s">
        <v>2014</v>
      </c>
      <c r="H14" s="218" t="s">
        <v>2015</v>
      </c>
      <c r="I14" s="218">
        <v>0.126</v>
      </c>
      <c r="J14" s="211">
        <v>0.35</v>
      </c>
      <c r="K14" s="207" t="s">
        <v>198</v>
      </c>
      <c r="L14" s="207" t="s">
        <v>1344</v>
      </c>
      <c r="M14" s="213" t="s">
        <v>2012</v>
      </c>
    </row>
  </sheetData>
  <autoFilter ref="A2:M12" xr:uid="{166B154D-692A-4A13-A055-E1B2DF72D2A8}"/>
  <mergeCells count="1">
    <mergeCell ref="A1:M1"/>
  </mergeCells>
  <hyperlinks>
    <hyperlink ref="B11" r:id="rId1" xr:uid="{1B052DEF-2590-4BE6-A590-45464B5AA658}"/>
    <hyperlink ref="B12" r:id="rId2" xr:uid="{32E3434C-8E85-473C-8031-B2DF68A9AEFE}"/>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sqref="A1:N1"/>
    </sheetView>
  </sheetViews>
  <sheetFormatPr defaultRowHeight="15"/>
  <cols>
    <col min="1" max="1" width="21" customWidth="1"/>
    <col min="2" max="2" width="12.7109375" customWidth="1"/>
    <col min="3" max="3" width="12.42578125" customWidth="1"/>
    <col min="4" max="4" width="11.5703125" customWidth="1"/>
    <col min="5" max="5" width="12.42578125" customWidth="1"/>
    <col min="6" max="6" width="12" customWidth="1"/>
    <col min="7" max="7" width="11.7109375" customWidth="1"/>
    <col min="8" max="8" width="27.85546875" customWidth="1"/>
    <col min="9" max="9" width="11.5703125" customWidth="1"/>
    <col min="10" max="10" width="12.5703125" customWidth="1"/>
    <col min="11" max="11" width="16" customWidth="1"/>
    <col min="12" max="12" width="13.5703125" customWidth="1"/>
    <col min="13" max="13" width="12.42578125" customWidth="1"/>
    <col min="14" max="14" width="18.140625" customWidth="1"/>
  </cols>
  <sheetData>
    <row r="1" spans="1:14" ht="18">
      <c r="A1" s="81" t="s">
        <v>2016</v>
      </c>
      <c r="B1" s="82"/>
      <c r="C1" s="82"/>
      <c r="D1" s="82"/>
      <c r="E1" s="82"/>
      <c r="F1" s="82"/>
      <c r="G1" s="82"/>
      <c r="H1" s="82"/>
      <c r="I1" s="82"/>
      <c r="J1" s="82"/>
      <c r="K1" s="82"/>
      <c r="L1" s="82"/>
      <c r="M1" s="82"/>
      <c r="N1" s="82"/>
    </row>
    <row r="2" spans="1:14" ht="47.25">
      <c r="A2" s="13" t="s">
        <v>1095</v>
      </c>
      <c r="B2" s="13" t="s">
        <v>2017</v>
      </c>
      <c r="C2" s="13" t="s">
        <v>2018</v>
      </c>
      <c r="D2" s="13" t="s">
        <v>402</v>
      </c>
      <c r="E2" s="13" t="s">
        <v>2019</v>
      </c>
      <c r="F2" s="13" t="s">
        <v>1277</v>
      </c>
      <c r="G2" s="13" t="s">
        <v>6</v>
      </c>
      <c r="H2" s="13" t="s">
        <v>404</v>
      </c>
      <c r="I2" s="13" t="s">
        <v>406</v>
      </c>
      <c r="J2" s="13" t="s">
        <v>407</v>
      </c>
      <c r="K2" s="13" t="s">
        <v>408</v>
      </c>
      <c r="L2" s="13" t="s">
        <v>410</v>
      </c>
      <c r="M2" s="13" t="s">
        <v>411</v>
      </c>
      <c r="N2" s="13" t="s">
        <v>412</v>
      </c>
    </row>
    <row r="3" spans="1:14" ht="70.5">
      <c r="A3" s="2" t="s">
        <v>2020</v>
      </c>
      <c r="B3" s="6">
        <v>45478</v>
      </c>
      <c r="C3" s="6">
        <v>45524</v>
      </c>
      <c r="D3" s="2" t="s">
        <v>2021</v>
      </c>
      <c r="E3" s="6" t="s">
        <v>192</v>
      </c>
      <c r="F3" s="2" t="s">
        <v>79</v>
      </c>
      <c r="G3" s="2" t="s">
        <v>2022</v>
      </c>
      <c r="H3" s="7" t="s">
        <v>2023</v>
      </c>
      <c r="I3" s="8" t="s">
        <v>2024</v>
      </c>
      <c r="J3" s="8">
        <v>0</v>
      </c>
      <c r="K3" s="2" t="s">
        <v>2025</v>
      </c>
      <c r="L3" s="2" t="s">
        <v>2026</v>
      </c>
      <c r="M3" s="2" t="s">
        <v>2027</v>
      </c>
      <c r="N3" s="5" t="s">
        <v>2028</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A4BB0E-8E19-4B11-A51A-C63662589E11}"/>
</file>

<file path=customXml/itemProps2.xml><?xml version="1.0" encoding="utf-8"?>
<ds:datastoreItem xmlns:ds="http://schemas.openxmlformats.org/officeDocument/2006/customXml" ds:itemID="{A2D3030F-D2E5-4C5D-9618-388C2903A806}"/>
</file>

<file path=customXml/itemProps3.xml><?xml version="1.0" encoding="utf-8"?>
<ds:datastoreItem xmlns:ds="http://schemas.openxmlformats.org/officeDocument/2006/customXml" ds:itemID="{DE86F690-A943-4B99-A6BB-18D3B543AD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Mauricio Genta Maragni</cp:lastModifiedBy>
  <cp:revision/>
  <dcterms:created xsi:type="dcterms:W3CDTF">2023-04-03T14:50:36Z</dcterms:created>
  <dcterms:modified xsi:type="dcterms:W3CDTF">2024-10-15T13:47:42Z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