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tatia\Downloads\"/>
    </mc:Choice>
  </mc:AlternateContent>
  <xr:revisionPtr revIDLastSave="0" documentId="13_ncr:1_{8A77A31E-37B8-4DD0-9DED-82F5D3B581EF}" xr6:coauthVersionLast="47" xr6:coauthVersionMax="47" xr10:uidLastSave="{00000000-0000-0000-0000-000000000000}"/>
  <bookViews>
    <workbookView xWindow="-110" yWindow="-110" windowWidth="19420" windowHeight="10300" xr2:uid="{3A134A74-ED22-4118-9D0A-7CD58DFDE658}"/>
  </bookViews>
  <sheets>
    <sheet name="Resolução GMC 49-19" sheetId="1" r:id="rId1"/>
  </sheets>
  <definedNames>
    <definedName name="_xlnm._FilterDatabase" localSheetId="0" hidden="1">'Resolução GMC 49-19'!$A$2:$P$138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140" i="1" l="1"/>
  <c r="G139" i="1"/>
  <c r="G138" i="1"/>
  <c r="G137" i="1"/>
  <c r="G136" i="1" l="1"/>
  <c r="G135" i="1"/>
  <c r="G134" i="1"/>
  <c r="G133" i="1"/>
  <c r="G132" i="1"/>
  <c r="G131" i="1"/>
  <c r="G130" i="1"/>
  <c r="G129" i="1"/>
  <c r="G128" i="1"/>
  <c r="G127" i="1"/>
  <c r="G126" i="1"/>
  <c r="G125" i="1"/>
  <c r="G124" i="1"/>
  <c r="G123" i="1"/>
  <c r="G122" i="1"/>
  <c r="G121" i="1"/>
  <c r="G120" i="1"/>
  <c r="G119" i="1"/>
  <c r="G118" i="1"/>
  <c r="G117" i="1"/>
  <c r="G21" i="1"/>
  <c r="A21" i="1" l="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G115" i="1" l="1"/>
  <c r="G114" i="1"/>
  <c r="G113" i="1"/>
  <c r="G112" i="1"/>
  <c r="G111" i="1"/>
  <c r="G110" i="1"/>
  <c r="G109" i="1"/>
  <c r="G108" i="1"/>
  <c r="G107" i="1"/>
  <c r="G106" i="1"/>
  <c r="G105" i="1"/>
  <c r="G104" i="1"/>
  <c r="G103" i="1"/>
  <c r="G102" i="1"/>
  <c r="G101" i="1"/>
  <c r="G100" i="1"/>
  <c r="G99" i="1"/>
  <c r="G98" i="1"/>
  <c r="G95" i="1"/>
  <c r="G94" i="1"/>
  <c r="G93" i="1"/>
  <c r="G92" i="1"/>
  <c r="G91" i="1"/>
  <c r="G90" i="1"/>
  <c r="G87" i="1"/>
  <c r="G88" i="1"/>
  <c r="G89" i="1"/>
  <c r="G86" i="1"/>
  <c r="G84" i="1"/>
  <c r="G83" i="1"/>
  <c r="G85" i="1"/>
  <c r="G82" i="1"/>
  <c r="G81" i="1"/>
  <c r="G80" i="1"/>
  <c r="G79" i="1"/>
  <c r="G78" i="1"/>
  <c r="G77" i="1"/>
  <c r="G76" i="1"/>
  <c r="G67" i="1"/>
  <c r="G68" i="1"/>
  <c r="G69" i="1"/>
  <c r="G70" i="1"/>
  <c r="G71" i="1"/>
  <c r="G72" i="1"/>
  <c r="G73" i="1"/>
  <c r="G74" i="1"/>
  <c r="G75" i="1"/>
  <c r="G66" i="1"/>
  <c r="G58" i="1"/>
  <c r="G65" i="1" l="1"/>
  <c r="G64" i="1" l="1"/>
  <c r="G63" i="1"/>
  <c r="G60" i="1"/>
  <c r="G57" i="1"/>
  <c r="G59" i="1"/>
  <c r="G62" i="1"/>
  <c r="G61" i="1" l="1"/>
  <c r="G56" i="1" l="1"/>
  <c r="G55" i="1"/>
  <c r="G54" i="1"/>
  <c r="G53" i="1"/>
  <c r="G52" i="1"/>
  <c r="G51" i="1"/>
  <c r="G50" i="1"/>
  <c r="G49" i="1"/>
  <c r="G48" i="1"/>
  <c r="G47" i="1"/>
  <c r="G46" i="1"/>
  <c r="G45" i="1" l="1"/>
  <c r="G44" i="1" l="1"/>
  <c r="G43" i="1"/>
  <c r="G42" i="1"/>
  <c r="G41" i="1"/>
  <c r="G40" i="1" l="1"/>
  <c r="G39" i="1"/>
  <c r="G38" i="1" l="1"/>
  <c r="G37" i="1"/>
  <c r="G36" i="1"/>
  <c r="G35" i="1"/>
  <c r="G32" i="1"/>
  <c r="G33" i="1"/>
  <c r="G34" i="1"/>
  <c r="G31" i="1"/>
  <c r="G26" i="1"/>
  <c r="G27" i="1"/>
  <c r="G28" i="1"/>
  <c r="G29" i="1"/>
  <c r="G30" i="1"/>
  <c r="G24" i="1"/>
  <c r="G25" i="1"/>
  <c r="A53" i="1"/>
  <c r="A116" i="1"/>
  <c r="A115" i="1"/>
  <c r="A114" i="1"/>
  <c r="A113" i="1"/>
  <c r="A112" i="1"/>
  <c r="A111" i="1"/>
  <c r="A110" i="1"/>
  <c r="A53" i="1" a="1"/>
  <c r="A54" i="1"/>
  <c r="A55" i="1"/>
  <c r="A56" i="1"/>
  <c r="A57" i="1"/>
  <c r="A58" i="1"/>
  <c r="A59" i="1"/>
  <c r="A60" i="1"/>
  <c r="A61" i="1"/>
  <c r="A62" i="1"/>
  <c r="A63" i="1"/>
  <c r="A64" i="1"/>
  <c r="A65" i="1"/>
  <c r="A66" i="1"/>
  <c r="A67" i="1"/>
  <c r="A68" i="1"/>
  <c r="A69" i="1"/>
  <c r="A70" i="1"/>
  <c r="A71" i="1"/>
  <c r="A72" i="1"/>
  <c r="A73" i="1"/>
  <c r="A74" i="1"/>
  <c r="A75" i="1"/>
  <c r="A76" i="1"/>
  <c r="A77" i="1"/>
  <c r="A78" i="1"/>
  <c r="A79" i="1"/>
  <c r="A80" i="1"/>
  <c r="A81" i="1"/>
  <c r="A82" i="1"/>
  <c r="A83" i="1"/>
  <c r="A84" i="1"/>
  <c r="A85" i="1"/>
  <c r="A86" i="1"/>
  <c r="A87" i="1"/>
  <c r="A88" i="1"/>
  <c r="A89" i="1"/>
  <c r="A90" i="1"/>
  <c r="A91" i="1"/>
  <c r="A92" i="1"/>
  <c r="A93" i="1"/>
  <c r="A94" i="1"/>
  <c r="A95" i="1"/>
  <c r="A96" i="1"/>
  <c r="A97" i="1"/>
  <c r="A98" i="1"/>
  <c r="A99" i="1"/>
  <c r="A100" i="1"/>
  <c r="A101" i="1"/>
  <c r="A102" i="1"/>
  <c r="A103" i="1"/>
  <c r="A104" i="1"/>
  <c r="A105" i="1"/>
  <c r="A106" i="1"/>
  <c r="A107" i="1"/>
  <c r="A108" i="1"/>
  <c r="A109"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<sst xmlns="http://schemas.openxmlformats.org/spreadsheetml/2006/main" count="1643" uniqueCount="680">
  <si>
    <t>QUADRO COMPLETO</t>
  </si>
  <si>
    <t>#</t>
  </si>
  <si>
    <t>Natureza do Pleito</t>
  </si>
  <si>
    <t>Número do Processo</t>
  </si>
  <si>
    <t>Data de Termino da vigência</t>
  </si>
  <si>
    <t>Data de Protocolo do Pleito</t>
  </si>
  <si>
    <t>Data de Publicidade do Processo Conforme RI CAT</t>
  </si>
  <si>
    <t>Data Final Prazo Manifestação</t>
  </si>
  <si>
    <t>NCM</t>
  </si>
  <si>
    <t>Produto</t>
  </si>
  <si>
    <t>Ex</t>
  </si>
  <si>
    <t>Pleiteante</t>
  </si>
  <si>
    <t>Setor envolvido</t>
  </si>
  <si>
    <t>Alíquota</t>
  </si>
  <si>
    <t>Cota Pleiteada</t>
  </si>
  <si>
    <t>Prazo Pleiteado</t>
  </si>
  <si>
    <t>Situação do Pleito</t>
  </si>
  <si>
    <t>Pleito novo</t>
  </si>
  <si>
    <t>19971.100971/2022-13</t>
  </si>
  <si>
    <t>-</t>
  </si>
  <si>
    <t>7403.29.00</t>
  </si>
  <si>
    <t>Liga de cobre-chumbo na forma de pó fino e esférico</t>
  </si>
  <si>
    <t>Sim</t>
  </si>
  <si>
    <t>MAHLE METAL LEVE S.A.</t>
  </si>
  <si>
    <t>Indústria</t>
  </si>
  <si>
    <t>De 6% para 0%</t>
  </si>
  <si>
    <t>1.680 toneladas</t>
  </si>
  <si>
    <t>365 dias</t>
  </si>
  <si>
    <t>Em análise CCM</t>
  </si>
  <si>
    <t>Renovação</t>
  </si>
  <si>
    <t>19971.101026/2022-39</t>
  </si>
  <si>
    <t>3824.99.86</t>
  </si>
  <si>
    <t>Mancozebe técnico</t>
  </si>
  <si>
    <t>002</t>
  </si>
  <si>
    <t>ADAMA BRASIL S/A</t>
  </si>
  <si>
    <t>Agricultura</t>
  </si>
  <si>
    <t>De 14% para 2%</t>
  </si>
  <si>
    <t>13.000 toneladas</t>
  </si>
  <si>
    <t>19971.101031/2022-41</t>
  </si>
  <si>
    <t>2106.90.90</t>
  </si>
  <si>
    <t>Preparações alimentícias nutricionalmente completa, apresentadas sob a forma líquida, pronta para consumo, destinadas à nutrição enteral para pacientes neurológicos e/ou em risco nutricional ou desnutridos, com densidade energética normal (1.0kcal/mL), adequado teor proteico (40g/L), baixa osmolaridade, carotenoides, ácidos graxos ômega 3 – DHA e EPA e baixo teor de gordura saturada; isenta de sacarose e lactose</t>
  </si>
  <si>
    <t>Danone Ltda</t>
  </si>
  <si>
    <t>Agricultura / Lácteo</t>
  </si>
  <si>
    <t>De 16% para 0%</t>
  </si>
  <si>
    <t>120 toneladas</t>
  </si>
  <si>
    <t xml:space="preserve">19971.101038/2022-63 </t>
  </si>
  <si>
    <t>Preparações alimentícias nutricionalmente completa, apresentadas sob a forma líquida, pronta para consumo, destinadas à nutrição enteral para pacientes com necessidades nutricionais aumentadas ou restrição de volume, em risco nutricional ou desnutridos, com densidade energética alta (1,5kcal/mL), adequado teor proteico (60g/L), baixa osmolaridade, carotenoides, ácidos graxos ômega 3 – DHA e EPA e baixo teor de gordura saturada; isenta de sacarose e lactose</t>
  </si>
  <si>
    <t>102 toneladas</t>
  </si>
  <si>
    <t xml:space="preserve">19971.101039/2022-16 </t>
  </si>
  <si>
    <t>Preparações alimentícias, nutricionalmente completa, apresentadas sob a forma de líquido pronto para o consumo, destinadas à nutrição enteral em terapias nutricionais específicas para paciente crítico em alto estresse metabólico, com necessidade calórico-proteica aumentada (1,5 kcal/ml e 75g/L), intolerante a fibras e altos volumes. Enriquecido com mix de carotenoides; isento de fibras, sacarose, lactose e gluten; contendo derivados de leite, soja e de peixe</t>
  </si>
  <si>
    <t>350 toneladas</t>
  </si>
  <si>
    <t>19971.101062/2022-01</t>
  </si>
  <si>
    <t xml:space="preserve">Fórmula modificada para nutrição enteral, nutricionalmente completa, oligomérica de alta absorção, com 80% de peptídeos e 20% de aminoácidos livres, normocalórica (1.0 kcal/mL) com baixo teor de lipídios (15%) e presença de 50% TCM, acrescida de exclusivo mix de carotenoides e isenta de sacarose </t>
  </si>
  <si>
    <t>BECOMEX CONSULTORIA LTDA</t>
  </si>
  <si>
    <t>45,2 toneladas</t>
  </si>
  <si>
    <t>19971.101063/2022-47</t>
  </si>
  <si>
    <t>Fórmula pediátrica para nutrição enteral, nutricionalmente completa, com densidade energética alta (1.5kcal/mL), normoprotéica, enriquecida com carotenóides e mix de fibras, isenta de lactose, sacarose e glúten</t>
  </si>
  <si>
    <t>126,1 toneladas</t>
  </si>
  <si>
    <t>19971.101064/2022-91</t>
  </si>
  <si>
    <t>Fórmula modificada para nutrição enteral, nutricionalmente completa, oligomérica de alta absorção, com 80% de peptídeos e 20% de aminoácidos livres, normocalórica (1.0 kcal/mL) com baixo teor de lipídios (15%) e presença de 50% TCM, acrescida de exclusivo mix de carotenoides e isenta de sacarose</t>
  </si>
  <si>
    <t>19971.101067/2022-25</t>
  </si>
  <si>
    <t xml:space="preserve">Fórmula pediátrica para nutrição enteral, apresentação liquida e pronta para uso, oligomérica, normocalórica e normoproteíca, à base de proteína hidrolisada do soro do leite, com 46% TCM em relação ao teor de gorduras totais, enriquecida com vitaminas, minerais e mix de carotenoides, baixa osmolaridade, sem adição de sacarose e não contém glúten </t>
  </si>
  <si>
    <t>77,3 toneladas</t>
  </si>
  <si>
    <t>19971.101069/2022-14</t>
  </si>
  <si>
    <t>Fórmula modificada para nutrição enteral, hiperproteico (75g/L) e com adequada densidade calórica (1,25kcal/mL), com mix de proteínas (soro do leite, caseinato, soja e ervilha), mix de lipídios com adição de óleo de peixe, para atender as recomendações diárias de EPA/DHA, com mix de carotenóides e mix de fibras, isenta de sacarose e lactose</t>
  </si>
  <si>
    <t>49,1 toneladas</t>
  </si>
  <si>
    <t>19971.101133/2022-67</t>
  </si>
  <si>
    <t>Ex 013   Preparações alimentícias, apresentadas sob a forma de pó para mistura em água, destinadas à nutrição enteral e oral de crianças de 3 a 10 anos de idade portadoras de epilepsia farmacorresistente, com teor de gorduras superior a 65%, teor de proteínas entre 5% e 10% e teor de carboidratos inferior a 5% em relação ao valor energético total, à base de óleos vegetais, proteínas do soro de leite, caseína e xarope de glicose, contendo ácidos graxos, fibras, minerais e vitaminas</t>
  </si>
  <si>
    <t>013</t>
  </si>
  <si>
    <t>30 toneladas</t>
  </si>
  <si>
    <t>19971.101134/2022-10</t>
  </si>
  <si>
    <t>Ex 014   Preparações alimentícias, apresentadas sob a forma de pó para mistura em água, destinadas à nutrição enteral e oral de crianças de 1 a 10 anos de idade portadoras de alergias alimentares, à base de xarope de glicose, aminoácidos livres e óleos vegetais, contendo minerais e vitaminas</t>
  </si>
  <si>
    <t>014</t>
  </si>
  <si>
    <t>175 toneladas</t>
  </si>
  <si>
    <t>19971.101135/2022-56</t>
  </si>
  <si>
    <t>Ex 015   Preparações alimentícias, apresentadas sob a forma de pó para mistura em água, destinadas à nutrição enteral e/ou oral de crianças de 1 a 8 anos de idade em dietas com restrição de fenilalanina, hiperproteicas, à base de aminoácidos livres sintéticos e maltodextrina, contendo tirosina, minerais e vitaminas</t>
  </si>
  <si>
    <t>015</t>
  </si>
  <si>
    <t>12 toneladas</t>
  </si>
  <si>
    <t>19971.101136/2022-09</t>
  </si>
  <si>
    <t>Ex 016  Preparações alimentícias, apresentadas sob a forma de pó para mistura em água, destinadas à nutrição enteral e/ou oral de indivíduos a partir de 8 anos de idade em dietas com restrição de fenilalanina, hiperproteicas, à base de aminoácidos livres sintéticos e maltodextrina, contendo tirosina, minerais e vitaminas</t>
  </si>
  <si>
    <t>016</t>
  </si>
  <si>
    <t>50 toneladas</t>
  </si>
  <si>
    <t xml:space="preserve">19971.101190/2022-46 </t>
  </si>
  <si>
    <t>08/05/2023</t>
  </si>
  <si>
    <t>6815.13.00</t>
  </si>
  <si>
    <t>Perfis planos pultrudados de fibra de carbono, com largura igual ou superior a 10mm e inferior ou igual a 130mm, espessura igual ou superior a 1 mm e inferior ou igual a 6 mm e comprimento igual ou superior a 10 m e inferior ou igual a 300 m, apresentados em bobinas, utilizados como reforço estrutural não elétrico de pás eólicas</t>
  </si>
  <si>
    <t>001</t>
  </si>
  <si>
    <t>Aeris Indústria e Comércio de Equipamentos para a Geração de Energia S.A.</t>
  </si>
  <si>
    <t>De 14% para 0%</t>
  </si>
  <si>
    <t>5.060 toneladas</t>
  </si>
  <si>
    <t>19971.100021/2023-70</t>
  </si>
  <si>
    <t>2309.90.90</t>
  </si>
  <si>
    <t>Preparações para alimentação de animais contendo vitamina B12 (cerca de 1% em peso), em um suporte ou diluente</t>
  </si>
  <si>
    <t>SINDICATO NACIONAL DA INDUSTRIA DE ALIMENTACAO ANIMAL</t>
  </si>
  <si>
    <t>De 7,2% para 0%</t>
  </si>
  <si>
    <t>2.000 toneladas</t>
  </si>
  <si>
    <t xml:space="preserve">Suspenso CCM </t>
  </si>
  <si>
    <r>
      <t>Pleito novo</t>
    </r>
    <r>
      <rPr>
        <sz val="10"/>
        <color rgb="FFFF0000"/>
        <rFont val="Arial"/>
        <family val="2"/>
      </rPr>
      <t xml:space="preserve"> </t>
    </r>
  </si>
  <si>
    <t>19971.100181/2023-19 </t>
  </si>
  <si>
    <t>8483.10.90</t>
  </si>
  <si>
    <t>Eixos fabricados em aço forjado ASTM A668, com massa igual ou superior a 25ton, para acoplamento dos polos geradores de compensadores síncronos.</t>
  </si>
  <si>
    <t>GE ENERGIAS RENOVAVEIS LTDA</t>
  </si>
  <si>
    <t>30 unidades</t>
  </si>
  <si>
    <t>Deferido. A pleiteante foi orientada a entrar com solução de consulta na RFB sobre a classificação de mercadoria</t>
  </si>
  <si>
    <t>19971.100964/2022-11</t>
  </si>
  <si>
    <t>9021.10.10</t>
  </si>
  <si>
    <t>Aparelho ortopédico para treinamento de marcha e alinhamento postural, para crianças com grau de comprometimento mortor severo (GMFCS nível IV e V) e acessórios.</t>
  </si>
  <si>
    <t>MAIS MOVIMENTO COMERCIO E IMPORTACAO DE PRODUTOS PARA REABILITACAO LTDA</t>
  </si>
  <si>
    <t>Indústria / Saúde</t>
  </si>
  <si>
    <t>400 unidades</t>
  </si>
  <si>
    <t>19971.100061/2023-11</t>
  </si>
  <si>
    <t>9018.90.99</t>
  </si>
  <si>
    <t>Torres de vídeo concebidas especialmente para sistemas robóticos completos de cirurgias assistidas, compostas por câmera de vídeo 3DHD, um computador que funciona como o gerenciador de dados de comunicação entre o console do cirurgião e os braços robóticos e um sistema de gravação e gerenciamento de imagem denominado DS1, também utilizadas como suporte do endoscópio durante uma laparoscopia, para visualização laparoscópica padrão e para eletrocirurgia</t>
  </si>
  <si>
    <t>Auto Suture do Brasil Ltda</t>
  </si>
  <si>
    <t>Saúde</t>
  </si>
  <si>
    <t>Em análise</t>
  </si>
  <si>
    <t>19971.100090/2023-83  </t>
  </si>
  <si>
    <t>8516.71.00</t>
  </si>
  <si>
    <t>Aparelhos eletrotérmicos de uso doméstico para preparação instantânea de bebidas, em doses individuais, a partir de cápsulas ou grãos de café torrado</t>
  </si>
  <si>
    <t>MARQUES E PUPO SOCIEDADE DE ADVOGADOS</t>
  </si>
  <si>
    <t>De 20% para 0%</t>
  </si>
  <si>
    <t>2.415.000 unidades</t>
  </si>
  <si>
    <t>19971.100169/2023-12   </t>
  </si>
  <si>
    <t>3907.91.00</t>
  </si>
  <si>
    <t>Adesivos à base de éster vinílico com densidade de 1,12g/cm³ a 1,16g/cm³ e tempo de gelificação (geltime) entre 45 e 110 minutos, utilizados no processo de fabricação de pás eólicas</t>
  </si>
  <si>
    <t>LM WIND POWER DO BRASIL S.A.</t>
  </si>
  <si>
    <t>De 11,2% para 0%</t>
  </si>
  <si>
    <t>3.000 toneladas</t>
  </si>
  <si>
    <t>19971.100435/2023-07</t>
  </si>
  <si>
    <t>Nestlé Brasil LTDA</t>
  </si>
  <si>
    <t>2.100.000 unidades</t>
  </si>
  <si>
    <t>19971.100437/2023-98</t>
  </si>
  <si>
    <t> 4014.10.00</t>
  </si>
  <si>
    <t>Preservativo masculino de poliisopreno com óleo de silicone</t>
  </si>
  <si>
    <t>Fábrica de Artefatos de Látex Blowtex LTDA</t>
  </si>
  <si>
    <t>De 9% para 0%</t>
  </si>
  <si>
    <t>157 toneladas</t>
  </si>
  <si>
    <t xml:space="preserve">
Aprovado Diretriz CCM 2/24</t>
  </si>
  <si>
    <t>19971.100472/2023-15</t>
  </si>
  <si>
    <t>8309.90.00</t>
  </si>
  <si>
    <t>Rolhas - Selo de preservação de conteúdo para embalagem metálica, constituído de folha de flandres (80% do peso total) e centro de alumínio (20% do peso total), livre de contaminantes, impurezas e poeira, com diâmetro externo entre 136,63 mm e 136,93 mm, espessura e altura de ondulação entre 2,05 mm e 2,31 mm e diâmetro de abertura da tampa de 106,3 mm.</t>
  </si>
  <si>
    <t>DANONE LTDA</t>
  </si>
  <si>
    <t>47.500.000 unidades</t>
  </si>
  <si>
    <t xml:space="preserve"> Em análise CCM</t>
  </si>
  <si>
    <t>19971.100471/2023-62</t>
  </si>
  <si>
    <t xml:space="preserve">8309.90.00 </t>
  </si>
  <si>
    <t>Rolhas - Selo de preservação de conteúdo para embalagem metálica, constituído de folha de flandres (80% do peso total) e centro de alumínio (20% do peso total), livre de contaminantes, impurezas e poeira, com diâmetro externo entre 108,66 mm e 108,96 mm, espessura e altura de ondulação entre 1,91 mm e 2,16 mm e diâmetro de abertura da tampa de 83,2 mm.</t>
  </si>
  <si>
    <t>8.500.000 unidades</t>
  </si>
  <si>
    <t>19971.100466/2023-50</t>
  </si>
  <si>
    <t>1702.11.00</t>
  </si>
  <si>
    <t>Lactose monoidratada de leite de bovinos, com no mínimo 97% de pureza, apresentada em pó, com no máximo 5,5% de umidade, livre glúten, ovos, peixes, cereais, grãos e outras matérias orgânicas e seus derivados.</t>
  </si>
  <si>
    <t>3.200 toneladas</t>
  </si>
  <si>
    <t xml:space="preserve">Mantido em Pauta GECEX 
</t>
  </si>
  <si>
    <t>19971.100467/2023-02</t>
  </si>
  <si>
    <t xml:space="preserve">1702.11.00 </t>
  </si>
  <si>
    <t>Lactose de leite de bovinos, com no mínimo 99% de pureza, apresentada em pó, com no máximo 5,5% de umidade, livre glúten, ovos, peixes, cereais, grãos e outras matérias orgânicas e seus derivados</t>
  </si>
  <si>
    <t>3.800 toneladas</t>
  </si>
  <si>
    <t>19971.100461/2023-27</t>
  </si>
  <si>
    <t>Outras preparações alimentícias - DHA (Ácido Docosahexaenóico) à base de óleo de atum, xarope de glicose de milho, caseinato, ascorbato de sódio, proteína de soro, com elementos antioxidantes, estabilizantes, emulsificante e anti-umectante; apresentado em pó encapsulado; livre de crustáceos, ovos e amendoim e seus derivados.</t>
  </si>
  <si>
    <t>112 toneladas</t>
  </si>
  <si>
    <t>19971.100464/2023-61</t>
  </si>
  <si>
    <t xml:space="preserve">2106.90.90 - Outras </t>
  </si>
  <si>
    <t>Composto lácteo, apresentada em pó, para aporte nutricional em fórmulas infantis, composto de proteína do soro de leite extensamente hidrolisada, xarope de glicose, óleos vegetais e de peixe, palmitato de ascorbila, lecitina de girassol, Vitaminas A, D, E, K, B2, ácido fólico e pantatênico, cloreto de magnésio, cloreto de potássio, cloreto de sódio, cloreto de colina e Carnitina.</t>
  </si>
  <si>
    <t>550 toneladas</t>
  </si>
  <si>
    <t>19971.100478/2023-84</t>
  </si>
  <si>
    <t>Composto lácteo, apresentada em pó, composta de proteína do soro de leite hidrolisada, xarope de glicose, óleos de peixe e vegetais, palmitato de ascorbila, lecitina de girassol, Vitaminas A, D, E, K, B2, ácido fólico e pantatênico, cloreto de magnésio, cloreto de potássio, cloreto de sódio, cloreto de colina e Carnitina, para uso em fórmulas nutricionais infantis.</t>
  </si>
  <si>
    <t>160 toneladas</t>
  </si>
  <si>
    <t>19971.100209/2023-18</t>
  </si>
  <si>
    <t>7606.12.90</t>
  </si>
  <si>
    <t>Chapas de liga de alumínio, em bobinas, com teores, em peso, de magnésio superior ou igual a 0,8 % e inferior ou igual a 1,3 %, de manganês superior ou igual a 0,8 % e inferior ou igual a 1,5 %, de ferro inferior ou igual a 0,8 %, de silício inferior ou igual a 0,6 %, de cobre superior ou igual a 0,05 % e inferior ou igual a 0,25 %, e de outros metais, em conjunto, inferior ou igual a 0,60 %, e de espessura inferior ou igual a 0,3 mm e largura superior ou igual a 1.450 mm, com camada de lubrificante em ambas as faces</t>
  </si>
  <si>
    <t xml:space="preserve">NOVELIS DO BRASIL LTDA </t>
  </si>
  <si>
    <t>De 0% para 9,6</t>
  </si>
  <si>
    <t>Exclusão do Ex 004</t>
  </si>
  <si>
    <t>Mantido em pauta</t>
  </si>
  <si>
    <t>19971.100208/2023-73</t>
  </si>
  <si>
    <t>8544.60.00</t>
  </si>
  <si>
    <t xml:space="preserve">Outros condutores elétricos para tensão &gt; 1000 v (bucha condesiva) </t>
  </si>
  <si>
    <t>WEG EQUIPAMENTOS ELETRICOS S/A</t>
  </si>
  <si>
    <t>700 ton</t>
  </si>
  <si>
    <t>19971.100465/2023-13</t>
  </si>
  <si>
    <t>Composto lácteo, apresentada em pó, composta de proteínas, carboidratos, gorduras, minerais e vitaminas, destinada à produção de fórmula infantil, para bebês e crianças com intolerância à lactose, sacarose, frutose e glúten, como uma dieta semielementar e hipoalergênica, fonte de nutrientes como ARA e DHA, além de nucleotídeos.</t>
  </si>
  <si>
    <t>1.300 toneladas</t>
  </si>
  <si>
    <r>
      <t xml:space="preserve">Mantido em Pauta </t>
    </r>
    <r>
      <rPr>
        <sz val="10"/>
        <rFont val="Arial"/>
        <family val="2"/>
      </rPr>
      <t xml:space="preserve">GECEX </t>
    </r>
    <r>
      <rPr>
        <sz val="10"/>
        <color rgb="FF000000"/>
        <rFont val="Arial"/>
        <family val="2"/>
      </rPr>
      <t xml:space="preserve">
</t>
    </r>
  </si>
  <si>
    <t>19971.100537/2023-14</t>
  </si>
  <si>
    <t>8482.91.19</t>
  </si>
  <si>
    <t>Outras esferas de aço calibradas, para rolamentos</t>
  </si>
  <si>
    <t>Não</t>
  </si>
  <si>
    <t>LIEBHERR BRASIL LTDA</t>
  </si>
  <si>
    <t>De 12,6% para 0%</t>
  </si>
  <si>
    <t>1.500.000 unidades</t>
  </si>
  <si>
    <t>19971.100538/2023-69</t>
  </si>
  <si>
    <t>8482.91.20</t>
  </si>
  <si>
    <t>Roletes cilíndricos para rolamentos</t>
  </si>
  <si>
    <t>600.000 unidades</t>
  </si>
  <si>
    <t>19971.100551/2023-18</t>
  </si>
  <si>
    <t>28/08/2023</t>
  </si>
  <si>
    <t>Outras preparações alimentícias</t>
  </si>
  <si>
    <t>007</t>
  </si>
  <si>
    <t>Nestle Brasil LTDA</t>
  </si>
  <si>
    <t>209 toneladas</t>
  </si>
  <si>
    <t>19971.100625/2023-16</t>
  </si>
  <si>
    <t>2810.00.10</t>
  </si>
  <si>
    <t>Ácido ortobórico</t>
  </si>
  <si>
    <t>BARRAL, PARENTE E PINHEIRO ADVOGADOS </t>
  </si>
  <si>
    <t>6.500 toneladas</t>
  </si>
  <si>
    <t xml:space="preserve">
Aprovado Diretriz CCM 1/24</t>
  </si>
  <si>
    <t>19971.100607/2023-34</t>
  </si>
  <si>
    <t xml:space="preserve">2840.19.00 </t>
  </si>
  <si>
    <t>Outros tetraboratos dissódicos (borax refinado)</t>
  </si>
  <si>
    <t>15.000 toneladas</t>
  </si>
  <si>
    <t>19971.100676/2023-48</t>
  </si>
  <si>
    <t>Enraminicina</t>
  </si>
  <si>
    <t>FARMABASE SAUDE ANIMAL LTDA</t>
  </si>
  <si>
    <t>1.750 toneladas</t>
  </si>
  <si>
    <t xml:space="preserve">
Publicada Resolução GECEX 551/2023</t>
  </si>
  <si>
    <t>19971.100689/2023-17 e 19971.100677/2023-92</t>
  </si>
  <si>
    <t xml:space="preserve">Bacitracina Metileno Dissalicilato </t>
  </si>
  <si>
    <t>19971.100687/2023-28</t>
  </si>
  <si>
    <t>8536.41.00</t>
  </si>
  <si>
    <t>Relés de sincronismo, alimentados em tensão contínua de 24V, para manobra controlada de disjuntores de alta tensão de 72,5kV a 800kV.</t>
  </si>
  <si>
    <t>GRID SOLUTIONS TRANSMISSAO DE ENERGIA LTDA</t>
  </si>
  <si>
    <t>250 unidades</t>
  </si>
  <si>
    <t>19971.100753/2023-60</t>
  </si>
  <si>
    <t>3901.20.29</t>
  </si>
  <si>
    <t>Plásticos e suas obras - Polímeros de etileno, em formas primárias - Polietileno de densidade igual ou superior a 0,94 - Sem carga – Outros</t>
  </si>
  <si>
    <t>Acome do Brasil Ltda</t>
  </si>
  <si>
    <t>Pleito arquivado</t>
  </si>
  <si>
    <t>19971.100675/2023-01</t>
  </si>
  <si>
    <t>8517.71.90</t>
  </si>
  <si>
    <t>Outras antenas exceto para telefones celulares</t>
  </si>
  <si>
    <t>ERICSSON TELECOMUNICAÇÕES S.A.</t>
  </si>
  <si>
    <t>65.000 unidades</t>
  </si>
  <si>
    <t>19971.100773/2023-31</t>
  </si>
  <si>
    <t>5402.20.90</t>
  </si>
  <si>
    <t>Fios de multifilamento de alta tenacidade, de poliésteres, com titulagem inferior ou igual a 950 decitex ou superior a 2.450 decitex, já considerando toda e qualquer margem de tolerância do título</t>
  </si>
  <si>
    <t>BMD TEXTEIS LTDA</t>
  </si>
  <si>
    <t>De 18% para 0%</t>
  </si>
  <si>
    <t>16.000 toneladas</t>
  </si>
  <si>
    <t>Arquivado</t>
  </si>
  <si>
    <t>19971.100860/2023-98</t>
  </si>
  <si>
    <t>9506.99.00</t>
  </si>
  <si>
    <t>Raquetes de Beach Tennis</t>
  </si>
  <si>
    <t>ASSOCIACAO PELA INDUSTRIA E COMERCIO ESPORTIVO- APICE</t>
  </si>
  <si>
    <t>500.000 unidades</t>
  </si>
  <si>
    <t>Indeferido conforme 211ª Reunião do Gecex</t>
  </si>
  <si>
    <t>Exclusão</t>
  </si>
  <si>
    <t>19971.100828/2023-11</t>
  </si>
  <si>
    <t xml:space="preserve">
8/4/2024 </t>
  </si>
  <si>
    <t>4811.90.90</t>
  </si>
  <si>
    <t>Outros papéis, cartões, pasta (ouate) de celulose e mantas de fibras de
celulose</t>
  </si>
  <si>
    <t>OJI PAPEIS ESPECIAIS LTDA</t>
  </si>
  <si>
    <t>De 2% para 9,6%</t>
  </si>
  <si>
    <t xml:space="preserve"> -</t>
  </si>
  <si>
    <t>Deferido 209 Reunião GECEX</t>
  </si>
  <si>
    <t>Novo</t>
  </si>
  <si>
    <t>19971.100706/2023-16</t>
  </si>
  <si>
    <t>2008.19.00</t>
  </si>
  <si>
    <t>Amêndoas e avelãs granuladas e torradas, in natura ou em pasta</t>
  </si>
  <si>
    <t>Chocolates Garoto Ltda </t>
  </si>
  <si>
    <t>336 toneladas</t>
  </si>
  <si>
    <t>19971.101008/2023-38</t>
  </si>
  <si>
    <t>3215.11.00</t>
  </si>
  <si>
    <t>Tintas de impressão pretas, utilizadas na impressão digital de livros, apresentada em galões.</t>
  </si>
  <si>
    <t>CANON DO BRASIL INDÚSTRIA E COMÉRCIO LTDA</t>
  </si>
  <si>
    <t>65 Toneladas</t>
  </si>
  <si>
    <t>Pleito renovação</t>
  </si>
  <si>
    <t>19971.100973/2023-93</t>
  </si>
  <si>
    <t>5403.33.00</t>
  </si>
  <si>
    <t>Fio composto por 100% de multifilamentos artificiais contínuos de acetato de celulose, acondicionado em bobinas cilíndricas, com título do fio superior ou igual a 100 decitex e inferior ou igual a 180 decitex, torções por metro (tpm) inferior ou igual a 150, número de filamentos superior ou igual a 25 e inferior ou igual a 41</t>
  </si>
  <si>
    <t>000</t>
  </si>
  <si>
    <t>WERNER FABRICA DE TECIDOS S.A</t>
  </si>
  <si>
    <t>325 Toneladas</t>
  </si>
  <si>
    <t>19971.101006/2023-49</t>
  </si>
  <si>
    <t>3808.92.93</t>
  </si>
  <si>
    <t>Fungicida à base de mancozeb ou de maneb</t>
  </si>
  <si>
    <t>Indofil Industries do Brasil Ltda</t>
  </si>
  <si>
    <t>50000 Toneladas</t>
  </si>
  <si>
    <t>Mantido Pauta CAT</t>
  </si>
  <si>
    <t>8501.40.19</t>
  </si>
  <si>
    <t>Motores elétricos de indução tipo run capacitor de 4 polos, com pacote estator 75 x 25mm ou 82mm x 25mm, com protetor térmico tipo fusível de temperatura, de carcaça aberta, com laterais injetadas em alumínio, rotor gaiola de esquilo com inclinação das barras rotóricas de 18 ou 24 graus, com enrolamentos estatóricos bobinados em fio de cobre e/ou alumínio, com 3 taps de bobinagem para as velocidades de funcionamento alta, média e baixa, com tensão nominal de 127 ou 220V, frequência nominal de 60Hz, potência nominal 126W, com conjugado operacional na velocidade alta entre 2.960 e 3.330gf.cm à 1.500rpm, com potência operacional na velocidade alta entre 133 e 137W à 1.500 rpm, com rendimento máximo entre 33,3 e 38,5% à 1.500rpm, ponta de eixo traseiro de terminação sem fim, com caixa de engrenagens injetada em alumínio e elementos plásticos internos de transmissão injetados em acetal e mola e esfera metálicos, com manivela de saída inferior para transferência do movimento de translação do motor, cabo de alimentação elétrica encordoado para proporcionar a flexibilidade necessária para a vida de 6 milhões de oscilações, com expectativa de vida de 7.800 horas para o motor.</t>
  </si>
  <si>
    <t>SEB DO BRASIL PRODUTOS DOMESTICOS LTDA</t>
  </si>
  <si>
    <t>3500000 Unidades</t>
  </si>
  <si>
    <t>19971.101009/2023-82</t>
  </si>
  <si>
    <t>3215.19.00</t>
  </si>
  <si>
    <t>Tintas de impressão coloridas, utilizadas na impressão digital de livros, apresentada em galões.</t>
  </si>
  <si>
    <t>CANON DO BRASIL INDÚSTRIA E COMÉRCIO LTDA.</t>
  </si>
  <si>
    <t>35 Toneladas</t>
  </si>
  <si>
    <t>Deferido conforme 211ª Reunião do Gecex</t>
  </si>
  <si>
    <t>19971.101017/2023-29</t>
  </si>
  <si>
    <t>2921.51.33</t>
  </si>
  <si>
    <t>N-(1,3-Dimetilbutil)-N'-fenil-p-fenilenodiamina referente a resolução GECEX Nº 340 DE 09/05/2022</t>
  </si>
  <si>
    <t>NOVA ADITIVOS BRASIL LTDA</t>
  </si>
  <si>
    <t>De 10,8% para 0%</t>
  </si>
  <si>
    <t>10440 Toneladas</t>
  </si>
  <si>
    <t>19971.101015/2023-30</t>
  </si>
  <si>
    <t>7502.10.10</t>
  </si>
  <si>
    <t>Catodos</t>
  </si>
  <si>
    <t>VILLARES METALS SA</t>
  </si>
  <si>
    <t>De 5,4% para 0%</t>
  </si>
  <si>
    <t>14.400 Toneladas</t>
  </si>
  <si>
    <t>24 meses</t>
  </si>
  <si>
    <t>Deferido - 210ª Reunião Ordinária do GECEX</t>
  </si>
  <si>
    <t>19971.100529/2023-78</t>
  </si>
  <si>
    <t>3906.90.49 </t>
  </si>
  <si>
    <t>Outros polímeros acrílicos, em blocos irregulares, pedaços, pós, etc</t>
  </si>
  <si>
    <t>003</t>
  </si>
  <si>
    <t>ASSOCIACAO BRASILEIRA DA INDUSTRIA DO PLASTICO</t>
  </si>
  <si>
    <t>800 toneladas</t>
  </si>
  <si>
    <t>19971.101042/2023-11</t>
  </si>
  <si>
    <t>3907.29.39</t>
  </si>
  <si>
    <t>Poliacetal poliéter (PAPE), em solução aquosa, com 10% a 42% de teor de sólidos</t>
  </si>
  <si>
    <t>ASHLAND COMÉRCIO DE ESPECIALIDADES QUÍMICAS DO BRASIL LTDA</t>
  </si>
  <si>
    <r>
      <rPr>
        <sz val="10"/>
        <color rgb="FFFF0000"/>
        <rFont val="Arial"/>
        <family val="2"/>
      </rPr>
      <t xml:space="preserve">
</t>
    </r>
    <r>
      <rPr>
        <sz val="10"/>
        <rFont val="Arial"/>
        <family val="2"/>
      </rPr>
      <t>2.000 toneladas</t>
    </r>
  </si>
  <si>
    <t>Publicada Resolução GECEX 551/2023</t>
  </si>
  <si>
    <t>pleito novo</t>
  </si>
  <si>
    <t>19971.101057/2023-71</t>
  </si>
  <si>
    <t>7502.10.90</t>
  </si>
  <si>
    <t>Outro niquel não ligado, em formas brutas</t>
  </si>
  <si>
    <t>COMERCIAL COMETA INDUSTRIA E COMERCIO LTDA</t>
  </si>
  <si>
    <t>350  toneladas</t>
  </si>
  <si>
    <t>19971.101060/2023-94</t>
  </si>
  <si>
    <t>3921.90.90</t>
  </si>
  <si>
    <t>Bi-laminado plano flexível, composto de película externa de termoplástico poliolefinico, com espessura de 0,6mm e camada de espuma poliolefinica reticulada, com espessura de 2,3mm, densidade de 67 kg/m³ e dureza de A 40 a 53, para revestimento de painel de instrumentos veicular</t>
  </si>
  <si>
    <t>sim</t>
  </si>
  <si>
    <t>Fmm Pernambuco Componentes Automotivos Ltda.</t>
  </si>
  <si>
    <t>1.508.650 kg</t>
  </si>
  <si>
    <t>19971.101128/2023-35</t>
  </si>
  <si>
    <t>Refletores parabólicos para antenas de transmissão e recepção de sinais via satélite que operam em faixa de frequência de satélite banda Ka e com dimensões que variam de 72.0cm de altura a 137.5cm de altura e 77.0cm de largura a 123.5cm de largura, com área útil de reflexão que varia de 75cm a 1.2m, podendo conter também, na sua montagem, um braço de suporte.</t>
  </si>
  <si>
    <t>VIASAT BRASIL SERVICOS DE COMUNICACOES LTDA</t>
  </si>
  <si>
    <t>20.000 unidades</t>
  </si>
  <si>
    <t>19971.100640/2023-64</t>
  </si>
  <si>
    <t>2823.00.10</t>
  </si>
  <si>
    <t>Óxidos de titânio, tipo anatase</t>
  </si>
  <si>
    <t>Sindicato das Indústrias Químicas do Sul Catarinense</t>
  </si>
  <si>
    <t>de 9% para 0%</t>
  </si>
  <si>
    <t>18.000 toneladas</t>
  </si>
  <si>
    <t xml:space="preserve">Deferido conforme 211ª Reunião do Gecex
</t>
  </si>
  <si>
    <t>19971.101233/2023-74</t>
  </si>
  <si>
    <t>3921.19.00</t>
  </si>
  <si>
    <t>Folhas de poli(tereftalato de etileno) com comprimento igual ou superior a 500mm e inferior ou igual a 2500mm, largura igual ou superior a 200mm e inferior ou igual a 1500mm e densidade igual ou superior a 80 Kg/m3 e inferior ou igual a 300 Kg/m3, dos tipos utilizados na confecção de compósitos usinados, de PET e PVC, para composição de Kits de elementos estruturais na manufatura de componentes eólicos.</t>
  </si>
  <si>
    <t>JMBWIND BRASIL LTDA</t>
  </si>
  <si>
    <t>450.000 m2</t>
  </si>
  <si>
    <t>Em análise Camex</t>
  </si>
  <si>
    <t>19971.101250/2023-10</t>
  </si>
  <si>
    <t>2827.49.21</t>
  </si>
  <si>
    <t>Hidróxido de cloreto de alumínio em pó em concentração de 64% contendo glicina (estabilizador) e cloreto de cálcio (conservante), usado exclusivamente na formulação de aerossol antiperspirante.</t>
  </si>
  <si>
    <t>UNILEVER BRASIL INDUSTRIAL LTDA</t>
  </si>
  <si>
    <t>1.470 toneladas</t>
  </si>
  <si>
    <t>19971.101293/2023-97</t>
  </si>
  <si>
    <t>3824.99.39</t>
  </si>
  <si>
    <t>Outras misturas e preparações para borracha ou plástico e outras misturas e preparações para endurecer resinas sintéticas, colas, pinturas ou usos similares</t>
  </si>
  <si>
    <t>não</t>
  </si>
  <si>
    <t>Fupresa S/A</t>
  </si>
  <si>
    <t>De 12,5% para 0%</t>
  </si>
  <si>
    <t>19971.101282/2023-15</t>
  </si>
  <si>
    <t>3926.90.90</t>
  </si>
  <si>
    <t xml:space="preserve">Discos cilíndricos utilizados como matéria-prima na fabricação de lente de contato rígida gás permeável (RGP), com diâmetro variando de 12 a 25 mm e espessura de 4 a 12 mm, incolor ou colorido, constituído por acrilato de fluorossilicone (copolímero). </t>
  </si>
  <si>
    <t>182</t>
  </si>
  <si>
    <t>ABIOPTICA </t>
  </si>
  <si>
    <t>395.124 unidades</t>
  </si>
  <si>
    <t>19971.101294/2023-31</t>
  </si>
  <si>
    <t>9019.10.00</t>
  </si>
  <si>
    <t>Aparelhos de mecanoterapia; aparelhos de massagem; aparelhos de psicotécnica</t>
  </si>
  <si>
    <t>Medlevensohn  LTDA</t>
  </si>
  <si>
    <t>19971.101288/2023-84</t>
  </si>
  <si>
    <t>Preparação à base de monensina sódica (40% em peso), apresentada na forma de grânulos ou pó</t>
  </si>
  <si>
    <t>_014</t>
  </si>
  <si>
    <t>500 toneladas</t>
  </si>
  <si>
    <t>19971.101289/2023-29</t>
  </si>
  <si>
    <t>Preparação à base de salinomicina (24% em peso), apresentada na forma de pó</t>
  </si>
  <si>
    <t>100 toneladas</t>
  </si>
  <si>
    <t>19971.101290/2023-53</t>
  </si>
  <si>
    <t>Preparação à base de flavomicina (8% em peso), apresentada na forma de pó</t>
  </si>
  <si>
    <t>19971.101296/2023-21</t>
  </si>
  <si>
    <t>3004.32.90</t>
  </si>
  <si>
    <t>Medicamento contendo outros derivados de hormônios, análogos, em doses</t>
  </si>
  <si>
    <t>GLAXOSMITHKLINE BRASIL  LTDA</t>
  </si>
  <si>
    <t>651.279.472 kgs</t>
  </si>
  <si>
    <t>19971.101297/2023-75</t>
  </si>
  <si>
    <t>3004.10.12</t>
  </si>
  <si>
    <t>Medicamento contendo amoxicilina ou seus sais, em doses</t>
  </si>
  <si>
    <t>441.392.175 kgs</t>
  </si>
  <si>
    <t>19971.101311/2023-31</t>
  </si>
  <si>
    <t>Perfis planos pultrudados de fibra de carbono, contendo 25% a 45%, em peso, de matriz de resina termofixa e 55% a 75%, em peso, de fibra de carbono, recobertos com tecido de poliamida, com largura igual ou superior a 5 mm e inferior ou igual a 400 mm, espessura igual ou superior a 1 mm e inferior ou igual a 50 mm e comprimento igual ou superior a 10 m e inferior ou igual a 600 m, apresentados em bobinas, utilizados como reforço estrutural não elétrico de pás eólicas</t>
  </si>
  <si>
    <t>AERIS INDUSTRIA E COMERCIO DE EQUIPAMENTOS PARA GERACAO DE ENERGIA S.A</t>
  </si>
  <si>
    <t>5.200 toneladas</t>
  </si>
  <si>
    <t>19971.101345/2023-25</t>
  </si>
  <si>
    <t>Chapa de alumínio, de liga do tipo 3003-H16, obtida por laminagem a frio, de espessura igual ou superior a 0,7 mm e inferior ou igual a 0,75 mm, e largura de 2.600 mm, apresentada em rolos.</t>
  </si>
  <si>
    <t>006</t>
  </si>
  <si>
    <t>RANDON SA</t>
  </si>
  <si>
    <t>Industria</t>
  </si>
  <si>
    <t>300 toneladas</t>
  </si>
  <si>
    <t>Mantido  em Pauta CAT</t>
  </si>
  <si>
    <t>19971.101346/2023-70</t>
  </si>
  <si>
    <t>Chapa de alumínio de forma quadrada, de liga 5083-O, obtida por laminagem e recozimento, de espessura igual ou superior a 6,00 mm e inferior ou igual a 6,35 mm, de largura e comprimento igual a 2560 mm</t>
  </si>
  <si>
    <t>005</t>
  </si>
  <si>
    <t>RANDON TRIEL HT IMPLEMENTOS RODOVIARIOS LTDA</t>
  </si>
  <si>
    <t>150 toneladas</t>
  </si>
  <si>
    <t xml:space="preserve">Mantido em pauta CAT
</t>
  </si>
  <si>
    <t>19971.101358/2023-02</t>
  </si>
  <si>
    <t>8529.10.20</t>
  </si>
  <si>
    <t xml:space="preserve"> Antena parabólica rotativa para radar primário em banda L, comportando refletor parabólico com alimentador e posicionador, pedestal com motorização, junta rotativa eencoder, para controle do tráfego aéreo de aeroportos e de vigilância de rotas aéreas</t>
  </si>
  <si>
    <t>MERCANTI ASSESSORIA E LOGISTICA INTERNACIONAL LTDA</t>
  </si>
  <si>
    <t>5 unidades</t>
  </si>
  <si>
    <t>Mantido em Pauta CAT</t>
  </si>
  <si>
    <t>19971.101368/2023-30</t>
  </si>
  <si>
    <t>8541.43.00</t>
  </si>
  <si>
    <t xml:space="preserve"> Módulos solares fotovoltaicos para geração de energia elétrica, bifaciais, dotados de células de silício monocristalino, com potência de pico (STC) na parte frontal de 445 Wp até 710 Wp para sistema com tensão máxima de 1.500V, com dimensões de 1.750 x 1.102 mm até 2.471 x 1.303 mm (eficiência de 206,00 Wp/m2 até 228,60 Wp/m2, equivalente de 20,6 % até 22,9%)</t>
  </si>
  <si>
    <t>ASSOCIACAO BRASILEIRA DE ENERGIA SOLAR FOTOVOLTAICA (ABSOLAR)</t>
  </si>
  <si>
    <t>de 10,8 para 0%</t>
  </si>
  <si>
    <t>16.000.000 unidades</t>
  </si>
  <si>
    <t>19971.101369/2023-84</t>
  </si>
  <si>
    <t>Módulos solares fotovoltaicos para geração de energia elétrica, monofaciais, dotados de células de silício monocristalino, com potência de pico (STC) na parte frontal de 445 Wp até 710 Wp para sistema com tensão máxima de 1.500V, com dimensões de 1.750 x 1.102 mm até 2.465 x 1.303 mm (eficiência de 190,30 Wp/m2 até 228,60 Wp/m2, equivalente de 19,0 % até 22,9%</t>
  </si>
  <si>
    <t>11.428.571 unidades</t>
  </si>
  <si>
    <t>19971.101385/2023-77</t>
  </si>
  <si>
    <t>1513.29.19</t>
  </si>
  <si>
    <t>Outros óleos de "palmiste"</t>
  </si>
  <si>
    <t>ASSOCIACAO BRASILEIRA DA INDUSTRIA QUIMICA</t>
  </si>
  <si>
    <t>266.000 toneladas</t>
  </si>
  <si>
    <t>19971.101399/2023-91</t>
  </si>
  <si>
    <t>7406.10.00</t>
  </si>
  <si>
    <t>Pó de liga de cobre- chumbo- estanho, com teor, em peso, de chumbo igual ou superior a 9,5% e inferior ou igual a 25,0% e de estanho igual ou superior a 1,75% e inferior ou igual a 11,0%, que passe através de uma peneira com abertura de malha de 175 micrometros (microns) em proporção de 100 %, em peso, e que passe através de uma peneira com abertura de malha de 74 micrometros (microns) em proporçãoo superior a 80 %, em peso.</t>
  </si>
  <si>
    <t>1680 toneladas</t>
  </si>
  <si>
    <t>19971.101416/2023-90</t>
  </si>
  <si>
    <t>3304.99.90</t>
  </si>
  <si>
    <t>PREPARACAO PARA PREENCHIMENTO INTRADERMICO, INJETAVEL, DESTINADA O PREENCHIMENTO DE DEPRESSOES CUTANEAS SUPERFICIAIS, A BASE DE ACIDO HIALURONICO, CLORIDRATO DE LIDOCAINA E SOLUCAO TAMPAO FOSFATO, APRESENTADA EM SERINGA GRADUADA, PREVIAMENTE CHEIA E DESCARTÁVEL</t>
  </si>
  <si>
    <t>_002</t>
  </si>
  <si>
    <t>ABBVIE FARMACEUTICA LTDA.</t>
  </si>
  <si>
    <t>industria</t>
  </si>
  <si>
    <t>2.159.108 unidades</t>
  </si>
  <si>
    <t>19971.101431/2023-38</t>
  </si>
  <si>
    <t>8609.00.00</t>
  </si>
  <si>
    <t>Contêineres rígidos, do tipo míni, fechados, com portas, com prateleira removível, empilháveis, para transporte de bens ou equipamentos, especialmente concebidos para utilização em mar aberto, de, para ou entre instalações fixas e/ou flutuantes e embarcações, de comprimento nominal igual ou superior a 1,9m, de largura nominal igual ou superior a 2,3m, e altura nominal igual ou superior a 2,3m, com capacidade de carga igual ou superior a 8.000kg.</t>
  </si>
  <si>
    <t>_015</t>
  </si>
  <si>
    <t>UNO TRADE</t>
  </si>
  <si>
    <t>1.000 unidades</t>
  </si>
  <si>
    <t>19971.101432/2023-82</t>
  </si>
  <si>
    <t>Contêineres rígidos, abertos, com ou sem tampa rígida removível, com portas, empilháveis, para transporte de bens ou equipamentos, especialmente concebidos para utilização em mar aberto, de, para ou entre instalações fixas e/ou flutuantes e embarcações, de comprimento nominal igual ou superior a 2,95m, de largura nominal igual ou superior a 2,35m, e altura nominal igual ou superior a 2,35m, com capacidade de carga igual ou superior a 7.000kg.</t>
  </si>
  <si>
    <t>_016</t>
  </si>
  <si>
    <t>19971.101435/2023-16</t>
  </si>
  <si>
    <t>Contêineres rígidos do tipo cesta, abertos, com ou sem porta de acesso, empilháveis, para transporte de bens ou equipamentos, especialmente concebidos para utilização em mar aberto, de, para ou entre instalações fixas e/ou flutuantes e embarcações, de comprimento nominal igual ou superior a 2,3m, de largura nominal igual ou superior a 1,1m, e altura nominal igual ou superior a 1m, com capacidade de carga igual ou superior a 5.000kg.</t>
  </si>
  <si>
    <t>_017</t>
  </si>
  <si>
    <t>19971.101505/2023-36</t>
  </si>
  <si>
    <t>3404.90.19</t>
  </si>
  <si>
    <t>Cera artificial de dímero de alquilceteno (AKD) com dois grupos alternados n-alquila, cujas cadeias podem variar entre C12, C14, C16, C18 e C20 , em grânulos.</t>
  </si>
  <si>
    <t>SOLENIS ESPECIALIDADES QUIMICAS LTDA</t>
  </si>
  <si>
    <t>3.100 toneladas</t>
  </si>
  <si>
    <t>19971.101534/2023-06</t>
  </si>
  <si>
    <t>3003.90.89</t>
  </si>
  <si>
    <t>Preparação medicamentosa contendo cloridrato de tansulosina em pellets 0,2%</t>
  </si>
  <si>
    <t>_010</t>
  </si>
  <si>
    <t>Apsen</t>
  </si>
  <si>
    <t>3.000 kgs</t>
  </si>
  <si>
    <t>19971.101608/2023-04</t>
  </si>
  <si>
    <t>9021.39.99</t>
  </si>
  <si>
    <t>Sistema de liberação transfemoral, acessório de uso exclusivo na implantação da válvula biológica porcina, de bioprótese aórtica, composto por um sistema de administração transfemoral, um botão de segurança, linha de irrigação e componentes de carregamento.</t>
  </si>
  <si>
    <t>BOSTON SCIENTIFIC DO BRASIL LTDA</t>
  </si>
  <si>
    <t>1.500 unidades</t>
  </si>
  <si>
    <t>19971.101605/2023-62</t>
  </si>
  <si>
    <t>2833.11.10</t>
  </si>
  <si>
    <t>Para a fabricação de detergentes em pó por secagem em torre spray e por dry mix</t>
  </si>
  <si>
    <t>ASSOCIACAO BRAS DAS INDS DE PRODS DE LIMPEZA E AFINS</t>
  </si>
  <si>
    <t>910.000 toneladas</t>
  </si>
  <si>
    <t>19971.101606/2023-15</t>
  </si>
  <si>
    <t>3907.40.90</t>
  </si>
  <si>
    <t>Resina de policarbonato em grânulos/pellets.</t>
  </si>
  <si>
    <t>COVESTRO INDÚSTRIA E COMÉRCIO DE POLÍMEROS LTDA</t>
  </si>
  <si>
    <t>35.000 toneladas</t>
  </si>
  <si>
    <t>19971.101563/2023-60</t>
  </si>
  <si>
    <t>3911.90.29</t>
  </si>
  <si>
    <t>Poliisocianato alifático à base de diisocianato de hexametileno, apresentado em forma liquida.</t>
  </si>
  <si>
    <t>SINDICATO DA INDUSTRIA DE TINTAS E VERNIZES NO EST S P</t>
  </si>
  <si>
    <t>30.000 toneladas</t>
  </si>
  <si>
    <t>19971.000002/2024-25</t>
  </si>
  <si>
    <t>7219.12.00</t>
  </si>
  <si>
    <t>Produtos laminados planos de aço inoxidável, de largura igual ou superior a 600 mm, simplesmente laminados a quente, em rolos, de espessura igual ou superior a 4,75 mm, mas não superior a 10 mm</t>
  </si>
  <si>
    <t>EXPERTNESS BRAZIL FREIGHT FORWARDING &amp; CONSULTING LTDA.</t>
  </si>
  <si>
    <t>19971.000078/2024-51</t>
  </si>
  <si>
    <t>Fórmulas infantis, apresentadas sob a forma de pó para mistura em água, destinadas a suprir as necessidades dietoterápicas específicas de lactentes e crianças de primeira infância com alergias alimentares, à base de xarope de glicose, aminoácidos livres, triglicerídeos de cadeia livre, óleos vegetais, contendo minerais e vitaminas.</t>
  </si>
  <si>
    <t>1.800 toneladas</t>
  </si>
  <si>
    <t>19971.000077/2024-14</t>
  </si>
  <si>
    <t>Preparações alimentícias, apresentadas sob a forma de pó para mistura em água, destinadas à nutrição enteral e oral de crianças de 1 a 10 anos de idade portadoras de alergias alimentares, à base de xarope de glicose, aminoácidos livres e óleos vegetais, contendo minerais e vitaminas</t>
  </si>
  <si>
    <t>260 toneladas</t>
  </si>
  <si>
    <t>19971.000073/2024-28</t>
  </si>
  <si>
    <t>Preparações alimentícias, apresentadas sob a forma de pó para mistura em água, destinadas à nutrição enteral e/ou oral de crianças de 1 a 8 anos de idade em dietas com restrição de fenilalanina, hiperproteicas, à base de aminoácidos livres sintéticos e maltodextrina, contendo tirosina, minerais e vitaminas</t>
  </si>
  <si>
    <t>16 toneladas</t>
  </si>
  <si>
    <t>19971.000072/2024-83</t>
  </si>
  <si>
    <t>3004.90.99</t>
  </si>
  <si>
    <t>Solução para preenchimento intra-articular a base de hialuronato de sódio levemente reticulado, em seringa descartável, na concentração de 22 mg/ml, para uso único a cada 6 meses</t>
  </si>
  <si>
    <t>_063</t>
  </si>
  <si>
    <t>APSEN FARMACEUTICA S/A</t>
  </si>
  <si>
    <t>saúde</t>
  </si>
  <si>
    <t>19971.101120/2023-79</t>
  </si>
  <si>
    <t>8518.29.90</t>
  </si>
  <si>
    <t>Alto-falantes de potência não superior a 3W</t>
  </si>
  <si>
    <t>Associação Brasileira da Indústria Elétrica e Eletrônica</t>
  </si>
  <si>
    <t>100.000.000 unidades</t>
  </si>
  <si>
    <t>Migrado do CT-1
Deferido na  211ª Reunião do Gecex .</t>
  </si>
  <si>
    <t>19971.101166/2023-98</t>
  </si>
  <si>
    <t>Cabo com condutor de alumínio de fios compactados (Classe 2 IEC 60228), isolado com XLPE, sem conectores nas extremidades, mas contendo olhais de tração, adequado para transmissão de energia elétrica em 345kV e com capacidade de operar em uma tensão máxima de 362kV por tempo indeterminado, com blindagem de alumínio, bloqueado contra penetração longitudinal de água, com cobertura externa em polietileno de alta densidade (HDPE)</t>
  </si>
  <si>
    <t>MEZ Energia Ltda</t>
  </si>
  <si>
    <t>1.550 toneladas</t>
  </si>
  <si>
    <t>Migrado da Letec
Deferido na  211ª Reunião do Gecex.</t>
  </si>
  <si>
    <t>19971.000020/2024-15</t>
  </si>
  <si>
    <t>7616.99.00</t>
  </si>
  <si>
    <t>Cápsulas de alumínio, para o acondicionamento de café e outras substâncias, utilizadas em aparelhos para a preparação instantânea de bebidas em doses individuais</t>
  </si>
  <si>
    <t>_026</t>
  </si>
  <si>
    <t>3CAFFI INDUSTRIA E COMERCIO DE CAPSULAS S.A (3CAFFI)</t>
  </si>
  <si>
    <t>250.000.000 unidades</t>
  </si>
  <si>
    <t>19971.000070/2024-94</t>
  </si>
  <si>
    <t>Preparações alimentícias, apresentadas sob a forma de pó para mistura em água, destinadas à nutrição enteral e/ou oral de indivíduos a partir de 8 anos de idade em dietas com restrição de fenilalanina, hiperproteicas, à base de aminoácidos livres sintéticos e maltodextrina, contendo tirosina, minerais e vitaminas</t>
  </si>
  <si>
    <t>19971.000176/2024-98</t>
  </si>
  <si>
    <t>3907.61.00</t>
  </si>
  <si>
    <t>Poli (tereftalato de etileno) pós-condensado, com viscosidade intrínseca superior ou igual a 0,98 dl/g e inferior ou igual a 1,10 dl/g</t>
  </si>
  <si>
    <t>_001</t>
  </si>
  <si>
    <t>ASSOCIAÇÃO BRASILEIRA DE PRODUTORES DE FIBRAS ARTIF E SINTETICAS</t>
  </si>
  <si>
    <t>10.000 toneladas</t>
  </si>
  <si>
    <t>19971.000155/2024-72</t>
  </si>
  <si>
    <t>2923.90.10</t>
  </si>
  <si>
    <t>Betaína anidra</t>
  </si>
  <si>
    <t>Alteração</t>
  </si>
  <si>
    <t>19971.000037/2024-64</t>
  </si>
  <si>
    <t>Fórmulas infantis, apresentadas sob a forma de pó para mistura em água, destinadas a suprir as necessidades dietoterápicas específicas de lactentes e crianças de primeira infância com alergia severa ao leite de vaca e/ou com restrição de lactose, à base de xarope de glicose, aminoácidos livres, triglicerídeos de cadeia livre, óleos vegetais, amido de batata, minerais e oligossacarídeos.</t>
  </si>
  <si>
    <t>_035</t>
  </si>
  <si>
    <t>190.541 toneladas</t>
  </si>
  <si>
    <t>19971.000192/2024-81</t>
  </si>
  <si>
    <t>2832.10.10</t>
  </si>
  <si>
    <t>Metabissulfito de sódio, com teor de Na2S2O5igual ou superior a 98%, em peso.</t>
  </si>
  <si>
    <t>OXITENO S A Indústria e Comércio</t>
  </si>
  <si>
    <t>24.650 toneladas</t>
  </si>
  <si>
    <t>19971.000140/2024-12</t>
  </si>
  <si>
    <t>3905.29.00</t>
  </si>
  <si>
    <t>Outros copolímeros de acetato de vinila, formas primárias</t>
  </si>
  <si>
    <t>Andre Vaz de Mello Fernandes</t>
  </si>
  <si>
    <t>200 toneladas</t>
  </si>
  <si>
    <t>19971.000142/2024-01</t>
  </si>
  <si>
    <t>3907.29.90</t>
  </si>
  <si>
    <t>Éter metalílico de poli(oxietileno) (HPEG), aplicado na produção de aditivos superplastificantes para a fabricação de concreto</t>
  </si>
  <si>
    <t>ERCA Indústria e Comércio de Produtos Químicos Ltda</t>
  </si>
  <si>
    <t>19971.000132/2024-68</t>
  </si>
  <si>
    <t>Outras tintas de impressão para estamparia digital têxtil, exceto as reativas</t>
  </si>
  <si>
    <t>ABIT - Associação Brasileira da Indústria Têxtil e de Confecção</t>
  </si>
  <si>
    <t>903 toneladas</t>
  </si>
  <si>
    <t>19971.000130/2024-79</t>
  </si>
  <si>
    <t>Tintas pretas de impressão para estamparia digital têxtil, exceto as reativas</t>
  </si>
  <si>
    <t>572 toneladas</t>
  </si>
  <si>
    <t>19971.000093/2024-07</t>
  </si>
  <si>
    <t>3824.99.89</t>
  </si>
  <si>
    <t>Preparações com propriedade de proteção contra raios ultravioletas, utilizadas na produção de produtos cosméticos, à base de: metileno-bis benzotriazolil tetrametilbutilfenol ou bis-etil-hexilofenol metoxifenol triazina ou tris bifenil triazine ou metoxicinamato de etilhexila e dietilamino benzoato hidroxibenzoil hexilo.</t>
  </si>
  <si>
    <t>_003</t>
  </si>
  <si>
    <t>BASF S.A.</t>
  </si>
  <si>
    <t>230 toneladas</t>
  </si>
  <si>
    <t>19971.000127/2024-55</t>
  </si>
  <si>
    <t>Preparação para preenchimento intradérmico, injetável, destinada ao aumento e contorno do volume facial, composta de hialuronato de sódio reticulado em solução tampão fosfato, sem cloridrato de lidocaína, apresentada em seringa graduada, previamente cheia e descartável.</t>
  </si>
  <si>
    <t>AESKINS PHARMACEUTICAL S.A.</t>
  </si>
  <si>
    <t>200.000 unidades</t>
  </si>
  <si>
    <t>19971.000126/2024-19</t>
  </si>
  <si>
    <t>8535.90.90</t>
  </si>
  <si>
    <t>Outros aparelhos para interrupção, etc, de circuitos elétricos, para uma tensão superior a 1.000 V</t>
  </si>
  <si>
    <t>PRYSMIAN Cabos e Sistemas do Brasil S/A</t>
  </si>
  <si>
    <t>510 unidades</t>
  </si>
  <si>
    <t>19971.000033/2024-86</t>
  </si>
  <si>
    <t>Fórmulas infantis, apresentadas sob a forma de pó para mistura em água, destinadas a suprir as necessidades dietoterápicas específicas de lactentes e crianças de primeira infância com alergia a proteína intacta do leite de vaca e/ou soja e/ou com restrição de lactose, à base de proteínas do soro do leite extensamente hidrolisadas, isento de lactose, triglicerídeos de cadeia média (TCM), DHA, ARA, nucleotídeos, taurina, vitaminas e minerais e oligossacarídeos.</t>
  </si>
  <si>
    <t>_008</t>
  </si>
  <si>
    <t>19971.000094/2024-43</t>
  </si>
  <si>
    <t>3921.13.90</t>
  </si>
  <si>
    <t>Laminado de plástico (poliuretano) microalveolar, com reforço de falso tecido (TNT) de poliéster e/ou poliamida, apresentado em rolos de aproximadamente 140cm de largura, com mínimo de 150 metros de comprimento, gramatura entre 350 a 800 g/m2, espessura entre 0,9mm e 1,8mm, comercialmente conhecido como "base coagulada", devendo obrigatoriamente estar estampado em sua superfície plástica a impressão “BASE COAGULADA NCM 39211390 EX. 01 (número a ser aprovado)”. A impressão deverá estar apresentada em 2 estampas de 5cms (tamanho de caixa) a cada 30cm de largura do produto e 9 estampas a cada 30cm de comprimento.</t>
  </si>
  <si>
    <t>Associação Brasileira de Componentes para Couro, Calçados e Artefatos (Assintecal)</t>
  </si>
  <si>
    <t>9.000 toneladas</t>
  </si>
  <si>
    <t>Laminado de plástico (poliuretano) microalveolar, com reforço de tecido de qualquer composição de fibras, apresentado em rolos de aproximadamente 150cm de largura, com mínimo de 150 metros de comprimento, gramatura entre 250 e 800 g/m2, espessura entre 0,5mm e 1,8mm, comercialmente conhecido como "base coagulada", devendo obrigatoriamente estar estampado em sua superfície plástica a impressão “BASE COAGULADA NCM 39211390 EX. 02 (número a ser aprovado)”. A impressão deverá estar apresentada em 2 estampas de 5cms (tamanho de caixa) a cada 30cm de largura do produto e 9 estampas a cada 30cm de comprimento.</t>
  </si>
  <si>
    <t>19971.101421/2023-01</t>
  </si>
  <si>
    <t>3004.20.29</t>
  </si>
  <si>
    <t>De uso veterinário, à base de tartarato de tilvalosina, próprio para ser colocado na ração dos animais, apresentado em forma granular</t>
  </si>
  <si>
    <t>ECO ANIMAL HEALTH do Brasil Comércio de Produtos Veterinários Ltda</t>
  </si>
  <si>
    <t>1.000 toneladas</t>
  </si>
  <si>
    <t>19971.101420/2023-58</t>
  </si>
  <si>
    <t>(Que contenha tartarato de tilvalosina, próprio para ser colocado na água de bebida dos animais, apresentado em pó e acondicionado em sachês com até 400g</t>
  </si>
  <si>
    <t>_004</t>
  </si>
  <si>
    <t>120.000 toneladas</t>
  </si>
  <si>
    <t>19971.101258/2023-78</t>
  </si>
  <si>
    <t>3906.90.44</t>
  </si>
  <si>
    <t>Poli(acrilato de sódio), com capacidade de absorção de uma solução aquosa de cloreto de sódio 0,9 %, em peso, superior ou igual a vinte vezes seu próprio peso, em blocos irregulares, pedaços, pós, etc</t>
  </si>
  <si>
    <t>Associação Brasileira da Indústria de Higiene Pessoal, Perfumaria e Cosméticos ( ABIHPEC)</t>
  </si>
  <si>
    <t>De 0% para 0%</t>
  </si>
  <si>
    <t>45.000 toneladas</t>
  </si>
  <si>
    <t>Processo encerrado por manifestação expressa de desistência ou renúncia por parte do(s) interessado(s).</t>
  </si>
  <si>
    <t>19971.000238/2024-61</t>
  </si>
  <si>
    <t>5402.46.00</t>
  </si>
  <si>
    <t>Outros fios simples de poliésteres, parcialmente orientados, sem torção ou com torção não superior a 50 voltas por metro</t>
  </si>
  <si>
    <t>Associação Brasileira de Produtores de Fibras Artificiais e Sintéticas</t>
  </si>
  <si>
    <t>90.000 toneladas</t>
  </si>
  <si>
    <t>19971.000251/2024-11</t>
  </si>
  <si>
    <t>Tinta gráfica de segurança com variação óptica magneticamente orientada, utilizada exclusivamente para impressão de cédulas bancárias</t>
  </si>
  <si>
    <t>SICPA América do Sul Indústria AS</t>
  </si>
  <si>
    <t>1 tonelada</t>
  </si>
  <si>
    <t>19971.000236/2024-72</t>
  </si>
  <si>
    <t>Preparações alimentícias, apresentadas sob a forma de pó para mistura em água, destinadas à nutrição enteral e oral de crianças de 3 a 10 anos de idade portadoras de epilepsia farmacorresistente, com teor de gorduras superior a 65%, teor de proteínas entre 5% e 10% e teor de carboidratos inferior a 5% em relação ao valor energético total, à base de óleos vegetais, proteínas lácteas e xarope de glicose, contendo ácidos graxos, fibras, minerais e vitaminas</t>
  </si>
  <si>
    <t>_013</t>
  </si>
  <si>
    <t>38 toneladas</t>
  </si>
  <si>
    <t>19971.000223/2024-01</t>
  </si>
  <si>
    <t>2835.26.00</t>
  </si>
  <si>
    <t>Fosfato Monocálcico (MCP), contendo no mínimo 22,7 % de Fósforo (P), exclusivo para aplicação em nutrição animal, em grânulos finos entre 0,2 a 1,5 mm, com no máximo 0,2% de Flúor (F), 10 mg/kg de Arsênico (As), 10 mg/kg de Cádmio (Cd), 15 mg/kg de Chumbo (Pb) e 0,1 mg/kg de Mercúrio (Hg), em embalagem de 25 kg, 50 kg, 1000 kg, 1150 kg e a granel.</t>
  </si>
  <si>
    <t>YARA Brasil Fertilizantes S/A</t>
  </si>
  <si>
    <t>50.000 toneladas</t>
  </si>
  <si>
    <t>19971.000219/2024-35</t>
  </si>
  <si>
    <t>9506.61.00</t>
  </si>
  <si>
    <t>Bola de tênis homologada pela Federação Internacional de Tênis (ITF), destinada à prática esportiva de tênis de quadra e atividades semelhantes, para uso amador ou profissional em treinos, jogos, torneios e campeonatos.</t>
  </si>
  <si>
    <t>Associação Pela Indústria e Comércio Esportivo - APICE</t>
  </si>
  <si>
    <t>5.000.000 unidades</t>
  </si>
  <si>
    <t>19971.000211/2024-79</t>
  </si>
  <si>
    <t>Cabo com condutor de alumínio de fios compactados (Classe 2 IEC 60228), isolado com XLPE, sem conectores nas extremidades, mas contendo olhais de tração, adequado para transmissão de energia elétrica em 230 kV e com capacidade de operar em uma tensão máxima de 245 kV por tempo indeterminado, com blindagem de alumínio, bloqueado contra penetração longitudinal de água, com cobertura externa em polietileno de alta densidade (HDPE)</t>
  </si>
  <si>
    <t>BRE 4 Implantação de Sistemas de Transmissão Elétrica Sociedade de Propósito Específico</t>
  </si>
  <si>
    <t>19971.000213/2024-68</t>
  </si>
  <si>
    <t>8501.20.00</t>
  </si>
  <si>
    <t>Motores elétricos tipo “universal”, com pacote estator 70 x 30mm, sem protetor térmico, de carcaça aberta, com laterais em chapa de aço carbono, rotor bobinado para 12 bobinas de fio de cobre conectadas entre si por meio de comutador de 24 lâminas de cobre, com enrolamentos estatóricos bobinados em fio de cobre, conexão entre estator e rotor por meio de “porta-escovas” com escovas de carvão tensionadas por molas, com cabinhos de ligação para velocidade única, com tensão nominal de 127 ou 220V, frequência nominal de 60Hz, potência nominal de 2000W em condição de bloqueio, com conjugado operacional entre 9.500gf.cm e 9.800gf.cm à 4.000rpm, com potência operacional entre 1.400W e 1.500W à 4.000 rpm, com rendimento máximo entre 57 e 59% à 13.000rpm, ponta de eixo traseiro com ventilador plástico de arrefecimento, e ponta de eixo dianteiro com rosca M5 x 0,8 esquerda, com expectativa de vida de 65 horas úteis para o motor a 670W.</t>
  </si>
  <si>
    <t>SEB do Brasil Produtos Domésticos Ltda</t>
  </si>
  <si>
    <t>314.000 unidades</t>
  </si>
  <si>
    <t>19971.000215/2024-57</t>
  </si>
  <si>
    <t>Motores elétricos tipo “universal”, com pacote estator de 54 x 43mm ou 54 x 44mm, sem protetor térmico, de carcaça aberta, com laterais em chapa de aço carbono, rotor bobinado para 10 bobinas de fio de cobre conectadas entre si por meio de comutador de 10 ou 20 lâminas de cobre, com enrolamentos estatóricos bobinados em fio de cobre e/ou alumínio, conexão entre estator e rotor por meio de “porta-escovas” com escovas de carvão tensionadas por molas, com cabinhos de ligação para velocidade única ou 3 taps de bobinagem para as velocidades de funcionamento alta, média e baixa, com tensão nominal de 127 ou 220V, frequência nominal de 60Hz, potência nominal entre 1050W e 1150W em condição de bloqueio, com conjugado operacional entre 4.700 e 5.200gf.cm à 5.000rpm, com potência operacional entre 800W e 860W à 5.000 rpm, com rendimento máximo de 53% entre 11.500rpm e 12.500rpm, ponta de eixo traseiro com ventilador plástico de arrefecimento, e ponta de eixo dianteiro com rosca M5 x 0,8 esquerda e/ou pinhão para correia, com expectativa de vida de 65 horas úteis para o motor a 290W ou 50 horas úteis para o motor a 380W.</t>
  </si>
  <si>
    <t>258.000 unidades</t>
  </si>
  <si>
    <t>19971.000200/2024-99</t>
  </si>
  <si>
    <t>Motores elétricos tipo “universal”, com pacote estator 54 x 35mm, sem protetor térmico, de carcaça aberta, com laterais em chapa de aço carbono, rotor bobinado para 10 bobinas de fio de cobre conectadas entre si por meio de comutador de 10 ou 20 lâminas de cobre, com enrolamentos estatóricos bobinados em fio de cobre e/ou alumínio, conexão entre estator e rotor por meio de “porta-escovas” com escovas de carvão tensionadas por molas, com cabinhos de ligação para velocidade única, com tensão nominal de 127 ou 220V, frequência nominal entre 50 e 60Hz, potência nominal de 900W em condição de bloqueio, com conjugado operacional entre 3.100 e 3.300gf.cm à 7.000rpm, com potência operacional de 600W à 7.000 rpm, com rendimento máximo entre 49 e 51% à 11.500rpm, ponta de eixo traseiro com ventilador plástico de arrefecimento, e ponta de eixo dianteiro com rosca M5 x 0,8 esquerda, com expectativa de vida de 65 horas úteis para o motor a 290W.</t>
  </si>
  <si>
    <t>970.000 unidades</t>
  </si>
  <si>
    <t>19971.000381/2024-53</t>
  </si>
  <si>
    <t>TPEG - Éter isopentenílico de polioxietileno.</t>
  </si>
  <si>
    <t>19971.000255/2024-07</t>
  </si>
  <si>
    <t>Filamento elástico bicomponente de poliésteres, não texturizado, denominado "Elastomultiéster</t>
  </si>
  <si>
    <t>5402.47.10</t>
  </si>
  <si>
    <t>2.200 toneladas</t>
  </si>
  <si>
    <t>19971.000282/2024-71</t>
  </si>
  <si>
    <t>Preparações alimentícias, nutricionalmente completa, apresentadas sob a forma de líquido pronto para o consumo, destinadas à nutrição enteral e oral em terapias nutricionais específicas para pacientes desnutridos, ou com risco nutricional, pré e pós operatório, com restrição de volume, hipercalórica, normoproteica e normolipídica, enriquecida com vitaminas e minerais.</t>
  </si>
  <si>
    <t>_027</t>
  </si>
  <si>
    <t>202 toneladas</t>
  </si>
  <si>
    <t>Preparações alimentícias nutricionalmente completa, apresentada sob a forma de líquido, destinada à nutrição enteral e oral, para pacientes com necessidades aumentadas, em risco nutricional e/ou desnutridos, com restrição hídrica ou intolerantes a volumes, hipercalórica, hiperproteica, normolipídica, de baixo volume e enriquecida com vitaminas e minerais.</t>
  </si>
  <si>
    <t>19971.000283/2024-16</t>
  </si>
  <si>
    <t>_028</t>
  </si>
  <si>
    <t>365 toneladas</t>
  </si>
  <si>
    <t>Preparações alimentícias, apresentadas sob a forma de pó para mistura em água, destinadas à suplementação da nutrição enteral ou oral de pacientes sarcopênicos, pacientes em bom estado nutricional com necessidades proteicas elevadas, pacientes obesos ou com sobrepeso com necessidades proteicas elevadas e para o pós operatório tardio de cirurgia bariátrica, à base de proteína isolada do soro de leite, polissacarídeos, sacarose e óleos vegetais, contendo minerais e vitaminas</t>
  </si>
  <si>
    <t>19971.000284/2024-61</t>
  </si>
  <si>
    <t>_029</t>
  </si>
  <si>
    <t>Atualizado em: 11/03/2024</t>
  </si>
  <si>
    <t>19971.000285/2024-13</t>
  </si>
  <si>
    <t>Preparações alimentícias, apresentadas sob a forma de líquido pronto para o consumo direto, destinadas à nutrição enteral de crianças de 3 a 10 anos de idade com requerimento energético aumentado e/ou necessidade de restrição de volume, que se beneficiem da ingestão de fibras, à base de maltodextrina, óleos vegetais, caseinato de sódio, concentrado proteico do soro de leite, fibras alimentares e óleo de peixe, contendo minerais e vitaminas</t>
  </si>
  <si>
    <t>_021</t>
  </si>
  <si>
    <t>155 toneladas</t>
  </si>
  <si>
    <t>Preparações alimentícias, apresentadas sob a forma de líquido pronto para o consumo direto, destinadas a crianças de 3 a 10 anos de idade que precisem de alimentação enteral para o atendimento de suas necessidades nutricionais, que se beneficiem da ingestão de fibras, mas sem necessidades energéticas aumentadas, à base de maltodextrina, óleos vegetais, caseinato de sódio, concentrado proteico do soro de leite, fibras alimentares e óleo de peixe, contendo minerais e vitaminas</t>
  </si>
  <si>
    <t>_023</t>
  </si>
  <si>
    <t>19971.000286/2024-50</t>
  </si>
  <si>
    <t>19971.000287/2024-02</t>
  </si>
  <si>
    <t>Preparações alimentícias, apresentadas sob a forma de líquido pronto para o consumo direto, em frascos de 500 ml, destinadas à nutrição enteral de pacientes pediátricos com intolerâncias gastrointestinais e/ou dificuldade na absorção de proteínas intactas, à base de maltodextrina, óleos vegetais, proteína hidrolisada do soro de leite, contendo minerais e vitaminas</t>
  </si>
  <si>
    <t>_024</t>
  </si>
  <si>
    <t>19971.000289/2024-93</t>
  </si>
  <si>
    <t>Preparações alimentícias, apresentadas sob a forma de líquido pronto para o consumo direto, destinadas a crianças de 3 a 10 anos de idade que precisem de alimentação enteral para o atendimento de suas necessidades nutricionais, que não necessitem da ingestão de fibras e sem necessidades energéticas aumentadas, à base de maltodextrina, óleos vegetais, caseinato de sódio, concentrado proteico do soro de leite e óleo de peixe, desprovido de fibras alimentares, contendo minerais e vitaminas</t>
  </si>
  <si>
    <t>_025</t>
  </si>
  <si>
    <t>95 toneladas</t>
  </si>
  <si>
    <t>Preparações alimentícias, apresentadas sob a forma de líquido pronto para o consumo direto, em frascos de 500 ml ou 1.000 ml, destinadas à nutrição enteral de pacientes críticos em alto estresse metabólico, com necessidade calórico-proteica aumentada, intolerantes a fibras e altos volumes, à base de maltodextrina, xarope de glicose, óleos vegetais, proteína do soro de leite, caseinato de sódio, proteínas isoladas vegetais e óleo de peixe, contendo minerais e vitaminas</t>
  </si>
  <si>
    <t>_020</t>
  </si>
  <si>
    <t>19971.000290/2024-18</t>
  </si>
  <si>
    <t>955 toneladas</t>
  </si>
  <si>
    <t>19971.000291/2024-62</t>
  </si>
  <si>
    <t>Preparações alimentícias, apresentadas sob a forma de líquido pronto para o consumo direto, em frascos de 1.000 ml, destinadas à nutrição enteral de pacientes em risco nutricional ou desnutridos com comprometimento da digestão e absorção, à base de maltodextrina, proteína hidrolisada do soro de leite e óleos vegetais, contendo minerais e vitaminas</t>
  </si>
  <si>
    <t>_022</t>
  </si>
  <si>
    <t>110 toneladas</t>
  </si>
  <si>
    <t>Preparações alimentícias, apresentadas sob a forma de pó para mistura em água, destinadas à nutrição enteral e oral de crianças de 3 a 10 anos de idade portadoras de alergia às proteínas do leite de vaca, à base de xarope de glicose, aminoácidos livres e óleos vegetais, contendo minerais e vitaminas</t>
  </si>
  <si>
    <t>19971.000292/2024-15</t>
  </si>
  <si>
    <t>70 toneladas</t>
  </si>
  <si>
    <t>Preparações alimentícias, apresentadas sob a forma de líquido pronto para o consumo direto, em frascos de 500 ml ou 1.000 ml, destinadas à nutrição enteral de pacientes em alto estresse metabólico com necessidades proteicas aumentadas, à base de maltodextrina, proteínas do soro de leite e de vegetais, caseinato, óleos vegetais e óleo de peixe, contendo minerais e vitaminas.</t>
  </si>
  <si>
    <t>19971.000293/2024-51</t>
  </si>
  <si>
    <t>_018</t>
  </si>
  <si>
    <t xml:space="preserve">Deferido conforme 212ª reunião GECEX </t>
  </si>
  <si>
    <t xml:space="preserve">Indeferido conforme 212ª reunião GECEX
</t>
  </si>
  <si>
    <t>19971.000294/2024-04</t>
  </si>
  <si>
    <t>Preparações alimentícias, apresentadas sob a forma de líquido pronto para o consumo direto, em frascos de 1.000 ml, destinadas à nutrição enteral de pacientes em risco nutricional ou desnutridos, com necessidades nutricionais aumentadas ou restrição de volume, à base de maltodextrina, óleos vegetais, concentrado proteico do soro de leite, caseinato de sódio, proteínas isoladas vegetais e óleo de peixe, contendo minerais e vitaminas</t>
  </si>
  <si>
    <t>_019</t>
  </si>
  <si>
    <t>390 toneladas</t>
  </si>
  <si>
    <t>19971.101253/2023-45</t>
  </si>
  <si>
    <t>ADAMA Brasil S/A</t>
  </si>
  <si>
    <t>3808.91.91</t>
  </si>
  <si>
    <t>Inseticida à base de acefato ou de Bacillus thuringiensis, apresentado de outro modo</t>
  </si>
  <si>
    <t>26.000 toneladas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</si>
</sst>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16]d/m/yyyy"/>
    <numFmt numFmtId="165" formatCode="000"/>
  </numFmts>
  <fonts count="14" x14ac:knownFonts="1">
    <font>
      <sz val="11"/>
      <color theme="1"/>
      <name val="Calibri"/>
      <family val="2"/>
      <scheme val="minor"/>
    </font>
    <font>
      <b/>
      <sz val="11"/>
      <color rgb="FF000000"/>
      <name val="Calibri"/>
      <family val="2"/>
      <charset val="1"/>
      <scheme val="minor"/>
    </font>
    <font>
      <sz val="9"/>
      <color rgb="FF000000"/>
      <name val="Arial"/>
      <family val="2"/>
      <charset val="1"/>
    </font>
    <font>
      <sz val="11"/>
      <color rgb="FF000000"/>
      <name val="Calibri"/>
      <family val="2"/>
      <charset val="1"/>
    </font>
    <font>
      <b/>
      <sz val="9"/>
      <color rgb="FF000000"/>
      <name val="Calibri"/>
      <family val="2"/>
      <charset val="1"/>
      <scheme val="minor"/>
    </font>
    <font>
      <sz val="9"/>
      <color theme="1"/>
      <name val="Calibri"/>
      <family val="2"/>
      <scheme val="minor"/>
    </font>
    <font>
      <sz val="8"/>
      <name val="Calibri"/>
      <family val="2"/>
      <scheme val="minor"/>
    </font>
    <font>
      <b/>
      <sz val="10"/>
      <name val="Arial"/>
      <family val="2"/>
    </font>
    <font>
      <sz val="10"/>
      <name val="Arial"/>
      <family val="2"/>
    </font>
    <font>
      <sz val="10"/>
      <color rgb="FF000000"/>
      <name val="Arial"/>
      <family val="2"/>
    </font>
    <font>
      <sz val="10"/>
      <color rgb="FFFF0000"/>
      <name val="Arial"/>
      <family val="2"/>
    </font>
    <font>
      <sz val="10"/>
      <color theme="1"/>
      <name val="Arial"/>
      <family val="2"/>
    </font>
    <font>
      <sz val="11"/>
      <color theme="1"/>
      <name val="Calibri"/>
      <family val="2"/>
      <scheme val="minor"/>
    </font>
    <font>
      <sz val="12"/>
      <name val="Times New Roman"/>
      <family val="1"/>
    </font>
  </fonts>
  <fills count="5">
    <fill>
      <patternFill patternType="none"/>
    </fill>
    <fill>
      <patternFill patternType="gray125"/>
    </fill>
    <fill>
      <patternFill patternType="solid">
        <fgColor rgb="FF95B3D7"/>
        <bgColor rgb="FFA6A6A6"/>
      </patternFill>
    </fill>
    <fill>
      <patternFill patternType="solid">
        <fgColor rgb="FFB9CDE5"/>
        <bgColor rgb="FFB7DEE8"/>
      </patternFill>
    </fill>
    <fill>
      <patternFill patternType="solid">
        <fgColor theme="4" tint="0.39997558519241921"/>
        <bgColor indexed="64"/>
      </patternFill>
    </fill>
  </fills>
  <borders count="9">
    <border>
      <left/>
      <right/>
      <top/>
      <bottom/>
      <diagonal/>
    </border>
    <border>
      <left style="hair">
        <color indexed="64"/>
      </left>
      <right/>
      <top/>
      <bottom style="hair">
        <color indexed="64"/>
      </bottom>
      <diagonal/>
    </border>
    <border>
      <left/>
      <right/>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s>
  <cellStyleXfs count="3">
    <xf numFmtId="0" fontId="0" fillId="0" borderId="0"/>
    <xf numFmtId="0" fontId="3" fillId="0" borderId="0"/>
    <xf numFmtId="9" fontId="12" fillId="0" borderId="0" applyFont="0" applyFill="0" applyBorder="0" applyAlignment="0" applyProtection="0"/>
  </cellStyleXfs>
  <cellXfs count="47">
    <xf numFmtId="0" fontId="0" fillId="0" borderId="0" xfId="0"/>
    <xf numFmtId="49" fontId="0" fillId="0" borderId="0" xfId="0" applyNumberFormat="1" applyAlignment="1">
      <alignment horizontal="center"/>
    </xf>
    <xf numFmtId="0" fontId="2" fillId="0" borderId="6" xfId="0" applyFont="1" applyBorder="1" applyAlignment="1">
      <alignment horizontal="center" vertical="center" wrapText="1"/>
    </xf>
    <xf numFmtId="0" fontId="7" fillId="3" borderId="5" xfId="0" applyFont="1" applyFill="1" applyBorder="1" applyAlignment="1">
      <alignment horizontal="center" vertical="center" wrapText="1"/>
    </xf>
    <xf numFmtId="49" fontId="7" fillId="3" borderId="5" xfId="0" applyNumberFormat="1" applyFont="1" applyFill="1" applyBorder="1" applyAlignment="1">
      <alignment horizontal="center" vertical="center" wrapText="1"/>
    </xf>
    <xf numFmtId="0" fontId="5" fillId="0" borderId="0" xfId="0" applyFont="1" applyAlignment="1">
      <alignment horizontal="center" vertical="center"/>
    </xf>
    <xf numFmtId="0" fontId="0" fillId="0" borderId="0" xfId="0" applyAlignment="1">
      <alignment horizontal="center" vertical="center"/>
    </xf>
    <xf numFmtId="9" fontId="8" fillId="0" borderId="7" xfId="2" applyFont="1" applyFill="1" applyBorder="1" applyAlignment="1">
      <alignment horizontal="center" vertical="center" wrapText="1"/>
    </xf>
    <xf numFmtId="0" fontId="11" fillId="0" borderId="0" xfId="0" applyFont="1" applyAlignment="1">
      <alignment horizontal="center" vertical="center"/>
    </xf>
    <xf numFmtId="14" fontId="11" fillId="0" borderId="0" xfId="0" applyNumberFormat="1" applyFont="1" applyAlignment="1">
      <alignment horizontal="center" vertical="center"/>
    </xf>
    <xf numFmtId="14" fontId="9" fillId="0" borderId="0" xfId="0" applyNumberFormat="1" applyFont="1" applyAlignment="1">
      <alignment horizontal="center" vertical="center" wrapText="1"/>
    </xf>
    <xf numFmtId="0" fontId="9" fillId="0" borderId="7" xfId="0" applyFont="1" applyBorder="1" applyAlignment="1">
      <alignment horizontal="center" vertical="center" wrapText="1"/>
    </xf>
    <xf numFmtId="14" fontId="9" fillId="0" borderId="7" xfId="0" applyNumberFormat="1" applyFont="1" applyBorder="1" applyAlignment="1">
      <alignment horizontal="center" vertical="center" wrapText="1"/>
    </xf>
    <xf numFmtId="49" fontId="9" fillId="0" borderId="7" xfId="0" applyNumberFormat="1" applyFont="1" applyBorder="1" applyAlignment="1">
      <alignment horizontal="center" vertical="center" wrapText="1"/>
    </xf>
    <xf numFmtId="0" fontId="11" fillId="0" borderId="0" xfId="0" applyFont="1"/>
    <xf numFmtId="0" fontId="8" fillId="0" borderId="7" xfId="0" applyFont="1" applyBorder="1" applyAlignment="1">
      <alignment horizontal="center" vertical="center" wrapText="1"/>
    </xf>
    <xf numFmtId="14" fontId="8" fillId="0" borderId="7" xfId="0" applyNumberFormat="1" applyFont="1" applyBorder="1" applyAlignment="1">
      <alignment horizontal="center" vertical="center" wrapText="1"/>
    </xf>
    <xf numFmtId="0" fontId="8" fillId="0" borderId="7" xfId="0" applyFont="1" applyBorder="1" applyAlignment="1">
      <alignment horizontal="center" vertical="center"/>
    </xf>
    <xf numFmtId="9" fontId="8" fillId="0" borderId="7" xfId="0" applyNumberFormat="1" applyFont="1" applyBorder="1" applyAlignment="1">
      <alignment horizontal="center" vertical="center" wrapText="1"/>
    </xf>
    <xf numFmtId="0" fontId="10" fillId="0" borderId="0" xfId="0" applyFont="1" applyAlignment="1">
      <alignment horizontal="center" vertical="center" wrapText="1"/>
    </xf>
    <xf numFmtId="0" fontId="8" fillId="0" borderId="0" xfId="0" applyFont="1" applyAlignment="1">
      <alignment horizontal="center" vertical="center" wrapText="1"/>
    </xf>
    <xf numFmtId="0" fontId="13" fillId="0" borderId="0" xfId="0" applyFont="1" applyAlignment="1">
      <alignment vertical="center"/>
    </xf>
    <xf numFmtId="0" fontId="9" fillId="0" borderId="7" xfId="1" applyFont="1" applyBorder="1" applyAlignment="1">
      <alignment horizontal="center" vertical="center" wrapText="1"/>
    </xf>
    <xf numFmtId="164" fontId="9" fillId="0" borderId="7" xfId="1" applyNumberFormat="1" applyFont="1" applyBorder="1" applyAlignment="1">
      <alignment horizontal="center" vertical="center" wrapText="1"/>
    </xf>
    <xf numFmtId="165" fontId="9" fillId="0" borderId="7" xfId="1" applyNumberFormat="1" applyFont="1" applyBorder="1" applyAlignment="1">
      <alignment horizontal="center" vertical="center" wrapText="1"/>
    </xf>
    <xf numFmtId="0" fontId="9" fillId="0" borderId="8" xfId="0" applyFont="1" applyBorder="1" applyAlignment="1">
      <alignment horizontal="center" vertical="center" wrapText="1"/>
    </xf>
    <xf numFmtId="49" fontId="11" fillId="0" borderId="7" xfId="0" quotePrefix="1" applyNumberFormat="1" applyFont="1" applyBorder="1" applyAlignment="1">
      <alignment horizontal="center" vertical="center"/>
    </xf>
    <xf numFmtId="49" fontId="11" fillId="0" borderId="7" xfId="0" applyNumberFormat="1" applyFont="1" applyBorder="1" applyAlignment="1">
      <alignment horizontal="center" vertical="center"/>
    </xf>
    <xf numFmtId="0" fontId="11" fillId="0" borderId="7" xfId="0" applyFont="1" applyBorder="1" applyAlignment="1">
      <alignment horizontal="center" vertical="center"/>
    </xf>
    <xf numFmtId="0" fontId="11" fillId="0" borderId="7" xfId="0" applyFont="1" applyBorder="1" applyAlignment="1">
      <alignment horizontal="center" vertical="center" wrapText="1"/>
    </xf>
    <xf numFmtId="14" fontId="11" fillId="0" borderId="7" xfId="0" applyNumberFormat="1" applyFont="1" applyBorder="1" applyAlignment="1">
      <alignment horizontal="center" vertical="center"/>
    </xf>
    <xf numFmtId="49" fontId="8" fillId="0" borderId="7" xfId="0" applyNumberFormat="1" applyFont="1" applyBorder="1" applyAlignment="1">
      <alignment horizontal="center" vertical="center"/>
    </xf>
    <xf numFmtId="49" fontId="11" fillId="0" borderId="7" xfId="0" applyNumberFormat="1" applyFont="1" applyBorder="1" applyAlignment="1">
      <alignment horizontal="center"/>
    </xf>
    <xf numFmtId="49" fontId="9" fillId="0" borderId="7" xfId="0" quotePrefix="1" applyNumberFormat="1" applyFont="1" applyBorder="1" applyAlignment="1">
      <alignment horizontal="center" vertical="center" wrapText="1"/>
    </xf>
    <xf numFmtId="0" fontId="10" fillId="0" borderId="8" xfId="0" applyFont="1" applyBorder="1" applyAlignment="1">
      <alignment horizontal="center" vertical="center" wrapText="1"/>
    </xf>
    <xf numFmtId="0" fontId="9" fillId="0" borderId="7" xfId="0" quotePrefix="1" applyFont="1" applyBorder="1" applyAlignment="1">
      <alignment horizontal="center" vertical="center" wrapText="1"/>
    </xf>
    <xf numFmtId="14" fontId="8" fillId="0" borderId="7" xfId="0" applyNumberFormat="1" applyFont="1" applyBorder="1" applyAlignment="1">
      <alignment horizontal="center" vertical="center"/>
    </xf>
    <xf numFmtId="14" fontId="9" fillId="0" borderId="7" xfId="0" applyNumberFormat="1" applyFont="1" applyBorder="1" applyAlignment="1">
      <alignment horizontal="center" vertical="center"/>
    </xf>
    <xf numFmtId="0" fontId="11" fillId="0" borderId="7" xfId="0" applyFont="1" applyBorder="1" applyAlignment="1">
      <alignment horizontal="center" wrapText="1"/>
    </xf>
    <xf numFmtId="0" fontId="11" fillId="0" borderId="0" xfId="0" applyFont="1" applyAlignment="1">
      <alignment horizontal="center" vertical="center" wrapText="1"/>
    </xf>
    <xf numFmtId="0" fontId="0" fillId="0" borderId="7" xfId="0" applyBorder="1" applyAlignment="1">
      <alignment horizontal="center" vertical="center"/>
    </xf>
    <xf numFmtId="0" fontId="1" fillId="4" borderId="3" xfId="0" applyFont="1" applyFill="1" applyBorder="1" applyAlignment="1">
      <alignment horizontal="left" vertical="center" wrapText="1"/>
    </xf>
    <xf numFmtId="0" fontId="1" fillId="4" borderId="4" xfId="0" applyFont="1" applyFill="1" applyBorder="1" applyAlignment="1">
      <alignment horizontal="left" vertical="center" wrapText="1"/>
    </xf>
    <xf numFmtId="0" fontId="1" fillId="2" borderId="1"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1" fillId="2" borderId="2" xfId="0" applyFont="1" applyFill="1" applyBorder="1" applyAlignment="1">
      <alignment horizontal="left" vertical="center" wrapText="1"/>
    </xf>
  </cellXfs>
  <cellStyles count="3">
    <cellStyle name="Normal" xfId="0" builtinId="0"/>
    <cellStyle name="Normal 2" xfId="1" xr:uid="{1BB07578-35B1-48F6-B18B-64F9CF4882DB}"/>
    <cellStyle name="Porcentagem"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hyperlink" Target="https://sei.economia.gov.br/sei/controlador.php?acao=procedimento_visualizar&amp;acao_origem=procedimento_visualizar&amp;id_procedimento=39188083&amp;linha_direta=1&amp;infra_sistema=100000100&amp;infra_unidade_atual=110009244&amp;infra_hash=cef15a18e448ae6870f22488ccfa349427e29845b5874278ee6a0f9999d29e82" TargetMode="External"/><Relationship Id="rId1" Type="http://schemas.openxmlformats.org/officeDocument/2006/relationships/hyperlink" Target="https://sei.economia.gov.br/sei/controlador.php?acao=procedimento_visualizar&amp;acao_origem=procedimento_visualizar&amp;id_procedimento=39175321&amp;linha_direta=1&amp;infra_sistema=100000100&amp;infra_unidade_atual=110009244&amp;infra_hash=22aa900d6ad551ef42039caef10197e519de282f94a86a6587ad40780cac8f51" TargetMode="External"/></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44</xdr:row>
      <xdr:rowOff>0</xdr:rowOff>
    </xdr:from>
    <xdr:to>
      <xdr:col>2</xdr:col>
      <xdr:colOff>304800</xdr:colOff>
      <xdr:row>45</xdr:row>
      <xdr:rowOff>127977</xdr:rowOff>
    </xdr:to>
    <xdr:sp macro="" textlink="">
      <xdr:nvSpPr>
        <xdr:cNvPr id="1025" name="iconLD39175321">
          <a:hlinkClick xmlns:r="http://schemas.openxmlformats.org/officeDocument/2006/relationships" r:id="rId1"/>
          <a:extLst>
            <a:ext uri="{FF2B5EF4-FFF2-40B4-BE49-F238E27FC236}">
              <a16:creationId xmlns:a16="http://schemas.microsoft.com/office/drawing/2014/main" id="{EC33D2B5-9012-3140-CF1A-7DC828336787}"/>
            </a:ext>
          </a:extLst>
        </xdr:cNvPr>
        <xdr:cNvSpPr>
          <a:spLocks noChangeAspect="1" noChangeArrowheads="1"/>
        </xdr:cNvSpPr>
      </xdr:nvSpPr>
      <xdr:spPr bwMode="auto">
        <a:xfrm>
          <a:off x="1219200" y="883005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45</xdr:row>
      <xdr:rowOff>0</xdr:rowOff>
    </xdr:from>
    <xdr:to>
      <xdr:col>2</xdr:col>
      <xdr:colOff>304800</xdr:colOff>
      <xdr:row>45</xdr:row>
      <xdr:rowOff>289560</xdr:rowOff>
    </xdr:to>
    <xdr:sp macro="" textlink="">
      <xdr:nvSpPr>
        <xdr:cNvPr id="1026" name="iconLD39188083">
          <a:hlinkClick xmlns:r="http://schemas.openxmlformats.org/officeDocument/2006/relationships" r:id="rId2"/>
          <a:extLst>
            <a:ext uri="{FF2B5EF4-FFF2-40B4-BE49-F238E27FC236}">
              <a16:creationId xmlns:a16="http://schemas.microsoft.com/office/drawing/2014/main" id="{11AB6F00-D2AE-0957-875C-9BC6534E8EA5}"/>
            </a:ext>
          </a:extLst>
        </xdr:cNvPr>
        <xdr:cNvSpPr>
          <a:spLocks noChangeAspect="1" noChangeArrowheads="1"/>
        </xdr:cNvSpPr>
      </xdr:nvSpPr>
      <xdr:spPr bwMode="auto">
        <a:xfrm>
          <a:off x="1219200" y="896035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Tema do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sei.economia.gov.br/sei/controlador.php?acao=arvore_visualizar&amp;acao_origem=procedimento_visualizar&amp;id_procedimento=39107455&amp;infra_sistema=100000100&amp;infra_unidade_atual=110009244&amp;infra_hash=c87e38426264c3bdf0b12b41ac1bd7f456dc74035d13912ee17902f18d78cb8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4B0632-08A1-4E0E-81B4-F2F691D84D08}">
  <dimension ref="A1:S141"/>
  <sheetViews>
    <sheetView tabSelected="1" zoomScale="90" zoomScaleNormal="90" workbookViewId="0">
      <pane ySplit="2" topLeftCell="A137" activePane="bottomLeft" state="frozen"/>
      <selection activeCell="A2" sqref="A2"/>
      <selection pane="bottomLeft" activeCell="F127" sqref="F127:F140"/>
    </sheetView>
  </sheetViews>
  <sheetFormatPr defaultColWidth="17.54296875" defaultRowHeight="14.5" x14ac:dyDescent="0.35"/>
  <cols>
    <col min="1" max="1" width="4.453125" bestFit="1" customWidth="1"/>
    <col min="2" max="2" width="15.54296875" bestFit="1" customWidth="1"/>
    <col min="3" max="3" width="22.1796875" bestFit="1" customWidth="1"/>
    <col min="4" max="4" width="11" style="5" bestFit="1" customWidth="1"/>
    <col min="5" max="6" width="11" bestFit="1" customWidth="1"/>
    <col min="7" max="7" width="15.453125" bestFit="1" customWidth="1"/>
    <col min="8" max="8" width="11.453125" bestFit="1" customWidth="1"/>
    <col min="9" max="9" width="74.26953125" style="6" customWidth="1"/>
    <col min="10" max="10" width="5.54296875" style="1" bestFit="1" customWidth="1"/>
    <col min="11" max="11" width="37.81640625" bestFit="1" customWidth="1"/>
    <col min="12" max="12" width="11.1796875" bestFit="1" customWidth="1"/>
    <col min="13" max="13" width="16.453125" customWidth="1"/>
    <col min="14" max="14" width="18.26953125" bestFit="1" customWidth="1"/>
    <col min="15" max="15" width="9.1796875" bestFit="1" customWidth="1"/>
    <col min="16" max="16" width="39.1796875" bestFit="1" customWidth="1"/>
  </cols>
  <sheetData>
    <row r="1" spans="1:18" x14ac:dyDescent="0.35">
      <c r="A1" s="43" t="s">
        <v>0</v>
      </c>
      <c r="B1" s="44"/>
      <c r="C1" s="44"/>
      <c r="D1" s="45"/>
      <c r="E1" s="44"/>
      <c r="F1" s="44"/>
      <c r="G1" s="44"/>
      <c r="H1" s="44"/>
      <c r="I1" s="46"/>
      <c r="J1" s="44"/>
      <c r="K1" s="44"/>
      <c r="L1" s="44"/>
      <c r="M1" s="44"/>
      <c r="N1" s="44"/>
      <c r="O1" s="41" t="s">
        <v>640</v>
      </c>
      <c r="P1" s="42"/>
    </row>
    <row r="2" spans="1:18" ht="78" x14ac:dyDescent="0.35">
      <c r="A2" s="3" t="s">
        <v>1</v>
      </c>
      <c r="B2" s="3" t="s">
        <v>2</v>
      </c>
      <c r="C2" s="3" t="s">
        <v>3</v>
      </c>
      <c r="D2" s="3" t="s">
        <v>4</v>
      </c>
      <c r="E2" s="3" t="s">
        <v>5</v>
      </c>
      <c r="F2" s="3" t="s">
        <v>6</v>
      </c>
      <c r="G2" s="3" t="s">
        <v>7</v>
      </c>
      <c r="H2" s="3" t="s">
        <v>8</v>
      </c>
      <c r="I2" s="3" t="s">
        <v>9</v>
      </c>
      <c r="J2" s="4" t="s">
        <v>10</v>
      </c>
      <c r="K2" s="3" t="s">
        <v>11</v>
      </c>
      <c r="L2" s="3" t="s">
        <v>12</v>
      </c>
      <c r="M2" s="3" t="s">
        <v>13</v>
      </c>
      <c r="N2" s="3" t="s">
        <v>14</v>
      </c>
      <c r="O2" s="3" t="s">
        <v>15</v>
      </c>
      <c r="P2" s="3" t="s">
        <v>16</v>
      </c>
      <c r="R2" s="2"/>
    </row>
    <row r="3" spans="1:18" s="14" customFormat="1" ht="12.5" x14ac:dyDescent="0.25">
      <c r="A3" s="11">
        <v>1</v>
      </c>
      <c r="B3" s="11" t="s">
        <v>17</v>
      </c>
      <c r="C3" s="11" t="s">
        <v>18</v>
      </c>
      <c r="D3" s="11" t="s">
        <v>19</v>
      </c>
      <c r="E3" s="12">
        <v>44832</v>
      </c>
      <c r="F3" s="12">
        <v>44837</v>
      </c>
      <c r="G3" s="12">
        <v>44882</v>
      </c>
      <c r="H3" s="11" t="s">
        <v>20</v>
      </c>
      <c r="I3" s="11" t="s">
        <v>21</v>
      </c>
      <c r="J3" s="13" t="s">
        <v>22</v>
      </c>
      <c r="K3" s="11" t="s">
        <v>23</v>
      </c>
      <c r="L3" s="11" t="s">
        <v>24</v>
      </c>
      <c r="M3" s="11" t="s">
        <v>25</v>
      </c>
      <c r="N3" s="11" t="s">
        <v>26</v>
      </c>
      <c r="O3" s="11" t="s">
        <v>27</v>
      </c>
      <c r="P3" s="11" t="s">
        <v>28</v>
      </c>
    </row>
    <row r="4" spans="1:18" s="14" customFormat="1" ht="12.5" x14ac:dyDescent="0.25">
      <c r="A4" s="11">
        <v>2</v>
      </c>
      <c r="B4" s="11" t="s">
        <v>29</v>
      </c>
      <c r="C4" s="11" t="s">
        <v>30</v>
      </c>
      <c r="D4" s="12">
        <v>45100</v>
      </c>
      <c r="E4" s="12">
        <v>44845</v>
      </c>
      <c r="F4" s="12">
        <v>44851</v>
      </c>
      <c r="G4" s="12">
        <v>44896</v>
      </c>
      <c r="H4" s="11" t="s">
        <v>31</v>
      </c>
      <c r="I4" s="11" t="s">
        <v>32</v>
      </c>
      <c r="J4" s="13" t="s">
        <v>33</v>
      </c>
      <c r="K4" s="11" t="s">
        <v>34</v>
      </c>
      <c r="L4" s="11" t="s">
        <v>35</v>
      </c>
      <c r="M4" s="11" t="s">
        <v>36</v>
      </c>
      <c r="N4" s="11" t="s">
        <v>37</v>
      </c>
      <c r="O4" s="11" t="s">
        <v>27</v>
      </c>
      <c r="P4" s="11" t="s">
        <v>28</v>
      </c>
    </row>
    <row r="5" spans="1:18" s="14" customFormat="1" ht="62.5" x14ac:dyDescent="0.25">
      <c r="A5" s="11">
        <v>3</v>
      </c>
      <c r="B5" s="11" t="s">
        <v>17</v>
      </c>
      <c r="C5" s="11" t="s">
        <v>38</v>
      </c>
      <c r="D5" s="11" t="s">
        <v>19</v>
      </c>
      <c r="E5" s="12">
        <v>44847</v>
      </c>
      <c r="F5" s="12">
        <v>44851</v>
      </c>
      <c r="G5" s="12">
        <v>44896</v>
      </c>
      <c r="H5" s="11" t="s">
        <v>39</v>
      </c>
      <c r="I5" s="11" t="s">
        <v>40</v>
      </c>
      <c r="J5" s="13" t="s">
        <v>22</v>
      </c>
      <c r="K5" s="11" t="s">
        <v>41</v>
      </c>
      <c r="L5" s="11" t="s">
        <v>42</v>
      </c>
      <c r="M5" s="11" t="s">
        <v>43</v>
      </c>
      <c r="N5" s="11" t="s">
        <v>44</v>
      </c>
      <c r="O5" s="11" t="s">
        <v>27</v>
      </c>
      <c r="P5" s="11" t="s">
        <v>28</v>
      </c>
    </row>
    <row r="6" spans="1:18" s="14" customFormat="1" ht="75" x14ac:dyDescent="0.25">
      <c r="A6" s="11">
        <v>4</v>
      </c>
      <c r="B6" s="11" t="s">
        <v>17</v>
      </c>
      <c r="C6" s="11" t="s">
        <v>45</v>
      </c>
      <c r="D6" s="11" t="s">
        <v>19</v>
      </c>
      <c r="E6" s="12">
        <v>44845</v>
      </c>
      <c r="F6" s="12">
        <v>44851</v>
      </c>
      <c r="G6" s="12">
        <v>44896</v>
      </c>
      <c r="H6" s="11" t="s">
        <v>39</v>
      </c>
      <c r="I6" s="11" t="s">
        <v>46</v>
      </c>
      <c r="J6" s="13" t="s">
        <v>22</v>
      </c>
      <c r="K6" s="11" t="s">
        <v>41</v>
      </c>
      <c r="L6" s="11" t="s">
        <v>42</v>
      </c>
      <c r="M6" s="11" t="s">
        <v>43</v>
      </c>
      <c r="N6" s="11" t="s">
        <v>47</v>
      </c>
      <c r="O6" s="11" t="s">
        <v>27</v>
      </c>
      <c r="P6" s="11" t="s">
        <v>28</v>
      </c>
    </row>
    <row r="7" spans="1:18" s="14" customFormat="1" ht="75" x14ac:dyDescent="0.25">
      <c r="A7" s="11">
        <v>5</v>
      </c>
      <c r="B7" s="11" t="s">
        <v>17</v>
      </c>
      <c r="C7" s="11" t="s">
        <v>48</v>
      </c>
      <c r="D7" s="11" t="s">
        <v>19</v>
      </c>
      <c r="E7" s="12">
        <v>44845</v>
      </c>
      <c r="F7" s="12">
        <v>44851</v>
      </c>
      <c r="G7" s="12">
        <v>44896</v>
      </c>
      <c r="H7" s="11" t="s">
        <v>39</v>
      </c>
      <c r="I7" s="11" t="s">
        <v>49</v>
      </c>
      <c r="J7" s="13" t="s">
        <v>22</v>
      </c>
      <c r="K7" s="11" t="s">
        <v>41</v>
      </c>
      <c r="L7" s="11" t="s">
        <v>42</v>
      </c>
      <c r="M7" s="11" t="s">
        <v>43</v>
      </c>
      <c r="N7" s="11" t="s">
        <v>50</v>
      </c>
      <c r="O7" s="11" t="s">
        <v>27</v>
      </c>
      <c r="P7" s="11" t="s">
        <v>28</v>
      </c>
    </row>
    <row r="8" spans="1:18" s="14" customFormat="1" ht="50" x14ac:dyDescent="0.25">
      <c r="A8" s="11">
        <v>6</v>
      </c>
      <c r="B8" s="11" t="s">
        <v>17</v>
      </c>
      <c r="C8" s="11" t="s">
        <v>51</v>
      </c>
      <c r="D8" s="11" t="s">
        <v>19</v>
      </c>
      <c r="E8" s="12">
        <v>44855</v>
      </c>
      <c r="F8" s="12">
        <v>44866</v>
      </c>
      <c r="G8" s="12">
        <v>44911</v>
      </c>
      <c r="H8" s="11" t="s">
        <v>39</v>
      </c>
      <c r="I8" s="11" t="s">
        <v>52</v>
      </c>
      <c r="J8" s="13" t="s">
        <v>22</v>
      </c>
      <c r="K8" s="11" t="s">
        <v>53</v>
      </c>
      <c r="L8" s="11" t="s">
        <v>42</v>
      </c>
      <c r="M8" s="11" t="s">
        <v>43</v>
      </c>
      <c r="N8" s="11" t="s">
        <v>54</v>
      </c>
      <c r="O8" s="11" t="s">
        <v>27</v>
      </c>
      <c r="P8" s="11" t="s">
        <v>28</v>
      </c>
    </row>
    <row r="9" spans="1:18" s="14" customFormat="1" ht="37.5" x14ac:dyDescent="0.25">
      <c r="A9" s="11">
        <v>7</v>
      </c>
      <c r="B9" s="11" t="s">
        <v>17</v>
      </c>
      <c r="C9" s="11" t="s">
        <v>55</v>
      </c>
      <c r="D9" s="11" t="s">
        <v>19</v>
      </c>
      <c r="E9" s="12">
        <v>44855</v>
      </c>
      <c r="F9" s="12">
        <v>44866</v>
      </c>
      <c r="G9" s="12">
        <v>44911</v>
      </c>
      <c r="H9" s="11" t="s">
        <v>39</v>
      </c>
      <c r="I9" s="11" t="s">
        <v>56</v>
      </c>
      <c r="J9" s="13" t="s">
        <v>22</v>
      </c>
      <c r="K9" s="11" t="s">
        <v>41</v>
      </c>
      <c r="L9" s="11" t="s">
        <v>42</v>
      </c>
      <c r="M9" s="11" t="s">
        <v>43</v>
      </c>
      <c r="N9" s="11" t="s">
        <v>57</v>
      </c>
      <c r="O9" s="11" t="s">
        <v>27</v>
      </c>
      <c r="P9" s="11" t="s">
        <v>28</v>
      </c>
    </row>
    <row r="10" spans="1:18" s="14" customFormat="1" ht="50" x14ac:dyDescent="0.25">
      <c r="A10" s="11">
        <v>8</v>
      </c>
      <c r="B10" s="11" t="s">
        <v>17</v>
      </c>
      <c r="C10" s="11" t="s">
        <v>58</v>
      </c>
      <c r="D10" s="11" t="s">
        <v>19</v>
      </c>
      <c r="E10" s="12">
        <v>44855</v>
      </c>
      <c r="F10" s="12">
        <v>44866</v>
      </c>
      <c r="G10" s="12">
        <v>44911</v>
      </c>
      <c r="H10" s="11" t="s">
        <v>39</v>
      </c>
      <c r="I10" s="11" t="s">
        <v>59</v>
      </c>
      <c r="J10" s="13" t="s">
        <v>22</v>
      </c>
      <c r="K10" s="11" t="s">
        <v>41</v>
      </c>
      <c r="L10" s="11" t="s">
        <v>42</v>
      </c>
      <c r="M10" s="11" t="s">
        <v>43</v>
      </c>
      <c r="N10" s="11" t="s">
        <v>54</v>
      </c>
      <c r="O10" s="11" t="s">
        <v>27</v>
      </c>
      <c r="P10" s="11" t="s">
        <v>28</v>
      </c>
    </row>
    <row r="11" spans="1:18" s="14" customFormat="1" ht="62.5" x14ac:dyDescent="0.25">
      <c r="A11" s="11">
        <v>9</v>
      </c>
      <c r="B11" s="11" t="s">
        <v>17</v>
      </c>
      <c r="C11" s="11" t="s">
        <v>60</v>
      </c>
      <c r="D11" s="11" t="s">
        <v>19</v>
      </c>
      <c r="E11" s="12">
        <v>44855</v>
      </c>
      <c r="F11" s="12">
        <v>44866</v>
      </c>
      <c r="G11" s="12">
        <v>44911</v>
      </c>
      <c r="H11" s="11" t="s">
        <v>39</v>
      </c>
      <c r="I11" s="11" t="s">
        <v>61</v>
      </c>
      <c r="J11" s="13" t="s">
        <v>22</v>
      </c>
      <c r="K11" s="11" t="s">
        <v>41</v>
      </c>
      <c r="L11" s="11" t="s">
        <v>42</v>
      </c>
      <c r="M11" s="11" t="s">
        <v>43</v>
      </c>
      <c r="N11" s="11" t="s">
        <v>62</v>
      </c>
      <c r="O11" s="11" t="s">
        <v>27</v>
      </c>
      <c r="P11" s="11" t="s">
        <v>28</v>
      </c>
    </row>
    <row r="12" spans="1:18" s="14" customFormat="1" ht="62.5" x14ac:dyDescent="0.25">
      <c r="A12" s="11">
        <v>10</v>
      </c>
      <c r="B12" s="11" t="s">
        <v>17</v>
      </c>
      <c r="C12" s="11" t="s">
        <v>63</v>
      </c>
      <c r="D12" s="11" t="s">
        <v>19</v>
      </c>
      <c r="E12" s="12">
        <v>44855</v>
      </c>
      <c r="F12" s="12">
        <v>44866</v>
      </c>
      <c r="G12" s="12">
        <v>44911</v>
      </c>
      <c r="H12" s="11" t="s">
        <v>39</v>
      </c>
      <c r="I12" s="11" t="s">
        <v>64</v>
      </c>
      <c r="J12" s="13" t="s">
        <v>22</v>
      </c>
      <c r="K12" s="11" t="s">
        <v>41</v>
      </c>
      <c r="L12" s="11" t="s">
        <v>42</v>
      </c>
      <c r="M12" s="11" t="s">
        <v>43</v>
      </c>
      <c r="N12" s="11" t="s">
        <v>65</v>
      </c>
      <c r="O12" s="11" t="s">
        <v>27</v>
      </c>
      <c r="P12" s="11" t="s">
        <v>28</v>
      </c>
    </row>
    <row r="13" spans="1:18" s="14" customFormat="1" ht="75" x14ac:dyDescent="0.25">
      <c r="A13" s="11">
        <v>11</v>
      </c>
      <c r="B13" s="11" t="s">
        <v>29</v>
      </c>
      <c r="C13" s="15" t="s">
        <v>66</v>
      </c>
      <c r="D13" s="16">
        <v>45219</v>
      </c>
      <c r="E13" s="12">
        <v>44875</v>
      </c>
      <c r="F13" s="12">
        <v>44881</v>
      </c>
      <c r="G13" s="12">
        <v>44926</v>
      </c>
      <c r="H13" s="11" t="s">
        <v>39</v>
      </c>
      <c r="I13" s="11" t="s">
        <v>67</v>
      </c>
      <c r="J13" s="13" t="s">
        <v>68</v>
      </c>
      <c r="K13" s="11" t="s">
        <v>41</v>
      </c>
      <c r="L13" s="11" t="s">
        <v>42</v>
      </c>
      <c r="M13" s="11" t="s">
        <v>43</v>
      </c>
      <c r="N13" s="11" t="s">
        <v>69</v>
      </c>
      <c r="O13" s="11" t="s">
        <v>27</v>
      </c>
      <c r="P13" s="11" t="s">
        <v>28</v>
      </c>
    </row>
    <row r="14" spans="1:18" s="14" customFormat="1" ht="50" x14ac:dyDescent="0.25">
      <c r="A14" s="11">
        <v>12</v>
      </c>
      <c r="B14" s="11" t="s">
        <v>29</v>
      </c>
      <c r="C14" s="15" t="s">
        <v>70</v>
      </c>
      <c r="D14" s="16">
        <v>45219</v>
      </c>
      <c r="E14" s="12">
        <v>44875</v>
      </c>
      <c r="F14" s="12">
        <v>44881</v>
      </c>
      <c r="G14" s="12">
        <v>44926</v>
      </c>
      <c r="H14" s="11" t="s">
        <v>39</v>
      </c>
      <c r="I14" s="11" t="s">
        <v>71</v>
      </c>
      <c r="J14" s="13" t="s">
        <v>72</v>
      </c>
      <c r="K14" s="11" t="s">
        <v>41</v>
      </c>
      <c r="L14" s="11" t="s">
        <v>42</v>
      </c>
      <c r="M14" s="11" t="s">
        <v>43</v>
      </c>
      <c r="N14" s="11" t="s">
        <v>73</v>
      </c>
      <c r="O14" s="11" t="s">
        <v>27</v>
      </c>
      <c r="P14" s="11" t="s">
        <v>28</v>
      </c>
    </row>
    <row r="15" spans="1:18" s="14" customFormat="1" ht="50" x14ac:dyDescent="0.25">
      <c r="A15" s="11">
        <v>13</v>
      </c>
      <c r="B15" s="11" t="s">
        <v>29</v>
      </c>
      <c r="C15" s="15" t="s">
        <v>74</v>
      </c>
      <c r="D15" s="16">
        <v>45219</v>
      </c>
      <c r="E15" s="12">
        <v>44875</v>
      </c>
      <c r="F15" s="12">
        <v>44881</v>
      </c>
      <c r="G15" s="12">
        <v>44926</v>
      </c>
      <c r="H15" s="11" t="s">
        <v>39</v>
      </c>
      <c r="I15" s="11" t="s">
        <v>75</v>
      </c>
      <c r="J15" s="13" t="s">
        <v>76</v>
      </c>
      <c r="K15" s="11" t="s">
        <v>41</v>
      </c>
      <c r="L15" s="11" t="s">
        <v>42</v>
      </c>
      <c r="M15" s="11" t="s">
        <v>43</v>
      </c>
      <c r="N15" s="11" t="s">
        <v>77</v>
      </c>
      <c r="O15" s="11" t="s">
        <v>27</v>
      </c>
      <c r="P15" s="11" t="s">
        <v>28</v>
      </c>
    </row>
    <row r="16" spans="1:18" s="14" customFormat="1" ht="50" x14ac:dyDescent="0.25">
      <c r="A16" s="11">
        <v>14</v>
      </c>
      <c r="B16" s="11" t="s">
        <v>29</v>
      </c>
      <c r="C16" s="15" t="s">
        <v>78</v>
      </c>
      <c r="D16" s="16">
        <v>45219</v>
      </c>
      <c r="E16" s="12">
        <v>44875</v>
      </c>
      <c r="F16" s="12">
        <v>44881</v>
      </c>
      <c r="G16" s="12">
        <v>44926</v>
      </c>
      <c r="H16" s="11" t="s">
        <v>39</v>
      </c>
      <c r="I16" s="11" t="s">
        <v>79</v>
      </c>
      <c r="J16" s="13" t="s">
        <v>80</v>
      </c>
      <c r="K16" s="11" t="s">
        <v>41</v>
      </c>
      <c r="L16" s="11" t="s">
        <v>42</v>
      </c>
      <c r="M16" s="11" t="s">
        <v>43</v>
      </c>
      <c r="N16" s="11" t="s">
        <v>81</v>
      </c>
      <c r="O16" s="11" t="s">
        <v>27</v>
      </c>
      <c r="P16" s="11" t="s">
        <v>28</v>
      </c>
    </row>
    <row r="17" spans="1:19" s="14" customFormat="1" ht="50" x14ac:dyDescent="0.25">
      <c r="A17" s="11">
        <v>15</v>
      </c>
      <c r="B17" s="11" t="s">
        <v>29</v>
      </c>
      <c r="C17" s="11" t="s">
        <v>82</v>
      </c>
      <c r="D17" s="11" t="s">
        <v>83</v>
      </c>
      <c r="E17" s="12">
        <v>44883</v>
      </c>
      <c r="F17" s="12">
        <v>44896</v>
      </c>
      <c r="G17" s="12">
        <v>44941</v>
      </c>
      <c r="H17" s="11" t="s">
        <v>84</v>
      </c>
      <c r="I17" s="11" t="s">
        <v>85</v>
      </c>
      <c r="J17" s="13" t="s">
        <v>86</v>
      </c>
      <c r="K17" s="11" t="s">
        <v>87</v>
      </c>
      <c r="L17" s="11" t="s">
        <v>24</v>
      </c>
      <c r="M17" s="11" t="s">
        <v>88</v>
      </c>
      <c r="N17" s="11" t="s">
        <v>89</v>
      </c>
      <c r="O17" s="11" t="s">
        <v>27</v>
      </c>
      <c r="P17" s="11" t="s">
        <v>28</v>
      </c>
    </row>
    <row r="18" spans="1:19" s="14" customFormat="1" ht="25" x14ac:dyDescent="0.25">
      <c r="A18" s="11">
        <v>16</v>
      </c>
      <c r="B18" s="11" t="s">
        <v>29</v>
      </c>
      <c r="C18" s="11" t="s">
        <v>90</v>
      </c>
      <c r="D18" s="11" t="s">
        <v>83</v>
      </c>
      <c r="E18" s="12">
        <v>44937</v>
      </c>
      <c r="F18" s="12">
        <v>44942</v>
      </c>
      <c r="G18" s="12">
        <v>44987</v>
      </c>
      <c r="H18" s="11" t="s">
        <v>91</v>
      </c>
      <c r="I18" s="11" t="s">
        <v>92</v>
      </c>
      <c r="J18" s="13" t="s">
        <v>86</v>
      </c>
      <c r="K18" s="11" t="s">
        <v>93</v>
      </c>
      <c r="L18" s="11" t="s">
        <v>35</v>
      </c>
      <c r="M18" s="11" t="s">
        <v>94</v>
      </c>
      <c r="N18" s="11" t="s">
        <v>95</v>
      </c>
      <c r="O18" s="11" t="s">
        <v>27</v>
      </c>
      <c r="P18" s="11" t="s">
        <v>96</v>
      </c>
    </row>
    <row r="19" spans="1:19" s="14" customFormat="1" ht="37.5" x14ac:dyDescent="0.25">
      <c r="A19" s="11">
        <v>17</v>
      </c>
      <c r="B19" s="11" t="s">
        <v>97</v>
      </c>
      <c r="C19" s="11" t="s">
        <v>98</v>
      </c>
      <c r="D19" s="11" t="s">
        <v>19</v>
      </c>
      <c r="E19" s="12">
        <v>44619</v>
      </c>
      <c r="F19" s="12">
        <v>45019</v>
      </c>
      <c r="G19" s="12">
        <v>45064</v>
      </c>
      <c r="H19" s="11" t="s">
        <v>99</v>
      </c>
      <c r="I19" s="11" t="s">
        <v>100</v>
      </c>
      <c r="J19" s="13" t="s">
        <v>22</v>
      </c>
      <c r="K19" s="11" t="s">
        <v>101</v>
      </c>
      <c r="L19" s="11" t="s">
        <v>24</v>
      </c>
      <c r="M19" s="11" t="s">
        <v>43</v>
      </c>
      <c r="N19" s="11" t="s">
        <v>102</v>
      </c>
      <c r="O19" s="11" t="s">
        <v>27</v>
      </c>
      <c r="P19" s="11" t="s">
        <v>103</v>
      </c>
    </row>
    <row r="20" spans="1:19" s="14" customFormat="1" ht="37.5" x14ac:dyDescent="0.25">
      <c r="A20" s="11">
        <v>18</v>
      </c>
      <c r="B20" s="11" t="s">
        <v>17</v>
      </c>
      <c r="C20" s="11" t="s">
        <v>104</v>
      </c>
      <c r="D20" s="11" t="s">
        <v>19</v>
      </c>
      <c r="E20" s="12">
        <v>44832</v>
      </c>
      <c r="F20" s="12">
        <v>44837</v>
      </c>
      <c r="G20" s="12">
        <v>44882</v>
      </c>
      <c r="H20" s="11" t="s">
        <v>105</v>
      </c>
      <c r="I20" s="11" t="s">
        <v>106</v>
      </c>
      <c r="J20" s="13" t="s">
        <v>22</v>
      </c>
      <c r="K20" s="11" t="s">
        <v>107</v>
      </c>
      <c r="L20" s="11" t="s">
        <v>108</v>
      </c>
      <c r="M20" s="11" t="s">
        <v>88</v>
      </c>
      <c r="N20" s="11" t="s">
        <v>109</v>
      </c>
      <c r="O20" s="11" t="s">
        <v>27</v>
      </c>
      <c r="P20" s="11" t="s">
        <v>28</v>
      </c>
    </row>
    <row r="21" spans="1:19" s="21" customFormat="1" ht="75" x14ac:dyDescent="0.35">
      <c r="A21" s="17">
        <f>A20+1</f>
        <v>19</v>
      </c>
      <c r="B21" s="17" t="s">
        <v>17</v>
      </c>
      <c r="C21" s="17" t="s">
        <v>110</v>
      </c>
      <c r="D21" s="16" t="s">
        <v>19</v>
      </c>
      <c r="E21" s="15" t="s">
        <v>19</v>
      </c>
      <c r="F21" s="16">
        <v>44949</v>
      </c>
      <c r="G21" s="16">
        <f>IF(F21="","",F21+45)</f>
        <v>44994</v>
      </c>
      <c r="H21" s="17" t="s">
        <v>111</v>
      </c>
      <c r="I21" s="15" t="s">
        <v>112</v>
      </c>
      <c r="J21" s="17" t="s">
        <v>19</v>
      </c>
      <c r="K21" s="15" t="s">
        <v>113</v>
      </c>
      <c r="L21" s="7" t="s">
        <v>114</v>
      </c>
      <c r="M21" s="7" t="s">
        <v>43</v>
      </c>
      <c r="N21" s="17" t="s">
        <v>19</v>
      </c>
      <c r="O21" s="17" t="s">
        <v>19</v>
      </c>
      <c r="P21" s="18" t="s">
        <v>115</v>
      </c>
      <c r="Q21" s="19"/>
      <c r="R21" s="20"/>
      <c r="S21" s="20"/>
    </row>
    <row r="22" spans="1:19" s="14" customFormat="1" ht="25" x14ac:dyDescent="0.25">
      <c r="A22" s="17">
        <f t="shared" ref="A22:A85" si="0">A21+1</f>
        <v>20</v>
      </c>
      <c r="B22" s="11" t="s">
        <v>29</v>
      </c>
      <c r="C22" s="11" t="s">
        <v>116</v>
      </c>
      <c r="D22" s="12">
        <v>45166</v>
      </c>
      <c r="E22" s="12">
        <v>44958</v>
      </c>
      <c r="F22" s="12">
        <v>45019</v>
      </c>
      <c r="G22" s="12">
        <v>45064</v>
      </c>
      <c r="H22" s="11" t="s">
        <v>117</v>
      </c>
      <c r="I22" s="11" t="s">
        <v>118</v>
      </c>
      <c r="J22" s="13" t="s">
        <v>86</v>
      </c>
      <c r="K22" s="11" t="s">
        <v>119</v>
      </c>
      <c r="L22" s="11" t="s">
        <v>24</v>
      </c>
      <c r="M22" s="11" t="s">
        <v>120</v>
      </c>
      <c r="N22" s="11" t="s">
        <v>121</v>
      </c>
      <c r="O22" s="11" t="s">
        <v>27</v>
      </c>
      <c r="P22" s="11" t="s">
        <v>28</v>
      </c>
    </row>
    <row r="23" spans="1:19" s="14" customFormat="1" ht="37.5" x14ac:dyDescent="0.25">
      <c r="A23" s="17">
        <f t="shared" si="0"/>
        <v>21</v>
      </c>
      <c r="B23" s="11" t="s">
        <v>17</v>
      </c>
      <c r="C23" s="11" t="s">
        <v>122</v>
      </c>
      <c r="D23" s="11" t="s">
        <v>19</v>
      </c>
      <c r="E23" s="12">
        <v>44986</v>
      </c>
      <c r="F23" s="12">
        <v>45019</v>
      </c>
      <c r="G23" s="12">
        <v>45064</v>
      </c>
      <c r="H23" s="11" t="s">
        <v>123</v>
      </c>
      <c r="I23" s="11" t="s">
        <v>124</v>
      </c>
      <c r="J23" s="13" t="s">
        <v>22</v>
      </c>
      <c r="K23" s="11" t="s">
        <v>125</v>
      </c>
      <c r="L23" s="11" t="s">
        <v>24</v>
      </c>
      <c r="M23" s="11" t="s">
        <v>126</v>
      </c>
      <c r="N23" s="11" t="s">
        <v>127</v>
      </c>
      <c r="O23" s="11" t="s">
        <v>27</v>
      </c>
      <c r="P23" s="11" t="s">
        <v>28</v>
      </c>
    </row>
    <row r="24" spans="1:19" s="14" customFormat="1" ht="25" x14ac:dyDescent="0.25">
      <c r="A24" s="17">
        <f t="shared" si="0"/>
        <v>22</v>
      </c>
      <c r="B24" s="11" t="s">
        <v>29</v>
      </c>
      <c r="C24" s="11" t="s">
        <v>128</v>
      </c>
      <c r="D24" s="12">
        <v>45166</v>
      </c>
      <c r="E24" s="12">
        <v>45022</v>
      </c>
      <c r="F24" s="12">
        <v>45028</v>
      </c>
      <c r="G24" s="12">
        <f t="shared" ref="G24:G25" si="1">F24+45</f>
        <v>45073</v>
      </c>
      <c r="H24" s="11" t="s">
        <v>117</v>
      </c>
      <c r="I24" s="11" t="s">
        <v>118</v>
      </c>
      <c r="J24" s="13" t="s">
        <v>86</v>
      </c>
      <c r="K24" s="11" t="s">
        <v>129</v>
      </c>
      <c r="L24" s="11" t="s">
        <v>24</v>
      </c>
      <c r="M24" s="11" t="s">
        <v>120</v>
      </c>
      <c r="N24" s="11" t="s">
        <v>130</v>
      </c>
      <c r="O24" s="11" t="s">
        <v>27</v>
      </c>
      <c r="P24" s="11" t="s">
        <v>28</v>
      </c>
    </row>
    <row r="25" spans="1:19" s="14" customFormat="1" ht="25" x14ac:dyDescent="0.25">
      <c r="A25" s="17">
        <f t="shared" si="0"/>
        <v>23</v>
      </c>
      <c r="B25" s="11" t="s">
        <v>17</v>
      </c>
      <c r="C25" s="11" t="s">
        <v>131</v>
      </c>
      <c r="D25" s="11" t="s">
        <v>19</v>
      </c>
      <c r="E25" s="12">
        <v>45022</v>
      </c>
      <c r="F25" s="12">
        <v>45028</v>
      </c>
      <c r="G25" s="12">
        <f t="shared" si="1"/>
        <v>45073</v>
      </c>
      <c r="H25" s="11" t="s">
        <v>132</v>
      </c>
      <c r="I25" s="11" t="s">
        <v>133</v>
      </c>
      <c r="J25" s="13" t="s">
        <v>22</v>
      </c>
      <c r="K25" s="11" t="s">
        <v>134</v>
      </c>
      <c r="L25" s="11" t="s">
        <v>24</v>
      </c>
      <c r="M25" s="11" t="s">
        <v>135</v>
      </c>
      <c r="N25" s="11" t="s">
        <v>136</v>
      </c>
      <c r="O25" s="11" t="s">
        <v>27</v>
      </c>
      <c r="P25" s="11" t="s">
        <v>137</v>
      </c>
    </row>
    <row r="26" spans="1:19" s="14" customFormat="1" ht="62.5" x14ac:dyDescent="0.25">
      <c r="A26" s="17">
        <f t="shared" si="0"/>
        <v>24</v>
      </c>
      <c r="B26" s="11" t="s">
        <v>17</v>
      </c>
      <c r="C26" s="11" t="s">
        <v>138</v>
      </c>
      <c r="D26" s="11" t="s">
        <v>19</v>
      </c>
      <c r="E26" s="12">
        <v>45030</v>
      </c>
      <c r="F26" s="12">
        <v>45033</v>
      </c>
      <c r="G26" s="12">
        <f t="shared" ref="G26:G31" si="2">F26+45</f>
        <v>45078</v>
      </c>
      <c r="H26" s="11" t="s">
        <v>139</v>
      </c>
      <c r="I26" s="11" t="s">
        <v>140</v>
      </c>
      <c r="J26" s="13" t="s">
        <v>22</v>
      </c>
      <c r="K26" s="11" t="s">
        <v>141</v>
      </c>
      <c r="L26" s="11" t="s">
        <v>24</v>
      </c>
      <c r="M26" s="11" t="s">
        <v>43</v>
      </c>
      <c r="N26" s="11" t="s">
        <v>142</v>
      </c>
      <c r="O26" s="11" t="s">
        <v>27</v>
      </c>
      <c r="P26" s="11" t="s">
        <v>143</v>
      </c>
    </row>
    <row r="27" spans="1:19" s="14" customFormat="1" ht="62.5" x14ac:dyDescent="0.25">
      <c r="A27" s="17">
        <f t="shared" si="0"/>
        <v>25</v>
      </c>
      <c r="B27" s="11" t="s">
        <v>17</v>
      </c>
      <c r="C27" s="11" t="s">
        <v>144</v>
      </c>
      <c r="D27" s="11" t="s">
        <v>19</v>
      </c>
      <c r="E27" s="12">
        <v>45030</v>
      </c>
      <c r="F27" s="12">
        <v>45033</v>
      </c>
      <c r="G27" s="12">
        <f t="shared" si="2"/>
        <v>45078</v>
      </c>
      <c r="H27" s="11" t="s">
        <v>145</v>
      </c>
      <c r="I27" s="11" t="s">
        <v>146</v>
      </c>
      <c r="J27" s="13" t="s">
        <v>22</v>
      </c>
      <c r="K27" s="11" t="s">
        <v>141</v>
      </c>
      <c r="L27" s="11" t="s">
        <v>24</v>
      </c>
      <c r="M27" s="11" t="s">
        <v>43</v>
      </c>
      <c r="N27" s="11" t="s">
        <v>147</v>
      </c>
      <c r="O27" s="11" t="s">
        <v>27</v>
      </c>
      <c r="P27" s="11" t="s">
        <v>143</v>
      </c>
    </row>
    <row r="28" spans="1:19" s="14" customFormat="1" ht="37.5" x14ac:dyDescent="0.25">
      <c r="A28" s="17">
        <f t="shared" si="0"/>
        <v>26</v>
      </c>
      <c r="B28" s="11" t="s">
        <v>17</v>
      </c>
      <c r="C28" s="11" t="s">
        <v>148</v>
      </c>
      <c r="D28" s="11" t="s">
        <v>19</v>
      </c>
      <c r="E28" s="12">
        <v>45030</v>
      </c>
      <c r="F28" s="12">
        <v>45033</v>
      </c>
      <c r="G28" s="12">
        <f t="shared" si="2"/>
        <v>45078</v>
      </c>
      <c r="H28" s="11" t="s">
        <v>149</v>
      </c>
      <c r="I28" s="11" t="s">
        <v>150</v>
      </c>
      <c r="J28" s="13" t="s">
        <v>22</v>
      </c>
      <c r="K28" s="11" t="s">
        <v>141</v>
      </c>
      <c r="L28" s="11" t="s">
        <v>24</v>
      </c>
      <c r="M28" s="11" t="s">
        <v>43</v>
      </c>
      <c r="N28" s="11" t="s">
        <v>151</v>
      </c>
      <c r="O28" s="11" t="s">
        <v>27</v>
      </c>
      <c r="P28" s="15" t="s">
        <v>152</v>
      </c>
    </row>
    <row r="29" spans="1:19" s="14" customFormat="1" ht="37.5" x14ac:dyDescent="0.25">
      <c r="A29" s="17">
        <f t="shared" si="0"/>
        <v>27</v>
      </c>
      <c r="B29" s="11" t="s">
        <v>17</v>
      </c>
      <c r="C29" s="11" t="s">
        <v>153</v>
      </c>
      <c r="D29" s="11" t="s">
        <v>19</v>
      </c>
      <c r="E29" s="12">
        <v>45030</v>
      </c>
      <c r="F29" s="12">
        <v>45033</v>
      </c>
      <c r="G29" s="12">
        <f t="shared" si="2"/>
        <v>45078</v>
      </c>
      <c r="H29" s="11" t="s">
        <v>154</v>
      </c>
      <c r="I29" s="11" t="s">
        <v>155</v>
      </c>
      <c r="J29" s="13" t="s">
        <v>22</v>
      </c>
      <c r="K29" s="11" t="s">
        <v>141</v>
      </c>
      <c r="L29" s="11" t="s">
        <v>24</v>
      </c>
      <c r="M29" s="11" t="s">
        <v>43</v>
      </c>
      <c r="N29" s="11" t="s">
        <v>156</v>
      </c>
      <c r="O29" s="11" t="s">
        <v>27</v>
      </c>
      <c r="P29" s="15" t="s">
        <v>152</v>
      </c>
    </row>
    <row r="30" spans="1:19" s="14" customFormat="1" ht="50" x14ac:dyDescent="0.25">
      <c r="A30" s="17">
        <f t="shared" si="0"/>
        <v>28</v>
      </c>
      <c r="B30" s="11" t="s">
        <v>17</v>
      </c>
      <c r="C30" s="11" t="s">
        <v>157</v>
      </c>
      <c r="D30" s="11" t="s">
        <v>19</v>
      </c>
      <c r="E30" s="12">
        <v>45030</v>
      </c>
      <c r="F30" s="12">
        <v>45033</v>
      </c>
      <c r="G30" s="12">
        <f t="shared" si="2"/>
        <v>45078</v>
      </c>
      <c r="H30" s="11" t="s">
        <v>39</v>
      </c>
      <c r="I30" s="11" t="s">
        <v>158</v>
      </c>
      <c r="J30" s="13" t="s">
        <v>22</v>
      </c>
      <c r="K30" s="11" t="s">
        <v>141</v>
      </c>
      <c r="L30" s="11" t="s">
        <v>24</v>
      </c>
      <c r="M30" s="11" t="s">
        <v>43</v>
      </c>
      <c r="N30" s="11" t="s">
        <v>159</v>
      </c>
      <c r="O30" s="11" t="s">
        <v>27</v>
      </c>
      <c r="P30" s="15" t="s">
        <v>152</v>
      </c>
    </row>
    <row r="31" spans="1:19" s="14" customFormat="1" ht="62.5" x14ac:dyDescent="0.25">
      <c r="A31" s="17">
        <f t="shared" si="0"/>
        <v>29</v>
      </c>
      <c r="B31" s="11" t="s">
        <v>17</v>
      </c>
      <c r="C31" s="11" t="s">
        <v>160</v>
      </c>
      <c r="D31" s="11" t="s">
        <v>19</v>
      </c>
      <c r="E31" s="12">
        <v>45030</v>
      </c>
      <c r="F31" s="12">
        <v>45033</v>
      </c>
      <c r="G31" s="12">
        <f t="shared" si="2"/>
        <v>45078</v>
      </c>
      <c r="H31" s="11" t="s">
        <v>161</v>
      </c>
      <c r="I31" s="11" t="s">
        <v>162</v>
      </c>
      <c r="J31" s="13" t="s">
        <v>22</v>
      </c>
      <c r="K31" s="11" t="s">
        <v>141</v>
      </c>
      <c r="L31" s="11" t="s">
        <v>24</v>
      </c>
      <c r="M31" s="11" t="s">
        <v>43</v>
      </c>
      <c r="N31" s="11" t="s">
        <v>163</v>
      </c>
      <c r="O31" s="11" t="s">
        <v>27</v>
      </c>
      <c r="P31" s="15" t="s">
        <v>152</v>
      </c>
    </row>
    <row r="32" spans="1:19" s="14" customFormat="1" ht="62.5" x14ac:dyDescent="0.25">
      <c r="A32" s="17">
        <f t="shared" si="0"/>
        <v>30</v>
      </c>
      <c r="B32" s="11" t="s">
        <v>17</v>
      </c>
      <c r="C32" s="22" t="s">
        <v>164</v>
      </c>
      <c r="D32" s="11" t="s">
        <v>19</v>
      </c>
      <c r="E32" s="12">
        <v>45033</v>
      </c>
      <c r="F32" s="23">
        <v>45048</v>
      </c>
      <c r="G32" s="23">
        <f t="shared" ref="G32:G33" si="3">F32+45</f>
        <v>45093</v>
      </c>
      <c r="H32" s="11" t="s">
        <v>39</v>
      </c>
      <c r="I32" s="22" t="s">
        <v>165</v>
      </c>
      <c r="J32" s="13" t="s">
        <v>22</v>
      </c>
      <c r="K32" s="11" t="s">
        <v>141</v>
      </c>
      <c r="L32" s="11" t="s">
        <v>24</v>
      </c>
      <c r="M32" s="11" t="s">
        <v>43</v>
      </c>
      <c r="N32" s="11" t="s">
        <v>166</v>
      </c>
      <c r="O32" s="11" t="s">
        <v>27</v>
      </c>
      <c r="P32" s="15" t="s">
        <v>152</v>
      </c>
    </row>
    <row r="33" spans="1:17" s="14" customFormat="1" ht="75" x14ac:dyDescent="0.25">
      <c r="A33" s="17">
        <f t="shared" si="0"/>
        <v>31</v>
      </c>
      <c r="B33" s="11" t="s">
        <v>29</v>
      </c>
      <c r="C33" s="22" t="s">
        <v>167</v>
      </c>
      <c r="D33" s="12">
        <v>45131</v>
      </c>
      <c r="E33" s="23">
        <v>44993</v>
      </c>
      <c r="F33" s="23">
        <v>45000</v>
      </c>
      <c r="G33" s="23">
        <f t="shared" si="3"/>
        <v>45045</v>
      </c>
      <c r="H33" s="22" t="s">
        <v>168</v>
      </c>
      <c r="I33" s="22" t="s">
        <v>169</v>
      </c>
      <c r="J33" s="24">
        <v>4</v>
      </c>
      <c r="K33" s="22" t="s">
        <v>170</v>
      </c>
      <c r="L33" s="22" t="s">
        <v>24</v>
      </c>
      <c r="M33" s="22" t="s">
        <v>171</v>
      </c>
      <c r="N33" s="22" t="s">
        <v>172</v>
      </c>
      <c r="O33" s="11" t="s">
        <v>19</v>
      </c>
      <c r="P33" s="11" t="s">
        <v>173</v>
      </c>
      <c r="Q33" s="25"/>
    </row>
    <row r="34" spans="1:17" s="14" customFormat="1" ht="12.5" x14ac:dyDescent="0.25">
      <c r="A34" s="17">
        <f t="shared" si="0"/>
        <v>32</v>
      </c>
      <c r="B34" s="11" t="s">
        <v>29</v>
      </c>
      <c r="C34" s="11" t="s">
        <v>174</v>
      </c>
      <c r="D34" s="12">
        <v>45131</v>
      </c>
      <c r="E34" s="12">
        <v>44994</v>
      </c>
      <c r="F34" s="23">
        <v>45000</v>
      </c>
      <c r="G34" s="23">
        <f t="shared" ref="G34:G38" si="4">F34+45</f>
        <v>45045</v>
      </c>
      <c r="H34" s="11" t="s">
        <v>175</v>
      </c>
      <c r="I34" s="11" t="s">
        <v>176</v>
      </c>
      <c r="J34" s="26" t="s">
        <v>33</v>
      </c>
      <c r="K34" s="11" t="s">
        <v>177</v>
      </c>
      <c r="L34" s="11" t="s">
        <v>24</v>
      </c>
      <c r="M34" s="11" t="s">
        <v>43</v>
      </c>
      <c r="N34" s="11" t="s">
        <v>178</v>
      </c>
      <c r="O34" s="11" t="s">
        <v>27</v>
      </c>
      <c r="P34" s="11" t="s">
        <v>28</v>
      </c>
    </row>
    <row r="35" spans="1:17" s="14" customFormat="1" ht="50" x14ac:dyDescent="0.25">
      <c r="A35" s="17">
        <f t="shared" si="0"/>
        <v>33</v>
      </c>
      <c r="B35" s="11" t="s">
        <v>17</v>
      </c>
      <c r="C35" s="11" t="s">
        <v>179</v>
      </c>
      <c r="D35" s="11" t="s">
        <v>19</v>
      </c>
      <c r="E35" s="12">
        <v>45030</v>
      </c>
      <c r="F35" s="23">
        <v>45048</v>
      </c>
      <c r="G35" s="23">
        <f t="shared" si="4"/>
        <v>45093</v>
      </c>
      <c r="H35" s="11" t="s">
        <v>39</v>
      </c>
      <c r="I35" s="22" t="s">
        <v>180</v>
      </c>
      <c r="J35" s="13" t="s">
        <v>22</v>
      </c>
      <c r="K35" s="11" t="s">
        <v>141</v>
      </c>
      <c r="L35" s="11" t="s">
        <v>24</v>
      </c>
      <c r="M35" s="11" t="s">
        <v>43</v>
      </c>
      <c r="N35" s="11" t="s">
        <v>181</v>
      </c>
      <c r="O35" s="11" t="s">
        <v>27</v>
      </c>
      <c r="P35" s="11" t="s">
        <v>182</v>
      </c>
    </row>
    <row r="36" spans="1:17" s="14" customFormat="1" ht="12.5" x14ac:dyDescent="0.25">
      <c r="A36" s="17">
        <f t="shared" si="0"/>
        <v>34</v>
      </c>
      <c r="B36" s="11" t="s">
        <v>17</v>
      </c>
      <c r="C36" s="13" t="s">
        <v>183</v>
      </c>
      <c r="D36" s="11" t="s">
        <v>19</v>
      </c>
      <c r="E36" s="12">
        <v>45044</v>
      </c>
      <c r="F36" s="23">
        <v>45048</v>
      </c>
      <c r="G36" s="23">
        <f t="shared" si="4"/>
        <v>45093</v>
      </c>
      <c r="H36" s="11" t="s">
        <v>184</v>
      </c>
      <c r="I36" s="22" t="s">
        <v>185</v>
      </c>
      <c r="J36" s="13" t="s">
        <v>186</v>
      </c>
      <c r="K36" s="11" t="s">
        <v>187</v>
      </c>
      <c r="L36" s="11" t="s">
        <v>24</v>
      </c>
      <c r="M36" s="11" t="s">
        <v>188</v>
      </c>
      <c r="N36" s="11" t="s">
        <v>189</v>
      </c>
      <c r="O36" s="11" t="s">
        <v>27</v>
      </c>
      <c r="P36" s="11" t="s">
        <v>143</v>
      </c>
    </row>
    <row r="37" spans="1:17" s="14" customFormat="1" ht="12.5" x14ac:dyDescent="0.25">
      <c r="A37" s="17">
        <f t="shared" si="0"/>
        <v>35</v>
      </c>
      <c r="B37" s="11" t="s">
        <v>17</v>
      </c>
      <c r="C37" s="13" t="s">
        <v>190</v>
      </c>
      <c r="D37" s="11" t="s">
        <v>19</v>
      </c>
      <c r="E37" s="12">
        <v>45044</v>
      </c>
      <c r="F37" s="23">
        <v>45048</v>
      </c>
      <c r="G37" s="23">
        <f t="shared" si="4"/>
        <v>45093</v>
      </c>
      <c r="H37" s="11" t="s">
        <v>191</v>
      </c>
      <c r="I37" s="22" t="s">
        <v>192</v>
      </c>
      <c r="J37" s="13" t="s">
        <v>186</v>
      </c>
      <c r="K37" s="11" t="s">
        <v>187</v>
      </c>
      <c r="L37" s="11" t="s">
        <v>24</v>
      </c>
      <c r="M37" s="11" t="s">
        <v>126</v>
      </c>
      <c r="N37" s="11" t="s">
        <v>193</v>
      </c>
      <c r="O37" s="11" t="s">
        <v>27</v>
      </c>
      <c r="P37" s="11" t="s">
        <v>143</v>
      </c>
    </row>
    <row r="38" spans="1:17" s="14" customFormat="1" ht="12.5" x14ac:dyDescent="0.25">
      <c r="A38" s="17">
        <f t="shared" si="0"/>
        <v>36</v>
      </c>
      <c r="B38" s="11" t="s">
        <v>29</v>
      </c>
      <c r="C38" s="11" t="s">
        <v>194</v>
      </c>
      <c r="D38" s="11" t="s">
        <v>195</v>
      </c>
      <c r="E38" s="12">
        <v>45048</v>
      </c>
      <c r="F38" s="23">
        <v>45056</v>
      </c>
      <c r="G38" s="23">
        <f t="shared" si="4"/>
        <v>45101</v>
      </c>
      <c r="H38" s="11" t="s">
        <v>39</v>
      </c>
      <c r="I38" s="22" t="s">
        <v>196</v>
      </c>
      <c r="J38" s="13" t="s">
        <v>197</v>
      </c>
      <c r="K38" s="11" t="s">
        <v>198</v>
      </c>
      <c r="L38" s="11" t="s">
        <v>24</v>
      </c>
      <c r="M38" s="11" t="s">
        <v>43</v>
      </c>
      <c r="N38" s="11" t="s">
        <v>199</v>
      </c>
      <c r="O38" s="11" t="s">
        <v>27</v>
      </c>
      <c r="P38" s="11" t="s">
        <v>143</v>
      </c>
    </row>
    <row r="39" spans="1:17" s="14" customFormat="1" ht="25" x14ac:dyDescent="0.25">
      <c r="A39" s="17">
        <f t="shared" si="0"/>
        <v>37</v>
      </c>
      <c r="B39" s="11" t="s">
        <v>29</v>
      </c>
      <c r="C39" s="11" t="s">
        <v>200</v>
      </c>
      <c r="D39" s="12">
        <v>45219</v>
      </c>
      <c r="E39" s="12">
        <v>45063</v>
      </c>
      <c r="F39" s="23">
        <v>45065</v>
      </c>
      <c r="G39" s="23">
        <f t="shared" ref="G39:G46" si="5">F39+45</f>
        <v>45110</v>
      </c>
      <c r="H39" s="11" t="s">
        <v>201</v>
      </c>
      <c r="I39" s="22" t="s">
        <v>202</v>
      </c>
      <c r="J39" s="27" t="s">
        <v>186</v>
      </c>
      <c r="K39" s="11" t="s">
        <v>203</v>
      </c>
      <c r="L39" s="11" t="s">
        <v>24</v>
      </c>
      <c r="M39" s="11" t="s">
        <v>135</v>
      </c>
      <c r="N39" s="11" t="s">
        <v>204</v>
      </c>
      <c r="O39" s="11" t="s">
        <v>27</v>
      </c>
      <c r="P39" s="11" t="s">
        <v>205</v>
      </c>
    </row>
    <row r="40" spans="1:17" s="14" customFormat="1" ht="25" x14ac:dyDescent="0.25">
      <c r="A40" s="17">
        <f t="shared" si="0"/>
        <v>38</v>
      </c>
      <c r="B40" s="11" t="s">
        <v>29</v>
      </c>
      <c r="C40" s="11" t="s">
        <v>206</v>
      </c>
      <c r="D40" s="12">
        <v>45219</v>
      </c>
      <c r="E40" s="12">
        <v>45063</v>
      </c>
      <c r="F40" s="23">
        <v>45065</v>
      </c>
      <c r="G40" s="23">
        <f t="shared" si="5"/>
        <v>45110</v>
      </c>
      <c r="H40" s="11" t="s">
        <v>207</v>
      </c>
      <c r="I40" s="22" t="s">
        <v>208</v>
      </c>
      <c r="J40" s="26" t="s">
        <v>86</v>
      </c>
      <c r="K40" s="11" t="s">
        <v>203</v>
      </c>
      <c r="L40" s="11" t="s">
        <v>24</v>
      </c>
      <c r="M40" s="11" t="s">
        <v>135</v>
      </c>
      <c r="N40" s="11" t="s">
        <v>209</v>
      </c>
      <c r="O40" s="11" t="s">
        <v>27</v>
      </c>
      <c r="P40" s="11" t="s">
        <v>28</v>
      </c>
    </row>
    <row r="41" spans="1:17" s="14" customFormat="1" ht="25" x14ac:dyDescent="0.25">
      <c r="A41" s="17">
        <f t="shared" si="0"/>
        <v>39</v>
      </c>
      <c r="B41" s="11" t="s">
        <v>17</v>
      </c>
      <c r="C41" s="11" t="s">
        <v>210</v>
      </c>
      <c r="D41" s="11" t="s">
        <v>19</v>
      </c>
      <c r="E41" s="23">
        <v>45077</v>
      </c>
      <c r="F41" s="23">
        <v>45078</v>
      </c>
      <c r="G41" s="23">
        <f t="shared" si="5"/>
        <v>45123</v>
      </c>
      <c r="H41" s="11" t="s">
        <v>91</v>
      </c>
      <c r="I41" s="22" t="s">
        <v>211</v>
      </c>
      <c r="J41" s="27" t="s">
        <v>22</v>
      </c>
      <c r="K41" s="11" t="s">
        <v>212</v>
      </c>
      <c r="L41" s="11" t="s">
        <v>24</v>
      </c>
      <c r="M41" s="11" t="s">
        <v>94</v>
      </c>
      <c r="N41" s="11" t="s">
        <v>213</v>
      </c>
      <c r="O41" s="11" t="s">
        <v>27</v>
      </c>
      <c r="P41" s="11" t="s">
        <v>214</v>
      </c>
    </row>
    <row r="42" spans="1:17" s="14" customFormat="1" ht="25" x14ac:dyDescent="0.25">
      <c r="A42" s="17">
        <f t="shared" si="0"/>
        <v>40</v>
      </c>
      <c r="B42" s="11" t="s">
        <v>17</v>
      </c>
      <c r="C42" s="11" t="s">
        <v>215</v>
      </c>
      <c r="D42" s="11" t="s">
        <v>19</v>
      </c>
      <c r="E42" s="23">
        <v>45077</v>
      </c>
      <c r="F42" s="23">
        <v>45078</v>
      </c>
      <c r="G42" s="23">
        <f t="shared" si="5"/>
        <v>45123</v>
      </c>
      <c r="H42" s="11" t="s">
        <v>91</v>
      </c>
      <c r="I42" s="22" t="s">
        <v>216</v>
      </c>
      <c r="J42" s="27" t="s">
        <v>22</v>
      </c>
      <c r="K42" s="11" t="s">
        <v>212</v>
      </c>
      <c r="L42" s="11" t="s">
        <v>24</v>
      </c>
      <c r="M42" s="11" t="s">
        <v>94</v>
      </c>
      <c r="N42" s="11" t="s">
        <v>213</v>
      </c>
      <c r="O42" s="11" t="s">
        <v>27</v>
      </c>
      <c r="P42" s="11" t="s">
        <v>214</v>
      </c>
    </row>
    <row r="43" spans="1:17" s="14" customFormat="1" ht="25" x14ac:dyDescent="0.25">
      <c r="A43" s="17">
        <f t="shared" si="0"/>
        <v>41</v>
      </c>
      <c r="B43" s="11" t="s">
        <v>17</v>
      </c>
      <c r="C43" s="11" t="s">
        <v>217</v>
      </c>
      <c r="D43" s="28" t="s">
        <v>19</v>
      </c>
      <c r="E43" s="23">
        <v>45078</v>
      </c>
      <c r="F43" s="23">
        <v>45084</v>
      </c>
      <c r="G43" s="23">
        <f t="shared" si="5"/>
        <v>45129</v>
      </c>
      <c r="H43" s="11" t="s">
        <v>218</v>
      </c>
      <c r="I43" s="22" t="s">
        <v>219</v>
      </c>
      <c r="J43" s="27" t="s">
        <v>22</v>
      </c>
      <c r="K43" s="11" t="s">
        <v>220</v>
      </c>
      <c r="L43" s="11" t="s">
        <v>24</v>
      </c>
      <c r="M43" s="11" t="s">
        <v>43</v>
      </c>
      <c r="N43" s="11" t="s">
        <v>221</v>
      </c>
      <c r="O43" s="11" t="s">
        <v>27</v>
      </c>
      <c r="P43" s="11" t="s">
        <v>28</v>
      </c>
      <c r="Q43" s="25"/>
    </row>
    <row r="44" spans="1:17" s="14" customFormat="1" ht="25" x14ac:dyDescent="0.25">
      <c r="A44" s="17">
        <f t="shared" si="0"/>
        <v>42</v>
      </c>
      <c r="B44" s="11" t="s">
        <v>17</v>
      </c>
      <c r="C44" s="11" t="s">
        <v>222</v>
      </c>
      <c r="D44" s="28" t="s">
        <v>19</v>
      </c>
      <c r="E44" s="23">
        <v>45097</v>
      </c>
      <c r="F44" s="23">
        <v>45098</v>
      </c>
      <c r="G44" s="23">
        <f t="shared" si="5"/>
        <v>45143</v>
      </c>
      <c r="H44" s="11" t="s">
        <v>223</v>
      </c>
      <c r="I44" s="22" t="s">
        <v>224</v>
      </c>
      <c r="J44" s="27" t="s">
        <v>186</v>
      </c>
      <c r="K44" s="11" t="s">
        <v>225</v>
      </c>
      <c r="L44" s="11" t="s">
        <v>24</v>
      </c>
      <c r="M44" s="11" t="s">
        <v>188</v>
      </c>
      <c r="N44" s="11" t="s">
        <v>44</v>
      </c>
      <c r="O44" s="11" t="s">
        <v>27</v>
      </c>
      <c r="P44" s="11" t="s">
        <v>226</v>
      </c>
    </row>
    <row r="45" spans="1:17" s="14" customFormat="1" ht="12.5" x14ac:dyDescent="0.25">
      <c r="A45" s="17">
        <f t="shared" si="0"/>
        <v>43</v>
      </c>
      <c r="B45" s="11" t="s">
        <v>29</v>
      </c>
      <c r="C45" s="11" t="s">
        <v>227</v>
      </c>
      <c r="D45" s="12">
        <v>45230</v>
      </c>
      <c r="E45" s="23">
        <v>45093</v>
      </c>
      <c r="F45" s="23">
        <v>45099</v>
      </c>
      <c r="G45" s="23">
        <f t="shared" si="5"/>
        <v>45144</v>
      </c>
      <c r="H45" s="11" t="s">
        <v>228</v>
      </c>
      <c r="I45" s="22" t="s">
        <v>229</v>
      </c>
      <c r="J45" s="26" t="s">
        <v>33</v>
      </c>
      <c r="K45" s="11" t="s">
        <v>230</v>
      </c>
      <c r="L45" s="11" t="s">
        <v>24</v>
      </c>
      <c r="M45" s="11" t="s">
        <v>43</v>
      </c>
      <c r="N45" s="11" t="s">
        <v>231</v>
      </c>
      <c r="O45" s="11" t="s">
        <v>27</v>
      </c>
      <c r="P45" s="11" t="s">
        <v>28</v>
      </c>
    </row>
    <row r="46" spans="1:17" s="14" customFormat="1" ht="37.5" x14ac:dyDescent="0.25">
      <c r="A46" s="17">
        <f t="shared" si="0"/>
        <v>44</v>
      </c>
      <c r="B46" s="11" t="s">
        <v>29</v>
      </c>
      <c r="C46" s="11" t="s">
        <v>232</v>
      </c>
      <c r="D46" s="23">
        <v>45219</v>
      </c>
      <c r="E46" s="23">
        <v>45099</v>
      </c>
      <c r="F46" s="23">
        <v>45103</v>
      </c>
      <c r="G46" s="23">
        <f t="shared" si="5"/>
        <v>45148</v>
      </c>
      <c r="H46" s="11" t="s">
        <v>233</v>
      </c>
      <c r="I46" s="22" t="s">
        <v>234</v>
      </c>
      <c r="J46" s="26" t="s">
        <v>86</v>
      </c>
      <c r="K46" s="11" t="s">
        <v>235</v>
      </c>
      <c r="L46" s="11" t="s">
        <v>24</v>
      </c>
      <c r="M46" s="11" t="s">
        <v>236</v>
      </c>
      <c r="N46" s="11" t="s">
        <v>237</v>
      </c>
      <c r="O46" s="11" t="s">
        <v>27</v>
      </c>
      <c r="P46" s="11" t="s">
        <v>238</v>
      </c>
    </row>
    <row r="47" spans="1:17" s="14" customFormat="1" ht="25" x14ac:dyDescent="0.25">
      <c r="A47" s="17">
        <f t="shared" si="0"/>
        <v>45</v>
      </c>
      <c r="B47" s="11" t="s">
        <v>29</v>
      </c>
      <c r="C47" s="11" t="s">
        <v>239</v>
      </c>
      <c r="D47" s="23">
        <v>45170</v>
      </c>
      <c r="E47" s="23">
        <v>45126</v>
      </c>
      <c r="F47" s="23">
        <v>45127</v>
      </c>
      <c r="G47" s="23">
        <f t="shared" ref="G47" si="6">F47+45</f>
        <v>45172</v>
      </c>
      <c r="H47" s="11" t="s">
        <v>240</v>
      </c>
      <c r="I47" s="22" t="s">
        <v>241</v>
      </c>
      <c r="J47" s="26" t="s">
        <v>33</v>
      </c>
      <c r="K47" s="11" t="s">
        <v>242</v>
      </c>
      <c r="L47" s="11" t="s">
        <v>24</v>
      </c>
      <c r="M47" s="11" t="s">
        <v>120</v>
      </c>
      <c r="N47" s="11" t="s">
        <v>243</v>
      </c>
      <c r="O47" s="11" t="s">
        <v>27</v>
      </c>
      <c r="P47" s="11" t="s">
        <v>244</v>
      </c>
    </row>
    <row r="48" spans="1:17" s="14" customFormat="1" ht="25" x14ac:dyDescent="0.25">
      <c r="A48" s="17">
        <f t="shared" si="0"/>
        <v>46</v>
      </c>
      <c r="B48" s="11" t="s">
        <v>245</v>
      </c>
      <c r="C48" s="11" t="s">
        <v>246</v>
      </c>
      <c r="D48" s="23" t="s">
        <v>247</v>
      </c>
      <c r="E48" s="23">
        <v>45127</v>
      </c>
      <c r="F48" s="23">
        <v>45127</v>
      </c>
      <c r="G48" s="23">
        <f t="shared" ref="G48" si="7">F48+45</f>
        <v>45172</v>
      </c>
      <c r="H48" s="11" t="s">
        <v>248</v>
      </c>
      <c r="I48" s="22" t="s">
        <v>249</v>
      </c>
      <c r="J48" s="26" t="s">
        <v>86</v>
      </c>
      <c r="K48" s="11" t="s">
        <v>250</v>
      </c>
      <c r="L48" s="11" t="s">
        <v>24</v>
      </c>
      <c r="M48" s="11" t="s">
        <v>251</v>
      </c>
      <c r="N48" s="11">
        <v>0</v>
      </c>
      <c r="O48" s="11" t="s">
        <v>252</v>
      </c>
      <c r="P48" s="11" t="s">
        <v>253</v>
      </c>
    </row>
    <row r="49" spans="1:17" s="14" customFormat="1" ht="12.5" x14ac:dyDescent="0.25">
      <c r="A49" s="17">
        <f t="shared" si="0"/>
        <v>47</v>
      </c>
      <c r="B49" s="11" t="s">
        <v>254</v>
      </c>
      <c r="C49" s="11" t="s">
        <v>255</v>
      </c>
      <c r="D49" s="28"/>
      <c r="E49" s="23">
        <v>45099</v>
      </c>
      <c r="F49" s="23">
        <v>45140</v>
      </c>
      <c r="G49" s="23">
        <f t="shared" ref="G49:G56" si="8">F49+45</f>
        <v>45185</v>
      </c>
      <c r="H49" s="28" t="s">
        <v>256</v>
      </c>
      <c r="I49" s="22" t="s">
        <v>257</v>
      </c>
      <c r="J49" s="27" t="s">
        <v>22</v>
      </c>
      <c r="K49" s="11" t="s">
        <v>258</v>
      </c>
      <c r="L49" s="11" t="s">
        <v>24</v>
      </c>
      <c r="M49" s="11" t="s">
        <v>188</v>
      </c>
      <c r="N49" s="11" t="s">
        <v>259</v>
      </c>
      <c r="O49" s="11" t="s">
        <v>27</v>
      </c>
      <c r="P49" s="11" t="s">
        <v>244</v>
      </c>
    </row>
    <row r="50" spans="1:17" s="14" customFormat="1" ht="25" x14ac:dyDescent="0.25">
      <c r="A50" s="17">
        <f t="shared" si="0"/>
        <v>48</v>
      </c>
      <c r="B50" s="11" t="s">
        <v>29</v>
      </c>
      <c r="C50" s="28" t="s">
        <v>260</v>
      </c>
      <c r="D50" s="12">
        <v>45219</v>
      </c>
      <c r="E50" s="23">
        <v>45149</v>
      </c>
      <c r="F50" s="23">
        <v>45155</v>
      </c>
      <c r="G50" s="23">
        <f t="shared" si="8"/>
        <v>45200</v>
      </c>
      <c r="H50" s="28" t="s">
        <v>261</v>
      </c>
      <c r="I50" s="22" t="s">
        <v>262</v>
      </c>
      <c r="J50" s="27" t="s">
        <v>33</v>
      </c>
      <c r="K50" s="29" t="s">
        <v>263</v>
      </c>
      <c r="L50" s="11" t="s">
        <v>24</v>
      </c>
      <c r="M50" s="11" t="s">
        <v>188</v>
      </c>
      <c r="N50" s="11" t="s">
        <v>264</v>
      </c>
      <c r="O50" s="11" t="s">
        <v>27</v>
      </c>
      <c r="P50" s="11" t="s">
        <v>143</v>
      </c>
    </row>
    <row r="51" spans="1:17" s="14" customFormat="1" ht="50" x14ac:dyDescent="0.25">
      <c r="A51" s="17">
        <f t="shared" si="0"/>
        <v>49</v>
      </c>
      <c r="B51" s="11" t="s">
        <v>265</v>
      </c>
      <c r="C51" s="28" t="s">
        <v>266</v>
      </c>
      <c r="D51" s="28" t="s">
        <v>19</v>
      </c>
      <c r="E51" s="23">
        <v>45141</v>
      </c>
      <c r="F51" s="23">
        <v>45155</v>
      </c>
      <c r="G51" s="23">
        <f t="shared" si="8"/>
        <v>45200</v>
      </c>
      <c r="H51" s="28" t="s">
        <v>267</v>
      </c>
      <c r="I51" s="22" t="s">
        <v>268</v>
      </c>
      <c r="J51" s="27" t="s">
        <v>269</v>
      </c>
      <c r="K51" s="29" t="s">
        <v>270</v>
      </c>
      <c r="L51" s="11" t="s">
        <v>24</v>
      </c>
      <c r="M51" s="11" t="s">
        <v>236</v>
      </c>
      <c r="N51" s="11" t="s">
        <v>271</v>
      </c>
      <c r="O51" s="11" t="s">
        <v>27</v>
      </c>
      <c r="P51" s="11" t="s">
        <v>669</v>
      </c>
    </row>
    <row r="52" spans="1:17" s="14" customFormat="1" ht="12.5" x14ac:dyDescent="0.25">
      <c r="A52" s="17">
        <f t="shared" si="0"/>
        <v>50</v>
      </c>
      <c r="B52" s="11" t="s">
        <v>29</v>
      </c>
      <c r="C52" s="28" t="s">
        <v>272</v>
      </c>
      <c r="D52" s="12">
        <v>45290</v>
      </c>
      <c r="E52" s="23">
        <v>45142</v>
      </c>
      <c r="F52" s="23">
        <v>45155</v>
      </c>
      <c r="G52" s="23">
        <f t="shared" si="8"/>
        <v>45200</v>
      </c>
      <c r="H52" s="28" t="s">
        <v>273</v>
      </c>
      <c r="I52" s="22" t="s">
        <v>274</v>
      </c>
      <c r="J52" s="27" t="s">
        <v>86</v>
      </c>
      <c r="K52" s="29" t="s">
        <v>275</v>
      </c>
      <c r="L52" s="11" t="s">
        <v>24</v>
      </c>
      <c r="M52" s="11" t="s">
        <v>188</v>
      </c>
      <c r="N52" s="29" t="s">
        <v>276</v>
      </c>
      <c r="O52" s="11" t="s">
        <v>27</v>
      </c>
      <c r="P52" s="11" t="s">
        <v>277</v>
      </c>
    </row>
    <row r="53" spans="1:17" s="14" customFormat="1" ht="187.5" x14ac:dyDescent="0.25">
      <c r="A53" s="17" cm="1">
        <f t="array" aca="1" ref="A53" ca="1">A52+1+A53:K53</f>
        <v>0</v>
      </c>
      <c r="B53" s="11" t="s">
        <v>17</v>
      </c>
      <c r="C53" s="28" t="s">
        <v>272</v>
      </c>
      <c r="D53" s="28" t="s">
        <v>19</v>
      </c>
      <c r="E53" s="23">
        <v>45149</v>
      </c>
      <c r="F53" s="23">
        <v>45155</v>
      </c>
      <c r="G53" s="23">
        <f t="shared" si="8"/>
        <v>45200</v>
      </c>
      <c r="H53" s="28" t="s">
        <v>278</v>
      </c>
      <c r="I53" s="22" t="s">
        <v>279</v>
      </c>
      <c r="J53" s="27" t="s">
        <v>86</v>
      </c>
      <c r="K53" s="29" t="s">
        <v>280</v>
      </c>
      <c r="L53" s="11" t="s">
        <v>24</v>
      </c>
      <c r="M53" s="11" t="s">
        <v>236</v>
      </c>
      <c r="N53" s="29" t="s">
        <v>281</v>
      </c>
      <c r="O53" s="11" t="s">
        <v>27</v>
      </c>
      <c r="P53" s="11" t="s">
        <v>670</v>
      </c>
    </row>
    <row r="54" spans="1:17" s="14" customFormat="1" ht="25" x14ac:dyDescent="0.25">
      <c r="A54" s="17">
        <f t="shared" ca="1" si="0"/>
        <v>52</v>
      </c>
      <c r="B54" s="11" t="s">
        <v>29</v>
      </c>
      <c r="C54" s="28" t="s">
        <v>282</v>
      </c>
      <c r="D54" s="12">
        <v>45219</v>
      </c>
      <c r="E54" s="23">
        <v>45149</v>
      </c>
      <c r="F54" s="23">
        <v>45155</v>
      </c>
      <c r="G54" s="23">
        <f t="shared" si="8"/>
        <v>45200</v>
      </c>
      <c r="H54" s="28" t="s">
        <v>283</v>
      </c>
      <c r="I54" s="22" t="s">
        <v>284</v>
      </c>
      <c r="J54" s="27" t="s">
        <v>33</v>
      </c>
      <c r="K54" s="29" t="s">
        <v>285</v>
      </c>
      <c r="L54" s="11" t="s">
        <v>24</v>
      </c>
      <c r="M54" s="11" t="s">
        <v>188</v>
      </c>
      <c r="N54" s="11" t="s">
        <v>286</v>
      </c>
      <c r="O54" s="11" t="s">
        <v>27</v>
      </c>
      <c r="P54" s="11" t="s">
        <v>287</v>
      </c>
    </row>
    <row r="55" spans="1:17" s="14" customFormat="1" ht="25" x14ac:dyDescent="0.25">
      <c r="A55" s="17">
        <f t="shared" ca="1" si="0"/>
        <v>53</v>
      </c>
      <c r="B55" s="11" t="s">
        <v>17</v>
      </c>
      <c r="C55" s="28" t="s">
        <v>288</v>
      </c>
      <c r="D55" s="28" t="s">
        <v>19</v>
      </c>
      <c r="E55" s="23">
        <v>45152</v>
      </c>
      <c r="F55" s="23">
        <v>45155</v>
      </c>
      <c r="G55" s="23">
        <f t="shared" si="8"/>
        <v>45200</v>
      </c>
      <c r="H55" s="28" t="s">
        <v>289</v>
      </c>
      <c r="I55" s="22" t="s">
        <v>290</v>
      </c>
      <c r="J55" s="27" t="s">
        <v>86</v>
      </c>
      <c r="K55" s="29" t="s">
        <v>291</v>
      </c>
      <c r="L55" s="11" t="s">
        <v>24</v>
      </c>
      <c r="M55" s="11" t="s">
        <v>292</v>
      </c>
      <c r="N55" s="11" t="s">
        <v>293</v>
      </c>
      <c r="O55" s="11" t="s">
        <v>27</v>
      </c>
      <c r="P55" s="11" t="s">
        <v>244</v>
      </c>
    </row>
    <row r="56" spans="1:17" s="14" customFormat="1" ht="12.5" x14ac:dyDescent="0.25">
      <c r="A56" s="17">
        <f t="shared" ca="1" si="0"/>
        <v>54</v>
      </c>
      <c r="B56" s="11" t="s">
        <v>29</v>
      </c>
      <c r="C56" s="28" t="s">
        <v>294</v>
      </c>
      <c r="D56" s="12">
        <v>45296</v>
      </c>
      <c r="E56" s="23">
        <v>45152</v>
      </c>
      <c r="F56" s="23">
        <v>45155</v>
      </c>
      <c r="G56" s="23">
        <f t="shared" si="8"/>
        <v>45200</v>
      </c>
      <c r="H56" s="28" t="s">
        <v>295</v>
      </c>
      <c r="I56" s="22" t="s">
        <v>296</v>
      </c>
      <c r="J56" s="27" t="s">
        <v>186</v>
      </c>
      <c r="K56" s="29" t="s">
        <v>297</v>
      </c>
      <c r="L56" s="11" t="s">
        <v>24</v>
      </c>
      <c r="M56" s="11" t="s">
        <v>298</v>
      </c>
      <c r="N56" s="11" t="s">
        <v>299</v>
      </c>
      <c r="O56" s="11" t="s">
        <v>300</v>
      </c>
      <c r="P56" s="15" t="s">
        <v>301</v>
      </c>
    </row>
    <row r="57" spans="1:17" s="14" customFormat="1" ht="25" x14ac:dyDescent="0.25">
      <c r="A57" s="17">
        <f t="shared" ca="1" si="0"/>
        <v>55</v>
      </c>
      <c r="B57" s="11" t="s">
        <v>17</v>
      </c>
      <c r="C57" s="13" t="s">
        <v>302</v>
      </c>
      <c r="D57" s="12">
        <v>44452</v>
      </c>
      <c r="E57" s="30">
        <v>45048</v>
      </c>
      <c r="F57" s="30">
        <v>45048</v>
      </c>
      <c r="G57" s="30">
        <f>SUM(F57+45)</f>
        <v>45093</v>
      </c>
      <c r="H57" s="28" t="s">
        <v>303</v>
      </c>
      <c r="I57" s="29" t="s">
        <v>304</v>
      </c>
      <c r="J57" s="27" t="s">
        <v>305</v>
      </c>
      <c r="K57" s="29" t="s">
        <v>306</v>
      </c>
      <c r="L57" s="27" t="s">
        <v>24</v>
      </c>
      <c r="M57" s="27" t="s">
        <v>188</v>
      </c>
      <c r="N57" s="27" t="s">
        <v>307</v>
      </c>
      <c r="O57" s="11" t="s">
        <v>27</v>
      </c>
      <c r="P57" s="15" t="s">
        <v>28</v>
      </c>
    </row>
    <row r="58" spans="1:17" s="14" customFormat="1" ht="37.5" x14ac:dyDescent="0.25">
      <c r="A58" s="17">
        <f t="shared" ca="1" si="0"/>
        <v>56</v>
      </c>
      <c r="B58" s="11" t="s">
        <v>29</v>
      </c>
      <c r="C58" s="13" t="s">
        <v>308</v>
      </c>
      <c r="D58" s="12">
        <v>45275</v>
      </c>
      <c r="E58" s="30">
        <v>45160</v>
      </c>
      <c r="F58" s="30">
        <v>45170</v>
      </c>
      <c r="G58" s="30">
        <f>SUM(F58+45)</f>
        <v>45215</v>
      </c>
      <c r="H58" s="11" t="s">
        <v>309</v>
      </c>
      <c r="I58" s="22" t="s">
        <v>310</v>
      </c>
      <c r="J58" s="27" t="s">
        <v>86</v>
      </c>
      <c r="K58" s="29" t="s">
        <v>311</v>
      </c>
      <c r="L58" s="27" t="s">
        <v>24</v>
      </c>
      <c r="M58" s="31" t="s">
        <v>126</v>
      </c>
      <c r="N58" s="11" t="s">
        <v>312</v>
      </c>
      <c r="O58" s="11" t="s">
        <v>27</v>
      </c>
      <c r="P58" s="11" t="s">
        <v>313</v>
      </c>
    </row>
    <row r="59" spans="1:17" s="14" customFormat="1" ht="25" x14ac:dyDescent="0.25">
      <c r="A59" s="17">
        <f t="shared" ca="1" si="0"/>
        <v>57</v>
      </c>
      <c r="B59" s="28" t="s">
        <v>314</v>
      </c>
      <c r="C59" s="13" t="s">
        <v>315</v>
      </c>
      <c r="D59" s="28" t="s">
        <v>19</v>
      </c>
      <c r="E59" s="30">
        <v>45161</v>
      </c>
      <c r="F59" s="30">
        <v>45170</v>
      </c>
      <c r="G59" s="30">
        <f>SUM(F59+45)</f>
        <v>45215</v>
      </c>
      <c r="H59" s="28" t="s">
        <v>316</v>
      </c>
      <c r="I59" s="29" t="s">
        <v>317</v>
      </c>
      <c r="J59" s="27" t="s">
        <v>186</v>
      </c>
      <c r="K59" s="29" t="s">
        <v>318</v>
      </c>
      <c r="L59" s="27" t="s">
        <v>24</v>
      </c>
      <c r="M59" s="27" t="s">
        <v>298</v>
      </c>
      <c r="N59" s="27" t="s">
        <v>319</v>
      </c>
      <c r="O59" s="11" t="s">
        <v>27</v>
      </c>
      <c r="P59" s="11" t="s">
        <v>244</v>
      </c>
    </row>
    <row r="60" spans="1:17" s="14" customFormat="1" ht="50" x14ac:dyDescent="0.25">
      <c r="A60" s="17">
        <f t="shared" ca="1" si="0"/>
        <v>58</v>
      </c>
      <c r="B60" s="28" t="s">
        <v>314</v>
      </c>
      <c r="C60" s="13" t="s">
        <v>320</v>
      </c>
      <c r="D60" s="28" t="s">
        <v>19</v>
      </c>
      <c r="E60" s="30">
        <v>45162</v>
      </c>
      <c r="F60" s="30">
        <v>45170</v>
      </c>
      <c r="G60" s="30">
        <f>SUM(F60+45)</f>
        <v>45215</v>
      </c>
      <c r="H60" s="28" t="s">
        <v>321</v>
      </c>
      <c r="I60" s="29" t="s">
        <v>322</v>
      </c>
      <c r="J60" s="27" t="s">
        <v>323</v>
      </c>
      <c r="K60" s="29" t="s">
        <v>324</v>
      </c>
      <c r="L60" s="27" t="s">
        <v>24</v>
      </c>
      <c r="M60" s="27" t="s">
        <v>298</v>
      </c>
      <c r="N60" s="27" t="s">
        <v>325</v>
      </c>
      <c r="O60" s="11" t="s">
        <v>27</v>
      </c>
      <c r="P60" s="11" t="s">
        <v>670</v>
      </c>
    </row>
    <row r="61" spans="1:17" s="14" customFormat="1" ht="62.5" x14ac:dyDescent="0.25">
      <c r="A61" s="17">
        <f t="shared" ca="1" si="0"/>
        <v>59</v>
      </c>
      <c r="B61" s="11" t="s">
        <v>17</v>
      </c>
      <c r="C61" s="11" t="s">
        <v>326</v>
      </c>
      <c r="D61" s="11" t="s">
        <v>19</v>
      </c>
      <c r="E61" s="12">
        <v>45183</v>
      </c>
      <c r="F61" s="12">
        <v>45184</v>
      </c>
      <c r="G61" s="23">
        <f t="shared" ref="G61" si="9">F61+45</f>
        <v>45229</v>
      </c>
      <c r="H61" s="11" t="s">
        <v>228</v>
      </c>
      <c r="I61" s="11" t="s">
        <v>327</v>
      </c>
      <c r="J61" s="13" t="s">
        <v>305</v>
      </c>
      <c r="K61" s="11" t="s">
        <v>328</v>
      </c>
      <c r="L61" s="11" t="s">
        <v>24</v>
      </c>
      <c r="M61" s="11" t="s">
        <v>43</v>
      </c>
      <c r="N61" s="11" t="s">
        <v>329</v>
      </c>
      <c r="O61" s="11" t="s">
        <v>27</v>
      </c>
      <c r="P61" s="11" t="s">
        <v>670</v>
      </c>
    </row>
    <row r="62" spans="1:17" s="14" customFormat="1" ht="25" x14ac:dyDescent="0.25">
      <c r="A62" s="17">
        <f t="shared" ca="1" si="0"/>
        <v>60</v>
      </c>
      <c r="B62" s="11" t="s">
        <v>29</v>
      </c>
      <c r="C62" s="11" t="s">
        <v>330</v>
      </c>
      <c r="D62" s="28" t="s">
        <v>19</v>
      </c>
      <c r="E62" s="12">
        <v>45166</v>
      </c>
      <c r="F62" s="12">
        <v>45198</v>
      </c>
      <c r="G62" s="12">
        <f t="shared" ref="G62:G65" si="10">F62+45</f>
        <v>45243</v>
      </c>
      <c r="H62" s="11" t="s">
        <v>331</v>
      </c>
      <c r="I62" s="11" t="s">
        <v>332</v>
      </c>
      <c r="J62" s="13" t="s">
        <v>33</v>
      </c>
      <c r="K62" s="11" t="s">
        <v>333</v>
      </c>
      <c r="L62" s="11" t="s">
        <v>24</v>
      </c>
      <c r="M62" s="11" t="s">
        <v>334</v>
      </c>
      <c r="N62" s="11" t="s">
        <v>335</v>
      </c>
      <c r="O62" s="11" t="s">
        <v>27</v>
      </c>
      <c r="P62" s="11" t="s">
        <v>336</v>
      </c>
    </row>
    <row r="63" spans="1:17" s="14" customFormat="1" ht="62.5" x14ac:dyDescent="0.25">
      <c r="A63" s="17">
        <f t="shared" ca="1" si="0"/>
        <v>61</v>
      </c>
      <c r="B63" s="11" t="s">
        <v>254</v>
      </c>
      <c r="C63" s="11" t="s">
        <v>337</v>
      </c>
      <c r="D63" s="11" t="s">
        <v>19</v>
      </c>
      <c r="E63" s="12">
        <v>45205</v>
      </c>
      <c r="F63" s="12">
        <v>45219</v>
      </c>
      <c r="G63" s="12">
        <f t="shared" si="10"/>
        <v>45264</v>
      </c>
      <c r="H63" s="11" t="s">
        <v>338</v>
      </c>
      <c r="I63" s="11" t="s">
        <v>339</v>
      </c>
      <c r="J63" s="13" t="s">
        <v>86</v>
      </c>
      <c r="K63" s="11" t="s">
        <v>340</v>
      </c>
      <c r="L63" s="11" t="s">
        <v>24</v>
      </c>
      <c r="M63" s="11" t="s">
        <v>43</v>
      </c>
      <c r="N63" s="11" t="s">
        <v>341</v>
      </c>
      <c r="O63" s="11" t="s">
        <v>27</v>
      </c>
      <c r="P63" s="11" t="s">
        <v>342</v>
      </c>
      <c r="Q63" s="25"/>
    </row>
    <row r="64" spans="1:17" s="14" customFormat="1" ht="37.5" x14ac:dyDescent="0.25">
      <c r="A64" s="17">
        <f t="shared" ca="1" si="0"/>
        <v>62</v>
      </c>
      <c r="B64" s="11" t="s">
        <v>254</v>
      </c>
      <c r="C64" s="11" t="s">
        <v>343</v>
      </c>
      <c r="D64" s="11" t="s">
        <v>19</v>
      </c>
      <c r="E64" s="12">
        <v>45209</v>
      </c>
      <c r="F64" s="12">
        <v>45219</v>
      </c>
      <c r="G64" s="12">
        <f t="shared" si="10"/>
        <v>45264</v>
      </c>
      <c r="H64" s="11" t="s">
        <v>344</v>
      </c>
      <c r="I64" s="11" t="s">
        <v>345</v>
      </c>
      <c r="J64" s="13" t="s">
        <v>323</v>
      </c>
      <c r="K64" s="11" t="s">
        <v>346</v>
      </c>
      <c r="L64" s="11" t="s">
        <v>24</v>
      </c>
      <c r="M64" s="11" t="s">
        <v>334</v>
      </c>
      <c r="N64" s="11" t="s">
        <v>347</v>
      </c>
      <c r="O64" s="11" t="s">
        <v>27</v>
      </c>
      <c r="P64" s="11" t="s">
        <v>342</v>
      </c>
    </row>
    <row r="65" spans="1:16" s="14" customFormat="1" ht="25" x14ac:dyDescent="0.25">
      <c r="A65" s="17">
        <f t="shared" ca="1" si="0"/>
        <v>63</v>
      </c>
      <c r="B65" s="11" t="s">
        <v>254</v>
      </c>
      <c r="C65" s="11" t="s">
        <v>348</v>
      </c>
      <c r="D65" s="11" t="s">
        <v>19</v>
      </c>
      <c r="E65" s="12">
        <v>45210</v>
      </c>
      <c r="F65" s="12">
        <v>45231</v>
      </c>
      <c r="G65" s="12">
        <f t="shared" si="10"/>
        <v>45276</v>
      </c>
      <c r="H65" s="11" t="s">
        <v>349</v>
      </c>
      <c r="I65" s="11" t="s">
        <v>350</v>
      </c>
      <c r="J65" s="32" t="s">
        <v>351</v>
      </c>
      <c r="K65" s="11" t="s">
        <v>352</v>
      </c>
      <c r="L65" s="11" t="s">
        <v>24</v>
      </c>
      <c r="M65" s="11" t="s">
        <v>353</v>
      </c>
      <c r="N65" s="11" t="s">
        <v>77</v>
      </c>
      <c r="O65" s="11" t="s">
        <v>27</v>
      </c>
      <c r="P65" s="11" t="s">
        <v>342</v>
      </c>
    </row>
    <row r="66" spans="1:16" s="14" customFormat="1" ht="37.5" x14ac:dyDescent="0.25">
      <c r="A66" s="17">
        <f t="shared" ca="1" si="0"/>
        <v>64</v>
      </c>
      <c r="B66" s="11" t="s">
        <v>254</v>
      </c>
      <c r="C66" s="11" t="s">
        <v>354</v>
      </c>
      <c r="D66" s="11" t="s">
        <v>19</v>
      </c>
      <c r="E66" s="12">
        <v>45218</v>
      </c>
      <c r="F66" s="12">
        <v>45231</v>
      </c>
      <c r="G66" s="12">
        <f t="shared" ref="G66:G67" si="11">F66+45</f>
        <v>45276</v>
      </c>
      <c r="H66" s="11" t="s">
        <v>355</v>
      </c>
      <c r="I66" s="11" t="s">
        <v>356</v>
      </c>
      <c r="J66" s="13" t="s">
        <v>357</v>
      </c>
      <c r="K66" s="11" t="s">
        <v>358</v>
      </c>
      <c r="L66" s="11" t="s">
        <v>24</v>
      </c>
      <c r="M66" s="11" t="s">
        <v>236</v>
      </c>
      <c r="N66" s="11" t="s">
        <v>359</v>
      </c>
      <c r="O66" s="11" t="s">
        <v>27</v>
      </c>
      <c r="P66" s="11" t="s">
        <v>342</v>
      </c>
    </row>
    <row r="67" spans="1:16" s="14" customFormat="1" ht="12.5" x14ac:dyDescent="0.25">
      <c r="A67" s="17">
        <f t="shared" ca="1" si="0"/>
        <v>65</v>
      </c>
      <c r="B67" s="11" t="s">
        <v>254</v>
      </c>
      <c r="C67" s="11" t="s">
        <v>360</v>
      </c>
      <c r="D67" s="11" t="s">
        <v>19</v>
      </c>
      <c r="E67" s="12">
        <v>45219</v>
      </c>
      <c r="F67" s="12">
        <v>45231</v>
      </c>
      <c r="G67" s="12">
        <f t="shared" si="11"/>
        <v>45276</v>
      </c>
      <c r="H67" s="11" t="s">
        <v>361</v>
      </c>
      <c r="I67" s="11" t="s">
        <v>362</v>
      </c>
      <c r="J67" s="13" t="s">
        <v>351</v>
      </c>
      <c r="K67" s="11" t="s">
        <v>363</v>
      </c>
      <c r="L67" s="11" t="s">
        <v>24</v>
      </c>
      <c r="M67" s="11" t="s">
        <v>188</v>
      </c>
      <c r="N67" s="11" t="s">
        <v>329</v>
      </c>
      <c r="O67" s="11" t="s">
        <v>27</v>
      </c>
      <c r="P67" s="11" t="s">
        <v>342</v>
      </c>
    </row>
    <row r="68" spans="1:16" s="14" customFormat="1" ht="25" x14ac:dyDescent="0.25">
      <c r="A68" s="17">
        <f t="shared" ca="1" si="0"/>
        <v>66</v>
      </c>
      <c r="B68" s="11" t="s">
        <v>254</v>
      </c>
      <c r="C68" s="11" t="s">
        <v>364</v>
      </c>
      <c r="D68" s="11" t="s">
        <v>19</v>
      </c>
      <c r="E68" s="12">
        <v>45222</v>
      </c>
      <c r="F68" s="12">
        <v>45231</v>
      </c>
      <c r="G68" s="12">
        <f t="shared" ref="G68:G77" si="12">F68+45</f>
        <v>45276</v>
      </c>
      <c r="H68" s="11" t="s">
        <v>91</v>
      </c>
      <c r="I68" s="11" t="s">
        <v>365</v>
      </c>
      <c r="J68" s="13" t="s">
        <v>366</v>
      </c>
      <c r="K68" s="11" t="s">
        <v>93</v>
      </c>
      <c r="L68" s="11" t="s">
        <v>35</v>
      </c>
      <c r="M68" s="11" t="s">
        <v>94</v>
      </c>
      <c r="N68" s="11" t="s">
        <v>367</v>
      </c>
      <c r="O68" s="11" t="s">
        <v>27</v>
      </c>
      <c r="P68" s="11" t="s">
        <v>342</v>
      </c>
    </row>
    <row r="69" spans="1:16" s="14" customFormat="1" ht="25" x14ac:dyDescent="0.25">
      <c r="A69" s="17">
        <f t="shared" ca="1" si="0"/>
        <v>67</v>
      </c>
      <c r="B69" s="11" t="s">
        <v>254</v>
      </c>
      <c r="C69" s="11" t="s">
        <v>368</v>
      </c>
      <c r="D69" s="11" t="s">
        <v>19</v>
      </c>
      <c r="E69" s="12">
        <v>45222</v>
      </c>
      <c r="F69" s="12">
        <v>45231</v>
      </c>
      <c r="G69" s="12">
        <f t="shared" si="12"/>
        <v>45276</v>
      </c>
      <c r="H69" s="11" t="s">
        <v>91</v>
      </c>
      <c r="I69" s="11" t="s">
        <v>369</v>
      </c>
      <c r="J69" s="13" t="s">
        <v>76</v>
      </c>
      <c r="K69" s="11" t="s">
        <v>93</v>
      </c>
      <c r="L69" s="11" t="s">
        <v>35</v>
      </c>
      <c r="M69" s="11" t="s">
        <v>94</v>
      </c>
      <c r="N69" s="11" t="s">
        <v>370</v>
      </c>
      <c r="O69" s="11" t="s">
        <v>27</v>
      </c>
      <c r="P69" s="11" t="s">
        <v>342</v>
      </c>
    </row>
    <row r="70" spans="1:16" s="14" customFormat="1" ht="25" x14ac:dyDescent="0.25">
      <c r="A70" s="17">
        <f t="shared" ca="1" si="0"/>
        <v>68</v>
      </c>
      <c r="B70" s="11" t="s">
        <v>254</v>
      </c>
      <c r="C70" s="11" t="s">
        <v>371</v>
      </c>
      <c r="D70" s="11" t="s">
        <v>19</v>
      </c>
      <c r="E70" s="12">
        <v>45222</v>
      </c>
      <c r="F70" s="12">
        <v>45231</v>
      </c>
      <c r="G70" s="12">
        <f t="shared" si="12"/>
        <v>45276</v>
      </c>
      <c r="H70" s="11" t="s">
        <v>91</v>
      </c>
      <c r="I70" s="11" t="s">
        <v>372</v>
      </c>
      <c r="J70" s="13" t="s">
        <v>80</v>
      </c>
      <c r="K70" s="11" t="s">
        <v>93</v>
      </c>
      <c r="L70" s="11" t="s">
        <v>35</v>
      </c>
      <c r="M70" s="11" t="s">
        <v>94</v>
      </c>
      <c r="N70" s="11" t="s">
        <v>370</v>
      </c>
      <c r="O70" s="11" t="s">
        <v>27</v>
      </c>
      <c r="P70" s="11" t="s">
        <v>342</v>
      </c>
    </row>
    <row r="71" spans="1:16" s="14" customFormat="1" ht="12.5" x14ac:dyDescent="0.25">
      <c r="A71" s="17">
        <f t="shared" ca="1" si="0"/>
        <v>69</v>
      </c>
      <c r="B71" s="11" t="s">
        <v>254</v>
      </c>
      <c r="C71" s="11" t="s">
        <v>373</v>
      </c>
      <c r="D71" s="11" t="s">
        <v>19</v>
      </c>
      <c r="E71" s="12">
        <v>45223</v>
      </c>
      <c r="F71" s="12">
        <v>45231</v>
      </c>
      <c r="G71" s="12">
        <f t="shared" si="12"/>
        <v>45276</v>
      </c>
      <c r="H71" s="11" t="s">
        <v>374</v>
      </c>
      <c r="I71" s="11" t="s">
        <v>375</v>
      </c>
      <c r="J71" s="13" t="s">
        <v>186</v>
      </c>
      <c r="K71" s="11" t="s">
        <v>376</v>
      </c>
      <c r="L71" s="11" t="s">
        <v>114</v>
      </c>
      <c r="M71" s="11" t="s">
        <v>94</v>
      </c>
      <c r="N71" s="11" t="s">
        <v>377</v>
      </c>
      <c r="O71" s="11" t="s">
        <v>27</v>
      </c>
      <c r="P71" s="11" t="s">
        <v>342</v>
      </c>
    </row>
    <row r="72" spans="1:16" s="14" customFormat="1" ht="12.5" x14ac:dyDescent="0.25">
      <c r="A72" s="17">
        <f t="shared" ca="1" si="0"/>
        <v>70</v>
      </c>
      <c r="B72" s="11" t="s">
        <v>254</v>
      </c>
      <c r="C72" s="11" t="s">
        <v>378</v>
      </c>
      <c r="D72" s="11" t="s">
        <v>19</v>
      </c>
      <c r="E72" s="12">
        <v>45223</v>
      </c>
      <c r="F72" s="12">
        <v>45231</v>
      </c>
      <c r="G72" s="12">
        <f t="shared" si="12"/>
        <v>45276</v>
      </c>
      <c r="H72" s="11" t="s">
        <v>379</v>
      </c>
      <c r="I72" s="11" t="s">
        <v>380</v>
      </c>
      <c r="J72" s="13" t="s">
        <v>186</v>
      </c>
      <c r="K72" s="11" t="s">
        <v>376</v>
      </c>
      <c r="L72" s="11" t="s">
        <v>114</v>
      </c>
      <c r="M72" s="11" t="s">
        <v>94</v>
      </c>
      <c r="N72" s="11" t="s">
        <v>381</v>
      </c>
      <c r="O72" s="11" t="s">
        <v>27</v>
      </c>
      <c r="P72" s="11" t="s">
        <v>342</v>
      </c>
    </row>
    <row r="73" spans="1:16" s="14" customFormat="1" ht="75" x14ac:dyDescent="0.25">
      <c r="A73" s="17">
        <f t="shared" ca="1" si="0"/>
        <v>71</v>
      </c>
      <c r="B73" s="11" t="s">
        <v>29</v>
      </c>
      <c r="C73" s="11" t="s">
        <v>382</v>
      </c>
      <c r="D73" s="11" t="s">
        <v>19</v>
      </c>
      <c r="E73" s="12">
        <v>45224</v>
      </c>
      <c r="F73" s="12">
        <v>45231</v>
      </c>
      <c r="G73" s="12">
        <f t="shared" si="12"/>
        <v>45276</v>
      </c>
      <c r="H73" s="11" t="s">
        <v>84</v>
      </c>
      <c r="I73" s="11" t="s">
        <v>383</v>
      </c>
      <c r="J73" s="13" t="s">
        <v>305</v>
      </c>
      <c r="K73" s="11" t="s">
        <v>384</v>
      </c>
      <c r="L73" s="11" t="s">
        <v>114</v>
      </c>
      <c r="M73" s="11" t="s">
        <v>188</v>
      </c>
      <c r="N73" s="11" t="s">
        <v>385</v>
      </c>
      <c r="O73" s="11" t="s">
        <v>27</v>
      </c>
      <c r="P73" s="11" t="s">
        <v>287</v>
      </c>
    </row>
    <row r="74" spans="1:16" s="14" customFormat="1" ht="37.5" x14ac:dyDescent="0.25">
      <c r="A74" s="17">
        <f t="shared" ca="1" si="0"/>
        <v>72</v>
      </c>
      <c r="B74" s="11" t="s">
        <v>29</v>
      </c>
      <c r="C74" s="11" t="s">
        <v>386</v>
      </c>
      <c r="D74" s="11" t="s">
        <v>19</v>
      </c>
      <c r="E74" s="12">
        <v>45229</v>
      </c>
      <c r="F74" s="12">
        <v>45231</v>
      </c>
      <c r="G74" s="12">
        <f t="shared" si="12"/>
        <v>45276</v>
      </c>
      <c r="H74" s="11" t="s">
        <v>168</v>
      </c>
      <c r="I74" s="11" t="s">
        <v>387</v>
      </c>
      <c r="J74" s="33" t="s">
        <v>388</v>
      </c>
      <c r="K74" s="11" t="s">
        <v>389</v>
      </c>
      <c r="L74" s="11" t="s">
        <v>390</v>
      </c>
      <c r="M74" s="11" t="s">
        <v>292</v>
      </c>
      <c r="N74" s="11" t="s">
        <v>391</v>
      </c>
      <c r="O74" s="11" t="s">
        <v>27</v>
      </c>
      <c r="P74" s="11" t="s">
        <v>392</v>
      </c>
    </row>
    <row r="75" spans="1:16" s="14" customFormat="1" ht="37.5" x14ac:dyDescent="0.25">
      <c r="A75" s="17">
        <f t="shared" ca="1" si="0"/>
        <v>73</v>
      </c>
      <c r="B75" s="11" t="s">
        <v>29</v>
      </c>
      <c r="C75" s="11" t="s">
        <v>393</v>
      </c>
      <c r="D75" s="11" t="s">
        <v>19</v>
      </c>
      <c r="E75" s="12">
        <v>45229</v>
      </c>
      <c r="F75" s="12">
        <v>45231</v>
      </c>
      <c r="G75" s="12">
        <f t="shared" si="12"/>
        <v>45276</v>
      </c>
      <c r="H75" s="11" t="s">
        <v>168</v>
      </c>
      <c r="I75" s="11" t="s">
        <v>394</v>
      </c>
      <c r="J75" s="33" t="s">
        <v>395</v>
      </c>
      <c r="K75" s="11" t="s">
        <v>396</v>
      </c>
      <c r="L75" s="11" t="s">
        <v>390</v>
      </c>
      <c r="M75" s="11" t="s">
        <v>292</v>
      </c>
      <c r="N75" s="11" t="s">
        <v>397</v>
      </c>
      <c r="O75" s="11" t="s">
        <v>27</v>
      </c>
      <c r="P75" s="11" t="s">
        <v>398</v>
      </c>
    </row>
    <row r="76" spans="1:16" s="14" customFormat="1" ht="37.5" x14ac:dyDescent="0.25">
      <c r="A76" s="17">
        <f t="shared" ca="1" si="0"/>
        <v>74</v>
      </c>
      <c r="B76" s="11" t="s">
        <v>29</v>
      </c>
      <c r="C76" s="11" t="s">
        <v>399</v>
      </c>
      <c r="D76" s="11" t="s">
        <v>19</v>
      </c>
      <c r="E76" s="12">
        <v>45230</v>
      </c>
      <c r="F76" s="12">
        <v>45244</v>
      </c>
      <c r="G76" s="12">
        <f t="shared" si="12"/>
        <v>45289</v>
      </c>
      <c r="H76" s="11" t="s">
        <v>400</v>
      </c>
      <c r="I76" s="11" t="s">
        <v>401</v>
      </c>
      <c r="J76" s="33" t="s">
        <v>86</v>
      </c>
      <c r="K76" s="11" t="s">
        <v>402</v>
      </c>
      <c r="L76" s="11" t="s">
        <v>390</v>
      </c>
      <c r="M76" s="11" t="s">
        <v>43</v>
      </c>
      <c r="N76" s="11" t="s">
        <v>403</v>
      </c>
      <c r="O76" s="11" t="s">
        <v>27</v>
      </c>
      <c r="P76" s="11" t="s">
        <v>404</v>
      </c>
    </row>
    <row r="77" spans="1:16" s="14" customFormat="1" ht="62.5" x14ac:dyDescent="0.25">
      <c r="A77" s="17">
        <f t="shared" ca="1" si="0"/>
        <v>75</v>
      </c>
      <c r="B77" s="11" t="s">
        <v>254</v>
      </c>
      <c r="C77" s="11" t="s">
        <v>405</v>
      </c>
      <c r="D77" s="11" t="s">
        <v>19</v>
      </c>
      <c r="E77" s="12">
        <v>45236</v>
      </c>
      <c r="F77" s="12">
        <v>45244</v>
      </c>
      <c r="G77" s="12">
        <f t="shared" si="12"/>
        <v>45289</v>
      </c>
      <c r="H77" s="11" t="s">
        <v>406</v>
      </c>
      <c r="I77" s="11" t="s">
        <v>407</v>
      </c>
      <c r="J77" s="33" t="s">
        <v>323</v>
      </c>
      <c r="K77" s="11" t="s">
        <v>408</v>
      </c>
      <c r="L77" s="11" t="s">
        <v>390</v>
      </c>
      <c r="M77" s="11" t="s">
        <v>409</v>
      </c>
      <c r="N77" s="11" t="s">
        <v>410</v>
      </c>
      <c r="O77" s="11" t="s">
        <v>27</v>
      </c>
      <c r="P77" s="11" t="s">
        <v>342</v>
      </c>
    </row>
    <row r="78" spans="1:16" s="14" customFormat="1" ht="62.5" x14ac:dyDescent="0.25">
      <c r="A78" s="17">
        <f t="shared" ca="1" si="0"/>
        <v>76</v>
      </c>
      <c r="B78" s="11" t="s">
        <v>254</v>
      </c>
      <c r="C78" s="11" t="s">
        <v>411</v>
      </c>
      <c r="D78" s="11" t="s">
        <v>19</v>
      </c>
      <c r="E78" s="12">
        <v>45236</v>
      </c>
      <c r="F78" s="12">
        <v>45244</v>
      </c>
      <c r="G78" s="12">
        <f t="shared" ref="G78:G79" si="13">F78+45</f>
        <v>45289</v>
      </c>
      <c r="H78" s="11" t="s">
        <v>406</v>
      </c>
      <c r="I78" s="11" t="s">
        <v>412</v>
      </c>
      <c r="J78" s="33" t="s">
        <v>323</v>
      </c>
      <c r="K78" s="11" t="s">
        <v>408</v>
      </c>
      <c r="L78" s="11" t="s">
        <v>390</v>
      </c>
      <c r="M78" s="11" t="s">
        <v>409</v>
      </c>
      <c r="N78" s="11" t="s">
        <v>413</v>
      </c>
      <c r="O78" s="11" t="s">
        <v>27</v>
      </c>
      <c r="P78" s="11" t="s">
        <v>342</v>
      </c>
    </row>
    <row r="79" spans="1:16" s="14" customFormat="1" ht="25" x14ac:dyDescent="0.25">
      <c r="A79" s="17">
        <f t="shared" ca="1" si="0"/>
        <v>77</v>
      </c>
      <c r="B79" s="11" t="s">
        <v>29</v>
      </c>
      <c r="C79" s="11" t="s">
        <v>414</v>
      </c>
      <c r="D79" s="11" t="s">
        <v>19</v>
      </c>
      <c r="E79" s="12">
        <v>45240</v>
      </c>
      <c r="F79" s="12">
        <v>45244</v>
      </c>
      <c r="G79" s="12">
        <f t="shared" si="13"/>
        <v>45289</v>
      </c>
      <c r="H79" s="11" t="s">
        <v>415</v>
      </c>
      <c r="I79" s="11" t="s">
        <v>416</v>
      </c>
      <c r="J79" s="33" t="s">
        <v>351</v>
      </c>
      <c r="K79" s="11" t="s">
        <v>417</v>
      </c>
      <c r="L79" s="11" t="s">
        <v>390</v>
      </c>
      <c r="M79" s="11" t="s">
        <v>135</v>
      </c>
      <c r="N79" s="11" t="s">
        <v>418</v>
      </c>
      <c r="O79" s="11" t="s">
        <v>27</v>
      </c>
      <c r="P79" s="11" t="s">
        <v>342</v>
      </c>
    </row>
    <row r="80" spans="1:16" s="14" customFormat="1" ht="75" x14ac:dyDescent="0.25">
      <c r="A80" s="17">
        <f t="shared" ca="1" si="0"/>
        <v>78</v>
      </c>
      <c r="B80" s="11" t="s">
        <v>29</v>
      </c>
      <c r="C80" s="11" t="s">
        <v>419</v>
      </c>
      <c r="D80" s="11" t="s">
        <v>19</v>
      </c>
      <c r="E80" s="12">
        <v>45242</v>
      </c>
      <c r="F80" s="12">
        <v>45244</v>
      </c>
      <c r="G80" s="12">
        <f t="shared" ref="G80" si="14">F80+45</f>
        <v>45289</v>
      </c>
      <c r="H80" s="11" t="s">
        <v>420</v>
      </c>
      <c r="I80" s="11" t="s">
        <v>421</v>
      </c>
      <c r="J80" s="33" t="s">
        <v>86</v>
      </c>
      <c r="K80" s="11" t="s">
        <v>23</v>
      </c>
      <c r="L80" s="11" t="s">
        <v>390</v>
      </c>
      <c r="M80" s="11" t="s">
        <v>298</v>
      </c>
      <c r="N80" s="11" t="s">
        <v>422</v>
      </c>
      <c r="O80" s="11" t="s">
        <v>27</v>
      </c>
      <c r="P80" s="11" t="s">
        <v>342</v>
      </c>
    </row>
    <row r="81" spans="1:17" s="14" customFormat="1" ht="50" x14ac:dyDescent="0.25">
      <c r="A81" s="17">
        <f t="shared" ca="1" si="0"/>
        <v>79</v>
      </c>
      <c r="B81" s="11" t="s">
        <v>29</v>
      </c>
      <c r="C81" s="11" t="s">
        <v>423</v>
      </c>
      <c r="D81" s="11" t="s">
        <v>19</v>
      </c>
      <c r="E81" s="12">
        <v>45246</v>
      </c>
      <c r="F81" s="12">
        <v>45253</v>
      </c>
      <c r="G81" s="12">
        <f>F81+45</f>
        <v>45298</v>
      </c>
      <c r="H81" s="11" t="s">
        <v>424</v>
      </c>
      <c r="I81" s="11" t="s">
        <v>425</v>
      </c>
      <c r="J81" s="11" t="s">
        <v>426</v>
      </c>
      <c r="K81" s="11" t="s">
        <v>427</v>
      </c>
      <c r="L81" s="11" t="s">
        <v>428</v>
      </c>
      <c r="M81" s="11" t="s">
        <v>236</v>
      </c>
      <c r="N81" s="11" t="s">
        <v>429</v>
      </c>
      <c r="O81" s="11" t="s">
        <v>27</v>
      </c>
      <c r="P81" s="11" t="s">
        <v>670</v>
      </c>
    </row>
    <row r="82" spans="1:17" s="14" customFormat="1" ht="75" x14ac:dyDescent="0.25">
      <c r="A82" s="17">
        <f t="shared" ca="1" si="0"/>
        <v>80</v>
      </c>
      <c r="B82" s="11" t="s">
        <v>254</v>
      </c>
      <c r="C82" s="11" t="s">
        <v>430</v>
      </c>
      <c r="D82" s="11" t="s">
        <v>19</v>
      </c>
      <c r="E82" s="12">
        <v>45247</v>
      </c>
      <c r="F82" s="12">
        <v>45266</v>
      </c>
      <c r="G82" s="12">
        <f>F82+45</f>
        <v>45311</v>
      </c>
      <c r="H82" s="11" t="s">
        <v>431</v>
      </c>
      <c r="I82" s="11" t="s">
        <v>432</v>
      </c>
      <c r="J82" s="11" t="s">
        <v>433</v>
      </c>
      <c r="K82" s="11" t="s">
        <v>434</v>
      </c>
      <c r="L82" s="11" t="s">
        <v>428</v>
      </c>
      <c r="M82" s="11" t="s">
        <v>188</v>
      </c>
      <c r="N82" s="11" t="s">
        <v>435</v>
      </c>
      <c r="O82" s="11" t="s">
        <v>27</v>
      </c>
      <c r="P82" s="11" t="s">
        <v>342</v>
      </c>
    </row>
    <row r="83" spans="1:17" s="14" customFormat="1" ht="75" x14ac:dyDescent="0.25">
      <c r="A83" s="17">
        <f t="shared" ca="1" si="0"/>
        <v>81</v>
      </c>
      <c r="B83" s="11" t="s">
        <v>254</v>
      </c>
      <c r="C83" s="11" t="s">
        <v>436</v>
      </c>
      <c r="D83" s="11" t="s">
        <v>19</v>
      </c>
      <c r="E83" s="12">
        <v>45247</v>
      </c>
      <c r="F83" s="12">
        <v>45266</v>
      </c>
      <c r="G83" s="12">
        <f t="shared" ref="G83:G85" si="15">F83+45</f>
        <v>45311</v>
      </c>
      <c r="H83" s="11" t="s">
        <v>431</v>
      </c>
      <c r="I83" s="11" t="s">
        <v>437</v>
      </c>
      <c r="J83" s="11" t="s">
        <v>438</v>
      </c>
      <c r="K83" s="11" t="s">
        <v>434</v>
      </c>
      <c r="L83" s="11" t="s">
        <v>428</v>
      </c>
      <c r="M83" s="11" t="s">
        <v>188</v>
      </c>
      <c r="N83" s="11" t="s">
        <v>435</v>
      </c>
      <c r="O83" s="11" t="s">
        <v>27</v>
      </c>
      <c r="P83" s="11" t="s">
        <v>342</v>
      </c>
    </row>
    <row r="84" spans="1:17" s="14" customFormat="1" ht="75" x14ac:dyDescent="0.25">
      <c r="A84" s="17">
        <f t="shared" ca="1" si="0"/>
        <v>82</v>
      </c>
      <c r="B84" s="11" t="s">
        <v>254</v>
      </c>
      <c r="C84" s="11" t="s">
        <v>439</v>
      </c>
      <c r="D84" s="11" t="s">
        <v>19</v>
      </c>
      <c r="E84" s="12">
        <v>45247</v>
      </c>
      <c r="F84" s="12">
        <v>45266</v>
      </c>
      <c r="G84" s="12">
        <f t="shared" si="15"/>
        <v>45311</v>
      </c>
      <c r="H84" s="11" t="s">
        <v>431</v>
      </c>
      <c r="I84" s="11" t="s">
        <v>440</v>
      </c>
      <c r="J84" s="11" t="s">
        <v>441</v>
      </c>
      <c r="K84" s="11" t="s">
        <v>434</v>
      </c>
      <c r="L84" s="11" t="s">
        <v>428</v>
      </c>
      <c r="M84" s="11" t="s">
        <v>188</v>
      </c>
      <c r="N84" s="11" t="s">
        <v>435</v>
      </c>
      <c r="O84" s="11" t="s">
        <v>27</v>
      </c>
      <c r="P84" s="11" t="s">
        <v>342</v>
      </c>
    </row>
    <row r="85" spans="1:17" s="14" customFormat="1" ht="25" x14ac:dyDescent="0.25">
      <c r="A85" s="17">
        <f t="shared" ca="1" si="0"/>
        <v>83</v>
      </c>
      <c r="B85" s="11" t="s">
        <v>29</v>
      </c>
      <c r="C85" s="11" t="s">
        <v>442</v>
      </c>
      <c r="D85" s="11" t="s">
        <v>19</v>
      </c>
      <c r="E85" s="12">
        <v>45261</v>
      </c>
      <c r="F85" s="12">
        <v>45266</v>
      </c>
      <c r="G85" s="12">
        <f t="shared" si="15"/>
        <v>45311</v>
      </c>
      <c r="H85" s="11" t="s">
        <v>443</v>
      </c>
      <c r="I85" s="11" t="s">
        <v>444</v>
      </c>
      <c r="J85" s="11" t="s">
        <v>86</v>
      </c>
      <c r="K85" s="11" t="s">
        <v>445</v>
      </c>
      <c r="L85" s="11" t="s">
        <v>428</v>
      </c>
      <c r="M85" s="11" t="s">
        <v>188</v>
      </c>
      <c r="N85" s="11" t="s">
        <v>446</v>
      </c>
      <c r="O85" s="11" t="s">
        <v>27</v>
      </c>
      <c r="P85" s="11" t="s">
        <v>342</v>
      </c>
    </row>
    <row r="86" spans="1:17" s="14" customFormat="1" ht="12.5" x14ac:dyDescent="0.25">
      <c r="A86" s="17">
        <f t="shared" ref="A86:A116" ca="1" si="16">A85+1</f>
        <v>84</v>
      </c>
      <c r="B86" s="11" t="s">
        <v>254</v>
      </c>
      <c r="C86" s="11" t="s">
        <v>447</v>
      </c>
      <c r="D86" s="28" t="s">
        <v>19</v>
      </c>
      <c r="E86" s="12">
        <v>45266</v>
      </c>
      <c r="F86" s="12">
        <v>45266</v>
      </c>
      <c r="G86" s="12">
        <f>F86+45</f>
        <v>45311</v>
      </c>
      <c r="H86" s="11" t="s">
        <v>448</v>
      </c>
      <c r="I86" s="11" t="s">
        <v>449</v>
      </c>
      <c r="J86" s="11" t="s">
        <v>450</v>
      </c>
      <c r="K86" s="11" t="s">
        <v>451</v>
      </c>
      <c r="L86" s="11" t="s">
        <v>428</v>
      </c>
      <c r="M86" s="11" t="s">
        <v>94</v>
      </c>
      <c r="N86" s="11" t="s">
        <v>452</v>
      </c>
      <c r="O86" s="11" t="s">
        <v>27</v>
      </c>
      <c r="P86" s="11" t="s">
        <v>342</v>
      </c>
    </row>
    <row r="87" spans="1:17" s="14" customFormat="1" ht="50" x14ac:dyDescent="0.25">
      <c r="A87" s="17">
        <f t="shared" ca="1" si="16"/>
        <v>85</v>
      </c>
      <c r="B87" s="11" t="s">
        <v>254</v>
      </c>
      <c r="C87" s="11" t="s">
        <v>453</v>
      </c>
      <c r="D87" s="11" t="s">
        <v>19</v>
      </c>
      <c r="E87" s="12">
        <v>45281</v>
      </c>
      <c r="F87" s="12">
        <v>45289</v>
      </c>
      <c r="G87" s="12">
        <f t="shared" ref="G87:G90" si="17">F87+45</f>
        <v>45334</v>
      </c>
      <c r="H87" s="11" t="s">
        <v>454</v>
      </c>
      <c r="I87" s="11" t="s">
        <v>455</v>
      </c>
      <c r="J87" s="11" t="s">
        <v>86</v>
      </c>
      <c r="K87" s="11" t="s">
        <v>456</v>
      </c>
      <c r="L87" s="11" t="s">
        <v>428</v>
      </c>
      <c r="M87" s="11" t="s">
        <v>188</v>
      </c>
      <c r="N87" s="11" t="s">
        <v>457</v>
      </c>
      <c r="O87" s="11" t="s">
        <v>27</v>
      </c>
      <c r="P87" s="11" t="s">
        <v>342</v>
      </c>
      <c r="Q87" s="34"/>
    </row>
    <row r="88" spans="1:17" s="14" customFormat="1" ht="25" x14ac:dyDescent="0.25">
      <c r="A88" s="17">
        <f t="shared" ca="1" si="16"/>
        <v>86</v>
      </c>
      <c r="B88" s="11" t="s">
        <v>29</v>
      </c>
      <c r="C88" s="11" t="s">
        <v>458</v>
      </c>
      <c r="D88" s="11" t="s">
        <v>19</v>
      </c>
      <c r="E88" s="12">
        <v>45282</v>
      </c>
      <c r="F88" s="12">
        <v>45289</v>
      </c>
      <c r="G88" s="12">
        <f t="shared" si="17"/>
        <v>45334</v>
      </c>
      <c r="H88" s="11" t="s">
        <v>459</v>
      </c>
      <c r="I88" s="11" t="s">
        <v>460</v>
      </c>
      <c r="J88" s="11" t="s">
        <v>86</v>
      </c>
      <c r="K88" s="11" t="s">
        <v>461</v>
      </c>
      <c r="L88" s="11" t="s">
        <v>428</v>
      </c>
      <c r="M88" s="11" t="s">
        <v>135</v>
      </c>
      <c r="N88" s="11" t="s">
        <v>462</v>
      </c>
      <c r="O88" s="11" t="s">
        <v>27</v>
      </c>
      <c r="P88" s="11" t="s">
        <v>342</v>
      </c>
    </row>
    <row r="89" spans="1:17" s="14" customFormat="1" ht="25" x14ac:dyDescent="0.25">
      <c r="A89" s="17">
        <f t="shared" ca="1" si="16"/>
        <v>87</v>
      </c>
      <c r="B89" s="11" t="s">
        <v>29</v>
      </c>
      <c r="C89" s="11" t="s">
        <v>463</v>
      </c>
      <c r="D89" s="11" t="s">
        <v>19</v>
      </c>
      <c r="E89" s="12">
        <v>45282</v>
      </c>
      <c r="F89" s="12">
        <v>45289</v>
      </c>
      <c r="G89" s="12">
        <f t="shared" si="17"/>
        <v>45334</v>
      </c>
      <c r="H89" s="11" t="s">
        <v>464</v>
      </c>
      <c r="I89" s="11" t="s">
        <v>465</v>
      </c>
      <c r="J89" s="35" t="s">
        <v>33</v>
      </c>
      <c r="K89" s="11" t="s">
        <v>466</v>
      </c>
      <c r="L89" s="11" t="s">
        <v>428</v>
      </c>
      <c r="M89" s="11" t="s">
        <v>188</v>
      </c>
      <c r="N89" s="11" t="s">
        <v>467</v>
      </c>
      <c r="O89" s="11" t="s">
        <v>27</v>
      </c>
      <c r="P89" s="11" t="s">
        <v>342</v>
      </c>
    </row>
    <row r="90" spans="1:17" s="14" customFormat="1" ht="25" x14ac:dyDescent="0.25">
      <c r="A90" s="17">
        <f t="shared" ca="1" si="16"/>
        <v>88</v>
      </c>
      <c r="B90" s="11" t="s">
        <v>29</v>
      </c>
      <c r="C90" s="11" t="s">
        <v>468</v>
      </c>
      <c r="D90" s="16">
        <v>45495</v>
      </c>
      <c r="E90" s="12">
        <v>44936</v>
      </c>
      <c r="F90" s="12">
        <v>44938</v>
      </c>
      <c r="G90" s="12">
        <f t="shared" si="17"/>
        <v>44983</v>
      </c>
      <c r="H90" s="11" t="s">
        <v>469</v>
      </c>
      <c r="I90" s="11" t="s">
        <v>470</v>
      </c>
      <c r="J90" s="11" t="s">
        <v>86</v>
      </c>
      <c r="K90" s="11" t="s">
        <v>471</v>
      </c>
      <c r="L90" s="11" t="s">
        <v>428</v>
      </c>
      <c r="M90" s="11" t="s">
        <v>188</v>
      </c>
      <c r="N90" s="11" t="s">
        <v>472</v>
      </c>
      <c r="O90" s="11" t="s">
        <v>27</v>
      </c>
      <c r="P90" s="11" t="s">
        <v>342</v>
      </c>
    </row>
    <row r="91" spans="1:17" s="14" customFormat="1" ht="37.5" x14ac:dyDescent="0.25">
      <c r="A91" s="17">
        <f t="shared" ca="1" si="16"/>
        <v>89</v>
      </c>
      <c r="B91" s="11" t="s">
        <v>254</v>
      </c>
      <c r="C91" s="11" t="s">
        <v>473</v>
      </c>
      <c r="D91" s="28" t="s">
        <v>19</v>
      </c>
      <c r="E91" s="12">
        <v>45294</v>
      </c>
      <c r="F91" s="12">
        <v>45303</v>
      </c>
      <c r="G91" s="12">
        <f t="shared" ref="G91:G92" si="18">F91+45</f>
        <v>45348</v>
      </c>
      <c r="H91" s="11" t="s">
        <v>474</v>
      </c>
      <c r="I91" s="11" t="s">
        <v>475</v>
      </c>
      <c r="J91" s="11" t="s">
        <v>19</v>
      </c>
      <c r="K91" s="11" t="s">
        <v>476</v>
      </c>
      <c r="L91" s="11" t="s">
        <v>428</v>
      </c>
      <c r="M91" s="11" t="s">
        <v>188</v>
      </c>
      <c r="N91" s="11" t="s">
        <v>391</v>
      </c>
      <c r="O91" s="11" t="s">
        <v>27</v>
      </c>
      <c r="P91" s="11" t="s">
        <v>342</v>
      </c>
    </row>
    <row r="92" spans="1:17" s="14" customFormat="1" ht="50" x14ac:dyDescent="0.25">
      <c r="A92" s="17">
        <f t="shared" ca="1" si="16"/>
        <v>90</v>
      </c>
      <c r="B92" s="11" t="s">
        <v>29</v>
      </c>
      <c r="C92" s="28" t="s">
        <v>477</v>
      </c>
      <c r="D92" s="16">
        <v>45584</v>
      </c>
      <c r="E92" s="12">
        <v>45323</v>
      </c>
      <c r="F92" s="12">
        <v>45329</v>
      </c>
      <c r="G92" s="12">
        <f t="shared" si="18"/>
        <v>45374</v>
      </c>
      <c r="H92" s="28" t="s">
        <v>39</v>
      </c>
      <c r="I92" s="29" t="s">
        <v>478</v>
      </c>
      <c r="J92" s="11" t="s">
        <v>86</v>
      </c>
      <c r="K92" s="28" t="s">
        <v>141</v>
      </c>
      <c r="L92" s="28" t="s">
        <v>24</v>
      </c>
      <c r="M92" s="28" t="s">
        <v>43</v>
      </c>
      <c r="N92" s="28" t="s">
        <v>479</v>
      </c>
      <c r="O92" s="11" t="s">
        <v>27</v>
      </c>
      <c r="P92" s="11" t="s">
        <v>342</v>
      </c>
    </row>
    <row r="93" spans="1:17" s="14" customFormat="1" ht="50" x14ac:dyDescent="0.25">
      <c r="A93" s="17">
        <f t="shared" ca="1" si="16"/>
        <v>91</v>
      </c>
      <c r="B93" s="11" t="s">
        <v>29</v>
      </c>
      <c r="C93" s="28" t="s">
        <v>480</v>
      </c>
      <c r="D93" s="16">
        <v>45531</v>
      </c>
      <c r="E93" s="12">
        <v>45315</v>
      </c>
      <c r="F93" s="12">
        <v>45329</v>
      </c>
      <c r="G93" s="12">
        <f t="shared" ref="G93" si="19">F93+45</f>
        <v>45374</v>
      </c>
      <c r="H93" s="28" t="s">
        <v>39</v>
      </c>
      <c r="I93" s="29" t="s">
        <v>481</v>
      </c>
      <c r="J93" s="11" t="s">
        <v>366</v>
      </c>
      <c r="K93" s="28" t="s">
        <v>141</v>
      </c>
      <c r="L93" s="28" t="s">
        <v>24</v>
      </c>
      <c r="M93" s="28" t="s">
        <v>43</v>
      </c>
      <c r="N93" s="28" t="s">
        <v>482</v>
      </c>
      <c r="O93" s="11" t="s">
        <v>27</v>
      </c>
      <c r="P93" s="11" t="s">
        <v>342</v>
      </c>
    </row>
    <row r="94" spans="1:17" s="14" customFormat="1" ht="50" x14ac:dyDescent="0.25">
      <c r="A94" s="17">
        <f t="shared" ca="1" si="16"/>
        <v>92</v>
      </c>
      <c r="B94" s="11" t="s">
        <v>29</v>
      </c>
      <c r="C94" s="28" t="s">
        <v>483</v>
      </c>
      <c r="D94" s="16">
        <v>45531</v>
      </c>
      <c r="E94" s="12">
        <v>45315</v>
      </c>
      <c r="F94" s="12">
        <v>45329</v>
      </c>
      <c r="G94" s="12">
        <f t="shared" ref="G94" si="20">F94+45</f>
        <v>45374</v>
      </c>
      <c r="H94" s="28" t="s">
        <v>39</v>
      </c>
      <c r="I94" s="29" t="s">
        <v>484</v>
      </c>
      <c r="J94" s="11" t="s">
        <v>433</v>
      </c>
      <c r="K94" s="28" t="s">
        <v>141</v>
      </c>
      <c r="L94" s="28" t="s">
        <v>24</v>
      </c>
      <c r="M94" s="28" t="s">
        <v>43</v>
      </c>
      <c r="N94" s="28" t="s">
        <v>485</v>
      </c>
      <c r="O94" s="11" t="s">
        <v>27</v>
      </c>
      <c r="P94" s="11" t="s">
        <v>342</v>
      </c>
    </row>
    <row r="95" spans="1:17" s="14" customFormat="1" ht="37.5" x14ac:dyDescent="0.25">
      <c r="A95" s="17">
        <f t="shared" ca="1" si="16"/>
        <v>93</v>
      </c>
      <c r="B95" s="11" t="s">
        <v>254</v>
      </c>
      <c r="C95" s="28" t="s">
        <v>486</v>
      </c>
      <c r="D95" s="28" t="s">
        <v>19</v>
      </c>
      <c r="E95" s="12">
        <v>45315</v>
      </c>
      <c r="F95" s="12">
        <v>45329</v>
      </c>
      <c r="G95" s="12">
        <f t="shared" ref="G95" si="21">F95+45</f>
        <v>45374</v>
      </c>
      <c r="H95" s="28" t="s">
        <v>487</v>
      </c>
      <c r="I95" s="29" t="s">
        <v>488</v>
      </c>
      <c r="J95" s="11" t="s">
        <v>489</v>
      </c>
      <c r="K95" s="29" t="s">
        <v>490</v>
      </c>
      <c r="L95" s="28" t="s">
        <v>491</v>
      </c>
      <c r="M95" s="11" t="s">
        <v>94</v>
      </c>
      <c r="N95" s="28" t="s">
        <v>329</v>
      </c>
      <c r="O95" s="11" t="s">
        <v>27</v>
      </c>
      <c r="P95" s="11" t="s">
        <v>342</v>
      </c>
    </row>
    <row r="96" spans="1:17" s="14" customFormat="1" ht="25" x14ac:dyDescent="0.25">
      <c r="A96" s="17">
        <f t="shared" ca="1" si="16"/>
        <v>94</v>
      </c>
      <c r="B96" s="15" t="s">
        <v>254</v>
      </c>
      <c r="C96" s="17" t="s">
        <v>492</v>
      </c>
      <c r="D96" s="17" t="s">
        <v>19</v>
      </c>
      <c r="E96" s="12">
        <v>45182</v>
      </c>
      <c r="F96" s="17" t="s">
        <v>19</v>
      </c>
      <c r="G96" s="17" t="s">
        <v>19</v>
      </c>
      <c r="H96" s="17" t="s">
        <v>493</v>
      </c>
      <c r="I96" s="17" t="s">
        <v>494</v>
      </c>
      <c r="J96" s="31" t="s">
        <v>323</v>
      </c>
      <c r="K96" s="15" t="s">
        <v>495</v>
      </c>
      <c r="L96" s="17" t="s">
        <v>24</v>
      </c>
      <c r="M96" s="17" t="s">
        <v>120</v>
      </c>
      <c r="N96" s="29" t="s">
        <v>496</v>
      </c>
      <c r="O96" s="17" t="s">
        <v>19</v>
      </c>
      <c r="P96" s="15" t="s">
        <v>497</v>
      </c>
    </row>
    <row r="97" spans="1:16" s="14" customFormat="1" ht="75" x14ac:dyDescent="0.25">
      <c r="A97" s="17">
        <f t="shared" ca="1" si="16"/>
        <v>95</v>
      </c>
      <c r="B97" s="15" t="s">
        <v>254</v>
      </c>
      <c r="C97" s="17" t="s">
        <v>498</v>
      </c>
      <c r="D97" s="17" t="s">
        <v>19</v>
      </c>
      <c r="E97" s="17" t="s">
        <v>19</v>
      </c>
      <c r="F97" s="36">
        <v>45210</v>
      </c>
      <c r="G97" s="36">
        <v>45255</v>
      </c>
      <c r="H97" s="17" t="s">
        <v>175</v>
      </c>
      <c r="I97" s="15" t="s">
        <v>499</v>
      </c>
      <c r="J97" s="31" t="s">
        <v>22</v>
      </c>
      <c r="K97" s="17" t="s">
        <v>500</v>
      </c>
      <c r="L97" s="17" t="s">
        <v>24</v>
      </c>
      <c r="M97" s="17" t="s">
        <v>43</v>
      </c>
      <c r="N97" s="17" t="s">
        <v>501</v>
      </c>
      <c r="O97" s="15" t="s">
        <v>19</v>
      </c>
      <c r="P97" s="15" t="s">
        <v>502</v>
      </c>
    </row>
    <row r="98" spans="1:16" s="14" customFormat="1" ht="25" x14ac:dyDescent="0.25">
      <c r="A98" s="17">
        <f t="shared" ca="1" si="16"/>
        <v>96</v>
      </c>
      <c r="B98" s="11" t="s">
        <v>29</v>
      </c>
      <c r="C98" s="28" t="s">
        <v>503</v>
      </c>
      <c r="D98" s="37">
        <v>45495</v>
      </c>
      <c r="E98" s="30">
        <v>45341</v>
      </c>
      <c r="F98" s="30">
        <v>45343</v>
      </c>
      <c r="G98" s="12">
        <f t="shared" ref="G98" si="22">F98+45</f>
        <v>45388</v>
      </c>
      <c r="H98" s="28" t="s">
        <v>504</v>
      </c>
      <c r="I98" s="29" t="s">
        <v>505</v>
      </c>
      <c r="J98" s="27" t="s">
        <v>506</v>
      </c>
      <c r="K98" s="29" t="s">
        <v>507</v>
      </c>
      <c r="L98" s="17" t="s">
        <v>24</v>
      </c>
      <c r="M98" s="11" t="s">
        <v>188</v>
      </c>
      <c r="N98" s="29" t="s">
        <v>508</v>
      </c>
      <c r="O98" s="11" t="s">
        <v>27</v>
      </c>
      <c r="P98" s="11" t="s">
        <v>115</v>
      </c>
    </row>
    <row r="99" spans="1:16" s="14" customFormat="1" ht="50" x14ac:dyDescent="0.25">
      <c r="A99" s="17">
        <f t="shared" ca="1" si="16"/>
        <v>97</v>
      </c>
      <c r="B99" s="28" t="s">
        <v>29</v>
      </c>
      <c r="C99" s="28" t="s">
        <v>509</v>
      </c>
      <c r="D99" s="37">
        <v>45531</v>
      </c>
      <c r="E99" s="30">
        <v>45341</v>
      </c>
      <c r="F99" s="30">
        <v>45343</v>
      </c>
      <c r="G99" s="12">
        <f t="shared" ref="G99" si="23">F99+45</f>
        <v>45388</v>
      </c>
      <c r="H99" s="28" t="s">
        <v>39</v>
      </c>
      <c r="I99" s="29" t="s">
        <v>510</v>
      </c>
      <c r="J99" s="27" t="s">
        <v>438</v>
      </c>
      <c r="K99" s="28" t="s">
        <v>141</v>
      </c>
      <c r="L99" s="17" t="s">
        <v>24</v>
      </c>
      <c r="M99" s="17" t="s">
        <v>43</v>
      </c>
      <c r="N99" s="28" t="s">
        <v>81</v>
      </c>
      <c r="O99" s="11" t="s">
        <v>27</v>
      </c>
      <c r="P99" s="11" t="s">
        <v>115</v>
      </c>
    </row>
    <row r="100" spans="1:16" s="14" customFormat="1" ht="37.5" x14ac:dyDescent="0.25">
      <c r="A100" s="17">
        <f t="shared" ca="1" si="16"/>
        <v>98</v>
      </c>
      <c r="B100" s="28" t="s">
        <v>29</v>
      </c>
      <c r="C100" s="28" t="s">
        <v>511</v>
      </c>
      <c r="D100" s="37">
        <v>45495</v>
      </c>
      <c r="E100" s="30">
        <v>45341</v>
      </c>
      <c r="F100" s="30">
        <v>45343</v>
      </c>
      <c r="G100" s="12">
        <f t="shared" ref="G100" si="24">F100+45</f>
        <v>45388</v>
      </c>
      <c r="H100" s="28" t="s">
        <v>512</v>
      </c>
      <c r="I100" s="29" t="s">
        <v>513</v>
      </c>
      <c r="J100" s="27" t="s">
        <v>514</v>
      </c>
      <c r="K100" s="29" t="s">
        <v>515</v>
      </c>
      <c r="L100" s="17" t="s">
        <v>24</v>
      </c>
      <c r="M100" s="11" t="s">
        <v>188</v>
      </c>
      <c r="N100" s="28" t="s">
        <v>516</v>
      </c>
      <c r="O100" s="11" t="s">
        <v>27</v>
      </c>
      <c r="P100" s="11" t="s">
        <v>115</v>
      </c>
    </row>
    <row r="101" spans="1:16" s="14" customFormat="1" ht="25" x14ac:dyDescent="0.25">
      <c r="A101" s="17">
        <f t="shared" ca="1" si="16"/>
        <v>99</v>
      </c>
      <c r="B101" s="28" t="s">
        <v>29</v>
      </c>
      <c r="C101" s="28" t="s">
        <v>517</v>
      </c>
      <c r="D101" s="37">
        <v>45495</v>
      </c>
      <c r="E101" s="30">
        <v>45341</v>
      </c>
      <c r="F101" s="30">
        <v>45343</v>
      </c>
      <c r="G101" s="12">
        <f t="shared" ref="G101" si="25">F101+45</f>
        <v>45388</v>
      </c>
      <c r="H101" s="28" t="s">
        <v>518</v>
      </c>
      <c r="I101" s="28" t="s">
        <v>519</v>
      </c>
      <c r="J101" s="27" t="s">
        <v>514</v>
      </c>
      <c r="K101" s="29" t="s">
        <v>93</v>
      </c>
      <c r="L101" s="17" t="s">
        <v>24</v>
      </c>
      <c r="M101" s="11" t="s">
        <v>292</v>
      </c>
      <c r="N101" s="28" t="s">
        <v>307</v>
      </c>
      <c r="O101" s="11" t="s">
        <v>27</v>
      </c>
      <c r="P101" s="11" t="s">
        <v>115</v>
      </c>
    </row>
    <row r="102" spans="1:16" s="14" customFormat="1" ht="62.5" x14ac:dyDescent="0.25">
      <c r="A102" s="17">
        <f t="shared" ca="1" si="16"/>
        <v>100</v>
      </c>
      <c r="B102" s="28" t="s">
        <v>520</v>
      </c>
      <c r="C102" s="28" t="s">
        <v>521</v>
      </c>
      <c r="D102" s="37" t="s">
        <v>19</v>
      </c>
      <c r="E102" s="30">
        <v>45308</v>
      </c>
      <c r="F102" s="30">
        <v>45343</v>
      </c>
      <c r="G102" s="12">
        <f t="shared" ref="G102" si="26">F102+45</f>
        <v>45388</v>
      </c>
      <c r="H102" s="28" t="s">
        <v>39</v>
      </c>
      <c r="I102" s="29" t="s">
        <v>522</v>
      </c>
      <c r="J102" s="27" t="s">
        <v>523</v>
      </c>
      <c r="K102" s="28" t="s">
        <v>129</v>
      </c>
      <c r="L102" s="17" t="s">
        <v>24</v>
      </c>
      <c r="M102" s="17" t="s">
        <v>43</v>
      </c>
      <c r="N102" s="28" t="s">
        <v>524</v>
      </c>
      <c r="O102" s="11" t="s">
        <v>27</v>
      </c>
      <c r="P102" s="11" t="s">
        <v>115</v>
      </c>
    </row>
    <row r="103" spans="1:16" s="14" customFormat="1" ht="12.5" x14ac:dyDescent="0.25">
      <c r="A103" s="17">
        <f t="shared" ca="1" si="16"/>
        <v>101</v>
      </c>
      <c r="B103" s="28" t="s">
        <v>29</v>
      </c>
      <c r="C103" s="28" t="s">
        <v>525</v>
      </c>
      <c r="D103" s="37">
        <v>45609</v>
      </c>
      <c r="E103" s="30">
        <v>45342</v>
      </c>
      <c r="F103" s="30">
        <v>45343</v>
      </c>
      <c r="G103" s="12">
        <f t="shared" ref="G103" si="27">F103+45</f>
        <v>45388</v>
      </c>
      <c r="H103" s="28" t="s">
        <v>526</v>
      </c>
      <c r="I103" s="29" t="s">
        <v>527</v>
      </c>
      <c r="J103" s="27" t="s">
        <v>514</v>
      </c>
      <c r="K103" s="29" t="s">
        <v>528</v>
      </c>
      <c r="L103" s="17" t="s">
        <v>24</v>
      </c>
      <c r="M103" s="11" t="s">
        <v>135</v>
      </c>
      <c r="N103" s="28" t="s">
        <v>529</v>
      </c>
      <c r="O103" s="11" t="s">
        <v>27</v>
      </c>
      <c r="P103" s="11" t="s">
        <v>115</v>
      </c>
    </row>
    <row r="104" spans="1:16" s="14" customFormat="1" ht="12.5" x14ac:dyDescent="0.25">
      <c r="A104" s="17">
        <f t="shared" ca="1" si="16"/>
        <v>102</v>
      </c>
      <c r="B104" s="28" t="s">
        <v>254</v>
      </c>
      <c r="C104" s="28" t="s">
        <v>530</v>
      </c>
      <c r="D104" s="28" t="s">
        <v>19</v>
      </c>
      <c r="E104" s="30">
        <v>45330</v>
      </c>
      <c r="F104" s="30">
        <v>45343</v>
      </c>
      <c r="G104" s="12">
        <f t="shared" ref="G104" si="28">F104+45</f>
        <v>45388</v>
      </c>
      <c r="H104" s="28" t="s">
        <v>531</v>
      </c>
      <c r="I104" s="29" t="s">
        <v>532</v>
      </c>
      <c r="J104" s="27" t="s">
        <v>186</v>
      </c>
      <c r="K104" s="29" t="s">
        <v>533</v>
      </c>
      <c r="L104" s="17" t="s">
        <v>24</v>
      </c>
      <c r="M104" s="11" t="s">
        <v>188</v>
      </c>
      <c r="N104" s="28" t="s">
        <v>534</v>
      </c>
      <c r="O104" s="11" t="s">
        <v>27</v>
      </c>
      <c r="P104" s="11" t="s">
        <v>115</v>
      </c>
    </row>
    <row r="105" spans="1:16" s="14" customFormat="1" ht="25" x14ac:dyDescent="0.25">
      <c r="A105" s="17">
        <f t="shared" ca="1" si="16"/>
        <v>103</v>
      </c>
      <c r="B105" s="28" t="s">
        <v>29</v>
      </c>
      <c r="C105" s="28" t="s">
        <v>535</v>
      </c>
      <c r="D105" s="37">
        <v>45531</v>
      </c>
      <c r="E105" s="30">
        <v>45331</v>
      </c>
      <c r="F105" s="30">
        <v>45343</v>
      </c>
      <c r="G105" s="12">
        <f t="shared" ref="G105" si="29">F105+45</f>
        <v>45388</v>
      </c>
      <c r="H105" s="28" t="s">
        <v>536</v>
      </c>
      <c r="I105" s="29" t="s">
        <v>537</v>
      </c>
      <c r="J105" s="27" t="s">
        <v>514</v>
      </c>
      <c r="K105" s="29" t="s">
        <v>538</v>
      </c>
      <c r="L105" s="17" t="s">
        <v>24</v>
      </c>
      <c r="M105" s="11" t="s">
        <v>188</v>
      </c>
      <c r="N105" s="28" t="s">
        <v>95</v>
      </c>
      <c r="O105" s="11" t="s">
        <v>27</v>
      </c>
      <c r="P105" s="11" t="s">
        <v>115</v>
      </c>
    </row>
    <row r="106" spans="1:16" s="14" customFormat="1" ht="25" x14ac:dyDescent="0.25">
      <c r="A106" s="17">
        <f t="shared" ca="1" si="16"/>
        <v>104</v>
      </c>
      <c r="B106" s="28" t="s">
        <v>29</v>
      </c>
      <c r="C106" s="28" t="s">
        <v>539</v>
      </c>
      <c r="D106" s="37">
        <v>45531</v>
      </c>
      <c r="E106" s="30">
        <v>45329</v>
      </c>
      <c r="F106" s="30">
        <v>45343</v>
      </c>
      <c r="G106" s="12">
        <f t="shared" ref="G106" si="30">F106+45</f>
        <v>45388</v>
      </c>
      <c r="H106" s="28" t="s">
        <v>283</v>
      </c>
      <c r="I106" s="29" t="s">
        <v>540</v>
      </c>
      <c r="J106" s="27" t="s">
        <v>514</v>
      </c>
      <c r="K106" s="29" t="s">
        <v>541</v>
      </c>
      <c r="L106" s="17" t="s">
        <v>24</v>
      </c>
      <c r="M106" s="11" t="s">
        <v>188</v>
      </c>
      <c r="N106" s="28" t="s">
        <v>542</v>
      </c>
      <c r="O106" s="11" t="s">
        <v>27</v>
      </c>
      <c r="P106" s="11" t="s">
        <v>115</v>
      </c>
    </row>
    <row r="107" spans="1:16" s="14" customFormat="1" ht="25" x14ac:dyDescent="0.25">
      <c r="A107" s="17">
        <f t="shared" ca="1" si="16"/>
        <v>105</v>
      </c>
      <c r="B107" s="28" t="s">
        <v>29</v>
      </c>
      <c r="C107" s="28" t="s">
        <v>543</v>
      </c>
      <c r="D107" s="37">
        <v>45531</v>
      </c>
      <c r="E107" s="30">
        <v>45329</v>
      </c>
      <c r="F107" s="30">
        <v>45343</v>
      </c>
      <c r="G107" s="12">
        <f t="shared" ref="G107:G108" si="31">F107+45</f>
        <v>45388</v>
      </c>
      <c r="H107" s="28" t="s">
        <v>261</v>
      </c>
      <c r="I107" s="29" t="s">
        <v>544</v>
      </c>
      <c r="J107" s="27" t="s">
        <v>514</v>
      </c>
      <c r="K107" s="29" t="s">
        <v>541</v>
      </c>
      <c r="L107" s="17" t="s">
        <v>24</v>
      </c>
      <c r="M107" s="11" t="s">
        <v>188</v>
      </c>
      <c r="N107" s="28" t="s">
        <v>545</v>
      </c>
      <c r="O107" s="11" t="s">
        <v>27</v>
      </c>
      <c r="P107" s="11" t="s">
        <v>115</v>
      </c>
    </row>
    <row r="108" spans="1:16" s="14" customFormat="1" ht="50" x14ac:dyDescent="0.25">
      <c r="A108" s="17">
        <f t="shared" ca="1" si="16"/>
        <v>106</v>
      </c>
      <c r="B108" s="28" t="s">
        <v>29</v>
      </c>
      <c r="C108" s="28" t="s">
        <v>546</v>
      </c>
      <c r="D108" s="28" t="s">
        <v>19</v>
      </c>
      <c r="E108" s="30">
        <v>45330</v>
      </c>
      <c r="F108" s="30">
        <v>45343</v>
      </c>
      <c r="G108" s="12">
        <f t="shared" si="31"/>
        <v>45388</v>
      </c>
      <c r="H108" s="28" t="s">
        <v>547</v>
      </c>
      <c r="I108" s="29" t="s">
        <v>548</v>
      </c>
      <c r="J108" s="27" t="s">
        <v>549</v>
      </c>
      <c r="K108" s="28" t="s">
        <v>550</v>
      </c>
      <c r="L108" s="17" t="s">
        <v>24</v>
      </c>
      <c r="M108" s="11" t="s">
        <v>188</v>
      </c>
      <c r="N108" s="28" t="s">
        <v>551</v>
      </c>
      <c r="O108" s="11" t="s">
        <v>27</v>
      </c>
      <c r="P108" s="11" t="s">
        <v>115</v>
      </c>
    </row>
    <row r="109" spans="1:16" s="14" customFormat="1" ht="50" x14ac:dyDescent="0.25">
      <c r="A109" s="17">
        <f t="shared" ca="1" si="16"/>
        <v>107</v>
      </c>
      <c r="B109" s="28" t="s">
        <v>254</v>
      </c>
      <c r="C109" s="28" t="s">
        <v>552</v>
      </c>
      <c r="D109" s="28" t="s">
        <v>19</v>
      </c>
      <c r="E109" s="30">
        <v>45328</v>
      </c>
      <c r="F109" s="30">
        <v>45343</v>
      </c>
      <c r="G109" s="12">
        <f t="shared" ref="G109" si="32">F109+45</f>
        <v>45388</v>
      </c>
      <c r="H109" s="28" t="s">
        <v>424</v>
      </c>
      <c r="I109" s="29" t="s">
        <v>553</v>
      </c>
      <c r="J109" s="27" t="s">
        <v>22</v>
      </c>
      <c r="K109" s="29" t="s">
        <v>554</v>
      </c>
      <c r="L109" s="17" t="s">
        <v>24</v>
      </c>
      <c r="M109" s="11" t="s">
        <v>236</v>
      </c>
      <c r="N109" s="28" t="s">
        <v>555</v>
      </c>
      <c r="O109" s="11" t="s">
        <v>27</v>
      </c>
      <c r="P109" s="11" t="s">
        <v>115</v>
      </c>
    </row>
    <row r="110" spans="1:16" s="14" customFormat="1" ht="25" x14ac:dyDescent="0.25">
      <c r="A110" s="17">
        <f t="shared" ca="1" si="16"/>
        <v>108</v>
      </c>
      <c r="B110" s="28" t="s">
        <v>254</v>
      </c>
      <c r="C110" s="28" t="s">
        <v>556</v>
      </c>
      <c r="D110" s="28" t="s">
        <v>19</v>
      </c>
      <c r="E110" s="30">
        <v>45328</v>
      </c>
      <c r="F110" s="30">
        <v>45343</v>
      </c>
      <c r="G110" s="12">
        <f t="shared" ref="G110:G111" si="33">F110+45</f>
        <v>45388</v>
      </c>
      <c r="H110" s="28" t="s">
        <v>557</v>
      </c>
      <c r="I110" s="29" t="s">
        <v>558</v>
      </c>
      <c r="J110" s="27" t="s">
        <v>186</v>
      </c>
      <c r="K110" s="29" t="s">
        <v>559</v>
      </c>
      <c r="L110" s="17" t="s">
        <v>24</v>
      </c>
      <c r="M110" s="11" t="s">
        <v>43</v>
      </c>
      <c r="N110" s="28" t="s">
        <v>560</v>
      </c>
      <c r="O110" s="11" t="s">
        <v>27</v>
      </c>
      <c r="P110" s="11" t="s">
        <v>115</v>
      </c>
    </row>
    <row r="111" spans="1:16" s="14" customFormat="1" ht="75" x14ac:dyDescent="0.25">
      <c r="A111" s="17">
        <f t="shared" ca="1" si="16"/>
        <v>109</v>
      </c>
      <c r="B111" s="28" t="s">
        <v>520</v>
      </c>
      <c r="C111" s="28" t="s">
        <v>561</v>
      </c>
      <c r="D111" s="28" t="s">
        <v>19</v>
      </c>
      <c r="E111" s="30">
        <v>45308</v>
      </c>
      <c r="F111" s="30">
        <v>45343</v>
      </c>
      <c r="G111" s="12">
        <f t="shared" si="33"/>
        <v>45388</v>
      </c>
      <c r="H111" s="28" t="s">
        <v>39</v>
      </c>
      <c r="I111" s="29" t="s">
        <v>562</v>
      </c>
      <c r="J111" s="27" t="s">
        <v>563</v>
      </c>
      <c r="K111" s="28" t="s">
        <v>129</v>
      </c>
      <c r="L111" s="17" t="s">
        <v>24</v>
      </c>
      <c r="M111" s="11" t="s">
        <v>43</v>
      </c>
      <c r="N111" s="28" t="s">
        <v>199</v>
      </c>
      <c r="O111" s="11" t="s">
        <v>27</v>
      </c>
      <c r="P111" s="11" t="s">
        <v>115</v>
      </c>
    </row>
    <row r="112" spans="1:16" ht="100" x14ac:dyDescent="0.35">
      <c r="A112" s="17">
        <f t="shared" ca="1" si="16"/>
        <v>110</v>
      </c>
      <c r="B112" s="28" t="s">
        <v>254</v>
      </c>
      <c r="C112" s="28" t="s">
        <v>564</v>
      </c>
      <c r="D112" s="28" t="s">
        <v>19</v>
      </c>
      <c r="E112" s="30">
        <v>45330</v>
      </c>
      <c r="F112" s="30">
        <v>45343</v>
      </c>
      <c r="G112" s="12">
        <f t="shared" ref="G112" si="34">F112+45</f>
        <v>45388</v>
      </c>
      <c r="H112" s="28" t="s">
        <v>565</v>
      </c>
      <c r="I112" s="29" t="s">
        <v>566</v>
      </c>
      <c r="J112" s="27" t="s">
        <v>514</v>
      </c>
      <c r="K112" s="29" t="s">
        <v>567</v>
      </c>
      <c r="L112" s="17" t="s">
        <v>24</v>
      </c>
      <c r="M112" s="11" t="s">
        <v>43</v>
      </c>
      <c r="N112" s="28" t="s">
        <v>568</v>
      </c>
      <c r="O112" s="11" t="s">
        <v>27</v>
      </c>
      <c r="P112" s="11" t="s">
        <v>115</v>
      </c>
    </row>
    <row r="113" spans="1:16" ht="101" x14ac:dyDescent="0.35">
      <c r="A113" s="17">
        <f t="shared" ca="1" si="16"/>
        <v>111</v>
      </c>
      <c r="B113" s="28" t="s">
        <v>254</v>
      </c>
      <c r="C113" s="28" t="s">
        <v>564</v>
      </c>
      <c r="D113" s="28" t="s">
        <v>19</v>
      </c>
      <c r="E113" s="30">
        <v>45330</v>
      </c>
      <c r="F113" s="30">
        <v>45343</v>
      </c>
      <c r="G113" s="12">
        <f t="shared" ref="G113" si="35">F113+45</f>
        <v>45388</v>
      </c>
      <c r="H113" s="28" t="s">
        <v>565</v>
      </c>
      <c r="I113" s="38" t="s">
        <v>569</v>
      </c>
      <c r="J113" s="27" t="s">
        <v>426</v>
      </c>
      <c r="K113" s="29" t="s">
        <v>567</v>
      </c>
      <c r="L113" s="17" t="s">
        <v>24</v>
      </c>
      <c r="M113" s="11" t="s">
        <v>43</v>
      </c>
      <c r="N113" s="28" t="s">
        <v>568</v>
      </c>
      <c r="O113" s="11" t="s">
        <v>27</v>
      </c>
      <c r="P113" s="11" t="s">
        <v>115</v>
      </c>
    </row>
    <row r="114" spans="1:16" ht="25" x14ac:dyDescent="0.35">
      <c r="A114" s="17">
        <f t="shared" ca="1" si="16"/>
        <v>112</v>
      </c>
      <c r="B114" s="28" t="s">
        <v>254</v>
      </c>
      <c r="C114" s="28" t="s">
        <v>570</v>
      </c>
      <c r="D114" s="28" t="s">
        <v>19</v>
      </c>
      <c r="E114" s="30">
        <v>45344</v>
      </c>
      <c r="F114" s="30">
        <v>45344</v>
      </c>
      <c r="G114" s="12">
        <f t="shared" ref="G114" si="36">F114+45</f>
        <v>45389</v>
      </c>
      <c r="H114" s="28" t="s">
        <v>571</v>
      </c>
      <c r="I114" s="29" t="s">
        <v>572</v>
      </c>
      <c r="J114" s="27" t="s">
        <v>549</v>
      </c>
      <c r="K114" s="29" t="s">
        <v>573</v>
      </c>
      <c r="L114" s="17" t="s">
        <v>24</v>
      </c>
      <c r="M114" s="11" t="s">
        <v>94</v>
      </c>
      <c r="N114" s="28" t="s">
        <v>574</v>
      </c>
      <c r="O114" s="11" t="s">
        <v>27</v>
      </c>
      <c r="P114" s="11" t="s">
        <v>115</v>
      </c>
    </row>
    <row r="115" spans="1:16" ht="25" x14ac:dyDescent="0.35">
      <c r="A115" s="17">
        <f t="shared" ca="1" si="16"/>
        <v>113</v>
      </c>
      <c r="B115" s="28" t="s">
        <v>254</v>
      </c>
      <c r="C115" s="28" t="s">
        <v>575</v>
      </c>
      <c r="D115" s="28" t="s">
        <v>19</v>
      </c>
      <c r="E115" s="30">
        <v>45344</v>
      </c>
      <c r="F115" s="30">
        <v>45344</v>
      </c>
      <c r="G115" s="12">
        <f t="shared" ref="G115:G117" si="37">F115+45</f>
        <v>45389</v>
      </c>
      <c r="H115" s="28" t="s">
        <v>571</v>
      </c>
      <c r="I115" s="29" t="s">
        <v>576</v>
      </c>
      <c r="J115" s="27" t="s">
        <v>577</v>
      </c>
      <c r="K115" s="29" t="s">
        <v>573</v>
      </c>
      <c r="L115" s="17" t="s">
        <v>24</v>
      </c>
      <c r="M115" s="11" t="s">
        <v>94</v>
      </c>
      <c r="N115" s="28" t="s">
        <v>578</v>
      </c>
      <c r="O115" s="11" t="s">
        <v>27</v>
      </c>
      <c r="P115" s="11" t="s">
        <v>115</v>
      </c>
    </row>
    <row r="116" spans="1:16" ht="37.5" x14ac:dyDescent="0.35">
      <c r="A116" s="17">
        <f t="shared" ca="1" si="16"/>
        <v>114</v>
      </c>
      <c r="B116" s="28" t="s">
        <v>520</v>
      </c>
      <c r="C116" s="28" t="s">
        <v>579</v>
      </c>
      <c r="D116" s="28" t="s">
        <v>19</v>
      </c>
      <c r="E116" s="30">
        <v>45216</v>
      </c>
      <c r="F116" s="30" t="s">
        <v>19</v>
      </c>
      <c r="G116" s="12" t="s">
        <v>19</v>
      </c>
      <c r="H116" s="28" t="s">
        <v>580</v>
      </c>
      <c r="I116" s="29" t="s">
        <v>581</v>
      </c>
      <c r="J116" s="27" t="s">
        <v>186</v>
      </c>
      <c r="K116" s="29" t="s">
        <v>582</v>
      </c>
      <c r="L116" s="17" t="s">
        <v>24</v>
      </c>
      <c r="M116" s="11" t="s">
        <v>583</v>
      </c>
      <c r="N116" s="28" t="s">
        <v>584</v>
      </c>
      <c r="O116" s="11" t="s">
        <v>27</v>
      </c>
      <c r="P116" s="11" t="s">
        <v>585</v>
      </c>
    </row>
    <row r="117" spans="1:16" ht="25" x14ac:dyDescent="0.35">
      <c r="A117" s="28">
        <v>115</v>
      </c>
      <c r="B117" s="28" t="s">
        <v>254</v>
      </c>
      <c r="C117" s="28" t="s">
        <v>586</v>
      </c>
      <c r="D117" s="28" t="s">
        <v>19</v>
      </c>
      <c r="E117" s="30">
        <v>45351</v>
      </c>
      <c r="F117" s="30">
        <v>45356</v>
      </c>
      <c r="G117" s="12">
        <f t="shared" si="37"/>
        <v>45401</v>
      </c>
      <c r="H117" s="28" t="s">
        <v>587</v>
      </c>
      <c r="I117" s="29" t="s">
        <v>588</v>
      </c>
      <c r="J117" s="27" t="s">
        <v>186</v>
      </c>
      <c r="K117" s="29" t="s">
        <v>589</v>
      </c>
      <c r="L117" s="17" t="s">
        <v>24</v>
      </c>
      <c r="M117" s="11" t="s">
        <v>236</v>
      </c>
      <c r="N117" s="28" t="s">
        <v>590</v>
      </c>
      <c r="O117" s="11" t="s">
        <v>27</v>
      </c>
      <c r="P117" s="11" t="s">
        <v>115</v>
      </c>
    </row>
    <row r="118" spans="1:16" ht="25" x14ac:dyDescent="0.35">
      <c r="A118" s="28">
        <v>116</v>
      </c>
      <c r="B118" s="28" t="s">
        <v>29</v>
      </c>
      <c r="C118" s="28" t="s">
        <v>591</v>
      </c>
      <c r="D118" s="30">
        <v>45495</v>
      </c>
      <c r="E118" s="30">
        <v>45351</v>
      </c>
      <c r="F118" s="30">
        <v>45356</v>
      </c>
      <c r="G118" s="12">
        <f t="shared" ref="G118" si="38">F118+45</f>
        <v>45401</v>
      </c>
      <c r="H118" s="28" t="s">
        <v>283</v>
      </c>
      <c r="I118" s="29" t="s">
        <v>592</v>
      </c>
      <c r="J118" s="27" t="s">
        <v>549</v>
      </c>
      <c r="K118" s="29" t="s">
        <v>593</v>
      </c>
      <c r="L118" s="17" t="s">
        <v>24</v>
      </c>
      <c r="M118" s="11" t="s">
        <v>188</v>
      </c>
      <c r="N118" s="28" t="s">
        <v>594</v>
      </c>
      <c r="O118" s="11" t="s">
        <v>300</v>
      </c>
      <c r="P118" s="11" t="s">
        <v>115</v>
      </c>
    </row>
    <row r="119" spans="1:16" ht="75" x14ac:dyDescent="0.35">
      <c r="A119" s="28">
        <v>117</v>
      </c>
      <c r="B119" s="28" t="s">
        <v>29</v>
      </c>
      <c r="C119" s="28" t="s">
        <v>595</v>
      </c>
      <c r="D119" s="30">
        <v>45531</v>
      </c>
      <c r="E119" s="30">
        <v>45351</v>
      </c>
      <c r="F119" s="30">
        <v>45356</v>
      </c>
      <c r="G119" s="12">
        <f t="shared" ref="G119" si="39">F119+45</f>
        <v>45401</v>
      </c>
      <c r="H119" s="28" t="s">
        <v>39</v>
      </c>
      <c r="I119" s="29" t="s">
        <v>596</v>
      </c>
      <c r="J119" s="27" t="s">
        <v>597</v>
      </c>
      <c r="K119" s="28" t="s">
        <v>141</v>
      </c>
      <c r="L119" s="17" t="s">
        <v>24</v>
      </c>
      <c r="M119" s="11" t="s">
        <v>43</v>
      </c>
      <c r="N119" s="28" t="s">
        <v>598</v>
      </c>
      <c r="O119" s="11" t="s">
        <v>27</v>
      </c>
      <c r="P119" s="11" t="s">
        <v>115</v>
      </c>
    </row>
    <row r="120" spans="1:16" ht="62.5" x14ac:dyDescent="0.35">
      <c r="A120" s="28">
        <v>118</v>
      </c>
      <c r="B120" s="28" t="s">
        <v>254</v>
      </c>
      <c r="C120" s="28" t="s">
        <v>599</v>
      </c>
      <c r="D120" s="28" t="s">
        <v>19</v>
      </c>
      <c r="E120" s="30">
        <v>45351</v>
      </c>
      <c r="F120" s="30">
        <v>45356</v>
      </c>
      <c r="G120" s="12">
        <f t="shared" ref="G120" si="40">F120+45</f>
        <v>45401</v>
      </c>
      <c r="H120" s="28" t="s">
        <v>600</v>
      </c>
      <c r="I120" s="39" t="s">
        <v>601</v>
      </c>
      <c r="J120" s="27" t="s">
        <v>514</v>
      </c>
      <c r="K120" s="29" t="s">
        <v>602</v>
      </c>
      <c r="L120" s="17" t="s">
        <v>24</v>
      </c>
      <c r="M120" s="11" t="s">
        <v>135</v>
      </c>
      <c r="N120" s="28" t="s">
        <v>603</v>
      </c>
      <c r="O120" s="11" t="s">
        <v>300</v>
      </c>
      <c r="P120" s="11" t="s">
        <v>115</v>
      </c>
    </row>
    <row r="121" spans="1:16" ht="37.5" x14ac:dyDescent="0.35">
      <c r="A121" s="28">
        <v>119</v>
      </c>
      <c r="B121" s="28" t="s">
        <v>254</v>
      </c>
      <c r="C121" s="28" t="s">
        <v>604</v>
      </c>
      <c r="D121" s="28" t="s">
        <v>19</v>
      </c>
      <c r="E121" s="30">
        <v>45351</v>
      </c>
      <c r="F121" s="30">
        <v>45356</v>
      </c>
      <c r="G121" s="12">
        <f t="shared" ref="G121" si="41">F121+45</f>
        <v>45401</v>
      </c>
      <c r="H121" s="28" t="s">
        <v>605</v>
      </c>
      <c r="I121" s="29" t="s">
        <v>606</v>
      </c>
      <c r="J121" s="27" t="s">
        <v>22</v>
      </c>
      <c r="K121" s="29" t="s">
        <v>607</v>
      </c>
      <c r="L121" s="17" t="s">
        <v>24</v>
      </c>
      <c r="M121" s="11" t="s">
        <v>120</v>
      </c>
      <c r="N121" s="28" t="s">
        <v>608</v>
      </c>
      <c r="O121" s="11" t="s">
        <v>27</v>
      </c>
      <c r="P121" s="11" t="s">
        <v>115</v>
      </c>
    </row>
    <row r="122" spans="1:16" ht="75" x14ac:dyDescent="0.35">
      <c r="A122" s="28">
        <v>120</v>
      </c>
      <c r="B122" s="28" t="s">
        <v>254</v>
      </c>
      <c r="C122" s="28" t="s">
        <v>609</v>
      </c>
      <c r="D122" s="28" t="s">
        <v>19</v>
      </c>
      <c r="E122" s="30">
        <v>45351</v>
      </c>
      <c r="F122" s="30">
        <v>45356</v>
      </c>
      <c r="G122" s="12">
        <f t="shared" ref="G122" si="42">F122+45</f>
        <v>45401</v>
      </c>
      <c r="H122" s="28" t="s">
        <v>175</v>
      </c>
      <c r="I122" s="29" t="s">
        <v>610</v>
      </c>
      <c r="J122" s="27" t="s">
        <v>22</v>
      </c>
      <c r="K122" s="29" t="s">
        <v>611</v>
      </c>
      <c r="L122" s="17" t="s">
        <v>24</v>
      </c>
      <c r="M122" s="11" t="s">
        <v>43</v>
      </c>
      <c r="N122" s="28" t="s">
        <v>501</v>
      </c>
      <c r="O122" s="11" t="s">
        <v>27</v>
      </c>
      <c r="P122" s="11" t="s">
        <v>115</v>
      </c>
    </row>
    <row r="123" spans="1:16" ht="150" x14ac:dyDescent="0.35">
      <c r="A123" s="28">
        <v>121</v>
      </c>
      <c r="B123" s="28" t="s">
        <v>254</v>
      </c>
      <c r="C123" s="28" t="s">
        <v>612</v>
      </c>
      <c r="D123" s="28" t="s">
        <v>19</v>
      </c>
      <c r="E123" s="30">
        <v>45351</v>
      </c>
      <c r="F123" s="30">
        <v>45356</v>
      </c>
      <c r="G123" s="12">
        <f t="shared" ref="G123" si="43">F123+45</f>
        <v>45401</v>
      </c>
      <c r="H123" s="28" t="s">
        <v>613</v>
      </c>
      <c r="I123" s="29" t="s">
        <v>614</v>
      </c>
      <c r="J123" s="27" t="s">
        <v>549</v>
      </c>
      <c r="K123" s="29" t="s">
        <v>615</v>
      </c>
      <c r="L123" s="17" t="s">
        <v>24</v>
      </c>
      <c r="M123" s="11" t="s">
        <v>236</v>
      </c>
      <c r="N123" s="28" t="s">
        <v>616</v>
      </c>
      <c r="O123" s="11" t="s">
        <v>300</v>
      </c>
      <c r="P123" s="11" t="s">
        <v>115</v>
      </c>
    </row>
    <row r="124" spans="1:16" ht="195" customHeight="1" x14ac:dyDescent="0.35">
      <c r="A124" s="28">
        <v>122</v>
      </c>
      <c r="B124" s="28" t="s">
        <v>254</v>
      </c>
      <c r="C124" s="28" t="s">
        <v>617</v>
      </c>
      <c r="D124" s="28" t="s">
        <v>19</v>
      </c>
      <c r="E124" s="30">
        <v>45351</v>
      </c>
      <c r="F124" s="30">
        <v>45356</v>
      </c>
      <c r="G124" s="12">
        <f t="shared" ref="G124" si="44">F124+45</f>
        <v>45401</v>
      </c>
      <c r="H124" s="28" t="s">
        <v>613</v>
      </c>
      <c r="I124" s="29" t="s">
        <v>618</v>
      </c>
      <c r="J124" s="27" t="s">
        <v>426</v>
      </c>
      <c r="K124" s="29" t="s">
        <v>615</v>
      </c>
      <c r="L124" s="17" t="s">
        <v>24</v>
      </c>
      <c r="M124" s="11" t="s">
        <v>236</v>
      </c>
      <c r="N124" s="28" t="s">
        <v>619</v>
      </c>
      <c r="O124" s="11" t="s">
        <v>300</v>
      </c>
      <c r="P124" s="11" t="s">
        <v>115</v>
      </c>
    </row>
    <row r="125" spans="1:16" ht="170.5" customHeight="1" x14ac:dyDescent="0.35">
      <c r="A125" s="28">
        <v>123</v>
      </c>
      <c r="B125" s="28" t="s">
        <v>254</v>
      </c>
      <c r="C125" s="28" t="s">
        <v>620</v>
      </c>
      <c r="D125" s="28" t="s">
        <v>19</v>
      </c>
      <c r="E125" s="30">
        <v>45351</v>
      </c>
      <c r="F125" s="30">
        <v>45356</v>
      </c>
      <c r="G125" s="12">
        <f t="shared" ref="G125:G126" si="45">F125+45</f>
        <v>45401</v>
      </c>
      <c r="H125" s="28" t="s">
        <v>613</v>
      </c>
      <c r="I125" s="29" t="s">
        <v>621</v>
      </c>
      <c r="J125" s="27" t="s">
        <v>22</v>
      </c>
      <c r="K125" s="29" t="s">
        <v>615</v>
      </c>
      <c r="L125" s="17" t="s">
        <v>24</v>
      </c>
      <c r="M125" s="11" t="s">
        <v>236</v>
      </c>
      <c r="N125" s="28" t="s">
        <v>622</v>
      </c>
      <c r="O125" s="11" t="s">
        <v>300</v>
      </c>
      <c r="P125" s="11" t="s">
        <v>115</v>
      </c>
    </row>
    <row r="126" spans="1:16" ht="25" x14ac:dyDescent="0.35">
      <c r="A126" s="28">
        <v>124</v>
      </c>
      <c r="B126" s="28" t="s">
        <v>254</v>
      </c>
      <c r="C126" s="28" t="s">
        <v>623</v>
      </c>
      <c r="D126" s="28" t="s">
        <v>19</v>
      </c>
      <c r="E126" s="30">
        <v>45362</v>
      </c>
      <c r="F126" s="30">
        <v>45363</v>
      </c>
      <c r="G126" s="12">
        <f t="shared" si="45"/>
        <v>45408</v>
      </c>
      <c r="H126" s="28" t="s">
        <v>536</v>
      </c>
      <c r="I126" s="28" t="s">
        <v>624</v>
      </c>
      <c r="J126" s="27" t="s">
        <v>426</v>
      </c>
      <c r="K126" s="29" t="s">
        <v>538</v>
      </c>
      <c r="L126" s="17" t="s">
        <v>24</v>
      </c>
      <c r="M126" s="11" t="s">
        <v>188</v>
      </c>
      <c r="N126" s="28" t="s">
        <v>574</v>
      </c>
      <c r="O126" s="11" t="s">
        <v>27</v>
      </c>
      <c r="P126" s="11" t="s">
        <v>115</v>
      </c>
    </row>
    <row r="127" spans="1:16" ht="25" x14ac:dyDescent="0.35">
      <c r="A127" s="28">
        <v>125</v>
      </c>
      <c r="B127" s="28" t="s">
        <v>254</v>
      </c>
      <c r="C127" s="28" t="s">
        <v>625</v>
      </c>
      <c r="D127" s="28" t="s">
        <v>19</v>
      </c>
      <c r="E127" s="30">
        <v>45362</v>
      </c>
      <c r="F127" s="30">
        <v>45363</v>
      </c>
      <c r="G127" s="12">
        <f t="shared" ref="G127" si="46">F127+45</f>
        <v>45408</v>
      </c>
      <c r="H127" s="28" t="s">
        <v>627</v>
      </c>
      <c r="I127" s="29" t="s">
        <v>626</v>
      </c>
      <c r="J127" s="27" t="s">
        <v>514</v>
      </c>
      <c r="K127" s="29" t="s">
        <v>589</v>
      </c>
      <c r="L127" s="17" t="s">
        <v>24</v>
      </c>
      <c r="M127" s="11" t="s">
        <v>236</v>
      </c>
      <c r="N127" s="28" t="s">
        <v>628</v>
      </c>
      <c r="O127" s="11" t="s">
        <v>27</v>
      </c>
      <c r="P127" s="11" t="s">
        <v>115</v>
      </c>
    </row>
    <row r="128" spans="1:16" ht="62.5" x14ac:dyDescent="0.35">
      <c r="A128" s="28">
        <v>126</v>
      </c>
      <c r="B128" s="28" t="s">
        <v>254</v>
      </c>
      <c r="C128" s="28" t="s">
        <v>629</v>
      </c>
      <c r="D128" s="28" t="s">
        <v>19</v>
      </c>
      <c r="E128" s="30">
        <v>45362</v>
      </c>
      <c r="F128" s="30">
        <v>45363</v>
      </c>
      <c r="G128" s="12">
        <f t="shared" ref="G128" si="47">F128+45</f>
        <v>45408</v>
      </c>
      <c r="H128" s="28" t="s">
        <v>39</v>
      </c>
      <c r="I128" s="29" t="s">
        <v>630</v>
      </c>
      <c r="J128" s="27" t="s">
        <v>631</v>
      </c>
      <c r="K128" s="28" t="s">
        <v>141</v>
      </c>
      <c r="L128" s="17" t="s">
        <v>24</v>
      </c>
      <c r="M128" s="11" t="s">
        <v>43</v>
      </c>
      <c r="N128" s="28" t="s">
        <v>632</v>
      </c>
      <c r="O128" s="11" t="s">
        <v>27</v>
      </c>
      <c r="P128" s="11" t="s">
        <v>115</v>
      </c>
    </row>
    <row r="129" spans="1:16" ht="62.5" x14ac:dyDescent="0.35">
      <c r="A129" s="28">
        <v>127</v>
      </c>
      <c r="B129" s="28" t="s">
        <v>254</v>
      </c>
      <c r="C129" s="28" t="s">
        <v>634</v>
      </c>
      <c r="D129" s="28" t="s">
        <v>19</v>
      </c>
      <c r="E129" s="30">
        <v>45362</v>
      </c>
      <c r="F129" s="30">
        <v>45363</v>
      </c>
      <c r="G129" s="12">
        <f t="shared" ref="G129" si="48">F129+45</f>
        <v>45408</v>
      </c>
      <c r="H129" s="28" t="s">
        <v>39</v>
      </c>
      <c r="I129" s="29" t="s">
        <v>633</v>
      </c>
      <c r="J129" s="27" t="s">
        <v>635</v>
      </c>
      <c r="K129" s="28" t="s">
        <v>141</v>
      </c>
      <c r="L129" s="17" t="s">
        <v>24</v>
      </c>
      <c r="M129" s="11" t="s">
        <v>43</v>
      </c>
      <c r="N129" s="28" t="s">
        <v>636</v>
      </c>
      <c r="O129" s="11" t="s">
        <v>27</v>
      </c>
      <c r="P129" s="11" t="s">
        <v>115</v>
      </c>
    </row>
    <row r="130" spans="1:16" ht="75" x14ac:dyDescent="0.35">
      <c r="A130" s="28">
        <v>128</v>
      </c>
      <c r="B130" s="28" t="s">
        <v>254</v>
      </c>
      <c r="C130" s="28" t="s">
        <v>638</v>
      </c>
      <c r="D130" s="28" t="s">
        <v>19</v>
      </c>
      <c r="E130" s="30">
        <v>45362</v>
      </c>
      <c r="F130" s="30">
        <v>45363</v>
      </c>
      <c r="G130" s="12">
        <f t="shared" ref="G130" si="49">F130+45</f>
        <v>45408</v>
      </c>
      <c r="H130" s="28" t="s">
        <v>39</v>
      </c>
      <c r="I130" s="29" t="s">
        <v>637</v>
      </c>
      <c r="J130" s="27" t="s">
        <v>639</v>
      </c>
      <c r="K130" s="28" t="s">
        <v>141</v>
      </c>
      <c r="L130" s="17" t="s">
        <v>24</v>
      </c>
      <c r="M130" s="11" t="s">
        <v>43</v>
      </c>
      <c r="N130" s="28" t="s">
        <v>69</v>
      </c>
      <c r="O130" s="11" t="s">
        <v>27</v>
      </c>
      <c r="P130" s="11" t="s">
        <v>115</v>
      </c>
    </row>
    <row r="131" spans="1:16" ht="75" x14ac:dyDescent="0.35">
      <c r="A131" s="28">
        <v>129</v>
      </c>
      <c r="B131" s="28" t="s">
        <v>254</v>
      </c>
      <c r="C131" s="28" t="s">
        <v>641</v>
      </c>
      <c r="D131" s="28" t="s">
        <v>19</v>
      </c>
      <c r="E131" s="30">
        <v>45362</v>
      </c>
      <c r="F131" s="30">
        <v>45363</v>
      </c>
      <c r="G131" s="12">
        <f t="shared" ref="G131" si="50">F131+45</f>
        <v>45408</v>
      </c>
      <c r="H131" s="28" t="s">
        <v>39</v>
      </c>
      <c r="I131" s="29" t="s">
        <v>642</v>
      </c>
      <c r="J131" s="27" t="s">
        <v>643</v>
      </c>
      <c r="K131" s="28" t="s">
        <v>141</v>
      </c>
      <c r="L131" s="17" t="s">
        <v>24</v>
      </c>
      <c r="M131" s="11" t="s">
        <v>43</v>
      </c>
      <c r="N131" s="28" t="s">
        <v>644</v>
      </c>
      <c r="O131" s="11" t="s">
        <v>27</v>
      </c>
      <c r="P131" s="11" t="s">
        <v>115</v>
      </c>
    </row>
    <row r="132" spans="1:16" ht="75" x14ac:dyDescent="0.35">
      <c r="A132" s="28">
        <v>130</v>
      </c>
      <c r="B132" s="28" t="s">
        <v>254</v>
      </c>
      <c r="C132" s="28" t="s">
        <v>647</v>
      </c>
      <c r="D132" s="28" t="s">
        <v>19</v>
      </c>
      <c r="E132" s="30">
        <v>45362</v>
      </c>
      <c r="F132" s="30">
        <v>45363</v>
      </c>
      <c r="G132" s="12">
        <f t="shared" ref="G132" si="51">F132+45</f>
        <v>45408</v>
      </c>
      <c r="H132" s="28" t="s">
        <v>39</v>
      </c>
      <c r="I132" s="29" t="s">
        <v>645</v>
      </c>
      <c r="J132" s="27" t="s">
        <v>646</v>
      </c>
      <c r="K132" s="28" t="s">
        <v>141</v>
      </c>
      <c r="L132" s="17" t="s">
        <v>24</v>
      </c>
      <c r="M132" s="11" t="s">
        <v>43</v>
      </c>
      <c r="N132" s="28" t="s">
        <v>44</v>
      </c>
      <c r="O132" s="11" t="s">
        <v>27</v>
      </c>
      <c r="P132" s="11" t="s">
        <v>115</v>
      </c>
    </row>
    <row r="133" spans="1:16" ht="62.5" x14ac:dyDescent="0.35">
      <c r="A133" s="28">
        <v>131</v>
      </c>
      <c r="B133" s="28" t="s">
        <v>254</v>
      </c>
      <c r="C133" s="28" t="s">
        <v>648</v>
      </c>
      <c r="D133" s="28" t="s">
        <v>19</v>
      </c>
      <c r="E133" s="30">
        <v>45362</v>
      </c>
      <c r="F133" s="30">
        <v>45363</v>
      </c>
      <c r="G133" s="12">
        <f t="shared" ref="G133" si="52">F133+45</f>
        <v>45408</v>
      </c>
      <c r="H133" s="28" t="s">
        <v>39</v>
      </c>
      <c r="I133" s="29" t="s">
        <v>649</v>
      </c>
      <c r="J133" s="27" t="s">
        <v>650</v>
      </c>
      <c r="K133" s="29" t="s">
        <v>141</v>
      </c>
      <c r="L133" s="15" t="s">
        <v>24</v>
      </c>
      <c r="M133" s="11" t="s">
        <v>43</v>
      </c>
      <c r="N133" s="28" t="s">
        <v>370</v>
      </c>
      <c r="O133" s="11" t="s">
        <v>27</v>
      </c>
      <c r="P133" s="11" t="s">
        <v>115</v>
      </c>
    </row>
    <row r="134" spans="1:16" s="40" customFormat="1" ht="75" x14ac:dyDescent="0.35">
      <c r="A134" s="28">
        <v>132</v>
      </c>
      <c r="B134" s="28" t="s">
        <v>254</v>
      </c>
      <c r="C134" s="28" t="s">
        <v>651</v>
      </c>
      <c r="D134" s="28" t="s">
        <v>19</v>
      </c>
      <c r="E134" s="30">
        <v>45362</v>
      </c>
      <c r="F134" s="30">
        <v>45363</v>
      </c>
      <c r="G134" s="12">
        <f t="shared" ref="G134" si="53">F134+45</f>
        <v>45408</v>
      </c>
      <c r="H134" s="28" t="s">
        <v>39</v>
      </c>
      <c r="I134" s="29" t="s">
        <v>652</v>
      </c>
      <c r="J134" s="27" t="s">
        <v>653</v>
      </c>
      <c r="K134" s="29" t="s">
        <v>141</v>
      </c>
      <c r="L134" s="15" t="s">
        <v>24</v>
      </c>
      <c r="M134" s="11" t="s">
        <v>43</v>
      </c>
      <c r="N134" s="28" t="s">
        <v>654</v>
      </c>
      <c r="O134" s="11" t="s">
        <v>27</v>
      </c>
      <c r="P134" s="11" t="s">
        <v>115</v>
      </c>
    </row>
    <row r="135" spans="1:16" s="40" customFormat="1" ht="75" x14ac:dyDescent="0.35">
      <c r="A135" s="28">
        <v>133</v>
      </c>
      <c r="B135" s="28" t="s">
        <v>254</v>
      </c>
      <c r="C135" s="28" t="s">
        <v>657</v>
      </c>
      <c r="D135" s="28" t="s">
        <v>19</v>
      </c>
      <c r="E135" s="30">
        <v>45362</v>
      </c>
      <c r="F135" s="30">
        <v>45363</v>
      </c>
      <c r="G135" s="12">
        <f t="shared" ref="G135" si="54">F135+45</f>
        <v>45408</v>
      </c>
      <c r="H135" s="28" t="s">
        <v>39</v>
      </c>
      <c r="I135" s="29" t="s">
        <v>655</v>
      </c>
      <c r="J135" s="27" t="s">
        <v>656</v>
      </c>
      <c r="K135" s="29" t="s">
        <v>141</v>
      </c>
      <c r="L135" s="15" t="s">
        <v>24</v>
      </c>
      <c r="M135" s="11" t="s">
        <v>43</v>
      </c>
      <c r="N135" s="28" t="s">
        <v>658</v>
      </c>
      <c r="O135" s="11" t="s">
        <v>27</v>
      </c>
      <c r="P135" s="11" t="s">
        <v>115</v>
      </c>
    </row>
    <row r="136" spans="1:16" ht="62.5" x14ac:dyDescent="0.35">
      <c r="A136" s="28">
        <v>134</v>
      </c>
      <c r="B136" s="28" t="s">
        <v>254</v>
      </c>
      <c r="C136" s="28" t="s">
        <v>659</v>
      </c>
      <c r="D136" s="28" t="s">
        <v>19</v>
      </c>
      <c r="E136" s="30">
        <v>45362</v>
      </c>
      <c r="F136" s="30">
        <v>45363</v>
      </c>
      <c r="G136" s="12">
        <f t="shared" ref="G136" si="55">F136+45</f>
        <v>45408</v>
      </c>
      <c r="H136" s="28" t="s">
        <v>39</v>
      </c>
      <c r="I136" s="29" t="s">
        <v>660</v>
      </c>
      <c r="J136" s="27" t="s">
        <v>661</v>
      </c>
      <c r="K136" s="29" t="s">
        <v>141</v>
      </c>
      <c r="L136" s="15" t="s">
        <v>24</v>
      </c>
      <c r="M136" s="11" t="s">
        <v>43</v>
      </c>
      <c r="N136" s="28" t="s">
        <v>662</v>
      </c>
      <c r="O136" s="11" t="s">
        <v>27</v>
      </c>
      <c r="P136" s="11" t="s">
        <v>115</v>
      </c>
    </row>
    <row r="137" spans="1:16" ht="50" x14ac:dyDescent="0.35">
      <c r="A137" s="28">
        <v>135</v>
      </c>
      <c r="B137" s="28" t="s">
        <v>254</v>
      </c>
      <c r="C137" s="28" t="s">
        <v>664</v>
      </c>
      <c r="D137" s="28" t="s">
        <v>19</v>
      </c>
      <c r="E137" s="30">
        <v>45362</v>
      </c>
      <c r="F137" s="30">
        <v>45363</v>
      </c>
      <c r="G137" s="12">
        <f t="shared" ref="G137" si="56">F137+45</f>
        <v>45408</v>
      </c>
      <c r="H137" s="28" t="s">
        <v>39</v>
      </c>
      <c r="I137" s="29" t="s">
        <v>663</v>
      </c>
      <c r="J137" s="27" t="s">
        <v>506</v>
      </c>
      <c r="K137" s="29" t="s">
        <v>141</v>
      </c>
      <c r="L137" s="15" t="s">
        <v>24</v>
      </c>
      <c r="M137" s="11" t="s">
        <v>43</v>
      </c>
      <c r="N137" s="28" t="s">
        <v>665</v>
      </c>
      <c r="O137" s="11" t="s">
        <v>27</v>
      </c>
      <c r="P137" s="11" t="s">
        <v>115</v>
      </c>
    </row>
    <row r="138" spans="1:16" ht="62.5" x14ac:dyDescent="0.35">
      <c r="A138" s="28">
        <v>136</v>
      </c>
      <c r="B138" s="28" t="s">
        <v>254</v>
      </c>
      <c r="C138" s="28" t="s">
        <v>667</v>
      </c>
      <c r="D138" s="28" t="s">
        <v>19</v>
      </c>
      <c r="E138" s="30">
        <v>45362</v>
      </c>
      <c r="F138" s="30">
        <v>45363</v>
      </c>
      <c r="G138" s="12">
        <f t="shared" ref="G138" si="57">F138+45</f>
        <v>45408</v>
      </c>
      <c r="H138" s="28" t="s">
        <v>39</v>
      </c>
      <c r="I138" s="29" t="s">
        <v>666</v>
      </c>
      <c r="J138" s="27" t="s">
        <v>668</v>
      </c>
      <c r="K138" s="29" t="s">
        <v>141</v>
      </c>
      <c r="L138" s="15" t="s">
        <v>24</v>
      </c>
      <c r="M138" s="11" t="s">
        <v>43</v>
      </c>
      <c r="N138" s="28" t="s">
        <v>482</v>
      </c>
      <c r="O138" s="11" t="s">
        <v>27</v>
      </c>
      <c r="P138" s="11" t="s">
        <v>115</v>
      </c>
    </row>
    <row r="139" spans="1:16" ht="75" x14ac:dyDescent="0.35">
      <c r="A139" s="28">
        <v>137</v>
      </c>
      <c r="B139" s="28" t="s">
        <v>254</v>
      </c>
      <c r="C139" s="28" t="s">
        <v>671</v>
      </c>
      <c r="D139" s="28" t="s">
        <v>19</v>
      </c>
      <c r="E139" s="30">
        <v>45362</v>
      </c>
      <c r="F139" s="30">
        <v>45363</v>
      </c>
      <c r="G139" s="12">
        <f t="shared" ref="G139" si="58">F139+45</f>
        <v>45408</v>
      </c>
      <c r="H139" s="28" t="s">
        <v>39</v>
      </c>
      <c r="I139" s="29" t="s">
        <v>672</v>
      </c>
      <c r="J139" s="27" t="s">
        <v>673</v>
      </c>
      <c r="K139" s="29" t="s">
        <v>141</v>
      </c>
      <c r="L139" s="15" t="s">
        <v>24</v>
      </c>
      <c r="M139" s="11" t="s">
        <v>43</v>
      </c>
      <c r="N139" s="28" t="s">
        <v>674</v>
      </c>
      <c r="O139" s="11" t="s">
        <v>27</v>
      </c>
      <c r="P139" s="11" t="s">
        <v>115</v>
      </c>
    </row>
    <row r="140" spans="1:16" x14ac:dyDescent="0.35">
      <c r="A140" s="28">
        <v>138</v>
      </c>
      <c r="B140" s="28" t="s">
        <v>254</v>
      </c>
      <c r="C140" s="28" t="s">
        <v>675</v>
      </c>
      <c r="D140" s="28" t="s">
        <v>19</v>
      </c>
      <c r="E140" s="30">
        <v>45362</v>
      </c>
      <c r="F140" s="30">
        <v>45363</v>
      </c>
      <c r="G140" s="12">
        <f t="shared" ref="G140" si="59">F140+45</f>
        <v>45408</v>
      </c>
      <c r="H140" s="28" t="s">
        <v>677</v>
      </c>
      <c r="I140" s="29" t="s">
        <v>678</v>
      </c>
      <c r="J140" s="27" t="s">
        <v>186</v>
      </c>
      <c r="K140" s="28" t="s">
        <v>676</v>
      </c>
      <c r="L140" s="15" t="s">
        <v>24</v>
      </c>
      <c r="M140" s="11" t="s">
        <v>88</v>
      </c>
      <c r="N140" s="28" t="s">
        <v>679</v>
      </c>
      <c r="O140" s="11" t="s">
        <v>27</v>
      </c>
      <c r="P140" s="11" t="s">
        <v>115</v>
      </c>
    </row>
    <row r="141" spans="1:16" x14ac:dyDescent="0.35">
      <c r="A141" s="8"/>
      <c r="B141" s="8"/>
      <c r="D141" s="8"/>
      <c r="E141" s="9"/>
      <c r="F141" s="9"/>
      <c r="G141" s="10"/>
      <c r="I141"/>
    </row>
  </sheetData>
  <autoFilter ref="A2:P138" xr:uid="{3E4B0632-08A1-4E0E-81B4-F2F691D84D08}">
    <sortState xmlns:xlrd2="http://schemas.microsoft.com/office/spreadsheetml/2017/richdata2" ref="A50:P50">
      <sortCondition ref="P2:P86"/>
    </sortState>
  </autoFilter>
  <mergeCells count="2">
    <mergeCell ref="O1:P1"/>
    <mergeCell ref="A1:N1"/>
  </mergeCells>
  <phoneticPr fontId="6" type="noConversion"/>
  <hyperlinks>
    <hyperlink ref="C44" r:id="rId1" tooltip="Comércio e Comércio Exterior: Atuação em sistemas de importação" display="https://sei.economia.gov.br/sei/controlador.php?acao=arvore_visualizar&amp;acao_origem=procedimento_visualizar&amp;id_procedimento=39107455&amp;infra_sistema=100000100&amp;infra_unidade_atual=110009244&amp;infra_hash=c87e38426264c3bdf0b12b41ac1bd7f456dc74035d13912ee17902f18d78cb85" xr:uid="{C7A23B0A-46D3-45C2-86FB-EAD23352164F}"/>
  </hyperlinks>
  <pageMargins left="0.511811024" right="0.511811024" top="0.78740157499999996" bottom="0.78740157499999996" header="0.31496062000000002" footer="0.31496062000000002"/>
  <pageSetup orientation="landscape"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60bfed07-b85e-406b-82f7-8e4d9f3863e5">
      <Terms xmlns="http://schemas.microsoft.com/office/infopath/2007/PartnerControls"/>
    </lcf76f155ced4ddcb4097134ff3c332f>
    <TaxCatchAll xmlns="aa72c33f-10e3-4de7-84c0-33b01437bb29"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99F4059098027246BD0A1E634B86442D" ma:contentTypeVersion="15" ma:contentTypeDescription="Crie um novo documento." ma:contentTypeScope="" ma:versionID="729f65fc1969dadddfa6f594a2725d2c">
  <xsd:schema xmlns:xsd="http://www.w3.org/2001/XMLSchema" xmlns:xs="http://www.w3.org/2001/XMLSchema" xmlns:p="http://schemas.microsoft.com/office/2006/metadata/properties" xmlns:ns2="60bfed07-b85e-406b-82f7-8e4d9f3863e5" xmlns:ns3="aa72c33f-10e3-4de7-84c0-33b01437bb29" targetNamespace="http://schemas.microsoft.com/office/2006/metadata/properties" ma:root="true" ma:fieldsID="5f0d0208566351be0c3fde9625508849" ns2:_="" ns3:_="">
    <xsd:import namespace="60bfed07-b85e-406b-82f7-8e4d9f3863e5"/>
    <xsd:import namespace="aa72c33f-10e3-4de7-84c0-33b01437bb2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bfed07-b85e-406b-82f7-8e4d9f3863e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Marcações de imagem" ma:readOnly="false" ma:fieldId="{5cf76f15-5ced-4ddc-b409-7134ff3c332f}" ma:taxonomyMulti="true" ma:sspId="bf897d17-34fd-4a01-8f80-908009a6c4a9"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a72c33f-10e3-4de7-84c0-33b01437bb29" elementFormDefault="qualified">
    <xsd:import namespace="http://schemas.microsoft.com/office/2006/documentManagement/types"/>
    <xsd:import namespace="http://schemas.microsoft.com/office/infopath/2007/PartnerControls"/>
    <xsd:element name="SharedWithUsers" ma:index="14"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hes de Compartilhado Com" ma:internalName="SharedWithDetails" ma:readOnly="true">
      <xsd:simpleType>
        <xsd:restriction base="dms:Note">
          <xsd:maxLength value="255"/>
        </xsd:restriction>
      </xsd:simpleType>
    </xsd:element>
    <xsd:element name="TaxCatchAll" ma:index="22" nillable="true" ma:displayName="Taxonomy Catch All Column" ma:hidden="true" ma:list="{513c0175-f724-4b68-91ee-9fcc4c1afff8}" ma:internalName="TaxCatchAll" ma:showField="CatchAllData" ma:web="aa72c33f-10e3-4de7-84c0-33b01437bb2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08CCFBD-33AE-48A7-A7A5-C1AE4B36995F}">
  <ds:schemaRefs>
    <ds:schemaRef ds:uri="http://schemas.microsoft.com/sharepoint/v3/contenttype/forms"/>
  </ds:schemaRefs>
</ds:datastoreItem>
</file>

<file path=customXml/itemProps2.xml><?xml version="1.0" encoding="utf-8"?>
<ds:datastoreItem xmlns:ds="http://schemas.openxmlformats.org/officeDocument/2006/customXml" ds:itemID="{CA11B592-D54B-487D-BD70-DAB7B676FE1F}">
  <ds:schemaRefs>
    <ds:schemaRef ds:uri="http://schemas.microsoft.com/office/2006/metadata/properties"/>
    <ds:schemaRef ds:uri="http://schemas.microsoft.com/office/infopath/2007/PartnerControls"/>
    <ds:schemaRef ds:uri="60bfed07-b85e-406b-82f7-8e4d9f3863e5"/>
    <ds:schemaRef ds:uri="aa72c33f-10e3-4de7-84c0-33b01437bb29"/>
  </ds:schemaRefs>
</ds:datastoreItem>
</file>

<file path=customXml/itemProps3.xml><?xml version="1.0" encoding="utf-8"?>
<ds:datastoreItem xmlns:ds="http://schemas.openxmlformats.org/officeDocument/2006/customXml" ds:itemID="{1159F98E-686E-4331-B335-AD49DC0FB84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0bfed07-b85e-406b-82f7-8e4d9f3863e5"/>
    <ds:schemaRef ds:uri="aa72c33f-10e3-4de7-84c0-33b01437bb2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Resolução GMC 49-19</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Jair</dc:creator>
  <cp:keywords/>
  <dc:description/>
  <cp:lastModifiedBy>Tatiane Angeli Diegues</cp:lastModifiedBy>
  <cp:revision/>
  <dcterms:created xsi:type="dcterms:W3CDTF">2023-04-03T18:35:43Z</dcterms:created>
  <dcterms:modified xsi:type="dcterms:W3CDTF">2024-03-12T19:33:41Z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0x01010099F4059098027246BD0A1E634B86442D</vt:lpwstr>
  </property>
  <property fmtid="{D5CDD505-2E9C-101B-9397-08002B2CF9AE}" pid="3" name="MediaServiceImageTags">
    <vt:lpwstr/>
  </property>
</Properties>
</file>