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EBADD799-8E99-4C0F-B7F1-28529419CC95}" xr6:coauthVersionLast="47" xr6:coauthVersionMax="47" xr10:uidLastSave="{00000000-0000-0000-0000-000000000000}"/>
  <bookViews>
    <workbookView xWindow="-110" yWindow="-110" windowWidth="19420" windowHeight="10300" xr2:uid="{B1CE6F3D-22F0-476D-B896-A30C7E5348D6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Planilha1!$A$140:$S$140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9" i="1" l="1"/>
  <c r="S270" i="1"/>
  <c r="Q270" i="1"/>
  <c r="P270" i="1"/>
  <c r="O270" i="1"/>
  <c r="N270" i="1"/>
  <c r="M270" i="1"/>
  <c r="K270" i="1"/>
  <c r="I270" i="1"/>
  <c r="H270" i="1"/>
  <c r="G270" i="1"/>
  <c r="F270" i="1"/>
  <c r="E270" i="1"/>
  <c r="D270" i="1"/>
  <c r="C270" i="1"/>
  <c r="B270" i="1"/>
  <c r="A270" i="1"/>
  <c r="S269" i="1"/>
  <c r="Q269" i="1"/>
  <c r="P269" i="1"/>
  <c r="O269" i="1"/>
  <c r="N269" i="1"/>
  <c r="M269" i="1"/>
  <c r="K269" i="1"/>
  <c r="I269" i="1"/>
  <c r="H269" i="1"/>
  <c r="G269" i="1"/>
  <c r="F269" i="1"/>
  <c r="E269" i="1"/>
  <c r="D269" i="1"/>
  <c r="C269" i="1"/>
  <c r="B269" i="1"/>
  <c r="A269" i="1"/>
  <c r="S268" i="1"/>
  <c r="Q268" i="1"/>
  <c r="P268" i="1"/>
  <c r="O268" i="1"/>
  <c r="N268" i="1"/>
  <c r="M268" i="1"/>
  <c r="K268" i="1"/>
  <c r="I268" i="1"/>
  <c r="H268" i="1"/>
  <c r="G268" i="1"/>
  <c r="F268" i="1"/>
  <c r="E268" i="1"/>
  <c r="D268" i="1"/>
  <c r="C268" i="1"/>
  <c r="B268" i="1"/>
  <c r="A268" i="1"/>
  <c r="S267" i="1"/>
  <c r="Q267" i="1"/>
  <c r="P267" i="1"/>
  <c r="O267" i="1"/>
  <c r="N267" i="1"/>
  <c r="M267" i="1"/>
  <c r="K267" i="1"/>
  <c r="J267" i="1"/>
  <c r="I267" i="1"/>
  <c r="H267" i="1"/>
  <c r="G267" i="1"/>
  <c r="F267" i="1"/>
  <c r="E267" i="1"/>
  <c r="D267" i="1"/>
  <c r="C267" i="1"/>
  <c r="B267" i="1"/>
  <c r="A267" i="1"/>
  <c r="S266" i="1"/>
  <c r="Q266" i="1"/>
  <c r="P266" i="1"/>
  <c r="O266" i="1"/>
  <c r="N266" i="1"/>
  <c r="M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Q265" i="1"/>
  <c r="P265" i="1"/>
  <c r="O265" i="1"/>
  <c r="N265" i="1"/>
  <c r="M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Q264" i="1"/>
  <c r="P264" i="1"/>
  <c r="O264" i="1"/>
  <c r="N264" i="1"/>
  <c r="M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Q263" i="1"/>
  <c r="P263" i="1"/>
  <c r="O263" i="1"/>
  <c r="N263" i="1"/>
  <c r="M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Q259" i="1"/>
  <c r="P259" i="1"/>
  <c r="O259" i="1"/>
  <c r="N259" i="1"/>
  <c r="M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Q258" i="1"/>
  <c r="P258" i="1"/>
  <c r="O258" i="1"/>
  <c r="N258" i="1"/>
  <c r="M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Q257" i="1"/>
  <c r="P257" i="1"/>
  <c r="O257" i="1"/>
  <c r="N257" i="1"/>
  <c r="M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Q256" i="1"/>
  <c r="P256" i="1"/>
  <c r="O256" i="1"/>
  <c r="N256" i="1"/>
  <c r="M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Q224" i="1"/>
  <c r="P224" i="1"/>
  <c r="O224" i="1"/>
  <c r="N224" i="1"/>
  <c r="M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Q219" i="1"/>
  <c r="O219" i="1"/>
  <c r="N219" i="1"/>
  <c r="M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<sst xmlns="http://schemas.openxmlformats.org/spreadsheetml/2006/main" count="83" uniqueCount="38">
  <si>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</si>
  <si>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</si>
  <si>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</si>
  <si>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</si>
  <si>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</si>
  <si>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</si>
  <si>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</si>
  <si>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</si>
  <si>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</si>
  <si>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</si>
  <si>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</si>
  <si>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</si>
  <si>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</si>
  <si>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</si>
  <si>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</si>
  <si>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</si>
  <si>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Consulta Pública - Circular nº 15, de 28/04/2023</t>
  </si>
  <si>
    <t>Aguardando término de Consulta Pública</t>
  </si>
  <si>
    <t xml:space="preserve"> Consulta Pública - Circular nº 15, de 28/04/2023</t>
  </si>
  <si>
    <t>Em análise</t>
  </si>
  <si>
    <t>Consulta Pública  - Circular nº 15, de 28/04/2023</t>
  </si>
  <si>
    <t>19971.100652/2023-99</t>
  </si>
  <si>
    <t>Brasil</t>
  </si>
  <si>
    <t>3908.10.24</t>
  </si>
  <si>
    <t>Poliamida-6 ou poliamida-6, 6, sem carga, em blocos irregulares, pedaços, etc.</t>
  </si>
  <si>
    <t>Poliamida-6, sem carga</t>
  </si>
  <si>
    <t>Redução</t>
  </si>
  <si>
    <t>Lanxess Indústria de Materiais de Performance Ltda.</t>
  </si>
  <si>
    <t>---</t>
  </si>
  <si>
    <t>Em análise no CAT</t>
  </si>
  <si>
    <t>Indústria</t>
  </si>
  <si>
    <t>PLEITOS DE CT-1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</si>
  <si>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</si>
  <si>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</si>
  <si>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</si>
  <si>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</si>
  <si>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</si>
  <si>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Lista Atualizada em 22/06/2023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</si>
</sst>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8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2" xr:uid="{F18C6BE6-435F-44BB-A2C3-C12431AECE46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U8"/>
          <cell r="W8"/>
          <cell r="X8"/>
          <cell r="Y8"/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U11"/>
          <cell r="W11"/>
          <cell r="X11"/>
          <cell r="Y11"/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X53"/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X54"/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X55"/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X56"/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X57"/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X59"/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X60"/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X61"/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X72"/>
          <cell r="Y72"/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X73"/>
          <cell r="Y73"/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X75"/>
          <cell r="Y75"/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W81"/>
          <cell r="X81"/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X82"/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X95"/>
          <cell r="Y95"/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X97"/>
          <cell r="Y97"/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X98"/>
          <cell r="Y98"/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X99"/>
          <cell r="Y99"/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X100"/>
          <cell r="Y100"/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X101"/>
          <cell r="Y101"/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X102"/>
          <cell r="Y102"/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X104"/>
          <cell r="Y104"/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X105"/>
          <cell r="Y105"/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X107"/>
          <cell r="Y107"/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X108"/>
          <cell r="Y108"/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X109"/>
          <cell r="Y109"/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X110"/>
          <cell r="Y110"/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X111"/>
          <cell r="Y111"/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X112"/>
          <cell r="Y112"/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X113"/>
          <cell r="Y113"/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X114"/>
          <cell r="Y114"/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X115"/>
          <cell r="Y115"/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X116"/>
          <cell r="Y116"/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X117"/>
          <cell r="Y117"/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X118"/>
          <cell r="Y118"/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X119"/>
          <cell r="Y119"/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X120"/>
          <cell r="Y120"/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X121"/>
          <cell r="Y121"/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X122"/>
          <cell r="Y122"/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X123"/>
          <cell r="Y123"/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X124"/>
          <cell r="Y124"/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X126"/>
          <cell r="Y126"/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X127"/>
          <cell r="Y127"/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X128"/>
          <cell r="Y128"/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X129"/>
          <cell r="Y129"/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X130"/>
          <cell r="Y130"/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X131"/>
          <cell r="Y131"/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X133"/>
          <cell r="Y133"/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X134"/>
          <cell r="Y134"/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X135"/>
          <cell r="Y135"/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X136"/>
          <cell r="Y136"/>
          <cell r="Z136" t="str">
            <v>Pleito Indeferido pelo GECEX</v>
          </cell>
        </row>
        <row r="137">
          <cell r="J137"/>
          <cell r="K137"/>
          <cell r="X137"/>
          <cell r="Y137"/>
        </row>
        <row r="138">
          <cell r="A138" t="str">
            <v>PLEITOS APRESENTADOS APÓS A ENTRADA EM VIGOR DO REGIMENTO INTERNO DO CAT</v>
          </cell>
          <cell r="U138"/>
          <cell r="W138"/>
          <cell r="X138"/>
          <cell r="Y138"/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U218" t="str">
            <v>Deferido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U223" t="str">
            <v>Deferido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K267">
            <v>0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K268">
            <v>0</v>
          </cell>
          <cell r="AA268" t="str">
            <v>Saúde</v>
          </cell>
        </row>
        <row r="269">
          <cell r="A269">
            <v>264</v>
          </cell>
          <cell r="B269" t="str">
            <v>19971.100398/2023-29</v>
          </cell>
          <cell r="C269">
            <v>45014</v>
          </cell>
          <cell r="D269" t="str">
            <v>Brasil</v>
          </cell>
          <cell r="E269" t="str">
            <v>3926.90.40</v>
          </cell>
          <cell r="F269" t="str">
            <v>Artigos de laboratório ou de farmácia, de plásticos</v>
          </cell>
          <cell r="G269" t="str">
            <v xml:space="preserve">PONTEIRA DE PLÁSTICO PARA DOSADOR DE LÍQUIDO </v>
          </cell>
          <cell r="H269" t="str">
            <v>Redução</v>
          </cell>
          <cell r="I269" t="str">
            <v>HAMILTON DO BRASIL COMERCIO E SERVICOS LTDA</v>
          </cell>
          <cell r="K269">
            <v>0</v>
          </cell>
          <cell r="AA269" t="str">
            <v>Saúde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FDC-E623-42B0-B7D2-155AC54FC724}">
  <dimension ref="A1:S272"/>
  <sheetViews>
    <sheetView tabSelected="1" topLeftCell="A270" workbookViewId="0">
      <selection activeCell="E277" sqref="E277"/>
    </sheetView>
  </sheetViews>
  <sheetFormatPr defaultRowHeight="14.5" x14ac:dyDescent="0.35"/>
  <cols>
    <col min="1" max="1" width="4" bestFit="1" customWidth="1"/>
    <col min="2" max="2" width="21" customWidth="1"/>
    <col min="3" max="3" width="13.6328125" bestFit="1" customWidth="1"/>
    <col min="4" max="4" width="12.54296875" customWidth="1"/>
    <col min="5" max="5" width="10.90625" customWidth="1"/>
    <col min="6" max="6" width="22.08984375" customWidth="1"/>
    <col min="7" max="7" width="20.90625" customWidth="1"/>
    <col min="8" max="8" width="15.453125" customWidth="1"/>
    <col min="9" max="9" width="15.90625" customWidth="1"/>
    <col min="10" max="10" width="12.90625" customWidth="1"/>
    <col min="11" max="11" width="10.453125" customWidth="1"/>
    <col min="12" max="12" width="11.453125" customWidth="1"/>
    <col min="13" max="13" width="10.90625" customWidth="1"/>
    <col min="14" max="14" width="11.453125" customWidth="1"/>
    <col min="15" max="15" width="10.90625" customWidth="1"/>
    <col min="16" max="16" width="12.08984375" customWidth="1"/>
    <col min="19" max="19" width="14.54296875" customWidth="1"/>
  </cols>
  <sheetData>
    <row r="1" spans="1:19" ht="21" x14ac:dyDescent="0.5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9" x14ac:dyDescent="0.35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6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2" t="s">
        <v>11</v>
      </c>
      <c r="M3" s="3" t="s">
        <v>12</v>
      </c>
      <c r="N3" s="3" t="s">
        <v>13</v>
      </c>
      <c r="O3" s="4" t="s">
        <v>14</v>
      </c>
      <c r="P3" s="5" t="s">
        <v>15</v>
      </c>
      <c r="Q3" s="6"/>
      <c r="R3" s="6"/>
      <c r="S3" s="6"/>
    </row>
    <row r="4" spans="1:19" ht="34.5" x14ac:dyDescent="0.35">
      <c r="A4" s="7">
        <f>'[1]Pleitos em Análise'!A3</f>
        <v>1</v>
      </c>
      <c r="B4" s="7" t="str">
        <f>'[1]Pleitos em Análise'!B3</f>
        <v>19971.100128/2020-75</v>
      </c>
      <c r="C4" s="8">
        <f>'[1]Pleitos em Análise'!C3</f>
        <v>36454</v>
      </c>
      <c r="D4" s="7" t="str">
        <f>'[1]Pleitos em Análise'!D3</f>
        <v>Brasil</v>
      </c>
      <c r="E4" s="7" t="str">
        <f>'[1]Pleitos em Análise'!E3</f>
        <v>8502.31.00</v>
      </c>
      <c r="F4" s="7" t="str">
        <f>'[1]Pleitos em Análise'!F3</f>
        <v>De energia eólica</v>
      </c>
      <c r="G4" s="7" t="str">
        <f>'[1]Pleitos em Análise'!G3</f>
        <v>De potência inferior ou igual a 3.300kVA</v>
      </c>
      <c r="H4" s="7" t="str">
        <f>'[1]Pleitos em Análise'!H3</f>
        <v>Elevação TEC</v>
      </c>
      <c r="I4" s="7" t="str">
        <f>'[1]Pleitos em Análise'!I3</f>
        <v>ABIMAQ/ WOBBEN Windpower Indústria e Comércio Ltda</v>
      </c>
      <c r="J4" s="9" t="str">
        <f>'[1]Pleitos em Análise'!J3</f>
        <v>0% BK</v>
      </c>
      <c r="K4" s="9" t="str">
        <f>'[1]Pleitos em Análise'!K3</f>
        <v>14% BK</v>
      </c>
      <c r="L4" s="10" t="str">
        <f>IF('[1]Pleitos em Análise'!U3="","---",'[1]Pleitos em Análise'!U3)</f>
        <v>---</v>
      </c>
      <c r="M4" s="10" t="str">
        <f>IF('[1]Pleitos em Análise'!W3="","---",'[1]Pleitos em Análise'!W3)</f>
        <v>---</v>
      </c>
      <c r="N4" s="10" t="str">
        <f>IF('[1]Pleitos em Análise'!Y3="","---",'[1]Pleitos em Análise'!Y3)</f>
        <v>---</v>
      </c>
      <c r="O4" s="10" t="str">
        <f>IF('[1]Pleitos em Análise'!X3="","---",'[1]Pleitos em Análise'!X3)</f>
        <v>---</v>
      </c>
      <c r="P4" s="10" t="str">
        <f>'[1]Pleitos em Análise'!Z3</f>
        <v>Em análise no CAT</v>
      </c>
    </row>
    <row r="5" spans="1:19" ht="34.5" x14ac:dyDescent="0.35">
      <c r="A5" s="7">
        <f>'[1]Pleitos em Análise'!A4</f>
        <v>2</v>
      </c>
      <c r="B5" s="7" t="str">
        <f>'[1]Pleitos em Análise'!B4</f>
        <v>19971.100129/2020-10</v>
      </c>
      <c r="C5" s="8">
        <f>'[1]Pleitos em Análise'!C4</f>
        <v>36454</v>
      </c>
      <c r="D5" s="7" t="str">
        <f>'[1]Pleitos em Análise'!D4</f>
        <v>Brasil</v>
      </c>
      <c r="E5" s="7" t="str">
        <f>'[1]Pleitos em Análise'!E4</f>
        <v>8502.20.19 8502.39.00</v>
      </c>
      <c r="F5" s="7" t="str">
        <f>'[1]Pleitos em Análise'!F4</f>
        <v>Outros</v>
      </c>
      <c r="G5" s="7" t="str">
        <f>'[1]Pleitos em Análise'!G4</f>
        <v>Grupos Eletrogêneos</v>
      </c>
      <c r="H5" s="7" t="str">
        <f>'[1]Pleitos em Análise'!H4</f>
        <v>Abertura NCM - Elevação</v>
      </c>
      <c r="I5" s="7" t="str">
        <f>'[1]Pleitos em Análise'!I4</f>
        <v>WEG/DEMAG DELAVAL/TMG/Siemeans</v>
      </c>
      <c r="J5" s="9" t="str">
        <f>'[1]Pleitos em Análise'!J4</f>
        <v>0% BK</v>
      </c>
      <c r="K5" s="9" t="str">
        <f>'[1]Pleitos em Análise'!K4</f>
        <v>14% BK</v>
      </c>
      <c r="L5" s="10" t="str">
        <f>IF('[1]Pleitos em Análise'!U4="","---",'[1]Pleitos em Análise'!U4)</f>
        <v>---</v>
      </c>
      <c r="M5" s="10" t="str">
        <f>IF('[1]Pleitos em Análise'!W4="","---",'[1]Pleitos em Análise'!W4)</f>
        <v>---</v>
      </c>
      <c r="N5" s="10" t="str">
        <f>IF('[1]Pleitos em Análise'!Y4="","---",'[1]Pleitos em Análise'!Y4)</f>
        <v>---</v>
      </c>
      <c r="O5" s="10" t="str">
        <f>IF('[1]Pleitos em Análise'!X4="","---",'[1]Pleitos em Análise'!X4)</f>
        <v>---</v>
      </c>
      <c r="P5" s="11" t="str">
        <f>'[1]Pleitos em Análise'!Z4</f>
        <v>Pleiteante desistiu do pleito</v>
      </c>
    </row>
    <row r="6" spans="1:19" ht="34.5" x14ac:dyDescent="0.35">
      <c r="A6" s="7">
        <f>'[1]Pleitos em Análise'!A5</f>
        <v>3</v>
      </c>
      <c r="B6" s="7" t="str">
        <f>'[1]Pleitos em Análise'!B5</f>
        <v>19971.100102/2020-27</v>
      </c>
      <c r="C6" s="8">
        <f>'[1]Pleitos em Análise'!C5</f>
        <v>37568</v>
      </c>
      <c r="D6" s="7" t="str">
        <f>'[1]Pleitos em Análise'!D5</f>
        <v>Brasil</v>
      </c>
      <c r="E6" s="7" t="str">
        <f>'[1]Pleitos em Análise'!E5</f>
        <v>2934.99.29</v>
      </c>
      <c r="F6" s="7" t="str">
        <f>'[1]Pleitos em Análise'!F5</f>
        <v>Outros</v>
      </c>
      <c r="G6" s="7" t="str">
        <f>'[1]Pleitos em Análise'!G5</f>
        <v>Didanosina</v>
      </c>
      <c r="H6" s="7" t="str">
        <f>'[1]Pleitos em Análise'!H5</f>
        <v>Abertura NCM - Elevação</v>
      </c>
      <c r="I6" s="7" t="str">
        <f>'[1]Pleitos em Análise'!I5</f>
        <v>Labogen S.A. Química Fina</v>
      </c>
      <c r="J6" s="9">
        <f>'[1]Pleitos em Análise'!J5</f>
        <v>0.02</v>
      </c>
      <c r="K6" s="9">
        <f>'[1]Pleitos em Análise'!K5</f>
        <v>0.14000000000000001</v>
      </c>
      <c r="L6" s="10" t="str">
        <f>IF('[1]Pleitos em Análise'!U5="","---",'[1]Pleitos em Análise'!U5)</f>
        <v>---</v>
      </c>
      <c r="M6" s="10" t="str">
        <f>IF('[1]Pleitos em Análise'!W5="","---",'[1]Pleitos em Análise'!W5)</f>
        <v>---</v>
      </c>
      <c r="N6" s="10" t="str">
        <f>IF('[1]Pleitos em Análise'!Y5="","---",'[1]Pleitos em Análise'!Y5)</f>
        <v>---</v>
      </c>
      <c r="O6" s="10" t="str">
        <f>IF('[1]Pleitos em Análise'!X5="","---",'[1]Pleitos em Análise'!X5)</f>
        <v>---</v>
      </c>
      <c r="P6" s="11" t="str">
        <f>'[1]Pleitos em Análise'!Z5</f>
        <v>Pleiteante desistiu do pleito</v>
      </c>
    </row>
    <row r="7" spans="1:19" ht="34.5" x14ac:dyDescent="0.35">
      <c r="A7" s="7">
        <f>'[1]Pleitos em Análise'!A6</f>
        <v>4</v>
      </c>
      <c r="B7" s="7" t="str">
        <f>'[1]Pleitos em Análise'!B6</f>
        <v>19971.100103/2020-71</v>
      </c>
      <c r="C7" s="8">
        <f>'[1]Pleitos em Análise'!C6</f>
        <v>37582</v>
      </c>
      <c r="D7" s="7" t="str">
        <f>'[1]Pleitos em Análise'!D6</f>
        <v>Brasil</v>
      </c>
      <c r="E7" s="7" t="str">
        <f>'[1]Pleitos em Análise'!E6</f>
        <v>2934.99.99</v>
      </c>
      <c r="F7" s="7" t="str">
        <f>'[1]Pleitos em Análise'!F6</f>
        <v>Outros</v>
      </c>
      <c r="G7" s="7" t="str">
        <f>'[1]Pleitos em Análise'!G6</f>
        <v xml:space="preserve">Nevirapine
</v>
      </c>
      <c r="H7" s="7" t="str">
        <f>'[1]Pleitos em Análise'!H6</f>
        <v>Abertura NCM - Elevação</v>
      </c>
      <c r="I7" s="7" t="str">
        <f>'[1]Pleitos em Análise'!I6</f>
        <v>Labogen S.A. Química Fina</v>
      </c>
      <c r="J7" s="9">
        <f>'[1]Pleitos em Análise'!J6</f>
        <v>0.02</v>
      </c>
      <c r="K7" s="9">
        <f>'[1]Pleitos em Análise'!K6</f>
        <v>0.14000000000000001</v>
      </c>
      <c r="L7" s="10" t="str">
        <f>IF('[1]Pleitos em Análise'!U6="","---",'[1]Pleitos em Análise'!U6)</f>
        <v>---</v>
      </c>
      <c r="M7" s="10" t="str">
        <f>IF('[1]Pleitos em Análise'!W6="","---",'[1]Pleitos em Análise'!W6)</f>
        <v>---</v>
      </c>
      <c r="N7" s="10" t="str">
        <f>IF('[1]Pleitos em Análise'!Y6="","---",'[1]Pleitos em Análise'!Y6)</f>
        <v>---</v>
      </c>
      <c r="O7" s="10" t="str">
        <f>IF('[1]Pleitos em Análise'!X6="","---",'[1]Pleitos em Análise'!X6)</f>
        <v>---</v>
      </c>
      <c r="P7" s="11" t="str">
        <f>'[1]Pleitos em Análise'!Z6</f>
        <v>Pleiteante desistiu do pleito</v>
      </c>
    </row>
    <row r="8" spans="1:19" ht="103.5" x14ac:dyDescent="0.35">
      <c r="A8" s="7">
        <f>'[1]Pleitos em Análise'!A7</f>
        <v>5</v>
      </c>
      <c r="B8" s="7" t="str">
        <f>'[1]Pleitos em Análise'!B7</f>
        <v>19971.100104/2020-16</v>
      </c>
      <c r="C8" s="8">
        <f>'[1]Pleitos em Análise'!C7</f>
        <v>40345</v>
      </c>
      <c r="D8" s="7" t="str">
        <f>'[1]Pleitos em Análise'!D7</f>
        <v>Brasil</v>
      </c>
      <c r="E8" s="7" t="str">
        <f>'[1]Pleitos em Análise'!E7</f>
        <v>8705.10.10</v>
      </c>
      <c r="F8" s="7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8" s="7" t="str">
        <f>'[1]Pleitos em Análise'!G7</f>
        <v>Caminhões-Guindaste</v>
      </c>
      <c r="H8" s="7" t="str">
        <f>'[1]Pleitos em Análise'!H7</f>
        <v>Alteração Descrição</v>
      </c>
      <c r="I8" s="7" t="str">
        <f>'[1]Pleitos em Análise'!I7</f>
        <v>ABIMAQ/Scania/Man Latin America</v>
      </c>
      <c r="J8" s="9">
        <f>'[1]Pleitos em Análise'!J7</f>
        <v>0</v>
      </c>
      <c r="K8" s="9">
        <f>'[1]Pleitos em Análise'!K7</f>
        <v>0</v>
      </c>
      <c r="L8" s="10" t="str">
        <f>IF('[1]Pleitos em Análise'!U7="","---",'[1]Pleitos em Análise'!U7)</f>
        <v>Deferido</v>
      </c>
      <c r="M8" s="10" t="str">
        <f>IF('[1]Pleitos em Análise'!W7="","---",'[1]Pleitos em Análise'!W7)</f>
        <v>Deferido</v>
      </c>
      <c r="N8" s="10" t="str">
        <f>IF('[1]Pleitos em Análise'!Y7="","---",'[1]Pleitos em Análise'!Y7)</f>
        <v>321/2022</v>
      </c>
      <c r="O8" s="10" t="str">
        <f>IF('[1]Pleitos em Análise'!X7="","---",'[1]Pleitos em Análise'!X7)</f>
        <v>43/2021</v>
      </c>
      <c r="P8" s="11" t="str">
        <f>'[1]Pleitos em Análise'!Z7</f>
        <v>Deferido</v>
      </c>
    </row>
    <row r="9" spans="1:19" ht="69" x14ac:dyDescent="0.35">
      <c r="A9" s="7">
        <f>'[1]Pleitos em Análise'!A8</f>
        <v>6</v>
      </c>
      <c r="B9" s="7" t="str">
        <f>'[1]Pleitos em Análise'!B8</f>
        <v>52000.005503/2011-26</v>
      </c>
      <c r="C9" s="8">
        <f>'[1]Pleitos em Análise'!C8</f>
        <v>40352</v>
      </c>
      <c r="D9" s="7" t="str">
        <f>'[1]Pleitos em Análise'!D8</f>
        <v>Brasil</v>
      </c>
      <c r="E9" s="7" t="str">
        <f>'[1]Pleitos em Análise'!E8</f>
        <v>8451.50.20</v>
      </c>
      <c r="F9" s="7" t="str">
        <f>'[1]Pleitos em Análise'!F8</f>
        <v>Automáticas, para enfestar ou cortar</v>
      </c>
      <c r="G9" s="7" t="str">
        <f>'[1]Pleitos em Análise'!G8</f>
        <v>Em formas planas, com área útil de trabalho de largura igual ou superior a 900 mm e comprimento inferior ou igual a 2.450 mm</v>
      </c>
      <c r="H9" s="7" t="str">
        <f>'[1]Pleitos em Análise'!H8</f>
        <v>Abertura NCM - Elevação</v>
      </c>
      <c r="I9" s="7" t="str">
        <f>'[1]Pleitos em Análise'!I8</f>
        <v>Audaces Neocut</v>
      </c>
      <c r="J9" s="9" t="str">
        <f>'[1]Pleitos em Análise'!J8</f>
        <v>0% BK</v>
      </c>
      <c r="K9" s="9" t="str">
        <f>'[1]Pleitos em Análise'!K8</f>
        <v>14% BK</v>
      </c>
      <c r="L9" s="10" t="str">
        <f>IF('[1]Pleitos em Análise'!U8="","---",'[1]Pleitos em Análise'!U8)</f>
        <v>---</v>
      </c>
      <c r="M9" s="10" t="str">
        <f>IF('[1]Pleitos em Análise'!W8="","---",'[1]Pleitos em Análise'!W8)</f>
        <v>---</v>
      </c>
      <c r="N9" s="10" t="str">
        <f>IF('[1]Pleitos em Análise'!Y8="","---",'[1]Pleitos em Análise'!Y8)</f>
        <v>---</v>
      </c>
      <c r="O9" s="10" t="str">
        <f>IF('[1]Pleitos em Análise'!X8="","---",'[1]Pleitos em Análise'!X8)</f>
        <v>---</v>
      </c>
      <c r="P9" s="11" t="str">
        <f>'[1]Pleitos em Análise'!Z8</f>
        <v>Em análise no CAT</v>
      </c>
    </row>
    <row r="10" spans="1:19" ht="69" x14ac:dyDescent="0.35">
      <c r="A10" s="7">
        <f>'[1]Pleitos em Análise'!A9</f>
        <v>7</v>
      </c>
      <c r="B10" s="7" t="str">
        <f>'[1]Pleitos em Análise'!B9</f>
        <v>19971.100122/2020-06</v>
      </c>
      <c r="C10" s="8">
        <f>'[1]Pleitos em Análise'!C9</f>
        <v>41099</v>
      </c>
      <c r="D10" s="7" t="str">
        <f>'[1]Pleitos em Análise'!D9</f>
        <v>Brasil</v>
      </c>
      <c r="E10" s="7" t="str">
        <f>'[1]Pleitos em Análise'!E9</f>
        <v>3906.90.44</v>
      </c>
      <c r="F10" s="7" t="str">
        <f>'[1]Pleitos em Análise'!F9</f>
        <v>Poli(acrilato de sódio), com capacidade de absorção de uma solução aquosa de cloreto de sódio 0,9%, em peso, igual ou superior a vinte vezes seu próprio peso</v>
      </c>
      <c r="G10" s="7" t="str">
        <f>'[1]Pleitos em Análise'!G9</f>
        <v>Polímeros Superabsorventes (SAP)</v>
      </c>
      <c r="H10" s="7" t="str">
        <f>'[1]Pleitos em Análise'!H9</f>
        <v>Elevação TEC</v>
      </c>
      <c r="I10" s="7" t="str">
        <f>'[1]Pleitos em Análise'!I9</f>
        <v>BASF S.A.</v>
      </c>
      <c r="J10" s="9">
        <f>'[1]Pleitos em Análise'!J9</f>
        <v>0.02</v>
      </c>
      <c r="K10" s="9">
        <f>'[1]Pleitos em Análise'!K9</f>
        <v>0.14000000000000001</v>
      </c>
      <c r="L10" s="10" t="str">
        <f>IF('[1]Pleitos em Análise'!U9="","---",'[1]Pleitos em Análise'!U9)</f>
        <v>Indeferimento</v>
      </c>
      <c r="M10" s="10" t="str">
        <f>IF('[1]Pleitos em Análise'!W9="","---",'[1]Pleitos em Análise'!W9)</f>
        <v>---</v>
      </c>
      <c r="N10" s="10" t="str">
        <f>IF('[1]Pleitos em Análise'!Y9="","---",'[1]Pleitos em Análise'!Y9)</f>
        <v>---</v>
      </c>
      <c r="O10" s="10" t="str">
        <f>IF('[1]Pleitos em Análise'!X9="","---",'[1]Pleitos em Análise'!X9)</f>
        <v>---</v>
      </c>
      <c r="P10" s="11" t="str">
        <f>'[1]Pleitos em Análise'!Z9</f>
        <v>Pleito Indeferido pelo GECEX em sua 159ª reunião, em agosto de 2018</v>
      </c>
    </row>
    <row r="11" spans="1:19" ht="34.5" x14ac:dyDescent="0.35">
      <c r="A11" s="7">
        <f>'[1]Pleitos em Análise'!A10</f>
        <v>8</v>
      </c>
      <c r="B11" s="7" t="str">
        <f>'[1]Pleitos em Análise'!B10</f>
        <v>52000.018823/2012-37   19971.100099/2020-41</v>
      </c>
      <c r="C11" s="8">
        <f>'[1]Pleitos em Análise'!C10</f>
        <v>41107</v>
      </c>
      <c r="D11" s="7" t="str">
        <f>'[1]Pleitos em Análise'!D10</f>
        <v>Brasil</v>
      </c>
      <c r="E11" s="7" t="str">
        <f>'[1]Pleitos em Análise'!E10</f>
        <v>9022.13.11</v>
      </c>
      <c r="F11" s="7" t="str">
        <f>'[1]Pleitos em Análise'!F10</f>
        <v>De tomadas maxilares panorâmicas</v>
      </c>
      <c r="G11" s="7" t="str">
        <f>'[1]Pleitos em Análise'!G10</f>
        <v>Raio-X Panorâmico</v>
      </c>
      <c r="H11" s="7" t="str">
        <f>'[1]Pleitos em Análise'!H10</f>
        <v>Elevação TEC</v>
      </c>
      <c r="I11" s="7" t="str">
        <f>'[1]Pleitos em Análise'!I10</f>
        <v xml:space="preserve">DABI ATLANTE S/A </v>
      </c>
      <c r="J11" s="9" t="str">
        <f>'[1]Pleitos em Análise'!J10</f>
        <v>0% BK</v>
      </c>
      <c r="K11" s="9" t="str">
        <f>'[1]Pleitos em Análise'!K10</f>
        <v>14% BK</v>
      </c>
      <c r="L11" s="10" t="str">
        <f>IF('[1]Pleitos em Análise'!U10="","---",'[1]Pleitos em Análise'!U10)</f>
        <v>---</v>
      </c>
      <c r="M11" s="10" t="str">
        <f>IF('[1]Pleitos em Análise'!W10="","---",'[1]Pleitos em Análise'!W10)</f>
        <v>---</v>
      </c>
      <c r="N11" s="10" t="str">
        <f>IF('[1]Pleitos em Análise'!Y10="","---",'[1]Pleitos em Análise'!Y10)</f>
        <v>---</v>
      </c>
      <c r="O11" s="10" t="str">
        <f>IF('[1]Pleitos em Análise'!X10="","---",'[1]Pleitos em Análise'!X10)</f>
        <v>---</v>
      </c>
      <c r="P11" s="11" t="str">
        <f>'[1]Pleitos em Análise'!Z10</f>
        <v>Pleiteante desistiu do pleito</v>
      </c>
    </row>
    <row r="12" spans="1:19" ht="46" x14ac:dyDescent="0.35">
      <c r="A12" s="7">
        <f>'[1]Pleitos em Análise'!A11</f>
        <v>9</v>
      </c>
      <c r="B12" s="7" t="str">
        <f>'[1]Pleitos em Análise'!B11</f>
        <v>19971.100142/2020-79</v>
      </c>
      <c r="C12" s="8">
        <f>'[1]Pleitos em Análise'!C11</f>
        <v>41814</v>
      </c>
      <c r="D12" s="7" t="str">
        <f>'[1]Pleitos em Análise'!D11</f>
        <v>Brasil</v>
      </c>
      <c r="E12" s="7" t="str">
        <f>'[1]Pleitos em Análise'!E11</f>
        <v>8414.30.19</v>
      </c>
      <c r="F12" s="7" t="str">
        <f>'[1]Pleitos em Análise'!F11</f>
        <v>Outros</v>
      </c>
      <c r="G12" s="7" t="str">
        <f>'[1]Pleitos em Análise'!G11</f>
        <v>Com capacidade igual ou superior a 4.700 frigorias/h, mas inferior ou igual 16.000 frigorias/h</v>
      </c>
      <c r="H12" s="7" t="str">
        <f>'[1]Pleitos em Análise'!H11</f>
        <v>Abertura NCM - Elevação</v>
      </c>
      <c r="I12" s="7" t="str">
        <f>'[1]Pleitos em Análise'!I11</f>
        <v>Bitzer Compressores Ltda</v>
      </c>
      <c r="J12" s="9">
        <f>'[1]Pleitos em Análise'!J11</f>
        <v>0</v>
      </c>
      <c r="K12" s="9">
        <f>'[1]Pleitos em Análise'!K11</f>
        <v>0.18</v>
      </c>
      <c r="L12" s="10" t="str">
        <f>IF('[1]Pleitos em Análise'!U11="","---",'[1]Pleitos em Análise'!U11)</f>
        <v>---</v>
      </c>
      <c r="M12" s="10" t="str">
        <f>IF('[1]Pleitos em Análise'!W11="","---",'[1]Pleitos em Análise'!W11)</f>
        <v>---</v>
      </c>
      <c r="N12" s="10" t="str">
        <f>IF('[1]Pleitos em Análise'!Y11="","---",'[1]Pleitos em Análise'!Y11)</f>
        <v>---</v>
      </c>
      <c r="O12" s="10" t="str">
        <f>IF('[1]Pleitos em Análise'!X11="","---",'[1]Pleitos em Análise'!X11)</f>
        <v>---</v>
      </c>
      <c r="P12" s="11" t="str">
        <f>'[1]Pleitos em Análise'!Z11</f>
        <v>Em análise no CAT</v>
      </c>
    </row>
    <row r="13" spans="1:19" ht="80.5" x14ac:dyDescent="0.35">
      <c r="A13" s="7">
        <f>'[1]Pleitos em Análise'!A12</f>
        <v>10</v>
      </c>
      <c r="B13" s="7" t="str">
        <f>'[1]Pleitos em Análise'!B12</f>
        <v>19971.100126/2020-86</v>
      </c>
      <c r="C13" s="8">
        <f>'[1]Pleitos em Análise'!C12</f>
        <v>42002</v>
      </c>
      <c r="D13" s="7" t="str">
        <f>'[1]Pleitos em Análise'!D12</f>
        <v>Brasil</v>
      </c>
      <c r="E13" s="7" t="str">
        <f>'[1]Pleitos em Análise'!E12</f>
        <v>8528.69.10</v>
      </c>
      <c r="F13" s="7" t="str">
        <f>'[1]Pleitos em Análise'!F12</f>
        <v>Outros Projetores com tecnologia digital de microespelhos (DMD digital micromirrror device)</v>
      </c>
      <c r="G13" s="7" t="str">
        <f>'[1]Pleitos em Análise'!G12</f>
        <v>Com tecnologia de dispositivo digital de microespelhos (DMD « Digital Micromirror Device») e múltiplas entradas de aúdio e vídeo mediante conectores BNC</v>
      </c>
      <c r="H13" s="7" t="str">
        <f>'[1]Pleitos em Análise'!H12</f>
        <v>Alteração Descrição - Elevação</v>
      </c>
      <c r="I13" s="7" t="str">
        <f>'[1]Pleitos em Análise'!I12</f>
        <v>Epson</v>
      </c>
      <c r="J13" s="9" t="str">
        <f>'[1]Pleitos em Análise'!J12</f>
        <v>0% BK</v>
      </c>
      <c r="K13" s="9" t="str">
        <f>'[1]Pleitos em Análise'!K12</f>
        <v>0% BK</v>
      </c>
      <c r="L13" s="10" t="str">
        <f>IF('[1]Pleitos em Análise'!U12="","---",'[1]Pleitos em Análise'!U12)</f>
        <v>---</v>
      </c>
      <c r="M13" s="10" t="str">
        <f>IF('[1]Pleitos em Análise'!W12="","---",'[1]Pleitos em Análise'!W12)</f>
        <v>---</v>
      </c>
      <c r="N13" s="10" t="str">
        <f>IF('[1]Pleitos em Análise'!Y12="","---",'[1]Pleitos em Análise'!Y12)</f>
        <v>---</v>
      </c>
      <c r="O13" s="10" t="str">
        <f>IF('[1]Pleitos em Análise'!X12="","---",'[1]Pleitos em Análise'!X12)</f>
        <v>---</v>
      </c>
      <c r="P13" s="11" t="str">
        <f>'[1]Pleitos em Análise'!Z12</f>
        <v>Em análise no CAT</v>
      </c>
    </row>
    <row r="14" spans="1:19" ht="115" x14ac:dyDescent="0.35">
      <c r="A14" s="7">
        <f>'[1]Pleitos em Análise'!A13</f>
        <v>11</v>
      </c>
      <c r="B14" s="7" t="str">
        <f>'[1]Pleitos em Análise'!B13</f>
        <v>19971.100119/2020-84</v>
      </c>
      <c r="C14" s="8">
        <f>'[1]Pleitos em Análise'!C13</f>
        <v>42107</v>
      </c>
      <c r="D14" s="7" t="str">
        <f>'[1]Pleitos em Análise'!D13</f>
        <v>Brasil</v>
      </c>
      <c r="E14" s="7" t="str">
        <f>'[1]Pleitos em Análise'!E13</f>
        <v>4811.90.90</v>
      </c>
      <c r="F14" s="7" t="str">
        <f>'[1]Pleitos em Análise'!F13</f>
        <v>Outros</v>
      </c>
      <c r="G14" s="7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4" s="7" t="str">
        <f>'[1]Pleitos em Análise'!H13</f>
        <v>Abertura NCM - Redução</v>
      </c>
      <c r="I14" s="7" t="str">
        <f>'[1]Pleitos em Análise'!I13</f>
        <v>Saint Gobain do Brasil</v>
      </c>
      <c r="J14" s="9">
        <f>'[1]Pleitos em Análise'!J13</f>
        <v>0.12</v>
      </c>
      <c r="K14" s="9">
        <f>'[1]Pleitos em Análise'!K13</f>
        <v>0.02</v>
      </c>
      <c r="L14" s="10" t="str">
        <f>IF('[1]Pleitos em Análise'!U13="","---",'[1]Pleitos em Análise'!U13)</f>
        <v>Deferido</v>
      </c>
      <c r="M14" s="10" t="str">
        <f>IF('[1]Pleitos em Análise'!W13="","---",'[1]Pleitos em Análise'!W13)</f>
        <v>---</v>
      </c>
      <c r="N14" s="10" t="str">
        <f>IF('[1]Pleitos em Análise'!Y13="","---",'[1]Pleitos em Análise'!Y13)</f>
        <v>---</v>
      </c>
      <c r="O14" s="10" t="str">
        <f>IF('[1]Pleitos em Análise'!X13="","---",'[1]Pleitos em Análise'!X13)</f>
        <v>---</v>
      </c>
      <c r="P14" s="11" t="str">
        <f>'[1]Pleitos em Análise'!Z13</f>
        <v>Em análise no CT-1</v>
      </c>
    </row>
    <row r="15" spans="1:19" ht="126.5" x14ac:dyDescent="0.35">
      <c r="A15" s="7">
        <f>'[1]Pleitos em Análise'!A14</f>
        <v>12</v>
      </c>
      <c r="B15" s="7" t="str">
        <f>'[1]Pleitos em Análise'!B14</f>
        <v>19971.100120/2020-17</v>
      </c>
      <c r="C15" s="8">
        <f>'[1]Pleitos em Análise'!C14</f>
        <v>42107</v>
      </c>
      <c r="D15" s="7" t="str">
        <f>'[1]Pleitos em Análise'!D14</f>
        <v>Brasil</v>
      </c>
      <c r="E15" s="7" t="str">
        <f>'[1]Pleitos em Análise'!E14</f>
        <v>5911.90.00</v>
      </c>
      <c r="F15" s="7" t="str">
        <f>'[1]Pleitos em Análise'!F14</f>
        <v>Outros</v>
      </c>
      <c r="G15" s="7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5" s="7" t="str">
        <f>'[1]Pleitos em Análise'!H14</f>
        <v>Abertura NCM - Redução</v>
      </c>
      <c r="I15" s="7" t="str">
        <f>'[1]Pleitos em Análise'!I14</f>
        <v>Saint Gobain do Brasil</v>
      </c>
      <c r="J15" s="9">
        <f>'[1]Pleitos em Análise'!J14</f>
        <v>0.26</v>
      </c>
      <c r="K15" s="9">
        <f>'[1]Pleitos em Análise'!K14</f>
        <v>0.02</v>
      </c>
      <c r="L15" s="10" t="str">
        <f>IF('[1]Pleitos em Análise'!U14="","---",'[1]Pleitos em Análise'!U14)</f>
        <v>Deferido</v>
      </c>
      <c r="M15" s="10" t="str">
        <f>IF('[1]Pleitos em Análise'!W14="","---",'[1]Pleitos em Análise'!W14)</f>
        <v>---</v>
      </c>
      <c r="N15" s="10" t="str">
        <f>IF('[1]Pleitos em Análise'!Y14="","---",'[1]Pleitos em Análise'!Y14)</f>
        <v>---</v>
      </c>
      <c r="O15" s="10" t="str">
        <f>IF('[1]Pleitos em Análise'!X14="","---",'[1]Pleitos em Análise'!X14)</f>
        <v>---</v>
      </c>
      <c r="P15" s="11" t="str">
        <f>'[1]Pleitos em Análise'!Z14</f>
        <v>Em análise no CT-1</v>
      </c>
    </row>
    <row r="16" spans="1:19" ht="34.5" x14ac:dyDescent="0.35">
      <c r="A16" s="7">
        <f>'[1]Pleitos em Análise'!A15</f>
        <v>13</v>
      </c>
      <c r="B16" s="7" t="str">
        <f>'[1]Pleitos em Análise'!B15</f>
        <v>19971.100123/2020-42</v>
      </c>
      <c r="C16" s="8">
        <f>'[1]Pleitos em Análise'!C15</f>
        <v>42167</v>
      </c>
      <c r="D16" s="7" t="str">
        <f>'[1]Pleitos em Análise'!D15</f>
        <v>Brasil</v>
      </c>
      <c r="E16" s="7" t="str">
        <f>'[1]Pleitos em Análise'!E15</f>
        <v>8431.49.29</v>
      </c>
      <c r="F16" s="7" t="str">
        <f>'[1]Pleitos em Análise'!F15</f>
        <v>Outras</v>
      </c>
      <c r="G16" s="7" t="str">
        <f>'[1]Pleitos em Análise'!G15</f>
        <v>Eixos tracionados para retroescavadeiras</v>
      </c>
      <c r="H16" s="7" t="str">
        <f>'[1]Pleitos em Análise'!H15</f>
        <v>Abertura NCM - Elevação</v>
      </c>
      <c r="I16" s="7" t="str">
        <f>'[1]Pleitos em Análise'!I15</f>
        <v>ZF do Brasil Ltda</v>
      </c>
      <c r="J16" s="9" t="str">
        <f>'[1]Pleitos em Análise'!J15</f>
        <v>0% BK</v>
      </c>
      <c r="K16" s="9" t="str">
        <f>'[1]Pleitos em Análise'!K15</f>
        <v>14% BK</v>
      </c>
      <c r="L16" s="10" t="str">
        <f>IF('[1]Pleitos em Análise'!U15="","---",'[1]Pleitos em Análise'!U15)</f>
        <v>---</v>
      </c>
      <c r="M16" s="10" t="str">
        <f>IF('[1]Pleitos em Análise'!W15="","---",'[1]Pleitos em Análise'!W15)</f>
        <v>---</v>
      </c>
      <c r="N16" s="10" t="str">
        <f>IF('[1]Pleitos em Análise'!Y15="","---",'[1]Pleitos em Análise'!Y15)</f>
        <v>---</v>
      </c>
      <c r="O16" s="10" t="str">
        <f>IF('[1]Pleitos em Análise'!X15="","---",'[1]Pleitos em Análise'!X15)</f>
        <v>---</v>
      </c>
      <c r="P16" s="11" t="str">
        <f>'[1]Pleitos em Análise'!Z15</f>
        <v>Pleiteante desistiu do pleito</v>
      </c>
    </row>
    <row r="17" spans="1:16" ht="34.5" x14ac:dyDescent="0.35">
      <c r="A17" s="7">
        <f>'[1]Pleitos em Análise'!A16</f>
        <v>14</v>
      </c>
      <c r="B17" s="7" t="str">
        <f>'[1]Pleitos em Análise'!B16</f>
        <v>19971.100121/2020-53</v>
      </c>
      <c r="C17" s="8">
        <f>'[1]Pleitos em Análise'!C16</f>
        <v>42597</v>
      </c>
      <c r="D17" s="7" t="str">
        <f>'[1]Pleitos em Análise'!D16</f>
        <v>Brasil</v>
      </c>
      <c r="E17" s="7" t="str">
        <f>'[1]Pleitos em Análise'!E16</f>
        <v>7211.90.10</v>
      </c>
      <c r="F17" s="7" t="str">
        <f>'[1]Pleitos em Análise'!F16</f>
        <v>Com um teor de carbono igual ou superior a 0,6 %, em peso</v>
      </c>
      <c r="G17" s="7" t="str">
        <f>'[1]Pleitos em Análise'!G16</f>
        <v>Fita de aço carbono</v>
      </c>
      <c r="H17" s="7" t="str">
        <f>'[1]Pleitos em Análise'!H16</f>
        <v>Redução TEC</v>
      </c>
      <c r="I17" s="7" t="str">
        <f>'[1]Pleitos em Análise'!I16</f>
        <v>ASSOCIATED SPRING DO BRASIL LTDA</v>
      </c>
      <c r="J17" s="9">
        <f>'[1]Pleitos em Análise'!J16</f>
        <v>0.12</v>
      </c>
      <c r="K17" s="9">
        <f>'[1]Pleitos em Análise'!K16</f>
        <v>0.02</v>
      </c>
      <c r="L17" s="10" t="str">
        <f>IF('[1]Pleitos em Análise'!U16="","---",'[1]Pleitos em Análise'!U16)</f>
        <v>Indeferimento</v>
      </c>
      <c r="M17" s="10" t="str">
        <f>IF('[1]Pleitos em Análise'!U16="","---",'[1]Pleitos em Análise'!U16)</f>
        <v>Indeferimento</v>
      </c>
      <c r="N17" s="10" t="str">
        <f>IF('[1]Pleitos em Análise'!Y16="","---",'[1]Pleitos em Análise'!Y16)</f>
        <v>---</v>
      </c>
      <c r="O17" s="10" t="str">
        <f>IF('[1]Pleitos em Análise'!X16="","---",'[1]Pleitos em Análise'!X16)</f>
        <v>---</v>
      </c>
      <c r="P17" s="11" t="str">
        <f>'[1]Pleitos em Análise'!Z16</f>
        <v>Pleito Indeferido pelo GECEX</v>
      </c>
    </row>
    <row r="18" spans="1:16" ht="34.5" x14ac:dyDescent="0.35">
      <c r="A18" s="7">
        <f>'[1]Pleitos em Análise'!A17</f>
        <v>15</v>
      </c>
      <c r="B18" s="7" t="str">
        <f>'[1]Pleitos em Análise'!B17</f>
        <v>52100.100531/2018-12</v>
      </c>
      <c r="C18" s="8">
        <f>'[1]Pleitos em Análise'!C17</f>
        <v>42642</v>
      </c>
      <c r="D18" s="7" t="str">
        <f>'[1]Pleitos em Análise'!D17</f>
        <v>Brasil</v>
      </c>
      <c r="E18" s="7" t="str">
        <f>'[1]Pleitos em Análise'!E17</f>
        <v>2922.49.90</v>
      </c>
      <c r="F18" s="7" t="str">
        <f>'[1]Pleitos em Análise'!F17</f>
        <v>Outros</v>
      </c>
      <c r="G18" s="7" t="str">
        <f>'[1]Pleitos em Análise'!G17</f>
        <v>L-Valina</v>
      </c>
      <c r="H18" s="7" t="str">
        <f>'[1]Pleitos em Análise'!H17</f>
        <v>Elevação TEC</v>
      </c>
      <c r="I18" s="7" t="str">
        <f>'[1]Pleitos em Análise'!I17</f>
        <v>Ajinomoto do Brasil Indústria e Comércio de Alimentos Ltda.</v>
      </c>
      <c r="J18" s="9">
        <f>'[1]Pleitos em Análise'!J17</f>
        <v>0.02</v>
      </c>
      <c r="K18" s="9">
        <f>'[1]Pleitos em Análise'!K17</f>
        <v>0.12</v>
      </c>
      <c r="L18" s="10" t="str">
        <f>IF('[1]Pleitos em Análise'!U17="","---",'[1]Pleitos em Análise'!U17)</f>
        <v>---</v>
      </c>
      <c r="M18" s="10" t="str">
        <f>IF('[1]Pleitos em Análise'!W17="","---",'[1]Pleitos em Análise'!W17)</f>
        <v>---</v>
      </c>
      <c r="N18" s="10" t="str">
        <f>IF('[1]Pleitos em Análise'!Y17="","---",'[1]Pleitos em Análise'!Y17)</f>
        <v>---</v>
      </c>
      <c r="O18" s="10" t="str">
        <f>IF('[1]Pleitos em Análise'!X17="","---",'[1]Pleitos em Análise'!X17)</f>
        <v>---</v>
      </c>
      <c r="P18" s="11" t="str">
        <f>'[1]Pleitos em Análise'!Z17</f>
        <v>Pleiteante desistiu do pleito</v>
      </c>
    </row>
    <row r="19" spans="1:16" ht="34.5" x14ac:dyDescent="0.35">
      <c r="A19" s="7">
        <f>'[1]Pleitos em Análise'!A18</f>
        <v>16</v>
      </c>
      <c r="B19" s="7" t="str">
        <f>'[1]Pleitos em Análise'!B18</f>
        <v>52000.106230/2017-31</v>
      </c>
      <c r="C19" s="8">
        <f>'[1]Pleitos em Análise'!C18</f>
        <v>42944</v>
      </c>
      <c r="D19" s="7" t="str">
        <f>'[1]Pleitos em Análise'!D18</f>
        <v>Brasil</v>
      </c>
      <c r="E19" s="7" t="str">
        <f>'[1]Pleitos em Análise'!E18</f>
        <v>8456.11.11</v>
      </c>
      <c r="F19" s="7" t="str">
        <f>'[1]Pleitos em Análise'!F18</f>
        <v>Para corte de chapas metálicas de espessura superior a 8 mm</v>
      </c>
      <c r="G19" s="7" t="str">
        <f>'[1]Pleitos em Análise'!G18</f>
        <v>Máquinas de Corte</v>
      </c>
      <c r="H19" s="7" t="str">
        <f>'[1]Pleitos em Análise'!H18</f>
        <v>Elevação TEC</v>
      </c>
      <c r="I19" s="7" t="str">
        <f>'[1]Pleitos em Análise'!I18</f>
        <v>ABIMAQ</v>
      </c>
      <c r="J19" s="9" t="str">
        <f>'[1]Pleitos em Análise'!J18</f>
        <v>0% BK</v>
      </c>
      <c r="K19" s="9" t="str">
        <f>'[1]Pleitos em Análise'!K18</f>
        <v>14%BK</v>
      </c>
      <c r="L19" s="10" t="str">
        <f>IF('[1]Pleitos em Análise'!U18="","---",'[1]Pleitos em Análise'!U18)</f>
        <v>---</v>
      </c>
      <c r="M19" s="10" t="str">
        <f>IF('[1]Pleitos em Análise'!W18="","---",'[1]Pleitos em Análise'!W18)</f>
        <v>---</v>
      </c>
      <c r="N19" s="10" t="str">
        <f>IF('[1]Pleitos em Análise'!Y18="","---",'[1]Pleitos em Análise'!Y18)</f>
        <v>---</v>
      </c>
      <c r="O19" s="10" t="str">
        <f>IF('[1]Pleitos em Análise'!X18="","---",'[1]Pleitos em Análise'!X18)</f>
        <v>---</v>
      </c>
      <c r="P19" s="11" t="str">
        <f>'[1]Pleitos em Análise'!Z18</f>
        <v>Em análise no CAT</v>
      </c>
    </row>
    <row r="20" spans="1:16" ht="34.5" x14ac:dyDescent="0.35">
      <c r="A20" s="7">
        <f>'[1]Pleitos em Análise'!A19</f>
        <v>17</v>
      </c>
      <c r="B20" s="7" t="str">
        <f>'[1]Pleitos em Análise'!B19</f>
        <v>19971.100127/2020-21</v>
      </c>
      <c r="C20" s="8">
        <f>'[1]Pleitos em Análise'!C19</f>
        <v>42975</v>
      </c>
      <c r="D20" s="7" t="str">
        <f>'[1]Pleitos em Análise'!D19</f>
        <v>Brasil</v>
      </c>
      <c r="E20" s="7" t="str">
        <f>'[1]Pleitos em Análise'!E19</f>
        <v>8529.90.40</v>
      </c>
      <c r="F20" s="7" t="str">
        <f>'[1]Pleitos em Análise'!F19</f>
        <v>Partes de aparelhos da subposição 8526.91</v>
      </c>
      <c r="G20" s="7" t="str">
        <f>'[1]Pleitos em Análise'!G19</f>
        <v>Módulo GSM montado</v>
      </c>
      <c r="H20" s="7" t="str">
        <f>'[1]Pleitos em Análise'!H19</f>
        <v>Abertura NCM - Elevação</v>
      </c>
      <c r="I20" s="7" t="str">
        <f>'[1]Pleitos em Análise'!I19</f>
        <v>: PST ELETRÔNICA LTDA</v>
      </c>
      <c r="J20" s="9" t="str">
        <f>'[1]Pleitos em Análise'!J19</f>
        <v>0% BK</v>
      </c>
      <c r="K20" s="9" t="str">
        <f>'[1]Pleitos em Análise'!K19</f>
        <v>14% BK</v>
      </c>
      <c r="L20" s="10" t="str">
        <f>IF('[1]Pleitos em Análise'!U19="","---",'[1]Pleitos em Análise'!U19)</f>
        <v>---</v>
      </c>
      <c r="M20" s="10" t="str">
        <f>IF('[1]Pleitos em Análise'!W19="","---",'[1]Pleitos em Análise'!W19)</f>
        <v>---</v>
      </c>
      <c r="N20" s="10" t="str">
        <f>IF('[1]Pleitos em Análise'!Y19="","---",'[1]Pleitos em Análise'!Y19)</f>
        <v>---</v>
      </c>
      <c r="O20" s="10" t="str">
        <f>IF('[1]Pleitos em Análise'!X19="","---",'[1]Pleitos em Análise'!X19)</f>
        <v>---</v>
      </c>
      <c r="P20" s="11" t="str">
        <f>'[1]Pleitos em Análise'!Z19</f>
        <v>Pleiteante desistiu do pleito</v>
      </c>
    </row>
    <row r="21" spans="1:16" ht="34.5" x14ac:dyDescent="0.35">
      <c r="A21" s="7">
        <f>'[1]Pleitos em Análise'!A20</f>
        <v>18</v>
      </c>
      <c r="B21" s="7" t="str">
        <f>'[1]Pleitos em Análise'!B20</f>
        <v xml:space="preserve"> 52000.001379/2017-25</v>
      </c>
      <c r="C21" s="8">
        <f>'[1]Pleitos em Análise'!C20</f>
        <v>43031</v>
      </c>
      <c r="D21" s="7" t="str">
        <f>'[1]Pleitos em Análise'!D20</f>
        <v>Brasil</v>
      </c>
      <c r="E21" s="7" t="str">
        <f>'[1]Pleitos em Análise'!E20</f>
        <v>5512.99.10</v>
      </c>
      <c r="F21" s="7" t="str">
        <f>'[1]Pleitos em Análise'!F20</f>
        <v>Tecidos com mais de 85% de aramidas</v>
      </c>
      <c r="G21" s="7" t="str">
        <f>'[1]Pleitos em Análise'!G20</f>
        <v>Tecidos com mais de 85% de aramidas</v>
      </c>
      <c r="H21" s="7" t="str">
        <f>'[1]Pleitos em Análise'!H20</f>
        <v>Elevação TEC</v>
      </c>
      <c r="I21" s="7" t="str">
        <f>'[1]Pleitos em Análise'!I20</f>
        <v>Companhia Tecidos Santanense</v>
      </c>
      <c r="J21" s="9">
        <f>'[1]Pleitos em Análise'!J20</f>
        <v>0.02</v>
      </c>
      <c r="K21" s="9">
        <f>'[1]Pleitos em Análise'!K20</f>
        <v>0.18</v>
      </c>
      <c r="L21" s="10" t="str">
        <f>IF('[1]Pleitos em Análise'!U20="","---",'[1]Pleitos em Análise'!U20)</f>
        <v>---</v>
      </c>
      <c r="M21" s="10" t="str">
        <f>IF('[1]Pleitos em Análise'!W20="","---",'[1]Pleitos em Análise'!W20)</f>
        <v>---</v>
      </c>
      <c r="N21" s="10" t="str">
        <f>IF('[1]Pleitos em Análise'!Y20="","---",'[1]Pleitos em Análise'!Y20)</f>
        <v>---</v>
      </c>
      <c r="O21" s="10" t="str">
        <f>IF('[1]Pleitos em Análise'!X20="","---",'[1]Pleitos em Análise'!X20)</f>
        <v>---</v>
      </c>
      <c r="P21" s="11" t="str">
        <f>'[1]Pleitos em Análise'!Z20</f>
        <v>Pleiteante desistiu do pleito</v>
      </c>
    </row>
    <row r="22" spans="1:16" ht="34.5" x14ac:dyDescent="0.35">
      <c r="A22" s="7">
        <f>'[1]Pleitos em Análise'!A21</f>
        <v>19</v>
      </c>
      <c r="B22" s="7" t="str">
        <f>'[1]Pleitos em Análise'!B21</f>
        <v>52000.110222/2017-90</v>
      </c>
      <c r="C22" s="8">
        <f>'[1]Pleitos em Análise'!C21</f>
        <v>43038</v>
      </c>
      <c r="D22" s="7" t="str">
        <f>'[1]Pleitos em Análise'!D21</f>
        <v>Brasil</v>
      </c>
      <c r="E22" s="7" t="str">
        <f>'[1]Pleitos em Análise'!E21</f>
        <v>4002.11.20</v>
      </c>
      <c r="F22" s="7" t="str">
        <f>'[1]Pleitos em Análise'!F21</f>
        <v>De estireno-butadieno carboxilada (XSBR)</v>
      </c>
      <c r="G22" s="7" t="str">
        <f>'[1]Pleitos em Análise'!G21</f>
        <v>Borracha Sintética RB830 de Estireno Butadieno Carboxilada (SBR)</v>
      </c>
      <c r="H22" s="7" t="str">
        <f>'[1]Pleitos em Análise'!H21</f>
        <v>Redução TEC</v>
      </c>
      <c r="I22" s="7" t="str">
        <f>'[1]Pleitos em Análise'!I21</f>
        <v>ABIPLAST</v>
      </c>
      <c r="J22" s="9">
        <f>'[1]Pleitos em Análise'!J21</f>
        <v>0.14000000000000001</v>
      </c>
      <c r="K22" s="9">
        <f>'[1]Pleitos em Análise'!K21</f>
        <v>0.02</v>
      </c>
      <c r="L22" s="10" t="str">
        <f>IF('[1]Pleitos em Análise'!U21="","---",'[1]Pleitos em Análise'!U21)</f>
        <v>---</v>
      </c>
      <c r="M22" s="10" t="str">
        <f>IF('[1]Pleitos em Análise'!W21="","---",'[1]Pleitos em Análise'!W21)</f>
        <v>---</v>
      </c>
      <c r="N22" s="10" t="str">
        <f>IF('[1]Pleitos em Análise'!Y21="","---",'[1]Pleitos em Análise'!Y21)</f>
        <v>---</v>
      </c>
      <c r="O22" s="10" t="str">
        <f>IF('[1]Pleitos em Análise'!X21="","---",'[1]Pleitos em Análise'!X21)</f>
        <v>---</v>
      </c>
      <c r="P22" s="11" t="str">
        <f>'[1]Pleitos em Análise'!Z21</f>
        <v>Pleiteante desistiu do pleito</v>
      </c>
    </row>
    <row r="23" spans="1:16" ht="69" x14ac:dyDescent="0.35">
      <c r="A23" s="7">
        <f>'[1]Pleitos em Análise'!A22</f>
        <v>20</v>
      </c>
      <c r="B23" s="7" t="str">
        <f>'[1]Pleitos em Análise'!B22</f>
        <v>52000.111941/2017-28</v>
      </c>
      <c r="C23" s="8">
        <f>'[1]Pleitos em Análise'!C22</f>
        <v>43075</v>
      </c>
      <c r="D23" s="7" t="str">
        <f>'[1]Pleitos em Análise'!D22</f>
        <v>Brasil</v>
      </c>
      <c r="E23" s="7" t="str">
        <f>'[1]Pleitos em Análise'!E22</f>
        <v>3908.10.24</v>
      </c>
      <c r="F23" s="7" t="str">
        <f>'[1]Pleitos em Análise'!F22</f>
        <v>Poliamida-6 ou poliamida-6,6, sem carga</v>
      </c>
      <c r="G23" s="7" t="str">
        <f>'[1]Pleitos em Análise'!G22</f>
        <v>Poliamida-6 ou poliamida-6,6, sem carga</v>
      </c>
      <c r="H23" s="7" t="str">
        <f>'[1]Pleitos em Análise'!H22</f>
        <v>Abertura NCM - Redução</v>
      </c>
      <c r="I23" s="7" t="str">
        <f>'[1]Pleitos em Análise'!I22</f>
        <v>Lanxess Indústria de Produtos Químicos e Plásticos Ltda</v>
      </c>
      <c r="J23" s="9">
        <f>'[1]Pleitos em Análise'!J22</f>
        <v>0.14000000000000001</v>
      </c>
      <c r="K23" s="9">
        <f>'[1]Pleitos em Análise'!K22</f>
        <v>0.02</v>
      </c>
      <c r="L23" s="10" t="str">
        <f>IF('[1]Pleitos em Análise'!U22="","---",'[1]Pleitos em Análise'!U22)</f>
        <v>Deferida a alteração de nomenclatura e Indeferida a alteração de alíquota</v>
      </c>
      <c r="M23" s="10" t="str">
        <f>IF('[1]Pleitos em Análise'!W22="","---",'[1]Pleitos em Análise'!W22)</f>
        <v>---</v>
      </c>
      <c r="N23" s="10" t="str">
        <f>IF('[1]Pleitos em Análise'!Y22="","---",'[1]Pleitos em Análise'!Y22)</f>
        <v>---</v>
      </c>
      <c r="O23" s="10" t="str">
        <f>IF('[1]Pleitos em Análise'!X22="","---",'[1]Pleitos em Análise'!X22)</f>
        <v>---</v>
      </c>
      <c r="P23" s="11" t="str">
        <f>'[1]Pleitos em Análise'!Z22</f>
        <v>Em análise no CT-1</v>
      </c>
    </row>
    <row r="24" spans="1:16" ht="34.5" x14ac:dyDescent="0.35">
      <c r="A24" s="7">
        <f>'[1]Pleitos em Análise'!A23</f>
        <v>21</v>
      </c>
      <c r="B24" s="7" t="str">
        <f>'[1]Pleitos em Análise'!B23</f>
        <v>52000.101168/2018-72
19971.100418/2021-08</v>
      </c>
      <c r="C24" s="8">
        <f>'[1]Pleitos em Análise'!C23</f>
        <v>43154</v>
      </c>
      <c r="D24" s="7" t="str">
        <f>'[1]Pleitos em Análise'!D23</f>
        <v>Brasil</v>
      </c>
      <c r="E24" s="7" t="str">
        <f>'[1]Pleitos em Análise'!E23</f>
        <v>3824.99.86</v>
      </c>
      <c r="F24" s="7" t="str">
        <f>'[1]Pleitos em Análise'!F23</f>
        <v>Maneb; mancozeb; cloreto de benzalcônio</v>
      </c>
      <c r="G24" s="7" t="str">
        <f>'[1]Pleitos em Análise'!G23</f>
        <v>Maneb; mancozeb; cloreto de benzalcônio</v>
      </c>
      <c r="H24" s="7" t="str">
        <f>'[1]Pleitos em Análise'!H23</f>
        <v>Abertura NCM - Redução</v>
      </c>
      <c r="I24" s="7" t="str">
        <f>'[1]Pleitos em Análise'!I23</f>
        <v>ADAMA BRASIL S/A</v>
      </c>
      <c r="J24" s="9">
        <f>'[1]Pleitos em Análise'!J23</f>
        <v>0.14000000000000001</v>
      </c>
      <c r="K24" s="9">
        <f>'[1]Pleitos em Análise'!K23</f>
        <v>0.02</v>
      </c>
      <c r="L24" s="10" t="str">
        <f>IF('[1]Pleitos em Análise'!U23="","---",'[1]Pleitos em Análise'!U23)</f>
        <v>Indeferimento</v>
      </c>
      <c r="M24" s="10" t="str">
        <f>IF('[1]Pleitos em Análise'!W23="","---",'[1]Pleitos em Análise'!W23)</f>
        <v>---</v>
      </c>
      <c r="N24" s="10" t="str">
        <f>IF('[1]Pleitos em Análise'!Y23="","---",'[1]Pleitos em Análise'!Y23)</f>
        <v>---</v>
      </c>
      <c r="O24" s="10" t="str">
        <f>IF('[1]Pleitos em Análise'!X23="","---",'[1]Pleitos em Análise'!X23)</f>
        <v>---</v>
      </c>
      <c r="P24" s="11" t="str">
        <f>'[1]Pleitos em Análise'!Z23</f>
        <v>Pleito Indeferido pelo GECEX</v>
      </c>
    </row>
    <row r="25" spans="1:16" ht="34.5" x14ac:dyDescent="0.35">
      <c r="A25" s="7">
        <f>'[1]Pleitos em Análise'!A24</f>
        <v>22</v>
      </c>
      <c r="B25" s="7" t="str">
        <f>'[1]Pleitos em Análise'!B24</f>
        <v>19971.100096/2020-16</v>
      </c>
      <c r="C25" s="8">
        <f>'[1]Pleitos em Análise'!C24</f>
        <v>43224</v>
      </c>
      <c r="D25" s="7" t="str">
        <f>'[1]Pleitos em Análise'!D24</f>
        <v>Brasil</v>
      </c>
      <c r="E25" s="7" t="str">
        <f>'[1]Pleitos em Análise'!E24</f>
        <v>3004.90.69</v>
      </c>
      <c r="F25" s="7" t="str">
        <f>'[1]Pleitos em Análise'!F24</f>
        <v>Clonazepam</v>
      </c>
      <c r="G25" s="7" t="str">
        <f>'[1]Pleitos em Análise'!G24</f>
        <v>Clonazepam</v>
      </c>
      <c r="H25" s="7" t="str">
        <f>'[1]Pleitos em Análise'!H24</f>
        <v>Elevação TEC</v>
      </c>
      <c r="I25" s="7" t="str">
        <f>'[1]Pleitos em Análise'!I24</f>
        <v>ABIFINA</v>
      </c>
      <c r="J25" s="9">
        <f>'[1]Pleitos em Análise'!J24</f>
        <v>0.08</v>
      </c>
      <c r="K25" s="9">
        <f>'[1]Pleitos em Análise'!K24</f>
        <v>0.14000000000000001</v>
      </c>
      <c r="L25" s="10" t="str">
        <f>IF('[1]Pleitos em Análise'!U24="","---",'[1]Pleitos em Análise'!U24)</f>
        <v>---</v>
      </c>
      <c r="M25" s="10" t="str">
        <f>IF('[1]Pleitos em Análise'!W24="","---",'[1]Pleitos em Análise'!W24)</f>
        <v>---</v>
      </c>
      <c r="N25" s="10" t="str">
        <f>IF('[1]Pleitos em Análise'!Y24="","---",'[1]Pleitos em Análise'!Y24)</f>
        <v>---</v>
      </c>
      <c r="O25" s="10" t="str">
        <f>IF('[1]Pleitos em Análise'!X24="","---",'[1]Pleitos em Análise'!X24)</f>
        <v>---</v>
      </c>
      <c r="P25" s="11" t="str">
        <f>'[1]Pleitos em Análise'!Z24</f>
        <v>Pleiteante desistiu do pleito</v>
      </c>
    </row>
    <row r="26" spans="1:16" ht="69" x14ac:dyDescent="0.35">
      <c r="A26" s="7">
        <f>'[1]Pleitos em Análise'!A25</f>
        <v>23</v>
      </c>
      <c r="B26" s="7" t="str">
        <f>'[1]Pleitos em Análise'!B25</f>
        <v>19971.100097/2020-52</v>
      </c>
      <c r="C26" s="8">
        <f>'[1]Pleitos em Análise'!C25</f>
        <v>43284</v>
      </c>
      <c r="D26" s="7" t="str">
        <f>'[1]Pleitos em Análise'!D25</f>
        <v>Brasil</v>
      </c>
      <c r="E26" s="7" t="str">
        <f>'[1]Pleitos em Análise'!E25</f>
        <v>8505.90.10</v>
      </c>
      <c r="F26" s="7" t="str">
        <f>'[1]Pleitos em Análise'!F25</f>
        <v>Eletroimãs</v>
      </c>
      <c r="G26" s="7" t="str">
        <f>'[1]Pleitos em Análise'!G25</f>
        <v>Eletroimãs, do tipo utilizado em aparelhos de diagnóstico por visualização de ressonância magnética da posição 9018</v>
      </c>
      <c r="H26" s="7" t="str">
        <f>'[1]Pleitos em Análise'!H25</f>
        <v>Abertura NCM - Redução</v>
      </c>
      <c r="I26" s="7" t="str">
        <f>'[1]Pleitos em Análise'!I25</f>
        <v xml:space="preserve">Philips Medical Systems </v>
      </c>
      <c r="J26" s="9">
        <f>'[1]Pleitos em Análise'!J25</f>
        <v>0.16</v>
      </c>
      <c r="K26" s="9">
        <f>'[1]Pleitos em Análise'!K25</f>
        <v>0</v>
      </c>
      <c r="L26" s="10" t="str">
        <f>IF('[1]Pleitos em Análise'!U25="","---",'[1]Pleitos em Análise'!U25)</f>
        <v>Deferido</v>
      </c>
      <c r="M26" s="10" t="str">
        <f>IF('[1]Pleitos em Análise'!W25="","---",'[1]Pleitos em Análise'!W25)</f>
        <v>---</v>
      </c>
      <c r="N26" s="10" t="str">
        <f>IF('[1]Pleitos em Análise'!Y25="","---",'[1]Pleitos em Análise'!Y25)</f>
        <v>---</v>
      </c>
      <c r="O26" s="10" t="str">
        <f>IF('[1]Pleitos em Análise'!X25="","---",'[1]Pleitos em Análise'!X25)</f>
        <v>---</v>
      </c>
      <c r="P26" s="11" t="str">
        <f>'[1]Pleitos em Análise'!Z25</f>
        <v>Em análise no CT-1</v>
      </c>
    </row>
    <row r="27" spans="1:16" ht="34.5" x14ac:dyDescent="0.35">
      <c r="A27" s="7">
        <f>'[1]Pleitos em Análise'!A26</f>
        <v>24</v>
      </c>
      <c r="B27" s="7" t="str">
        <f>'[1]Pleitos em Análise'!B26</f>
        <v xml:space="preserve">52000.107429/2018-68 </v>
      </c>
      <c r="C27" s="8">
        <f>'[1]Pleitos em Análise'!C26</f>
        <v>43298</v>
      </c>
      <c r="D27" s="7" t="str">
        <f>'[1]Pleitos em Análise'!D26</f>
        <v>Brasil</v>
      </c>
      <c r="E27" s="7" t="str">
        <f>'[1]Pleitos em Análise'!E26</f>
        <v>3006.30.19</v>
      </c>
      <c r="F27" s="7" t="str">
        <f>'[1]Pleitos em Análise'!F26</f>
        <v>Outras</v>
      </c>
      <c r="G27" s="7" t="str">
        <f>'[1]Pleitos em Análise'!G26</f>
        <v>Preparações opacificantes para exames radiográficos à base de Iomeprol</v>
      </c>
      <c r="H27" s="7" t="str">
        <f>'[1]Pleitos em Análise'!H26</f>
        <v>Abertura NCM - Redução</v>
      </c>
      <c r="I27" s="7" t="str">
        <f>'[1]Pleitos em Análise'!I26</f>
        <v xml:space="preserve">Bracco Imaging do Brasil </v>
      </c>
      <c r="J27" s="9">
        <f>'[1]Pleitos em Análise'!J26</f>
        <v>0.12</v>
      </c>
      <c r="K27" s="9">
        <f>'[1]Pleitos em Análise'!K26</f>
        <v>0.02</v>
      </c>
      <c r="L27" s="10" t="str">
        <f>IF('[1]Pleitos em Análise'!U26="","---",'[1]Pleitos em Análise'!U26)</f>
        <v>Deferido</v>
      </c>
      <c r="M27" s="10" t="str">
        <f>IF('[1]Pleitos em Análise'!W26="","---",'[1]Pleitos em Análise'!W26)</f>
        <v>---</v>
      </c>
      <c r="N27" s="10" t="str">
        <f>IF('[1]Pleitos em Análise'!Y26="","---",'[1]Pleitos em Análise'!Y26)</f>
        <v>---</v>
      </c>
      <c r="O27" s="10" t="str">
        <f>IF('[1]Pleitos em Análise'!X26="","---",'[1]Pleitos em Análise'!X26)</f>
        <v>---</v>
      </c>
      <c r="P27" s="11" t="str">
        <f>'[1]Pleitos em Análise'!Z26</f>
        <v>Em análise no CT-1</v>
      </c>
    </row>
    <row r="28" spans="1:16" ht="46" x14ac:dyDescent="0.35">
      <c r="A28" s="7">
        <f>'[1]Pleitos em Análise'!A27</f>
        <v>25</v>
      </c>
      <c r="B28" s="7" t="str">
        <f>'[1]Pleitos em Análise'!B27</f>
        <v xml:space="preserve">52000.111235/2018-67
</v>
      </c>
      <c r="C28" s="8">
        <f>'[1]Pleitos em Análise'!C27</f>
        <v>43410</v>
      </c>
      <c r="D28" s="7" t="str">
        <f>'[1]Pleitos em Análise'!D27</f>
        <v>Brasil</v>
      </c>
      <c r="E28" s="7" t="str">
        <f>'[1]Pleitos em Análise'!E27</f>
        <v>3006.30.19</v>
      </c>
      <c r="F28" s="7" t="str">
        <f>'[1]Pleitos em Análise'!F27</f>
        <v>Outras</v>
      </c>
      <c r="G28" s="7" t="str">
        <f>'[1]Pleitos em Análise'!G27</f>
        <v>Preparações opacificantes para exames radiográficos à base de hexafluoreto de enxofre</v>
      </c>
      <c r="H28" s="7" t="str">
        <f>'[1]Pleitos em Análise'!H27</f>
        <v>Abertura NCM - Redução</v>
      </c>
      <c r="I28" s="7" t="str">
        <f>'[1]Pleitos em Análise'!I27</f>
        <v xml:space="preserve">Bracco Imaging do Brasil </v>
      </c>
      <c r="J28" s="9">
        <f>'[1]Pleitos em Análise'!J27</f>
        <v>0.12</v>
      </c>
      <c r="K28" s="9">
        <f>'[1]Pleitos em Análise'!K27</f>
        <v>0.02</v>
      </c>
      <c r="L28" s="10" t="str">
        <f>IF('[1]Pleitos em Análise'!U27="","---",'[1]Pleitos em Análise'!U27)</f>
        <v>Deferido</v>
      </c>
      <c r="M28" s="10" t="str">
        <f>IF('[1]Pleitos em Análise'!W27="","---",'[1]Pleitos em Análise'!W27)</f>
        <v>---</v>
      </c>
      <c r="N28" s="10" t="str">
        <f>IF('[1]Pleitos em Análise'!Y27="","---",'[1]Pleitos em Análise'!Y27)</f>
        <v>---</v>
      </c>
      <c r="O28" s="10" t="str">
        <f>IF('[1]Pleitos em Análise'!X27="","---",'[1]Pleitos em Análise'!X27)</f>
        <v>---</v>
      </c>
      <c r="P28" s="11" t="str">
        <f>'[1]Pleitos em Análise'!Z27</f>
        <v>Em análise no CT-1</v>
      </c>
    </row>
    <row r="29" spans="1:16" ht="46" x14ac:dyDescent="0.35">
      <c r="A29" s="7">
        <f>'[1]Pleitos em Análise'!A28</f>
        <v>26</v>
      </c>
      <c r="B29" s="7" t="str">
        <f>'[1]Pleitos em Análise'!B28</f>
        <v xml:space="preserve">52000.109042/2018-46
19971.101149/2020-16 </v>
      </c>
      <c r="C29" s="8">
        <f>'[1]Pleitos em Análise'!C28</f>
        <v>43360</v>
      </c>
      <c r="D29" s="7" t="str">
        <f>'[1]Pleitos em Análise'!D28</f>
        <v>Brasil</v>
      </c>
      <c r="E29" s="7" t="str">
        <f>'[1]Pleitos em Análise'!E28</f>
        <v>3006.30.16</v>
      </c>
      <c r="F29" s="7" t="str">
        <f>'[1]Pleitos em Análise'!F28</f>
        <v>Outras</v>
      </c>
      <c r="G29" s="7" t="str">
        <f>'[1]Pleitos em Análise'!G28</f>
        <v>Preparações opacificantes para exames radiográficos à base de gadobenato de dimeglumina</v>
      </c>
      <c r="H29" s="7" t="str">
        <f>'[1]Pleitos em Análise'!H28</f>
        <v>Abertura NCM - Redução</v>
      </c>
      <c r="I29" s="7" t="str">
        <f>'[1]Pleitos em Análise'!I28</f>
        <v xml:space="preserve">Bracco Imaging do Brasil </v>
      </c>
      <c r="J29" s="9">
        <f>'[1]Pleitos em Análise'!J28</f>
        <v>0.12</v>
      </c>
      <c r="K29" s="9">
        <f>'[1]Pleitos em Análise'!K28</f>
        <v>0.02</v>
      </c>
      <c r="L29" s="10" t="str">
        <f>IF('[1]Pleitos em Análise'!U28="","---",'[1]Pleitos em Análise'!U28)</f>
        <v>Deferido</v>
      </c>
      <c r="M29" s="10" t="str">
        <f>IF('[1]Pleitos em Análise'!W28="","---",'[1]Pleitos em Análise'!W28)</f>
        <v>---</v>
      </c>
      <c r="N29" s="10" t="str">
        <f>IF('[1]Pleitos em Análise'!Y28="","---",'[1]Pleitos em Análise'!Y28)</f>
        <v>---</v>
      </c>
      <c r="O29" s="10" t="str">
        <f>IF('[1]Pleitos em Análise'!X28="","---",'[1]Pleitos em Análise'!X28)</f>
        <v>---</v>
      </c>
      <c r="P29" s="11" t="str">
        <f>'[1]Pleitos em Análise'!Z28</f>
        <v>Em análise no CT-1</v>
      </c>
    </row>
    <row r="30" spans="1:16" ht="184" x14ac:dyDescent="0.35">
      <c r="A30" s="7">
        <f>'[1]Pleitos em Análise'!A29</f>
        <v>27</v>
      </c>
      <c r="B30" s="7" t="str">
        <f>'[1]Pleitos em Análise'!B29</f>
        <v>52000.108270/2018-07</v>
      </c>
      <c r="C30" s="8">
        <f>'[1]Pleitos em Análise'!C29</f>
        <v>43343</v>
      </c>
      <c r="D30" s="7" t="str">
        <f>'[1]Pleitos em Análise'!D29</f>
        <v>Brasil</v>
      </c>
      <c r="E30" s="7" t="str">
        <f>'[1]Pleitos em Análise'!E29</f>
        <v>9021.10.10</v>
      </c>
      <c r="F30" s="7" t="str">
        <f>'[1]Pleitos em Análise'!F29</f>
        <v>Artigos e aparelhos ortopédicos</v>
      </c>
      <c r="G30" s="7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30" s="7" t="str">
        <f>'[1]Pleitos em Análise'!H29</f>
        <v>Abertura NCM - Redução</v>
      </c>
      <c r="I30" s="7" t="str">
        <f>'[1]Pleitos em Análise'!I29</f>
        <v>Traumacamp</v>
      </c>
      <c r="J30" s="9">
        <f>'[1]Pleitos em Análise'!J29</f>
        <v>0.14000000000000001</v>
      </c>
      <c r="K30" s="9">
        <f>'[1]Pleitos em Análise'!K29</f>
        <v>0</v>
      </c>
      <c r="L30" s="10" t="str">
        <f>IF('[1]Pleitos em Análise'!U29="","---",'[1]Pleitos em Análise'!U29)</f>
        <v>Deferido</v>
      </c>
      <c r="M30" s="10" t="str">
        <f>IF('[1]Pleitos em Análise'!W29="","---",'[1]Pleitos em Análise'!W29)</f>
        <v>---</v>
      </c>
      <c r="N30" s="10" t="str">
        <f>IF('[1]Pleitos em Análise'!Y29="","---",'[1]Pleitos em Análise'!Y29)</f>
        <v>---</v>
      </c>
      <c r="O30" s="10" t="str">
        <f>IF('[1]Pleitos em Análise'!X29="","---",'[1]Pleitos em Análise'!X29)</f>
        <v>---</v>
      </c>
      <c r="P30" s="11" t="str">
        <f>'[1]Pleitos em Análise'!Z29</f>
        <v>Em análise no CT-1</v>
      </c>
    </row>
    <row r="31" spans="1:16" ht="34.5" x14ac:dyDescent="0.35">
      <c r="A31" s="7">
        <f>'[1]Pleitos em Análise'!A30</f>
        <v>28</v>
      </c>
      <c r="B31" s="7" t="str">
        <f>'[1]Pleitos em Análise'!B30</f>
        <v>52000.110219/2018-57</v>
      </c>
      <c r="C31" s="8">
        <f>'[1]Pleitos em Análise'!C30</f>
        <v>43405</v>
      </c>
      <c r="D31" s="7" t="str">
        <f>'[1]Pleitos em Análise'!D30</f>
        <v>Brasil</v>
      </c>
      <c r="E31" s="7" t="str">
        <f>'[1]Pleitos em Análise'!E30</f>
        <v>4002.19.19</v>
      </c>
      <c r="F31" s="7" t="str">
        <f>'[1]Pleitos em Análise'!F30</f>
        <v>Outras</v>
      </c>
      <c r="G31" s="7" t="str">
        <f>'[1]Pleitos em Análise'!G30</f>
        <v>Borracha Sintética SBS para solas de Calçados</v>
      </c>
      <c r="H31" s="7" t="str">
        <f>'[1]Pleitos em Análise'!H30</f>
        <v>Abertura NCM - Redução</v>
      </c>
      <c r="I31" s="7" t="str">
        <f>'[1]Pleitos em Análise'!I30</f>
        <v>ABIPLAST</v>
      </c>
      <c r="J31" s="9">
        <f>'[1]Pleitos em Análise'!J30</f>
        <v>0.12</v>
      </c>
      <c r="K31" s="9">
        <f>'[1]Pleitos em Análise'!K30</f>
        <v>0.02</v>
      </c>
      <c r="L31" s="10" t="str">
        <f>IF('[1]Pleitos em Análise'!U30="","---",'[1]Pleitos em Análise'!U30)</f>
        <v>Deferido</v>
      </c>
      <c r="M31" s="10" t="str">
        <f>IF('[1]Pleitos em Análise'!W30="","---",'[1]Pleitos em Análise'!W30)</f>
        <v>---</v>
      </c>
      <c r="N31" s="10" t="str">
        <f>IF('[1]Pleitos em Análise'!Y30="","---",'[1]Pleitos em Análise'!Y30)</f>
        <v>---</v>
      </c>
      <c r="O31" s="10" t="str">
        <f>IF('[1]Pleitos em Análise'!X30="","---",'[1]Pleitos em Análise'!X30)</f>
        <v>---</v>
      </c>
      <c r="P31" s="11" t="str">
        <f>'[1]Pleitos em Análise'!Z30</f>
        <v>Pleiteante desistiu do pleito</v>
      </c>
    </row>
    <row r="32" spans="1:16" ht="34.5" x14ac:dyDescent="0.35">
      <c r="A32" s="7">
        <f>'[1]Pleitos em Análise'!A31</f>
        <v>29</v>
      </c>
      <c r="B32" s="7" t="str">
        <f>'[1]Pleitos em Análise'!B31</f>
        <v>52000.110216/2018-13</v>
      </c>
      <c r="C32" s="8">
        <f>'[1]Pleitos em Análise'!C31</f>
        <v>43405</v>
      </c>
      <c r="D32" s="7" t="str">
        <f>'[1]Pleitos em Análise'!D31</f>
        <v>Brasil</v>
      </c>
      <c r="E32" s="7" t="str">
        <f>'[1]Pleitos em Análise'!E31</f>
        <v>4002.20.90</v>
      </c>
      <c r="F32" s="7" t="str">
        <f>'[1]Pleitos em Análise'!F31</f>
        <v>Outras</v>
      </c>
      <c r="G32" s="7" t="str">
        <f>'[1]Pleitos em Análise'!G31</f>
        <v>BORRACHA 1,2 — POLIBUTADIENO SINDIOTÁCTICO</v>
      </c>
      <c r="H32" s="7" t="str">
        <f>'[1]Pleitos em Análise'!H31</f>
        <v>Abertura NCM - Redução</v>
      </c>
      <c r="I32" s="7" t="str">
        <f>'[1]Pleitos em Análise'!I31</f>
        <v>ABIPLAST</v>
      </c>
      <c r="J32" s="9">
        <f>'[1]Pleitos em Análise'!J31</f>
        <v>0.12</v>
      </c>
      <c r="K32" s="9">
        <f>'[1]Pleitos em Análise'!K31</f>
        <v>0.02</v>
      </c>
      <c r="L32" s="10" t="str">
        <f>IF('[1]Pleitos em Análise'!U31="","---",'[1]Pleitos em Análise'!U31)</f>
        <v>Deferido</v>
      </c>
      <c r="M32" s="10" t="str">
        <f>IF('[1]Pleitos em Análise'!W31="","---",'[1]Pleitos em Análise'!W31)</f>
        <v>---</v>
      </c>
      <c r="N32" s="10" t="str">
        <f>IF('[1]Pleitos em Análise'!Y31="","---",'[1]Pleitos em Análise'!Y31)</f>
        <v>412/2022</v>
      </c>
      <c r="O32" s="10" t="str">
        <f>IF('[1]Pleitos em Análise'!X31="","---",'[1]Pleitos em Análise'!X31)</f>
        <v>18/22</v>
      </c>
      <c r="P32" s="11" t="str">
        <f>'[1]Pleitos em Análise'!Z31</f>
        <v xml:space="preserve">Deferido </v>
      </c>
    </row>
    <row r="33" spans="1:16" ht="34.5" x14ac:dyDescent="0.35">
      <c r="A33" s="7">
        <f>'[1]Pleitos em Análise'!A32</f>
        <v>30</v>
      </c>
      <c r="B33" s="7" t="str">
        <f>'[1]Pleitos em Análise'!B32</f>
        <v>52000.111318/2018-56</v>
      </c>
      <c r="C33" s="8">
        <f>'[1]Pleitos em Análise'!C32</f>
        <v>43439</v>
      </c>
      <c r="D33" s="7" t="str">
        <f>'[1]Pleitos em Análise'!D32</f>
        <v>Brasil</v>
      </c>
      <c r="E33" s="7" t="str">
        <f>'[1]Pleitos em Análise'!E32</f>
        <v>3004.90.49</v>
      </c>
      <c r="F33" s="7" t="str">
        <f>'[1]Pleitos em Análise'!F32</f>
        <v>Outros</v>
      </c>
      <c r="G33" s="7" t="str">
        <f>'[1]Pleitos em Análise'!G32</f>
        <v>Dimetilsulfóxido de trametinibe</v>
      </c>
      <c r="H33" s="7" t="str">
        <f>'[1]Pleitos em Análise'!H32</f>
        <v>Abertura NCM - Redução</v>
      </c>
      <c r="I33" s="7" t="str">
        <f>'[1]Pleitos em Análise'!I32</f>
        <v>Novartis</v>
      </c>
      <c r="J33" s="9">
        <f>'[1]Pleitos em Análise'!J32</f>
        <v>0.08</v>
      </c>
      <c r="K33" s="9">
        <f>'[1]Pleitos em Análise'!K32</f>
        <v>0</v>
      </c>
      <c r="L33" s="10" t="str">
        <f>IF('[1]Pleitos em Análise'!U32="","---",'[1]Pleitos em Análise'!U32)</f>
        <v>Indeferimento</v>
      </c>
      <c r="M33" s="10" t="str">
        <f>IF('[1]Pleitos em Análise'!W32="","---",'[1]Pleitos em Análise'!W32)</f>
        <v>---</v>
      </c>
      <c r="N33" s="10" t="str">
        <f>IF('[1]Pleitos em Análise'!Y32="","---",'[1]Pleitos em Análise'!Y32)</f>
        <v>---</v>
      </c>
      <c r="O33" s="10" t="str">
        <f>IF('[1]Pleitos em Análise'!X32="","---",'[1]Pleitos em Análise'!X32)</f>
        <v>---</v>
      </c>
      <c r="P33" s="11" t="str">
        <f>'[1]Pleitos em Análise'!Z32</f>
        <v>Pleito Indeferido pelo GECEX</v>
      </c>
    </row>
    <row r="34" spans="1:16" ht="34.5" x14ac:dyDescent="0.35">
      <c r="A34" s="7">
        <f>'[1]Pleitos em Análise'!A33</f>
        <v>31</v>
      </c>
      <c r="B34" s="7" t="str">
        <f>'[1]Pleitos em Análise'!B33</f>
        <v>52000.111315/2018-12</v>
      </c>
      <c r="C34" s="8">
        <f>'[1]Pleitos em Análise'!C33</f>
        <v>43440</v>
      </c>
      <c r="D34" s="7" t="str">
        <f>'[1]Pleitos em Análise'!D33</f>
        <v>Brasil</v>
      </c>
      <c r="E34" s="7" t="str">
        <f>'[1]Pleitos em Análise'!E33</f>
        <v>3004.90.79</v>
      </c>
      <c r="F34" s="7" t="str">
        <f>'[1]Pleitos em Análise'!F33</f>
        <v>Outros</v>
      </c>
      <c r="G34" s="7" t="str">
        <f>'[1]Pleitos em Análise'!G33</f>
        <v>Mesilato de dabrafenibe</v>
      </c>
      <c r="H34" s="7" t="str">
        <f>'[1]Pleitos em Análise'!H33</f>
        <v>Abertura NCM - Redução</v>
      </c>
      <c r="I34" s="7" t="str">
        <f>'[1]Pleitos em Análise'!I33</f>
        <v>Novartis</v>
      </c>
      <c r="J34" s="9">
        <f>'[1]Pleitos em Análise'!J33</f>
        <v>0.08</v>
      </c>
      <c r="K34" s="9">
        <f>'[1]Pleitos em Análise'!K33</f>
        <v>0</v>
      </c>
      <c r="L34" s="10" t="str">
        <f>IF('[1]Pleitos em Análise'!U33="","---",'[1]Pleitos em Análise'!U33)</f>
        <v>Indeferimento</v>
      </c>
      <c r="M34" s="10" t="str">
        <f>IF('[1]Pleitos em Análise'!W33="","---",'[1]Pleitos em Análise'!W33)</f>
        <v>---</v>
      </c>
      <c r="N34" s="10" t="str">
        <f>IF('[1]Pleitos em Análise'!Y33="","---",'[1]Pleitos em Análise'!Y33)</f>
        <v>---</v>
      </c>
      <c r="O34" s="10" t="str">
        <f>IF('[1]Pleitos em Análise'!X33="","---",'[1]Pleitos em Análise'!X33)</f>
        <v>---</v>
      </c>
      <c r="P34" s="11" t="str">
        <f>'[1]Pleitos em Análise'!Z33</f>
        <v>Pleito Indeferido pelo GECEX</v>
      </c>
    </row>
    <row r="35" spans="1:16" ht="34.5" x14ac:dyDescent="0.35">
      <c r="A35" s="7">
        <f>'[1]Pleitos em Análise'!A34</f>
        <v>32</v>
      </c>
      <c r="B35" s="7" t="str">
        <f>'[1]Pleitos em Análise'!B34</f>
        <v>52000.111317/2018-10</v>
      </c>
      <c r="C35" s="8">
        <f>'[1]Pleitos em Análise'!C34</f>
        <v>43440</v>
      </c>
      <c r="D35" s="7" t="str">
        <f>'[1]Pleitos em Análise'!D34</f>
        <v>Brasil</v>
      </c>
      <c r="E35" s="7" t="str">
        <f>'[1]Pleitos em Análise'!E34</f>
        <v>3004.90.69</v>
      </c>
      <c r="F35" s="7" t="str">
        <f>'[1]Pleitos em Análise'!F34</f>
        <v>Outros</v>
      </c>
      <c r="G35" s="7" t="str">
        <f>'[1]Pleitos em Análise'!G34</f>
        <v>Nilotinibe</v>
      </c>
      <c r="H35" s="7" t="str">
        <f>'[1]Pleitos em Análise'!H34</f>
        <v>Abertura NCM - Redução</v>
      </c>
      <c r="I35" s="7" t="str">
        <f>'[1]Pleitos em Análise'!I34</f>
        <v>Novartis</v>
      </c>
      <c r="J35" s="9">
        <f>'[1]Pleitos em Análise'!J34</f>
        <v>0.08</v>
      </c>
      <c r="K35" s="9">
        <f>'[1]Pleitos em Análise'!K34</f>
        <v>0</v>
      </c>
      <c r="L35" s="10" t="str">
        <f>IF('[1]Pleitos em Análise'!U34="","---",'[1]Pleitos em Análise'!U34)</f>
        <v>Indeferimento</v>
      </c>
      <c r="M35" s="10" t="str">
        <f>IF('[1]Pleitos em Análise'!W34="","---",'[1]Pleitos em Análise'!W34)</f>
        <v>---</v>
      </c>
      <c r="N35" s="10" t="str">
        <f>IF('[1]Pleitos em Análise'!Y34="","---",'[1]Pleitos em Análise'!Y34)</f>
        <v>---</v>
      </c>
      <c r="O35" s="10" t="str">
        <f>IF('[1]Pleitos em Análise'!X34="","---",'[1]Pleitos em Análise'!X34)</f>
        <v>---</v>
      </c>
      <c r="P35" s="11" t="str">
        <f>'[1]Pleitos em Análise'!Z34</f>
        <v>Pleito Indeferido pelo GECEX</v>
      </c>
    </row>
    <row r="36" spans="1:16" ht="34.5" x14ac:dyDescent="0.35">
      <c r="A36" s="7">
        <f>'[1]Pleitos em Análise'!A35</f>
        <v>33</v>
      </c>
      <c r="B36" s="7" t="str">
        <f>'[1]Pleitos em Análise'!B35</f>
        <v>52000.111316/2018-67</v>
      </c>
      <c r="C36" s="8">
        <f>'[1]Pleitos em Análise'!C35</f>
        <v>43440</v>
      </c>
      <c r="D36" s="7" t="str">
        <f>'[1]Pleitos em Análise'!D35</f>
        <v>Brasil</v>
      </c>
      <c r="E36" s="7" t="str">
        <f>'[1]Pleitos em Análise'!E35</f>
        <v>3004.90.79</v>
      </c>
      <c r="F36" s="7" t="str">
        <f>'[1]Pleitos em Análise'!F35</f>
        <v>Outros</v>
      </c>
      <c r="G36" s="7" t="str">
        <f>'[1]Pleitos em Análise'!G35</f>
        <v>Cloridrato de pazopanibe</v>
      </c>
      <c r="H36" s="7" t="str">
        <f>'[1]Pleitos em Análise'!H35</f>
        <v>Abertura NCM - Redução</v>
      </c>
      <c r="I36" s="7" t="str">
        <f>'[1]Pleitos em Análise'!I35</f>
        <v>Novartis</v>
      </c>
      <c r="J36" s="9">
        <f>'[1]Pleitos em Análise'!J35</f>
        <v>0.08</v>
      </c>
      <c r="K36" s="9">
        <f>'[1]Pleitos em Análise'!K35</f>
        <v>0</v>
      </c>
      <c r="L36" s="10" t="str">
        <f>IF('[1]Pleitos em Análise'!U35="","---",'[1]Pleitos em Análise'!U35)</f>
        <v>Indeferimento</v>
      </c>
      <c r="M36" s="10" t="str">
        <f>IF('[1]Pleitos em Análise'!W35="","---",'[1]Pleitos em Análise'!W35)</f>
        <v>---</v>
      </c>
      <c r="N36" s="10" t="str">
        <f>IF('[1]Pleitos em Análise'!Y35="","---",'[1]Pleitos em Análise'!Y35)</f>
        <v>---</v>
      </c>
      <c r="O36" s="10" t="str">
        <f>IF('[1]Pleitos em Análise'!X35="","---",'[1]Pleitos em Análise'!X35)</f>
        <v>---</v>
      </c>
      <c r="P36" s="11" t="str">
        <f>'[1]Pleitos em Análise'!Z35</f>
        <v>Pleito Indeferido pelo GECEX</v>
      </c>
    </row>
    <row r="37" spans="1:16" ht="46" x14ac:dyDescent="0.35">
      <c r="A37" s="7">
        <f>'[1]Pleitos em Análise'!A36</f>
        <v>34</v>
      </c>
      <c r="B37" s="7" t="str">
        <f>'[1]Pleitos em Análise'!B36</f>
        <v>52000.111377/2018-24</v>
      </c>
      <c r="C37" s="8">
        <f>'[1]Pleitos em Análise'!C36</f>
        <v>43441</v>
      </c>
      <c r="D37" s="7" t="str">
        <f>'[1]Pleitos em Análise'!D36</f>
        <v>Brasil</v>
      </c>
      <c r="E37" s="7" t="str">
        <f>'[1]Pleitos em Análise'!E36</f>
        <v>3926.90.40</v>
      </c>
      <c r="F37" s="7" t="str">
        <f>'[1]Pleitos em Análise'!F36</f>
        <v>Artigos de laboratórios ou farmárcia</v>
      </c>
      <c r="G37" s="7" t="str">
        <f>'[1]Pleitos em Análise'!G36</f>
        <v>Artigos para ensaios, pesquisas biológicas e fabricação de moléculas, biologicamente inertes</v>
      </c>
      <c r="H37" s="7" t="str">
        <f>'[1]Pleitos em Análise'!H36</f>
        <v>Abertura NCM - Redução</v>
      </c>
      <c r="I37" s="7" t="str">
        <f>'[1]Pleitos em Análise'!I36</f>
        <v>Corning Brasil Ind e Com. Ltda</v>
      </c>
      <c r="J37" s="9">
        <f>'[1]Pleitos em Análise'!J36</f>
        <v>0.18</v>
      </c>
      <c r="K37" s="9">
        <f>'[1]Pleitos em Análise'!K36</f>
        <v>0.02</v>
      </c>
      <c r="L37" s="10" t="str">
        <f>IF('[1]Pleitos em Análise'!U36="","---",'[1]Pleitos em Análise'!U36)</f>
        <v>Deferido</v>
      </c>
      <c r="M37" s="10" t="str">
        <f>IF('[1]Pleitos em Análise'!W36="","---",'[1]Pleitos em Análise'!W36)</f>
        <v>---</v>
      </c>
      <c r="N37" s="10" t="str">
        <f>IF('[1]Pleitos em Análise'!Y36="","---",'[1]Pleitos em Análise'!Y36)</f>
        <v>---</v>
      </c>
      <c r="O37" s="10" t="str">
        <f>IF('[1]Pleitos em Análise'!X36="","---",'[1]Pleitos em Análise'!X36)</f>
        <v>---</v>
      </c>
      <c r="P37" s="11" t="str">
        <f>'[1]Pleitos em Análise'!Z36</f>
        <v>Pleiteante desistiu do pleito</v>
      </c>
    </row>
    <row r="38" spans="1:16" ht="46" x14ac:dyDescent="0.35">
      <c r="A38" s="7">
        <f>'[1]Pleitos em Análise'!A37</f>
        <v>35</v>
      </c>
      <c r="B38" s="7" t="str">
        <f>'[1]Pleitos em Análise'!B37</f>
        <v>52000.111880/2018-80</v>
      </c>
      <c r="C38" s="8">
        <f>'[1]Pleitos em Análise'!C37</f>
        <v>43455</v>
      </c>
      <c r="D38" s="7" t="str">
        <f>'[1]Pleitos em Análise'!D37</f>
        <v>Brasil</v>
      </c>
      <c r="E38" s="7" t="str">
        <f>'[1]Pleitos em Análise'!E37</f>
        <v>9018.39.24</v>
      </c>
      <c r="F38" s="7" t="str">
        <f>'[1]Pleitos em Análise'!F37</f>
        <v>Cateteres intravenosos periféricos, de poliuretano ou de copolímero de etileno-tetrafluoretileno (ETFE)</v>
      </c>
      <c r="G38" s="7" t="str">
        <f>'[1]Pleitos em Análise'!G37</f>
        <v>Cateteres intravenosos periféricos</v>
      </c>
      <c r="H38" s="7" t="str">
        <f>'[1]Pleitos em Análise'!H37</f>
        <v>Alteração Descrição</v>
      </c>
      <c r="I38" s="7" t="str">
        <f>'[1]Pleitos em Análise'!I37</f>
        <v>NIPRO</v>
      </c>
      <c r="J38" s="9">
        <f>'[1]Pleitos em Análise'!J37</f>
        <v>0.16</v>
      </c>
      <c r="K38" s="9">
        <f>'[1]Pleitos em Análise'!K37</f>
        <v>0.16</v>
      </c>
      <c r="L38" s="10" t="str">
        <f>IF('[1]Pleitos em Análise'!U37="","---",'[1]Pleitos em Análise'!U37)</f>
        <v>Deferido</v>
      </c>
      <c r="M38" s="10" t="str">
        <f>IF('[1]Pleitos em Análise'!W37="","---",'[1]Pleitos em Análise'!W37)</f>
        <v>---</v>
      </c>
      <c r="N38" s="10" t="str">
        <f>IF('[1]Pleitos em Análise'!Y37="","---",'[1]Pleitos em Análise'!Y37)</f>
        <v>412/2022</v>
      </c>
      <c r="O38" s="10" t="str">
        <f>IF('[1]Pleitos em Análise'!X37="","---",'[1]Pleitos em Análise'!X37)</f>
        <v>18/22</v>
      </c>
      <c r="P38" s="11" t="str">
        <f>'[1]Pleitos em Análise'!Z37</f>
        <v xml:space="preserve">Deferido </v>
      </c>
    </row>
    <row r="39" spans="1:16" ht="46" x14ac:dyDescent="0.35">
      <c r="A39" s="7">
        <f>'[1]Pleitos em Análise'!A38</f>
        <v>36</v>
      </c>
      <c r="B39" s="7" t="str">
        <f>'[1]Pleitos em Análise'!B38</f>
        <v>19971.100089/2020-14</v>
      </c>
      <c r="C39" s="8">
        <f>'[1]Pleitos em Análise'!C38</f>
        <v>43488</v>
      </c>
      <c r="D39" s="7" t="str">
        <f>'[1]Pleitos em Análise'!D38</f>
        <v>Brasil</v>
      </c>
      <c r="E39" s="7" t="str">
        <f>'[1]Pleitos em Análise'!E38</f>
        <v>3923.90.00</v>
      </c>
      <c r="F39" s="7" t="str">
        <f>'[1]Pleitos em Análise'!F38</f>
        <v>Outros</v>
      </c>
      <c r="G39" s="7" t="str">
        <f>'[1]Pleitos em Análise'!G38</f>
        <v>Palete plástico de polietileno</v>
      </c>
      <c r="H39" s="7" t="str">
        <f>'[1]Pleitos em Análise'!H38</f>
        <v>Abertura de Código da NCM</v>
      </c>
      <c r="I39" s="7" t="str">
        <f>'[1]Pleitos em Análise'!I38</f>
        <v>SUPER PALLETS IND. E COM. DE PRODUTOS PLASTICOS LTDA.</v>
      </c>
      <c r="J39" s="9">
        <f>'[1]Pleitos em Análise'!J38</f>
        <v>0.18</v>
      </c>
      <c r="K39" s="9">
        <f>'[1]Pleitos em Análise'!K38</f>
        <v>0.18</v>
      </c>
      <c r="L39" s="10" t="str">
        <f>IF('[1]Pleitos em Análise'!U38="","---",'[1]Pleitos em Análise'!U38)</f>
        <v>Deferido</v>
      </c>
      <c r="M39" s="10" t="str">
        <f>IF('[1]Pleitos em Análise'!W38="","---",'[1]Pleitos em Análise'!W38)</f>
        <v>Deferido</v>
      </c>
      <c r="N39" s="10" t="str">
        <f>IF('[1]Pleitos em Análise'!Y38="","---",'[1]Pleitos em Análise'!Y38)</f>
        <v>371/2022</v>
      </c>
      <c r="O39" s="10" t="str">
        <f>IF('[1]Pleitos em Análise'!X38="","---",'[1]Pleitos em Análise'!X38)</f>
        <v>01/2022</v>
      </c>
      <c r="P39" s="11" t="str">
        <f>'[1]Pleitos em Análise'!Z38</f>
        <v>Deferido</v>
      </c>
    </row>
    <row r="40" spans="1:16" ht="34.5" x14ac:dyDescent="0.35">
      <c r="A40" s="7">
        <f>'[1]Pleitos em Análise'!A39</f>
        <v>37</v>
      </c>
      <c r="B40" s="7" t="str">
        <f>'[1]Pleitos em Análise'!B39</f>
        <v>52000.102339/2019-61</v>
      </c>
      <c r="C40" s="8">
        <f>'[1]Pleitos em Análise'!C39</f>
        <v>43615</v>
      </c>
      <c r="D40" s="7" t="str">
        <f>'[1]Pleitos em Análise'!D39</f>
        <v>Brasil</v>
      </c>
      <c r="E40" s="7" t="str">
        <f>'[1]Pleitos em Análise'!E39</f>
        <v>3004.90.99</v>
      </c>
      <c r="F40" s="7" t="str">
        <f>'[1]Pleitos em Análise'!F39</f>
        <v>Outros</v>
      </c>
      <c r="G40" s="7" t="str">
        <f>'[1]Pleitos em Análise'!G39</f>
        <v>APL-2 / Sorbitol</v>
      </c>
      <c r="H40" s="7" t="str">
        <f>'[1]Pleitos em Análise'!H39</f>
        <v>Abertura NCM - Redução</v>
      </c>
      <c r="I40" s="7" t="str">
        <f>'[1]Pleitos em Análise'!I39</f>
        <v>INTRIALS PESQUISA CLÍNICA LTDA</v>
      </c>
      <c r="J40" s="9">
        <f>'[1]Pleitos em Análise'!J39</f>
        <v>0.08</v>
      </c>
      <c r="K40" s="9">
        <f>'[1]Pleitos em Análise'!K39</f>
        <v>0</v>
      </c>
      <c r="L40" s="10" t="str">
        <f>IF('[1]Pleitos em Análise'!U39="","---",'[1]Pleitos em Análise'!U39)</f>
        <v>Indeferimento</v>
      </c>
      <c r="M40" s="10" t="str">
        <f>IF('[1]Pleitos em Análise'!W39="","---",'[1]Pleitos em Análise'!W39)</f>
        <v>---</v>
      </c>
      <c r="N40" s="10" t="str">
        <f>IF('[1]Pleitos em Análise'!Y39="","---",'[1]Pleitos em Análise'!Y39)</f>
        <v>---</v>
      </c>
      <c r="O40" s="10" t="str">
        <f>IF('[1]Pleitos em Análise'!X39="","---",'[1]Pleitos em Análise'!X39)</f>
        <v>---</v>
      </c>
      <c r="P40" s="11" t="str">
        <f>'[1]Pleitos em Análise'!Z39</f>
        <v>Pleito Indeferido pelo GECEX</v>
      </c>
    </row>
    <row r="41" spans="1:16" ht="34.5" x14ac:dyDescent="0.35">
      <c r="A41" s="7">
        <f>'[1]Pleitos em Análise'!A40</f>
        <v>38</v>
      </c>
      <c r="B41" s="7" t="str">
        <f>'[1]Pleitos em Análise'!B40</f>
        <v>52000.102340/2019-96</v>
      </c>
      <c r="C41" s="8">
        <f>'[1]Pleitos em Análise'!C40</f>
        <v>43615</v>
      </c>
      <c r="D41" s="7" t="str">
        <f>'[1]Pleitos em Análise'!D40</f>
        <v>Brasil</v>
      </c>
      <c r="E41" s="7" t="str">
        <f>'[1]Pleitos em Análise'!E40</f>
        <v>3004.90.99</v>
      </c>
      <c r="F41" s="7" t="str">
        <f>'[1]Pleitos em Análise'!F40</f>
        <v>Outros</v>
      </c>
      <c r="G41" s="7" t="str">
        <f>'[1]Pleitos em Análise'!G40</f>
        <v>APL-2 / Manitol</v>
      </c>
      <c r="H41" s="7" t="str">
        <f>'[1]Pleitos em Análise'!H40</f>
        <v>Abertura NCM - Redução</v>
      </c>
      <c r="I41" s="7" t="str">
        <f>'[1]Pleitos em Análise'!I40</f>
        <v>INTRIALS PESQUISA CLÍNICA LTDA</v>
      </c>
      <c r="J41" s="9">
        <f>'[1]Pleitos em Análise'!J40</f>
        <v>0.08</v>
      </c>
      <c r="K41" s="9">
        <f>'[1]Pleitos em Análise'!K40</f>
        <v>0</v>
      </c>
      <c r="L41" s="10" t="str">
        <f>IF('[1]Pleitos em Análise'!U40="","---",'[1]Pleitos em Análise'!U40)</f>
        <v>Indeferimento</v>
      </c>
      <c r="M41" s="10" t="str">
        <f>IF('[1]Pleitos em Análise'!W40="","---",'[1]Pleitos em Análise'!W40)</f>
        <v>---</v>
      </c>
      <c r="N41" s="10" t="str">
        <f>IF('[1]Pleitos em Análise'!Y40="","---",'[1]Pleitos em Análise'!Y40)</f>
        <v>---</v>
      </c>
      <c r="O41" s="10" t="str">
        <f>IF('[1]Pleitos em Análise'!X40="","---",'[1]Pleitos em Análise'!X40)</f>
        <v>---</v>
      </c>
      <c r="P41" s="11" t="str">
        <f>'[1]Pleitos em Análise'!Z40</f>
        <v>Pleito Indeferido pelo GECEX</v>
      </c>
    </row>
    <row r="42" spans="1:16" ht="23" x14ac:dyDescent="0.35">
      <c r="A42" s="7">
        <f>'[1]Pleitos em Análise'!A41</f>
        <v>39</v>
      </c>
      <c r="B42" s="7" t="str">
        <f>'[1]Pleitos em Análise'!B41</f>
        <v>19971.100087/2020-17</v>
      </c>
      <c r="C42" s="8">
        <f>'[1]Pleitos em Análise'!C41</f>
        <v>43658</v>
      </c>
      <c r="D42" s="7" t="str">
        <f>'[1]Pleitos em Análise'!D41</f>
        <v>Brasil</v>
      </c>
      <c r="E42" s="7" t="str">
        <f>'[1]Pleitos em Análise'!E41</f>
        <v>2843.90.90</v>
      </c>
      <c r="F42" s="7" t="str">
        <f>'[1]Pleitos em Análise'!F41</f>
        <v>Outros</v>
      </c>
      <c r="G42" s="7" t="str">
        <f>'[1]Pleitos em Análise'!G41</f>
        <v>Cloreto de Rutênio III</v>
      </c>
      <c r="H42" s="7" t="str">
        <f>'[1]Pleitos em Análise'!H41</f>
        <v>Redução TEC</v>
      </c>
      <c r="I42" s="7" t="str">
        <f>'[1]Pleitos em Análise'!I41</f>
        <v>De Nora do Brasil Ltda</v>
      </c>
      <c r="J42" s="9">
        <f>'[1]Pleitos em Análise'!J41</f>
        <v>0.1</v>
      </c>
      <c r="K42" s="9">
        <f>'[1]Pleitos em Análise'!K41</f>
        <v>0</v>
      </c>
      <c r="L42" s="10" t="str">
        <f>IF('[1]Pleitos em Análise'!U41="","---",'[1]Pleitos em Análise'!U41)</f>
        <v>Deferido</v>
      </c>
      <c r="M42" s="10" t="str">
        <f>IF('[1]Pleitos em Análise'!W41="","---",'[1]Pleitos em Análise'!W41)</f>
        <v>---</v>
      </c>
      <c r="N42" s="10" t="str">
        <f>IF('[1]Pleitos em Análise'!Y41="","---",'[1]Pleitos em Análise'!Y41)</f>
        <v>---</v>
      </c>
      <c r="O42" s="10" t="str">
        <f>IF('[1]Pleitos em Análise'!X41="","---",'[1]Pleitos em Análise'!X41)</f>
        <v>---</v>
      </c>
      <c r="P42" s="11" t="str">
        <f>'[1]Pleitos em Análise'!Z41</f>
        <v>Em análise no CT-1</v>
      </c>
    </row>
    <row r="43" spans="1:16" ht="34.5" x14ac:dyDescent="0.35">
      <c r="A43" s="7">
        <f>'[1]Pleitos em Análise'!A42</f>
        <v>40</v>
      </c>
      <c r="B43" s="7" t="str">
        <f>'[1]Pleitos em Análise'!B42</f>
        <v>52014.001264/2015-10   12600.118408/2019-75</v>
      </c>
      <c r="C43" s="8">
        <f>'[1]Pleitos em Análise'!C42</f>
        <v>43664</v>
      </c>
      <c r="D43" s="7" t="str">
        <f>'[1]Pleitos em Análise'!D42</f>
        <v>Brasil</v>
      </c>
      <c r="E43" s="7" t="str">
        <f>'[1]Pleitos em Análise'!E42</f>
        <v>3912.39.10</v>
      </c>
      <c r="F43" s="7" t="str">
        <f>'[1]Pleitos em Análise'!F42</f>
        <v>Hidroxipropilmetilcelulose (HPMC))</v>
      </c>
      <c r="G43" s="7" t="str">
        <f>'[1]Pleitos em Análise'!G42</f>
        <v>Hidroxipropilmetilcelulose</v>
      </c>
      <c r="H43" s="7" t="str">
        <f>'[1]Pleitos em Análise'!H42</f>
        <v>Elevação TEC</v>
      </c>
      <c r="I43" s="7" t="str">
        <f>'[1]Pleitos em Análise'!I42</f>
        <v>Formitex da Bahia Indústria e Comércia S. A</v>
      </c>
      <c r="J43" s="9">
        <f>'[1]Pleitos em Análise'!J42</f>
        <v>0.02</v>
      </c>
      <c r="K43" s="9">
        <f>'[1]Pleitos em Análise'!K42</f>
        <v>0.14000000000000001</v>
      </c>
      <c r="L43" s="10" t="str">
        <f>IF('[1]Pleitos em Análise'!U42="","---",'[1]Pleitos em Análise'!U42)</f>
        <v>---</v>
      </c>
      <c r="M43" s="10" t="str">
        <f>IF('[1]Pleitos em Análise'!W42="","---",'[1]Pleitos em Análise'!W42)</f>
        <v>---</v>
      </c>
      <c r="N43" s="10" t="str">
        <f>IF('[1]Pleitos em Análise'!Y42="","---",'[1]Pleitos em Análise'!Y42)</f>
        <v>---</v>
      </c>
      <c r="O43" s="10" t="str">
        <f>IF('[1]Pleitos em Análise'!X42="","---",'[1]Pleitos em Análise'!X42)</f>
        <v>---</v>
      </c>
      <c r="P43" s="11" t="str">
        <f>'[1]Pleitos em Análise'!Z42</f>
        <v>Pleiteante desistiu do pleito</v>
      </c>
    </row>
    <row r="44" spans="1:16" ht="23" x14ac:dyDescent="0.35">
      <c r="A44" s="7">
        <f>'[1]Pleitos em Análise'!A43</f>
        <v>41</v>
      </c>
      <c r="B44" s="7" t="str">
        <f>'[1]Pleitos em Análise'!B43</f>
        <v>19971.100085/2020-28</v>
      </c>
      <c r="C44" s="8">
        <f>'[1]Pleitos em Análise'!C43</f>
        <v>43665</v>
      </c>
      <c r="D44" s="7" t="str">
        <f>'[1]Pleitos em Análise'!D43</f>
        <v>Brasil</v>
      </c>
      <c r="E44" s="7" t="str">
        <f>'[1]Pleitos em Análise'!E43</f>
        <v>6402.19.00</v>
      </c>
      <c r="F44" s="7" t="str">
        <f>'[1]Pleitos em Análise'!F43</f>
        <v>Outro</v>
      </c>
      <c r="G44" s="7" t="str">
        <f>'[1]Pleitos em Análise'!G43</f>
        <v>Outros (Calçados para esporte)</v>
      </c>
      <c r="H44" s="7" t="str">
        <f>'[1]Pleitos em Análise'!H43</f>
        <v>Abertura NCM - Redução</v>
      </c>
      <c r="I44" s="7" t="str">
        <f>'[1]Pleitos em Análise'!I43</f>
        <v>ÁPICE</v>
      </c>
      <c r="J44" s="9">
        <f>'[1]Pleitos em Análise'!J43</f>
        <v>0.35</v>
      </c>
      <c r="K44" s="9">
        <f>'[1]Pleitos em Análise'!K43</f>
        <v>0.18</v>
      </c>
      <c r="L44" s="10" t="str">
        <f>IF('[1]Pleitos em Análise'!U43="","---",'[1]Pleitos em Análise'!U43)</f>
        <v>---</v>
      </c>
      <c r="M44" s="10" t="str">
        <f>IF('[1]Pleitos em Análise'!W43="","---",'[1]Pleitos em Análise'!W43)</f>
        <v>---</v>
      </c>
      <c r="N44" s="10" t="str">
        <f>IF('[1]Pleitos em Análise'!Y43="","---",'[1]Pleitos em Análise'!Y43)</f>
        <v>---</v>
      </c>
      <c r="O44" s="10" t="str">
        <f>IF('[1]Pleitos em Análise'!X43="","---",'[1]Pleitos em Análise'!X43)</f>
        <v>---</v>
      </c>
      <c r="P44" s="11" t="str">
        <f>'[1]Pleitos em Análise'!Z43</f>
        <v>Em análise no CAT</v>
      </c>
    </row>
    <row r="45" spans="1:16" ht="57.5" x14ac:dyDescent="0.35">
      <c r="A45" s="7">
        <f>'[1]Pleitos em Análise'!A44</f>
        <v>42</v>
      </c>
      <c r="B45" s="7" t="str">
        <f>'[1]Pleitos em Análise'!B44</f>
        <v>19971.100085/2020-28</v>
      </c>
      <c r="C45" s="8">
        <f>'[1]Pleitos em Análise'!C44</f>
        <v>43665</v>
      </c>
      <c r="D45" s="7" t="str">
        <f>'[1]Pleitos em Análise'!D44</f>
        <v>Brasil</v>
      </c>
      <c r="E45" s="7" t="str">
        <f>'[1]Pleitos em Análise'!E44</f>
        <v>6402.91.90</v>
      </c>
      <c r="F45" s="7" t="str">
        <f>'[1]Pleitos em Análise'!F44</f>
        <v>Outro</v>
      </c>
      <c r="G45" s="7" t="str">
        <f>'[1]Pleitos em Análise'!G44</f>
        <v>Calçados para tênis, basquetebol, ginástica, treino e semelhantes, concebidos para a prática de atividade física.</v>
      </c>
      <c r="H45" s="7" t="str">
        <f>'[1]Pleitos em Análise'!H44</f>
        <v>Abertura NCM - Redução</v>
      </c>
      <c r="I45" s="7" t="str">
        <f>'[1]Pleitos em Análise'!I44</f>
        <v>ÁPICE</v>
      </c>
      <c r="J45" s="9">
        <f>'[1]Pleitos em Análise'!J44</f>
        <v>0.35</v>
      </c>
      <c r="K45" s="9">
        <f>'[1]Pleitos em Análise'!K44</f>
        <v>0.18</v>
      </c>
      <c r="L45" s="10" t="str">
        <f>IF('[1]Pleitos em Análise'!U44="","---",'[1]Pleitos em Análise'!U44)</f>
        <v>---</v>
      </c>
      <c r="M45" s="10" t="str">
        <f>IF('[1]Pleitos em Análise'!W44="","---",'[1]Pleitos em Análise'!W44)</f>
        <v>---</v>
      </c>
      <c r="N45" s="10" t="str">
        <f>IF('[1]Pleitos em Análise'!Y44="","---",'[1]Pleitos em Análise'!Y44)</f>
        <v>---</v>
      </c>
      <c r="O45" s="10" t="str">
        <f>IF('[1]Pleitos em Análise'!X44="","---",'[1]Pleitos em Análise'!X44)</f>
        <v>---</v>
      </c>
      <c r="P45" s="11" t="str">
        <f>'[1]Pleitos em Análise'!Z44</f>
        <v>Em análise no CAT</v>
      </c>
    </row>
    <row r="46" spans="1:16" ht="57.5" x14ac:dyDescent="0.35">
      <c r="A46" s="7">
        <f>'[1]Pleitos em Análise'!A45</f>
        <v>43</v>
      </c>
      <c r="B46" s="7" t="str">
        <f>'[1]Pleitos em Análise'!B45</f>
        <v>19971.100085/2020-28</v>
      </c>
      <c r="C46" s="8">
        <f>'[1]Pleitos em Análise'!C45</f>
        <v>43665</v>
      </c>
      <c r="D46" s="7" t="str">
        <f>'[1]Pleitos em Análise'!D45</f>
        <v>Brasil</v>
      </c>
      <c r="E46" s="7" t="str">
        <f>'[1]Pleitos em Análise'!E45</f>
        <v>6402.99.90</v>
      </c>
      <c r="F46" s="7" t="str">
        <f>'[1]Pleitos em Análise'!F45</f>
        <v>Outro</v>
      </c>
      <c r="G46" s="7" t="str">
        <f>'[1]Pleitos em Análise'!G45</f>
        <v>Calçados para tênis, basquetebol, ginástica, treino e semelhantes, concebidos para a prática de atividade física.</v>
      </c>
      <c r="H46" s="7" t="str">
        <f>'[1]Pleitos em Análise'!H45</f>
        <v>Abertura NCM - Redução</v>
      </c>
      <c r="I46" s="7" t="str">
        <f>'[1]Pleitos em Análise'!I45</f>
        <v>ÁPICE</v>
      </c>
      <c r="J46" s="9">
        <f>'[1]Pleitos em Análise'!J45</f>
        <v>0.35</v>
      </c>
      <c r="K46" s="9">
        <f>'[1]Pleitos em Análise'!K45</f>
        <v>0.18</v>
      </c>
      <c r="L46" s="10" t="str">
        <f>IF('[1]Pleitos em Análise'!U45="","---",'[1]Pleitos em Análise'!U45)</f>
        <v>---</v>
      </c>
      <c r="M46" s="10" t="str">
        <f>IF('[1]Pleitos em Análise'!W45="","---",'[1]Pleitos em Análise'!W45)</f>
        <v>---</v>
      </c>
      <c r="N46" s="10" t="str">
        <f>IF('[1]Pleitos em Análise'!Y45="","---",'[1]Pleitos em Análise'!Y45)</f>
        <v>---</v>
      </c>
      <c r="O46" s="10" t="str">
        <f>IF('[1]Pleitos em Análise'!X45="","---",'[1]Pleitos em Análise'!X45)</f>
        <v>---</v>
      </c>
      <c r="P46" s="11" t="str">
        <f>'[1]Pleitos em Análise'!Z45</f>
        <v>Em análise no CAT</v>
      </c>
    </row>
    <row r="47" spans="1:16" ht="23" x14ac:dyDescent="0.35">
      <c r="A47" s="7">
        <f>'[1]Pleitos em Análise'!A46</f>
        <v>44</v>
      </c>
      <c r="B47" s="7" t="str">
        <f>'[1]Pleitos em Análise'!B46</f>
        <v>19971.100085/2020-28</v>
      </c>
      <c r="C47" s="8">
        <f>'[1]Pleitos em Análise'!C46</f>
        <v>43665</v>
      </c>
      <c r="D47" s="7" t="str">
        <f>'[1]Pleitos em Análise'!D46</f>
        <v>Brasil</v>
      </c>
      <c r="E47" s="7" t="str">
        <f>'[1]Pleitos em Análise'!E46</f>
        <v>6403.19.00</v>
      </c>
      <c r="F47" s="7" t="str">
        <f>'[1]Pleitos em Análise'!F46</f>
        <v>Outro</v>
      </c>
      <c r="G47" s="7" t="str">
        <f>'[1]Pleitos em Análise'!G46</f>
        <v>Outros (Calçados para esporte)</v>
      </c>
      <c r="H47" s="7" t="str">
        <f>'[1]Pleitos em Análise'!H46</f>
        <v>Abertura NCM - Redução</v>
      </c>
      <c r="I47" s="7" t="str">
        <f>'[1]Pleitos em Análise'!I46</f>
        <v>ÁPICE</v>
      </c>
      <c r="J47" s="9">
        <f>'[1]Pleitos em Análise'!J46</f>
        <v>0.35</v>
      </c>
      <c r="K47" s="9">
        <f>'[1]Pleitos em Análise'!K46</f>
        <v>0.18</v>
      </c>
      <c r="L47" s="10" t="str">
        <f>IF('[1]Pleitos em Análise'!U46="","---",'[1]Pleitos em Análise'!U46)</f>
        <v>---</v>
      </c>
      <c r="M47" s="10" t="str">
        <f>IF('[1]Pleitos em Análise'!W46="","---",'[1]Pleitos em Análise'!W46)</f>
        <v>---</v>
      </c>
      <c r="N47" s="10" t="str">
        <f>IF('[1]Pleitos em Análise'!Y46="","---",'[1]Pleitos em Análise'!Y46)</f>
        <v>---</v>
      </c>
      <c r="O47" s="10" t="str">
        <f>IF('[1]Pleitos em Análise'!X46="","---",'[1]Pleitos em Análise'!X46)</f>
        <v>---</v>
      </c>
      <c r="P47" s="11" t="str">
        <f>'[1]Pleitos em Análise'!Z46</f>
        <v>Em análise no CAT</v>
      </c>
    </row>
    <row r="48" spans="1:16" ht="57.5" x14ac:dyDescent="0.35">
      <c r="A48" s="7">
        <f>'[1]Pleitos em Análise'!A47</f>
        <v>45</v>
      </c>
      <c r="B48" s="7" t="str">
        <f>'[1]Pleitos em Análise'!B47</f>
        <v>19971.100085/2020-28</v>
      </c>
      <c r="C48" s="8">
        <f>'[1]Pleitos em Análise'!C47</f>
        <v>43665</v>
      </c>
      <c r="D48" s="7" t="str">
        <f>'[1]Pleitos em Análise'!D47</f>
        <v>Brasil</v>
      </c>
      <c r="E48" s="7" t="str">
        <f>'[1]Pleitos em Análise'!E47</f>
        <v>6403.91.90</v>
      </c>
      <c r="F48" s="7" t="str">
        <f>'[1]Pleitos em Análise'!F47</f>
        <v>Outro</v>
      </c>
      <c r="G48" s="7" t="str">
        <f>'[1]Pleitos em Análise'!G47</f>
        <v>Calçados para tênis, basquetebol, ginástica, treino e semelhantes, concebidos para a prática de atividade física.</v>
      </c>
      <c r="H48" s="7" t="str">
        <f>'[1]Pleitos em Análise'!H47</f>
        <v>Abertura NCM - Redução</v>
      </c>
      <c r="I48" s="7" t="str">
        <f>'[1]Pleitos em Análise'!I47</f>
        <v>ÁPICE</v>
      </c>
      <c r="J48" s="9">
        <f>'[1]Pleitos em Análise'!J47</f>
        <v>0.35</v>
      </c>
      <c r="K48" s="9">
        <f>'[1]Pleitos em Análise'!K47</f>
        <v>0.18</v>
      </c>
      <c r="L48" s="10" t="str">
        <f>IF('[1]Pleitos em Análise'!U47="","---",'[1]Pleitos em Análise'!U47)</f>
        <v>---</v>
      </c>
      <c r="M48" s="10" t="str">
        <f>IF('[1]Pleitos em Análise'!W47="","---",'[1]Pleitos em Análise'!W47)</f>
        <v>---</v>
      </c>
      <c r="N48" s="10" t="str">
        <f>IF('[1]Pleitos em Análise'!Y47="","---",'[1]Pleitos em Análise'!Y47)</f>
        <v>---</v>
      </c>
      <c r="O48" s="10" t="str">
        <f>IF('[1]Pleitos em Análise'!X47="","---",'[1]Pleitos em Análise'!X47)</f>
        <v>---</v>
      </c>
      <c r="P48" s="11" t="str">
        <f>'[1]Pleitos em Análise'!Z47</f>
        <v>Em análise no CAT</v>
      </c>
    </row>
    <row r="49" spans="1:16" ht="57.5" x14ac:dyDescent="0.35">
      <c r="A49" s="7">
        <f>'[1]Pleitos em Análise'!A48</f>
        <v>46</v>
      </c>
      <c r="B49" s="7" t="str">
        <f>'[1]Pleitos em Análise'!B48</f>
        <v>19971.100085/2020-28</v>
      </c>
      <c r="C49" s="8">
        <f>'[1]Pleitos em Análise'!C48</f>
        <v>43665</v>
      </c>
      <c r="D49" s="7" t="str">
        <f>'[1]Pleitos em Análise'!D48</f>
        <v>Brasil</v>
      </c>
      <c r="E49" s="7" t="str">
        <f>'[1]Pleitos em Análise'!E48</f>
        <v>6403.99.90</v>
      </c>
      <c r="F49" s="7" t="str">
        <f>'[1]Pleitos em Análise'!F48</f>
        <v>Outro</v>
      </c>
      <c r="G49" s="7" t="str">
        <f>'[1]Pleitos em Análise'!G48</f>
        <v>Calçados para tênis, basquetebol, ginástica, treino e semelhantes, concebidos para a prática de atividade física.</v>
      </c>
      <c r="H49" s="7" t="str">
        <f>'[1]Pleitos em Análise'!H48</f>
        <v>Abertura NCM - Redução</v>
      </c>
      <c r="I49" s="7" t="str">
        <f>'[1]Pleitos em Análise'!I48</f>
        <v>ÁPICE</v>
      </c>
      <c r="J49" s="9">
        <f>'[1]Pleitos em Análise'!J48</f>
        <v>0.35</v>
      </c>
      <c r="K49" s="9">
        <f>'[1]Pleitos em Análise'!K48</f>
        <v>0.18</v>
      </c>
      <c r="L49" s="10" t="str">
        <f>IF('[1]Pleitos em Análise'!U48="","---",'[1]Pleitos em Análise'!U48)</f>
        <v>---</v>
      </c>
      <c r="M49" s="10" t="str">
        <f>IF('[1]Pleitos em Análise'!W48="","---",'[1]Pleitos em Análise'!W48)</f>
        <v>---</v>
      </c>
      <c r="N49" s="10" t="str">
        <f>IF('[1]Pleitos em Análise'!Y48="","---",'[1]Pleitos em Análise'!Y48)</f>
        <v>---</v>
      </c>
      <c r="O49" s="10" t="str">
        <f>IF('[1]Pleitos em Análise'!X48="","---",'[1]Pleitos em Análise'!X48)</f>
        <v>---</v>
      </c>
      <c r="P49" s="11" t="str">
        <f>'[1]Pleitos em Análise'!Z48</f>
        <v>Em análise no CAT</v>
      </c>
    </row>
    <row r="50" spans="1:16" ht="57.5" x14ac:dyDescent="0.35">
      <c r="A50" s="7">
        <f>'[1]Pleitos em Análise'!A49</f>
        <v>47</v>
      </c>
      <c r="B50" s="7" t="str">
        <f>'[1]Pleitos em Análise'!B49</f>
        <v>19971.100085/2020-28</v>
      </c>
      <c r="C50" s="8">
        <f>'[1]Pleitos em Análise'!C49</f>
        <v>43665</v>
      </c>
      <c r="D50" s="7" t="str">
        <f>'[1]Pleitos em Análise'!D49</f>
        <v>Brasil</v>
      </c>
      <c r="E50" s="7" t="str">
        <f>'[1]Pleitos em Análise'!E49</f>
        <v>6404.11.00</v>
      </c>
      <c r="F50" s="7" t="str">
        <f>'[1]Pleitos em Análise'!F49</f>
        <v>Calçado para esporte; calçado para tênis, basquetebol, ginástica, treino e semelhantes</v>
      </c>
      <c r="G50" s="7" t="str">
        <f>'[1]Pleitos em Análise'!G49</f>
        <v>Calçados para tênis, basquetebol, ginástica, treino e semelhantes, concebidos para a prática de atividade física.</v>
      </c>
      <c r="H50" s="7" t="str">
        <f>'[1]Pleitos em Análise'!H49</f>
        <v>Abertura NCM - Redução</v>
      </c>
      <c r="I50" s="7" t="str">
        <f>'[1]Pleitos em Análise'!I49</f>
        <v>ÁPICE</v>
      </c>
      <c r="J50" s="9">
        <f>'[1]Pleitos em Análise'!J49</f>
        <v>0.35</v>
      </c>
      <c r="K50" s="9">
        <f>'[1]Pleitos em Análise'!K49</f>
        <v>0.18</v>
      </c>
      <c r="L50" s="10" t="str">
        <f>IF('[1]Pleitos em Análise'!U49="","---",'[1]Pleitos em Análise'!U49)</f>
        <v>---</v>
      </c>
      <c r="M50" s="10" t="str">
        <f>IF('[1]Pleitos em Análise'!W49="","---",'[1]Pleitos em Análise'!W49)</f>
        <v>---</v>
      </c>
      <c r="N50" s="10" t="str">
        <f>IF('[1]Pleitos em Análise'!Y49="","---",'[1]Pleitos em Análise'!Y49)</f>
        <v>---</v>
      </c>
      <c r="O50" s="10" t="str">
        <f>IF('[1]Pleitos em Análise'!X49="","---",'[1]Pleitos em Análise'!X49)</f>
        <v>---</v>
      </c>
      <c r="P50" s="11" t="str">
        <f>'[1]Pleitos em Análise'!Z49</f>
        <v>Em análise no CAT</v>
      </c>
    </row>
    <row r="51" spans="1:16" ht="57.5" x14ac:dyDescent="0.35">
      <c r="A51" s="7">
        <f>'[1]Pleitos em Análise'!A50</f>
        <v>48</v>
      </c>
      <c r="B51" s="7" t="str">
        <f>'[1]Pleitos em Análise'!B50</f>
        <v>19971.100085/2020-28</v>
      </c>
      <c r="C51" s="8">
        <f>'[1]Pleitos em Análise'!C50</f>
        <v>43665</v>
      </c>
      <c r="D51" s="7" t="str">
        <f>'[1]Pleitos em Análise'!D50</f>
        <v>Brasil</v>
      </c>
      <c r="E51" s="7" t="str">
        <f>'[1]Pleitos em Análise'!E50</f>
        <v>6405.90.00</v>
      </c>
      <c r="F51" s="7" t="str">
        <f>'[1]Pleitos em Análise'!F50</f>
        <v>Outro</v>
      </c>
      <c r="G51" s="7" t="str">
        <f>'[1]Pleitos em Análise'!G50</f>
        <v>Calçados para tênis, basquetebol, ginástica, treino e semelhantes, concebidos para a prática de atividade física.</v>
      </c>
      <c r="H51" s="7" t="str">
        <f>'[1]Pleitos em Análise'!H50</f>
        <v>Abertura NCM - Redução</v>
      </c>
      <c r="I51" s="7" t="str">
        <f>'[1]Pleitos em Análise'!I50</f>
        <v>ÁPICE</v>
      </c>
      <c r="J51" s="9">
        <f>'[1]Pleitos em Análise'!J50</f>
        <v>0.35</v>
      </c>
      <c r="K51" s="9">
        <f>'[1]Pleitos em Análise'!K50</f>
        <v>0.18</v>
      </c>
      <c r="L51" s="10" t="str">
        <f>IF('[1]Pleitos em Análise'!U50="","---",'[1]Pleitos em Análise'!U50)</f>
        <v>---</v>
      </c>
      <c r="M51" s="10" t="str">
        <f>IF('[1]Pleitos em Análise'!W50="","---",'[1]Pleitos em Análise'!W50)</f>
        <v>---</v>
      </c>
      <c r="N51" s="10" t="str">
        <f>IF('[1]Pleitos em Análise'!Y50="","---",'[1]Pleitos em Análise'!Y50)</f>
        <v>---</v>
      </c>
      <c r="O51" s="10" t="str">
        <f>IF('[1]Pleitos em Análise'!X50="","---",'[1]Pleitos em Análise'!X50)</f>
        <v>---</v>
      </c>
      <c r="P51" s="11" t="str">
        <f>'[1]Pleitos em Análise'!Z50</f>
        <v>Em análise no CAT</v>
      </c>
    </row>
    <row r="52" spans="1:16" ht="57.5" x14ac:dyDescent="0.35">
      <c r="A52" s="7">
        <f>'[1]Pleitos em Análise'!A51</f>
        <v>49</v>
      </c>
      <c r="B52" s="7" t="str">
        <f>'[1]Pleitos em Análise'!B51</f>
        <v>19971.100090/2020-31</v>
      </c>
      <c r="C52" s="8">
        <f>'[1]Pleitos em Análise'!C51</f>
        <v>43685</v>
      </c>
      <c r="D52" s="7" t="str">
        <f>'[1]Pleitos em Análise'!D51</f>
        <v>Brasil</v>
      </c>
      <c r="E52" s="7" t="str">
        <f>'[1]Pleitos em Análise'!E51</f>
        <v>7409.40.10</v>
      </c>
      <c r="F52" s="7" t="str">
        <f>'[1]Pleitos em Análise'!F51</f>
        <v>Em Rolos</v>
      </c>
      <c r="G52" s="7" t="str">
        <f>'[1]Pleitos em Análise'!G51</f>
        <v>Chapas de liga de cobre-niquel-silicio (CuNiSi) obtidas pelo processo galvanização por imersão a quente (hot dipped)</v>
      </c>
      <c r="H52" s="7" t="str">
        <f>'[1]Pleitos em Análise'!H51</f>
        <v>Abertura NCM - Redução</v>
      </c>
      <c r="I52" s="7" t="str">
        <f>'[1]Pleitos em Análise'!I51</f>
        <v>Tyco Electronics Brasil Ltda</v>
      </c>
      <c r="J52" s="9">
        <f>'[1]Pleitos em Análise'!J51</f>
        <v>0.12</v>
      </c>
      <c r="K52" s="9">
        <f>'[1]Pleitos em Análise'!K51</f>
        <v>0.02</v>
      </c>
      <c r="L52" s="10" t="str">
        <f>IF('[1]Pleitos em Análise'!U51="","---",'[1]Pleitos em Análise'!U51)</f>
        <v>Deferido</v>
      </c>
      <c r="M52" s="10" t="str">
        <f>IF('[1]Pleitos em Análise'!W51="","---",'[1]Pleitos em Análise'!W51)</f>
        <v>---</v>
      </c>
      <c r="N52" s="10" t="str">
        <f>IF('[1]Pleitos em Análise'!Y51="","---",'[1]Pleitos em Análise'!Y51)</f>
        <v>---</v>
      </c>
      <c r="O52" s="10" t="str">
        <f>IF('[1]Pleitos em Análise'!X51="","---",'[1]Pleitos em Análise'!X51)</f>
        <v>---</v>
      </c>
      <c r="P52" s="11" t="str">
        <f>'[1]Pleitos em Análise'!Z51</f>
        <v>Em análise no CT-1</v>
      </c>
    </row>
    <row r="53" spans="1:16" ht="46" x14ac:dyDescent="0.35">
      <c r="A53" s="7">
        <f>'[1]Pleitos em Análise'!A52</f>
        <v>50</v>
      </c>
      <c r="B53" s="7" t="str">
        <f>'[1]Pleitos em Análise'!B52</f>
        <v>19971.100398/2019-42</v>
      </c>
      <c r="C53" s="8">
        <f>'[1]Pleitos em Análise'!C52</f>
        <v>43719</v>
      </c>
      <c r="D53" s="7" t="str">
        <f>'[1]Pleitos em Análise'!D52</f>
        <v>Brasil</v>
      </c>
      <c r="E53" s="7" t="str">
        <f>'[1]Pleitos em Análise'!E52</f>
        <v>8504.40.10</v>
      </c>
      <c r="F53" s="7" t="str">
        <f>'[1]Pleitos em Análise'!F52</f>
        <v>Equipamentos de recarga rápida de baterias de tração para veículos elétricos ou híbridos</v>
      </c>
      <c r="G53" s="7" t="str">
        <f>'[1]Pleitos em Análise'!G52</f>
        <v>Equipamentos de recarga rápida de baterias de tração para veículos elétricos ou híbridos</v>
      </c>
      <c r="H53" s="7" t="str">
        <f>'[1]Pleitos em Análise'!H52</f>
        <v>Redução TEC</v>
      </c>
      <c r="I53" s="7" t="str">
        <f>'[1]Pleitos em Análise'!I52</f>
        <v>ABB Ltda</v>
      </c>
      <c r="J53" s="9">
        <f>'[1]Pleitos em Análise'!J52</f>
        <v>0.18</v>
      </c>
      <c r="K53" s="9">
        <f>'[1]Pleitos em Análise'!K52</f>
        <v>0.02</v>
      </c>
      <c r="L53" s="10" t="str">
        <f>IF('[1]Pleitos em Análise'!U52="","---",'[1]Pleitos em Análise'!U52)</f>
        <v>Indeferimento</v>
      </c>
      <c r="M53" s="10" t="str">
        <f>IF('[1]Pleitos em Análise'!W52="","---",'[1]Pleitos em Análise'!W52)</f>
        <v>---</v>
      </c>
      <c r="N53" s="10" t="str">
        <f>IF('[1]Pleitos em Análise'!Y52="","---",'[1]Pleitos em Análise'!Y52)</f>
        <v>---</v>
      </c>
      <c r="O53" s="10" t="str">
        <f>IF('[1]Pleitos em Análise'!X52="","---",'[1]Pleitos em Análise'!X52)</f>
        <v>---</v>
      </c>
      <c r="P53" s="11" t="str">
        <f>'[1]Pleitos em Análise'!Z52</f>
        <v>Pleito Indeferido pelo GECEX</v>
      </c>
    </row>
    <row r="54" spans="1:16" ht="23" x14ac:dyDescent="0.35">
      <c r="A54" s="7">
        <f>'[1]Pleitos em Análise'!A53</f>
        <v>51</v>
      </c>
      <c r="B54" s="7" t="str">
        <f>'[1]Pleitos em Análise'!B53</f>
        <v>19971.100442/2019-14</v>
      </c>
      <c r="C54" s="8">
        <f>'[1]Pleitos em Análise'!C53</f>
        <v>43742</v>
      </c>
      <c r="D54" s="7" t="str">
        <f>'[1]Pleitos em Análise'!D53</f>
        <v>Brasil</v>
      </c>
      <c r="E54" s="7" t="str">
        <f>'[1]Pleitos em Análise'!E53</f>
        <v xml:space="preserve">1902.19.00 </v>
      </c>
      <c r="F54" s="7" t="str">
        <f>'[1]Pleitos em Análise'!F53</f>
        <v>Outras</v>
      </c>
      <c r="G54" s="7" t="str">
        <f>'[1]Pleitos em Análise'!G53</f>
        <v>Massa Crua Congelada para Pães 9 grãos</v>
      </c>
      <c r="H54" s="7" t="str">
        <f>'[1]Pleitos em Análise'!H53</f>
        <v>Abertura de Código da NCM</v>
      </c>
      <c r="I54" s="7" t="str">
        <f>'[1]Pleitos em Análise'!I53</f>
        <v>ABIA</v>
      </c>
      <c r="J54" s="9">
        <f>'[1]Pleitos em Análise'!J53</f>
        <v>0.16</v>
      </c>
      <c r="K54" s="9">
        <f>'[1]Pleitos em Análise'!K53</f>
        <v>0.16</v>
      </c>
      <c r="L54" s="10" t="str">
        <f>IF('[1]Pleitos em Análise'!U53="","---",'[1]Pleitos em Análise'!U53)</f>
        <v>Deferido</v>
      </c>
      <c r="M54" s="10" t="str">
        <f>IF('[1]Pleitos em Análise'!W53="","---",'[1]Pleitos em Análise'!W53)</f>
        <v>---</v>
      </c>
      <c r="N54" s="10" t="str">
        <f>IF('[1]Pleitos em Análise'!Y53="","---",'[1]Pleitos em Análise'!Y53)</f>
        <v>---</v>
      </c>
      <c r="O54" s="10" t="str">
        <f>IF('[1]Pleitos em Análise'!X53="","---",'[1]Pleitos em Análise'!X53)</f>
        <v>---</v>
      </c>
      <c r="P54" s="11" t="str">
        <f>'[1]Pleitos em Análise'!Z53</f>
        <v>Em análise no CT-1</v>
      </c>
    </row>
    <row r="55" spans="1:16" ht="23" x14ac:dyDescent="0.35">
      <c r="A55" s="7">
        <f>'[1]Pleitos em Análise'!A54</f>
        <v>52</v>
      </c>
      <c r="B55" s="7" t="str">
        <f>'[1]Pleitos em Análise'!B54</f>
        <v>19971.100444/2019-11</v>
      </c>
      <c r="C55" s="8">
        <f>'[1]Pleitos em Análise'!C54</f>
        <v>43742</v>
      </c>
      <c r="D55" s="7" t="str">
        <f>'[1]Pleitos em Análise'!D54</f>
        <v>Brasil</v>
      </c>
      <c r="E55" s="7" t="str">
        <f>'[1]Pleitos em Análise'!E54</f>
        <v xml:space="preserve">1905.90.90 </v>
      </c>
      <c r="F55" s="7" t="str">
        <f>'[1]Pleitos em Análise'!F54</f>
        <v>Outros</v>
      </c>
      <c r="G55" s="7" t="str">
        <f>'[1]Pleitos em Análise'!G54</f>
        <v>Massa Crua Congelada para Pão Branco</v>
      </c>
      <c r="H55" s="7" t="str">
        <f>'[1]Pleitos em Análise'!H54</f>
        <v>Abertura de Código da NCM</v>
      </c>
      <c r="I55" s="7" t="str">
        <f>'[1]Pleitos em Análise'!I54</f>
        <v>ABIA</v>
      </c>
      <c r="J55" s="9">
        <f>'[1]Pleitos em Análise'!J54</f>
        <v>0.18</v>
      </c>
      <c r="K55" s="9">
        <f>'[1]Pleitos em Análise'!K54</f>
        <v>0.18</v>
      </c>
      <c r="L55" s="10" t="str">
        <f>IF('[1]Pleitos em Análise'!U54="","---",'[1]Pleitos em Análise'!U54)</f>
        <v>Deferido</v>
      </c>
      <c r="M55" s="10" t="str">
        <f>IF('[1]Pleitos em Análise'!W54="","---",'[1]Pleitos em Análise'!W54)</f>
        <v>---</v>
      </c>
      <c r="N55" s="10" t="str">
        <f>IF('[1]Pleitos em Análise'!Y54="","---",'[1]Pleitos em Análise'!Y54)</f>
        <v>---</v>
      </c>
      <c r="O55" s="10" t="str">
        <f>IF('[1]Pleitos em Análise'!X54="","---",'[1]Pleitos em Análise'!X54)</f>
        <v>---</v>
      </c>
      <c r="P55" s="11" t="str">
        <f>'[1]Pleitos em Análise'!Z54</f>
        <v>Em análise no CT-1</v>
      </c>
    </row>
    <row r="56" spans="1:16" ht="69" x14ac:dyDescent="0.35">
      <c r="A56" s="7">
        <f>'[1]Pleitos em Análise'!A55</f>
        <v>53</v>
      </c>
      <c r="B56" s="7" t="str">
        <f>'[1]Pleitos em Análise'!B55</f>
        <v>19971.100450/2019-61</v>
      </c>
      <c r="C56" s="8">
        <f>'[1]Pleitos em Análise'!C55</f>
        <v>43745</v>
      </c>
      <c r="D56" s="7" t="str">
        <f>'[1]Pleitos em Análise'!D55</f>
        <v>Brasil</v>
      </c>
      <c r="E56" s="7" t="str">
        <f>'[1]Pleitos em Análise'!E55</f>
        <v>3004.90.69</v>
      </c>
      <c r="F56" s="7" t="str">
        <f>'[1]Pleitos em Análise'!F55</f>
        <v>Outros</v>
      </c>
      <c r="G56" s="7" t="str">
        <f>'[1]Pleitos em Análise'!G55</f>
        <v>Imbruvica - ibrutinibe</v>
      </c>
      <c r="H56" s="7" t="str">
        <f>'[1]Pleitos em Análise'!H55</f>
        <v>Abertura NCM - Redução</v>
      </c>
      <c r="I56" s="7" t="str">
        <f>'[1]Pleitos em Análise'!I55</f>
        <v>JANSSEN-CILAG FARMACÊUTICA LTDA.</v>
      </c>
      <c r="J56" s="9">
        <f>'[1]Pleitos em Análise'!J55</f>
        <v>0.08</v>
      </c>
      <c r="K56" s="9">
        <f>'[1]Pleitos em Análise'!K55</f>
        <v>0</v>
      </c>
      <c r="L56" s="10" t="str">
        <f>IF('[1]Pleitos em Análise'!U55="","---",'[1]Pleitos em Análise'!U55)</f>
        <v>Deferido</v>
      </c>
      <c r="M56" s="10" t="str">
        <f>IF('[1]Pleitos em Análise'!W55="","---",'[1]Pleitos em Análise'!W55)</f>
        <v>---</v>
      </c>
      <c r="N56" s="10" t="str">
        <f>IF('[1]Pleitos em Análise'!Y55="","---",'[1]Pleitos em Análise'!Y55)</f>
        <v>---</v>
      </c>
      <c r="O56" s="10" t="str">
        <f>IF('[1]Pleitos em Análise'!X55="","---",'[1]Pleitos em Análise'!X55)</f>
        <v>---</v>
      </c>
      <c r="P56" s="11" t="str">
        <f>'[1]Pleitos em Análise'!Z55</f>
        <v>Retirado de pauta do CT-1  em razão de informações adcionais de Estado Parte</v>
      </c>
    </row>
    <row r="57" spans="1:16" ht="69" x14ac:dyDescent="0.35">
      <c r="A57" s="7">
        <f>'[1]Pleitos em Análise'!A56</f>
        <v>54</v>
      </c>
      <c r="B57" s="7" t="str">
        <f>'[1]Pleitos em Análise'!B56</f>
        <v>19971.100451/2019-13</v>
      </c>
      <c r="C57" s="8">
        <f>'[1]Pleitos em Análise'!C56</f>
        <v>43745</v>
      </c>
      <c r="D57" s="7" t="str">
        <f>'[1]Pleitos em Análise'!D56</f>
        <v>Brasil</v>
      </c>
      <c r="E57" s="7" t="str">
        <f>'[1]Pleitos em Análise'!E56</f>
        <v>3004.90.69</v>
      </c>
      <c r="F57" s="7" t="str">
        <f>'[1]Pleitos em Análise'!F56</f>
        <v>Outros</v>
      </c>
      <c r="G57" s="7" t="str">
        <f>'[1]Pleitos em Análise'!G56</f>
        <v>Intelence / etravirina</v>
      </c>
      <c r="H57" s="7" t="str">
        <f>'[1]Pleitos em Análise'!H56</f>
        <v>Abertura NCM - Redução</v>
      </c>
      <c r="I57" s="7" t="str">
        <f>'[1]Pleitos em Análise'!I56</f>
        <v>JANSSEN-CILAG FARMACÊUTICA LTDA.</v>
      </c>
      <c r="J57" s="9">
        <f>'[1]Pleitos em Análise'!J56</f>
        <v>0.08</v>
      </c>
      <c r="K57" s="9">
        <f>'[1]Pleitos em Análise'!K56</f>
        <v>0</v>
      </c>
      <c r="L57" s="10" t="str">
        <f>IF('[1]Pleitos em Análise'!U56="","---",'[1]Pleitos em Análise'!U56)</f>
        <v>Deferido</v>
      </c>
      <c r="M57" s="10" t="str">
        <f>IF('[1]Pleitos em Análise'!W56="","---",'[1]Pleitos em Análise'!W56)</f>
        <v>---</v>
      </c>
      <c r="N57" s="10" t="str">
        <f>IF('[1]Pleitos em Análise'!Y56="","---",'[1]Pleitos em Análise'!Y56)</f>
        <v>---</v>
      </c>
      <c r="O57" s="10" t="str">
        <f>IF('[1]Pleitos em Análise'!X56="","---",'[1]Pleitos em Análise'!X56)</f>
        <v>---</v>
      </c>
      <c r="P57" s="11" t="str">
        <f>'[1]Pleitos em Análise'!Z56</f>
        <v>Retirado de pauta do CT-1  em razão de informações adcionais de Estado Parte</v>
      </c>
    </row>
    <row r="58" spans="1:16" ht="69" x14ac:dyDescent="0.35">
      <c r="A58" s="7">
        <f>'[1]Pleitos em Análise'!A57</f>
        <v>55</v>
      </c>
      <c r="B58" s="7" t="str">
        <f>'[1]Pleitos em Análise'!B57</f>
        <v>19971.100452/2019-50</v>
      </c>
      <c r="C58" s="8">
        <f>'[1]Pleitos em Análise'!C57</f>
        <v>43745</v>
      </c>
      <c r="D58" s="7" t="str">
        <f>'[1]Pleitos em Análise'!D57</f>
        <v>Brasil</v>
      </c>
      <c r="E58" s="7" t="str">
        <f>'[1]Pleitos em Análise'!E57</f>
        <v>3004.90.79</v>
      </c>
      <c r="F58" s="7" t="str">
        <f>'[1]Pleitos em Análise'!F57</f>
        <v>Outros</v>
      </c>
      <c r="G58" s="7" t="str">
        <f>'[1]Pleitos em Análise'!G57</f>
        <v>Prezista / Darunavir</v>
      </c>
      <c r="H58" s="7" t="str">
        <f>'[1]Pleitos em Análise'!H57</f>
        <v>Abertura NCM - Redução</v>
      </c>
      <c r="I58" s="7" t="str">
        <f>'[1]Pleitos em Análise'!I57</f>
        <v>JANSSEN-CILAG FARMACÊUTICA LTDA.</v>
      </c>
      <c r="J58" s="9">
        <f>'[1]Pleitos em Análise'!J57</f>
        <v>0.08</v>
      </c>
      <c r="K58" s="9">
        <f>'[1]Pleitos em Análise'!K57</f>
        <v>0</v>
      </c>
      <c r="L58" s="10" t="str">
        <f>IF('[1]Pleitos em Análise'!U57="","---",'[1]Pleitos em Análise'!U57)</f>
        <v>Deferido</v>
      </c>
      <c r="M58" s="10" t="str">
        <f>IF('[1]Pleitos em Análise'!W57="","---",'[1]Pleitos em Análise'!W57)</f>
        <v>---</v>
      </c>
      <c r="N58" s="10" t="str">
        <f>IF('[1]Pleitos em Análise'!Y57="","---",'[1]Pleitos em Análise'!Y57)</f>
        <v>---</v>
      </c>
      <c r="O58" s="10" t="str">
        <f>IF('[1]Pleitos em Análise'!X57="","---",'[1]Pleitos em Análise'!X57)</f>
        <v>---</v>
      </c>
      <c r="P58" s="11" t="str">
        <f>'[1]Pleitos em Análise'!Z57</f>
        <v>Retirado de pauta do CT-1  em razão de informações adcionais de Estado Parte</v>
      </c>
    </row>
    <row r="59" spans="1:16" ht="34.5" x14ac:dyDescent="0.35">
      <c r="A59" s="7">
        <f>'[1]Pleitos em Análise'!A58</f>
        <v>56</v>
      </c>
      <c r="B59" s="7" t="str">
        <f>'[1]Pleitos em Análise'!B58</f>
        <v>19971.100088/2020-61</v>
      </c>
      <c r="C59" s="8">
        <f>'[1]Pleitos em Análise'!C58</f>
        <v>43787</v>
      </c>
      <c r="D59" s="7" t="str">
        <f>'[1]Pleitos em Análise'!D58</f>
        <v>Brasil</v>
      </c>
      <c r="E59" s="7" t="str">
        <f>'[1]Pleitos em Análise'!E58</f>
        <v>3804.00.20</v>
      </c>
      <c r="F59" s="7" t="str">
        <f>'[1]Pleitos em Análise'!F58</f>
        <v>Lignossulfonatos</v>
      </c>
      <c r="G59" s="7" t="str">
        <f>'[1]Pleitos em Análise'!G58</f>
        <v>Lignossulfonatos</v>
      </c>
      <c r="H59" s="7" t="str">
        <f>'[1]Pleitos em Análise'!H58</f>
        <v>Redução TEC</v>
      </c>
      <c r="I59" s="7" t="str">
        <f>'[1]Pleitos em Análise'!I58</f>
        <v>LignoTech Brasil Produtos de Lignina Ltda</v>
      </c>
      <c r="J59" s="9">
        <f>'[1]Pleitos em Análise'!J58</f>
        <v>0.1</v>
      </c>
      <c r="K59" s="9">
        <f>'[1]Pleitos em Análise'!K58</f>
        <v>0.02</v>
      </c>
      <c r="L59" s="10" t="str">
        <f>IF('[1]Pleitos em Análise'!U58="","---",'[1]Pleitos em Análise'!U58)</f>
        <v>Deferido</v>
      </c>
      <c r="M59" s="10" t="str">
        <f>IF('[1]Pleitos em Análise'!W58="","---",'[1]Pleitos em Análise'!W58)</f>
        <v>Deferido</v>
      </c>
      <c r="N59" s="10" t="str">
        <f>IF('[1]Pleitos em Análise'!Y58="","---",'[1]Pleitos em Análise'!Y58)</f>
        <v>321/22</v>
      </c>
      <c r="O59" s="10" t="str">
        <f>IF('[1]Pleitos em Análise'!X58="","---",'[1]Pleitos em Análise'!X58)</f>
        <v>43/2021</v>
      </c>
      <c r="P59" s="11" t="str">
        <f>'[1]Pleitos em Análise'!Z58</f>
        <v>Deferido</v>
      </c>
    </row>
    <row r="60" spans="1:16" ht="57.5" x14ac:dyDescent="0.35">
      <c r="A60" s="7">
        <f>'[1]Pleitos em Análise'!A59</f>
        <v>57</v>
      </c>
      <c r="B60" s="7" t="str">
        <f>'[1]Pleitos em Análise'!B59</f>
        <v>19971.100629/2019-18</v>
      </c>
      <c r="C60" s="8">
        <f>'[1]Pleitos em Análise'!C59</f>
        <v>43802</v>
      </c>
      <c r="D60" s="7" t="str">
        <f>'[1]Pleitos em Análise'!D59</f>
        <v>Brasil</v>
      </c>
      <c r="E60" s="7" t="str">
        <f>'[1]Pleitos em Análise'!E59</f>
        <v>8450.20.90</v>
      </c>
      <c r="F60" s="7" t="str">
        <f>'[1]Pleitos em Análise'!F59</f>
        <v>Outras</v>
      </c>
      <c r="G60" s="7" t="str">
        <f>'[1]Pleitos em Análise'!G59</f>
        <v>Máquina de lavar roupa, de uso doméstico, com capacidade expressa em roupa seca superior a 10 kg,</v>
      </c>
      <c r="H60" s="7" t="str">
        <f>'[1]Pleitos em Análise'!H59</f>
        <v>Abertura NCM - Elevação - Alteração da descrição</v>
      </c>
      <c r="I60" s="7" t="str">
        <f>'[1]Pleitos em Análise'!I59</f>
        <v>ELETROS</v>
      </c>
      <c r="J60" s="9" t="str">
        <f>'[1]Pleitos em Análise'!J59</f>
        <v>14%BK</v>
      </c>
      <c r="K60" s="9">
        <f>'[1]Pleitos em Análise'!K59</f>
        <v>0.2</v>
      </c>
      <c r="L60" s="10" t="str">
        <f>IF('[1]Pleitos em Análise'!U59="","---",'[1]Pleitos em Análise'!U59)</f>
        <v>Deferido</v>
      </c>
      <c r="M60" s="10" t="str">
        <f>IF('[1]Pleitos em Análise'!W59="","---",'[1]Pleitos em Análise'!W59)</f>
        <v>---</v>
      </c>
      <c r="N60" s="10" t="str">
        <f>IF('[1]Pleitos em Análise'!Y59="","---",'[1]Pleitos em Análise'!Y59)</f>
        <v>---</v>
      </c>
      <c r="O60" s="10" t="str">
        <f>IF('[1]Pleitos em Análise'!X59="","---",'[1]Pleitos em Análise'!X59)</f>
        <v>---</v>
      </c>
      <c r="P60" s="11" t="str">
        <f>'[1]Pleitos em Análise'!Z59</f>
        <v>Em análise no CT-1</v>
      </c>
    </row>
    <row r="61" spans="1:16" ht="92" x14ac:dyDescent="0.35">
      <c r="A61" s="7">
        <f>'[1]Pleitos em Análise'!A60</f>
        <v>58</v>
      </c>
      <c r="B61" s="7" t="str">
        <f>'[1]Pleitos em Análise'!B60</f>
        <v>19971.100660/2019-59</v>
      </c>
      <c r="C61" s="8">
        <f>'[1]Pleitos em Análise'!C60</f>
        <v>43816</v>
      </c>
      <c r="D61" s="7" t="str">
        <f>'[1]Pleitos em Análise'!D60</f>
        <v>Brasil</v>
      </c>
      <c r="E61" s="7" t="str">
        <f>'[1]Pleitos em Análise'!E60</f>
        <v>8504.31.99</v>
      </c>
      <c r="F61" s="7" t="str">
        <f>'[1]Pleitos em Análise'!F60</f>
        <v>Outros - Transformadores elétricos, conversores elétricos estáticos (retificadores, por exemplo), bobinas de reatância e de auto-indução.</v>
      </c>
      <c r="G61" s="7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1" s="7" t="str">
        <f>'[1]Pleitos em Análise'!H60</f>
        <v>Abertura NCM - Redução</v>
      </c>
      <c r="I61" s="7" t="str">
        <f>'[1]Pleitos em Análise'!I60</f>
        <v>Teracom Telemática S.A.</v>
      </c>
      <c r="J61" s="9">
        <f>'[1]Pleitos em Análise'!J60</f>
        <v>0.18</v>
      </c>
      <c r="K61" s="9">
        <f>'[1]Pleitos em Análise'!K60</f>
        <v>0.02</v>
      </c>
      <c r="L61" s="10" t="str">
        <f>IF('[1]Pleitos em Análise'!U60="","---",'[1]Pleitos em Análise'!U60)</f>
        <v>Deferido</v>
      </c>
      <c r="M61" s="10" t="str">
        <f>IF('[1]Pleitos em Análise'!W60="","---",'[1]Pleitos em Análise'!W60)</f>
        <v>---</v>
      </c>
      <c r="N61" s="10" t="str">
        <f>IF('[1]Pleitos em Análise'!Y60="","---",'[1]Pleitos em Análise'!Y60)</f>
        <v>---</v>
      </c>
      <c r="O61" s="10" t="str">
        <f>IF('[1]Pleitos em Análise'!X60="","---",'[1]Pleitos em Análise'!X60)</f>
        <v>---</v>
      </c>
      <c r="P61" s="11" t="str">
        <f>'[1]Pleitos em Análise'!Z60</f>
        <v>Em análise no CT-1</v>
      </c>
    </row>
    <row r="62" spans="1:16" ht="184" x14ac:dyDescent="0.35">
      <c r="A62" s="7">
        <f>'[1]Pleitos em Análise'!A61</f>
        <v>59</v>
      </c>
      <c r="B62" s="7" t="str">
        <f>'[1]Pleitos em Análise'!B61</f>
        <v>19971.100660/2019-59</v>
      </c>
      <c r="C62" s="8">
        <f>'[1]Pleitos em Análise'!C61</f>
        <v>43816</v>
      </c>
      <c r="D62" s="7" t="str">
        <f>'[1]Pleitos em Análise'!D61</f>
        <v>Brasil</v>
      </c>
      <c r="E62" s="7" t="str">
        <f>'[1]Pleitos em Análise'!E61</f>
        <v>8504.31.99</v>
      </c>
      <c r="F62" s="7" t="str">
        <f>'[1]Pleitos em Análise'!F61</f>
        <v>Outros - Transformadores elétricos, conversores elétricos estáticos (retificadores, por exemplo), bobinas de reatância e de auto-indução.</v>
      </c>
      <c r="G62" s="7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2" s="7" t="str">
        <f>'[1]Pleitos em Análise'!H61</f>
        <v>Abertura NCM - Redução</v>
      </c>
      <c r="I62" s="7" t="str">
        <f>'[1]Pleitos em Análise'!I61</f>
        <v>Teracom Telemática S.A.</v>
      </c>
      <c r="J62" s="9">
        <f>'[1]Pleitos em Análise'!J61</f>
        <v>0.18</v>
      </c>
      <c r="K62" s="9">
        <f>'[1]Pleitos em Análise'!K61</f>
        <v>0.02</v>
      </c>
      <c r="L62" s="10" t="str">
        <f>IF('[1]Pleitos em Análise'!U61="","---",'[1]Pleitos em Análise'!U61)</f>
        <v>Deferido</v>
      </c>
      <c r="M62" s="10" t="str">
        <f>IF('[1]Pleitos em Análise'!W61="","---",'[1]Pleitos em Análise'!W61)</f>
        <v>---</v>
      </c>
      <c r="N62" s="10" t="str">
        <f>IF('[1]Pleitos em Análise'!Y61="","---",'[1]Pleitos em Análise'!Y61)</f>
        <v>---</v>
      </c>
      <c r="O62" s="10" t="str">
        <f>IF('[1]Pleitos em Análise'!X61="","---",'[1]Pleitos em Análise'!X61)</f>
        <v>---</v>
      </c>
      <c r="P62" s="11" t="str">
        <f>'[1]Pleitos em Análise'!Z61</f>
        <v>Em análise no CT-1</v>
      </c>
    </row>
    <row r="63" spans="1:16" ht="92" x14ac:dyDescent="0.35">
      <c r="A63" s="7">
        <f>'[1]Pleitos em Análise'!A62</f>
        <v>60</v>
      </c>
      <c r="B63" s="7" t="str">
        <f>'[1]Pleitos em Análise'!B62</f>
        <v>19971.100660/2019-59</v>
      </c>
      <c r="C63" s="8">
        <f>'[1]Pleitos em Análise'!C62</f>
        <v>43816</v>
      </c>
      <c r="D63" s="7" t="str">
        <f>'[1]Pleitos em Análise'!D62</f>
        <v>Brasil</v>
      </c>
      <c r="E63" s="7" t="str">
        <f>'[1]Pleitos em Análise'!E62</f>
        <v>8504.31.99</v>
      </c>
      <c r="F63" s="7" t="str">
        <f>'[1]Pleitos em Análise'!F62</f>
        <v>Outros - Transformadores elétricos, conversores elétricos estáticos (retificadores, por exemplo), bobinas de reatância e de auto-indução.</v>
      </c>
      <c r="G63" s="7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3" s="7" t="str">
        <f>'[1]Pleitos em Análise'!H62</f>
        <v>Abertura NCM - Redução</v>
      </c>
      <c r="I63" s="7" t="str">
        <f>'[1]Pleitos em Análise'!I62</f>
        <v>Teracom Telemática S.A.</v>
      </c>
      <c r="J63" s="9">
        <f>'[1]Pleitos em Análise'!J62</f>
        <v>0.18</v>
      </c>
      <c r="K63" s="9">
        <f>'[1]Pleitos em Análise'!K62</f>
        <v>0.02</v>
      </c>
      <c r="L63" s="10" t="str">
        <f>IF('[1]Pleitos em Análise'!U62="","---",'[1]Pleitos em Análise'!U62)</f>
        <v>Deferido</v>
      </c>
      <c r="M63" s="10" t="str">
        <f>IF('[1]Pleitos em Análise'!W62="","---",'[1]Pleitos em Análise'!W62)</f>
        <v>---</v>
      </c>
      <c r="N63" s="10" t="str">
        <f>IF('[1]Pleitos em Análise'!Y62="","---",'[1]Pleitos em Análise'!Y62)</f>
        <v>---</v>
      </c>
      <c r="O63" s="10" t="str">
        <f>IF('[1]Pleitos em Análise'!X62="","---",'[1]Pleitos em Análise'!X62)</f>
        <v>---</v>
      </c>
      <c r="P63" s="11" t="str">
        <f>'[1]Pleitos em Análise'!Z62</f>
        <v>Em análise no CT-1</v>
      </c>
    </row>
    <row r="64" spans="1:16" ht="115" x14ac:dyDescent="0.35">
      <c r="A64" s="7">
        <f>'[1]Pleitos em Análise'!A63</f>
        <v>61</v>
      </c>
      <c r="B64" s="7" t="str">
        <f>'[1]Pleitos em Análise'!B63</f>
        <v>19971.100660/2019-59</v>
      </c>
      <c r="C64" s="8">
        <f>'[1]Pleitos em Análise'!C63</f>
        <v>43816</v>
      </c>
      <c r="D64" s="7" t="str">
        <f>'[1]Pleitos em Análise'!D63</f>
        <v>Brasil</v>
      </c>
      <c r="E64" s="7" t="str">
        <f>'[1]Pleitos em Análise'!E63</f>
        <v>8504.31.99</v>
      </c>
      <c r="F64" s="7" t="str">
        <f>'[1]Pleitos em Análise'!F63</f>
        <v>Outros - Transformadores elétricos, conversores elétricos estáticos (retificadores, por exemplo), bobinas de reatância e de auto-indução.</v>
      </c>
      <c r="G64" s="7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4" s="7" t="str">
        <f>'[1]Pleitos em Análise'!H63</f>
        <v>Abertura NCM - Redução</v>
      </c>
      <c r="I64" s="7" t="str">
        <f>'[1]Pleitos em Análise'!I63</f>
        <v>Teracom Telemática S.A.</v>
      </c>
      <c r="J64" s="9">
        <f>'[1]Pleitos em Análise'!J63</f>
        <v>0.18</v>
      </c>
      <c r="K64" s="9">
        <f>'[1]Pleitos em Análise'!K63</f>
        <v>0.02</v>
      </c>
      <c r="L64" s="10" t="str">
        <f>IF('[1]Pleitos em Análise'!U63="","---",'[1]Pleitos em Análise'!U63)</f>
        <v>Deferido</v>
      </c>
      <c r="M64" s="10" t="str">
        <f>IF('[1]Pleitos em Análise'!W63="","---",'[1]Pleitos em Análise'!W63)</f>
        <v>---</v>
      </c>
      <c r="N64" s="10" t="str">
        <f>IF('[1]Pleitos em Análise'!Y63="","---",'[1]Pleitos em Análise'!Y63)</f>
        <v>---</v>
      </c>
      <c r="O64" s="10" t="str">
        <f>IF('[1]Pleitos em Análise'!X63="","---",'[1]Pleitos em Análise'!X63)</f>
        <v>---</v>
      </c>
      <c r="P64" s="11" t="str">
        <f>'[1]Pleitos em Análise'!Z63</f>
        <v>Em análise no CT-1</v>
      </c>
    </row>
    <row r="65" spans="1:16" ht="115" x14ac:dyDescent="0.35">
      <c r="A65" s="7">
        <f>'[1]Pleitos em Análise'!A64</f>
        <v>62</v>
      </c>
      <c r="B65" s="7" t="str">
        <f>'[1]Pleitos em Análise'!B64</f>
        <v>19971.100663/2019-92</v>
      </c>
      <c r="C65" s="8">
        <f>'[1]Pleitos em Análise'!C64</f>
        <v>43816</v>
      </c>
      <c r="D65" s="7" t="str">
        <f>'[1]Pleitos em Análise'!D64</f>
        <v>Brasil</v>
      </c>
      <c r="E65" s="7" t="str">
        <f>'[1]Pleitos em Análise'!E64</f>
        <v>8504.50.00</v>
      </c>
      <c r="F65" s="7" t="str">
        <f>'[1]Pleitos em Análise'!F64</f>
        <v>Outras bobinas de reatância e de auto-indução</v>
      </c>
      <c r="G65" s="7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5" s="7" t="str">
        <f>'[1]Pleitos em Análise'!H64</f>
        <v>Abertura NCM - Redução</v>
      </c>
      <c r="I65" s="7" t="str">
        <f>'[1]Pleitos em Análise'!I64</f>
        <v>Teracom Telemática S.A.</v>
      </c>
      <c r="J65" s="9">
        <f>'[1]Pleitos em Análise'!J64</f>
        <v>0.18</v>
      </c>
      <c r="K65" s="9">
        <f>'[1]Pleitos em Análise'!K64</f>
        <v>0.02</v>
      </c>
      <c r="L65" s="10" t="str">
        <f>IF('[1]Pleitos em Análise'!U64="","---",'[1]Pleitos em Análise'!U64)</f>
        <v>Deferido</v>
      </c>
      <c r="M65" s="10" t="str">
        <f>IF('[1]Pleitos em Análise'!W64="","---",'[1]Pleitos em Análise'!W64)</f>
        <v>---</v>
      </c>
      <c r="N65" s="10" t="str">
        <f>IF('[1]Pleitos em Análise'!Y64="","---",'[1]Pleitos em Análise'!Y64)</f>
        <v>---</v>
      </c>
      <c r="O65" s="10" t="str">
        <f>IF('[1]Pleitos em Análise'!X64="","---",'[1]Pleitos em Análise'!X64)</f>
        <v>---</v>
      </c>
      <c r="P65" s="11" t="str">
        <f>'[1]Pleitos em Análise'!Z64</f>
        <v>Em análise no CT-1</v>
      </c>
    </row>
    <row r="66" spans="1:16" ht="57.5" x14ac:dyDescent="0.35">
      <c r="A66" s="7">
        <f>'[1]Pleitos em Análise'!A65</f>
        <v>63</v>
      </c>
      <c r="B66" s="7" t="str">
        <f>'[1]Pleitos em Análise'!B65</f>
        <v>19971.100663/2019-92</v>
      </c>
      <c r="C66" s="8">
        <f>'[1]Pleitos em Análise'!C65</f>
        <v>43816</v>
      </c>
      <c r="D66" s="7" t="str">
        <f>'[1]Pleitos em Análise'!D65</f>
        <v>Brasil</v>
      </c>
      <c r="E66" s="7" t="str">
        <f>'[1]Pleitos em Análise'!E65</f>
        <v>8504.50.00</v>
      </c>
      <c r="F66" s="7" t="str">
        <f>'[1]Pleitos em Análise'!F65</f>
        <v>Outras bobinas de reatância e de auto-indução</v>
      </c>
      <c r="G66" s="7" t="str">
        <f>'[1]Pleitos em Análise'!G65</f>
        <v>Indutor próprio para montagem em superfície (SMD), dimensional máximo de 45x45x30 mm, corrente máxima de 80 A.</v>
      </c>
      <c r="H66" s="7" t="str">
        <f>'[1]Pleitos em Análise'!H65</f>
        <v>Abertura NCM - Redução</v>
      </c>
      <c r="I66" s="7" t="str">
        <f>'[1]Pleitos em Análise'!I65</f>
        <v>Teracom Telemática S.A.</v>
      </c>
      <c r="J66" s="9">
        <f>'[1]Pleitos em Análise'!J65</f>
        <v>0.18</v>
      </c>
      <c r="K66" s="9">
        <f>'[1]Pleitos em Análise'!K65</f>
        <v>0.02</v>
      </c>
      <c r="L66" s="10" t="str">
        <f>IF('[1]Pleitos em Análise'!U65="","---",'[1]Pleitos em Análise'!U65)</f>
        <v>Deferido</v>
      </c>
      <c r="M66" s="10" t="str">
        <f>IF('[1]Pleitos em Análise'!W65="","---",'[1]Pleitos em Análise'!W65)</f>
        <v>---</v>
      </c>
      <c r="N66" s="10" t="str">
        <f>IF('[1]Pleitos em Análise'!Y65="","---",'[1]Pleitos em Análise'!Y65)</f>
        <v>---</v>
      </c>
      <c r="O66" s="10" t="str">
        <f>IF('[1]Pleitos em Análise'!X65="","---",'[1]Pleitos em Análise'!X65)</f>
        <v>---</v>
      </c>
      <c r="P66" s="11" t="str">
        <f>'[1]Pleitos em Análise'!Z65</f>
        <v>Em análise no CT-1</v>
      </c>
    </row>
    <row r="67" spans="1:16" ht="23" x14ac:dyDescent="0.35">
      <c r="A67" s="7">
        <f>'[1]Pleitos em Análise'!A66</f>
        <v>64</v>
      </c>
      <c r="B67" s="7" t="str">
        <f>'[1]Pleitos em Análise'!B66</f>
        <v>14021.117874/2019-80
19971.100676/2019-61</v>
      </c>
      <c r="C67" s="8">
        <f>'[1]Pleitos em Análise'!C66</f>
        <v>43818</v>
      </c>
      <c r="D67" s="7" t="str">
        <f>'[1]Pleitos em Análise'!D66</f>
        <v>Brasil</v>
      </c>
      <c r="E67" s="7" t="str">
        <f>'[1]Pleitos em Análise'!E66</f>
        <v>8452.10.00</v>
      </c>
      <c r="F67" s="7" t="str">
        <f>'[1]Pleitos em Análise'!F66</f>
        <v>Máquinas de Costura de uso doméstico</v>
      </c>
      <c r="G67" s="7" t="str">
        <f>'[1]Pleitos em Análise'!G66</f>
        <v>Máquinas de Costura de uso doméstico</v>
      </c>
      <c r="H67" s="7" t="str">
        <f>'[1]Pleitos em Análise'!H66</f>
        <v>Redução TEC</v>
      </c>
      <c r="I67" s="7" t="str">
        <f>'[1]Pleitos em Análise'!I66</f>
        <v>ABRAMACO</v>
      </c>
      <c r="J67" s="9">
        <f>'[1]Pleitos em Análise'!J66</f>
        <v>0.2</v>
      </c>
      <c r="K67" s="9">
        <f>'[1]Pleitos em Análise'!K66</f>
        <v>0</v>
      </c>
      <c r="L67" s="10" t="str">
        <f>IF('[1]Pleitos em Análise'!U66="","---",'[1]Pleitos em Análise'!U66)</f>
        <v>Deferido</v>
      </c>
      <c r="M67" s="10" t="str">
        <f>IF('[1]Pleitos em Análise'!W66="","---",'[1]Pleitos em Análise'!W66)</f>
        <v>---</v>
      </c>
      <c r="N67" s="10" t="str">
        <f>IF('[1]Pleitos em Análise'!Y66="","---",'[1]Pleitos em Análise'!Y66)</f>
        <v>---</v>
      </c>
      <c r="O67" s="10" t="str">
        <f>IF('[1]Pleitos em Análise'!X66="","---",'[1]Pleitos em Análise'!X66)</f>
        <v>---</v>
      </c>
      <c r="P67" s="11" t="str">
        <f>'[1]Pleitos em Análise'!Z66</f>
        <v>Em análise no CT-1</v>
      </c>
    </row>
    <row r="68" spans="1:16" ht="69" x14ac:dyDescent="0.35">
      <c r="A68" s="7">
        <f>'[1]Pleitos em Análise'!A67</f>
        <v>65</v>
      </c>
      <c r="B68" s="7" t="str">
        <f>'[1]Pleitos em Análise'!B67</f>
        <v>19971.100677/2019-14</v>
      </c>
      <c r="C68" s="8">
        <f>'[1]Pleitos em Análise'!C67</f>
        <v>43819</v>
      </c>
      <c r="D68" s="7" t="str">
        <f>'[1]Pleitos em Análise'!D67</f>
        <v>Brasil</v>
      </c>
      <c r="E68" s="7" t="str">
        <f>'[1]Pleitos em Análise'!E67</f>
        <v>9002.90.00</v>
      </c>
      <c r="F68" s="7" t="str">
        <f>'[1]Pleitos em Análise'!F67</f>
        <v>Outros</v>
      </c>
      <c r="G68" s="7" t="str">
        <f>'[1]Pleitos em Análise'!G67</f>
        <v>Chave óptica mecânica, para uso em produtos de comunicação de dados, própria para montagem em placa de circuito impresso por PTH (through hole).</v>
      </c>
      <c r="H68" s="7" t="str">
        <f>'[1]Pleitos em Análise'!H67</f>
        <v>Abertura NCM - Redução</v>
      </c>
      <c r="I68" s="7" t="str">
        <f>'[1]Pleitos em Análise'!I67</f>
        <v>Teracom Telemática S.A.</v>
      </c>
      <c r="J68" s="9">
        <f>'[1]Pleitos em Análise'!J67</f>
        <v>0.16</v>
      </c>
      <c r="K68" s="9">
        <f>'[1]Pleitos em Análise'!K67</f>
        <v>0.02</v>
      </c>
      <c r="L68" s="10" t="str">
        <f>IF('[1]Pleitos em Análise'!U67="","---",'[1]Pleitos em Análise'!U67)</f>
        <v>Deferido</v>
      </c>
      <c r="M68" s="10" t="str">
        <f>IF('[1]Pleitos em Análise'!W67="","---",'[1]Pleitos em Análise'!W67)</f>
        <v>---</v>
      </c>
      <c r="N68" s="10" t="str">
        <f>IF('[1]Pleitos em Análise'!Y67="","---",'[1]Pleitos em Análise'!Y67)</f>
        <v>---</v>
      </c>
      <c r="O68" s="10" t="str">
        <f>IF('[1]Pleitos em Análise'!X67="","---",'[1]Pleitos em Análise'!X67)</f>
        <v>---</v>
      </c>
      <c r="P68" s="11" t="str">
        <f>'[1]Pleitos em Análise'!Z67</f>
        <v>Em análise no CT-1</v>
      </c>
    </row>
    <row r="69" spans="1:16" ht="23" x14ac:dyDescent="0.35">
      <c r="A69" s="7">
        <f>'[1]Pleitos em Análise'!A68</f>
        <v>66</v>
      </c>
      <c r="B69" s="7" t="str">
        <f>'[1]Pleitos em Análise'!B68</f>
        <v>19971.100083/2020-39</v>
      </c>
      <c r="C69" s="8">
        <f>'[1]Pleitos em Análise'!C68</f>
        <v>43866</v>
      </c>
      <c r="D69" s="7" t="str">
        <f>'[1]Pleitos em Análise'!D68</f>
        <v>Brasil</v>
      </c>
      <c r="E69" s="7" t="str">
        <f>'[1]Pleitos em Análise'!E68</f>
        <v>8484.20.00</v>
      </c>
      <c r="F69" s="7" t="str">
        <f>'[1]Pleitos em Análise'!F68</f>
        <v>Juntas de Vedação, mecânicas</v>
      </c>
      <c r="G69" s="7" t="str">
        <f>'[1]Pleitos em Análise'!G68</f>
        <v>Selo Mecânico</v>
      </c>
      <c r="H69" s="7" t="str">
        <f>'[1]Pleitos em Análise'!H68</f>
        <v>Abertura NCM - Redução</v>
      </c>
      <c r="I69" s="7" t="str">
        <f>'[1]Pleitos em Análise'!I68</f>
        <v>ABIMAQ</v>
      </c>
      <c r="J69" s="9" t="str">
        <f>'[1]Pleitos em Análise'!J68</f>
        <v>14% BK</v>
      </c>
      <c r="K69" s="9" t="str">
        <f>'[1]Pleitos em Análise'!K68</f>
        <v>0% BK</v>
      </c>
      <c r="L69" s="10" t="str">
        <f>IF('[1]Pleitos em Análise'!U68="","---",'[1]Pleitos em Análise'!U68)</f>
        <v>Deferido</v>
      </c>
      <c r="M69" s="10" t="str">
        <f>IF('[1]Pleitos em Análise'!W68="","---",'[1]Pleitos em Análise'!W68)</f>
        <v>---</v>
      </c>
      <c r="N69" s="10" t="str">
        <f>IF('[1]Pleitos em Análise'!Y68="","---",'[1]Pleitos em Análise'!Y68)</f>
        <v>---</v>
      </c>
      <c r="O69" s="10" t="str">
        <f>IF('[1]Pleitos em Análise'!X68="","---",'[1]Pleitos em Análise'!X68)</f>
        <v>---</v>
      </c>
      <c r="P69" s="11" t="str">
        <f>'[1]Pleitos em Análise'!Z68</f>
        <v>Em análise no CT-1</v>
      </c>
    </row>
    <row r="70" spans="1:16" ht="195.5" x14ac:dyDescent="0.35">
      <c r="A70" s="7">
        <f>'[1]Pleitos em Análise'!A69</f>
        <v>67</v>
      </c>
      <c r="B70" s="7" t="str">
        <f>'[1]Pleitos em Análise'!B69</f>
        <v>19971.100124/2020-97</v>
      </c>
      <c r="C70" s="8">
        <f>'[1]Pleitos em Análise'!C69</f>
        <v>43874</v>
      </c>
      <c r="D70" s="7" t="str">
        <f>'[1]Pleitos em Análise'!D69</f>
        <v>Brasil</v>
      </c>
      <c r="E70" s="7" t="str">
        <f>'[1]Pleitos em Análise'!E69</f>
        <v>3004.90.69</v>
      </c>
      <c r="F70" s="7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70" s="7" t="str">
        <f>'[1]Pleitos em Análise'!G69</f>
        <v>Medicamento antineoplásico à base de enzalutamida</v>
      </c>
      <c r="H70" s="7" t="str">
        <f>'[1]Pleitos em Análise'!H69</f>
        <v>Alteração Descrição - Redução</v>
      </c>
      <c r="I70" s="7" t="str">
        <f>'[1]Pleitos em Análise'!I69</f>
        <v>ASTELLAS FARMA BRASIL</v>
      </c>
      <c r="J70" s="9">
        <f>'[1]Pleitos em Análise'!J69</f>
        <v>0.08</v>
      </c>
      <c r="K70" s="9">
        <f>'[1]Pleitos em Análise'!K69</f>
        <v>0</v>
      </c>
      <c r="L70" s="10" t="str">
        <f>IF('[1]Pleitos em Análise'!U69="","---",'[1]Pleitos em Análise'!U69)</f>
        <v>Indeferimento</v>
      </c>
      <c r="M70" s="10" t="str">
        <f>IF('[1]Pleitos em Análise'!W69="","---",'[1]Pleitos em Análise'!W69)</f>
        <v>---</v>
      </c>
      <c r="N70" s="10" t="str">
        <f>IF('[1]Pleitos em Análise'!Y69="","---",'[1]Pleitos em Análise'!Y69)</f>
        <v>---</v>
      </c>
      <c r="O70" s="10" t="str">
        <f>IF('[1]Pleitos em Análise'!X69="","---",'[1]Pleitos em Análise'!X69)</f>
        <v>---</v>
      </c>
      <c r="P70" s="11" t="str">
        <f>'[1]Pleitos em Análise'!Z69</f>
        <v>Pleito Indeferido pelo GECEX</v>
      </c>
    </row>
    <row r="71" spans="1:16" ht="23" x14ac:dyDescent="0.35">
      <c r="A71" s="7">
        <f>'[1]Pleitos em Análise'!A70</f>
        <v>68</v>
      </c>
      <c r="B71" s="7" t="str">
        <f>'[1]Pleitos em Análise'!B70</f>
        <v>19971.100223/2020-79</v>
      </c>
      <c r="C71" s="8">
        <f>'[1]Pleitos em Análise'!C70</f>
        <v>43915</v>
      </c>
      <c r="D71" s="7" t="str">
        <f>'[1]Pleitos em Análise'!D70</f>
        <v>Brasil</v>
      </c>
      <c r="E71" s="7" t="str">
        <f>'[1]Pleitos em Análise'!E70</f>
        <v>9403.20.00</v>
      </c>
      <c r="F71" s="7" t="str">
        <f>'[1]Pleitos em Análise'!F70</f>
        <v>- Outros móveis de metal</v>
      </c>
      <c r="G71" s="7" t="str">
        <f>'[1]Pleitos em Análise'!G70</f>
        <v>Móveis de metal do tipo utilizado em cozinhas</v>
      </c>
      <c r="H71" s="7" t="str">
        <f>'[1]Pleitos em Análise'!H70</f>
        <v>Abertura NCM</v>
      </c>
      <c r="I71" s="7" t="str">
        <f>'[1]Pleitos em Análise'!I70</f>
        <v>COLOR VISÃO DO BRASIL</v>
      </c>
      <c r="J71" s="9">
        <f>'[1]Pleitos em Análise'!J70</f>
        <v>0.18</v>
      </c>
      <c r="K71" s="9">
        <f>'[1]Pleitos em Análise'!K70</f>
        <v>0.18</v>
      </c>
      <c r="L71" s="10" t="str">
        <f>IF('[1]Pleitos em Análise'!U70="","---",'[1]Pleitos em Análise'!U70)</f>
        <v>Deferido</v>
      </c>
      <c r="M71" s="10" t="str">
        <f>IF('[1]Pleitos em Análise'!W70="","---",'[1]Pleitos em Análise'!W70)</f>
        <v>Deferido</v>
      </c>
      <c r="N71" s="10" t="str">
        <f>IF('[1]Pleitos em Análise'!Y70="","---",'[1]Pleitos em Análise'!Y70)</f>
        <v>371/2022</v>
      </c>
      <c r="O71" s="10" t="str">
        <f>IF('[1]Pleitos em Análise'!X70="","---",'[1]Pleitos em Análise'!X70)</f>
        <v>01/2022</v>
      </c>
      <c r="P71" s="11" t="str">
        <f>'[1]Pleitos em Análise'!Z70</f>
        <v xml:space="preserve">Deferido </v>
      </c>
    </row>
    <row r="72" spans="1:16" ht="23" x14ac:dyDescent="0.35">
      <c r="A72" s="7">
        <f>'[1]Pleitos em Análise'!A71</f>
        <v>69</v>
      </c>
      <c r="B72" s="7" t="str">
        <f>'[1]Pleitos em Análise'!B71</f>
        <v>14021.117748/2020-69</v>
      </c>
      <c r="C72" s="8">
        <f>'[1]Pleitos em Análise'!C71</f>
        <v>43933</v>
      </c>
      <c r="D72" s="7" t="str">
        <f>'[1]Pleitos em Análise'!D71</f>
        <v>Brasil</v>
      </c>
      <c r="E72" s="7" t="str">
        <f>'[1]Pleitos em Análise'!E71</f>
        <v>3204.15.10</v>
      </c>
      <c r="F72" s="7" t="str">
        <f>'[1]Pleitos em Análise'!F71</f>
        <v>Indigo blue segundo Colour Index 73.000</v>
      </c>
      <c r="G72" s="7" t="str">
        <f>'[1]Pleitos em Análise'!G71</f>
        <v>Indigo blue</v>
      </c>
      <c r="H72" s="7" t="str">
        <f>'[1]Pleitos em Análise'!H71</f>
        <v>Redução TEC</v>
      </c>
      <c r="I72" s="7" t="str">
        <f>'[1]Pleitos em Análise'!I71</f>
        <v>BANN QUÍMICA</v>
      </c>
      <c r="J72" s="9">
        <f>'[1]Pleitos em Análise'!J71</f>
        <v>0.14000000000000001</v>
      </c>
      <c r="K72" s="9">
        <f>'[1]Pleitos em Análise'!K71</f>
        <v>0</v>
      </c>
      <c r="L72" s="10" t="str">
        <f>IF('[1]Pleitos em Análise'!U71="","---",'[1]Pleitos em Análise'!U71)</f>
        <v>Deferido</v>
      </c>
      <c r="M72" s="10" t="str">
        <f>IF('[1]Pleitos em Análise'!W71="","---",'[1]Pleitos em Análise'!W71)</f>
        <v>Deferido</v>
      </c>
      <c r="N72" s="10" t="str">
        <f>IF('[1]Pleitos em Análise'!Y71="","---",'[1]Pleitos em Análise'!Y71)</f>
        <v>245/2021</v>
      </c>
      <c r="O72" s="10" t="str">
        <f>IF('[1]Pleitos em Análise'!X71="","---",'[1]Pleitos em Análise'!X71)</f>
        <v>10/2021</v>
      </c>
      <c r="P72" s="11" t="str">
        <f>'[1]Pleitos em Análise'!Z71</f>
        <v>Deferido</v>
      </c>
    </row>
    <row r="73" spans="1:16" ht="69" x14ac:dyDescent="0.35">
      <c r="A73" s="7">
        <f>'[1]Pleitos em Análise'!A72</f>
        <v>70</v>
      </c>
      <c r="B73" s="7" t="str">
        <f>'[1]Pleitos em Análise'!B72</f>
        <v>19971.100389/2020-95   </v>
      </c>
      <c r="C73" s="8">
        <f>'[1]Pleitos em Análise'!C72</f>
        <v>43959</v>
      </c>
      <c r="D73" s="7" t="str">
        <f>'[1]Pleitos em Análise'!D72</f>
        <v>Brasil</v>
      </c>
      <c r="E73" s="7" t="str">
        <f>'[1]Pleitos em Análise'!E72</f>
        <v>2840.20.00</v>
      </c>
      <c r="F73" s="7" t="str">
        <f>'[1]Pleitos em Análise'!F72</f>
        <v>- Outros boratos</v>
      </c>
      <c r="G73" s="7" t="str">
        <f>'[1]Pleitos em Análise'!G72</f>
        <v>Octaborato Dissódico Tetra-Hidratado</v>
      </c>
      <c r="H73" s="7" t="str">
        <f>'[1]Pleitos em Análise'!H72</f>
        <v>Redução TEC</v>
      </c>
      <c r="I73" s="7" t="str">
        <f>'[1]Pleitos em Análise'!I72</f>
        <v>Sindicato da Indústria de Adubos e Corretivos Agrícolas no Estado do Paraná - SINDIADUBOS</v>
      </c>
      <c r="J73" s="9">
        <f>'[1]Pleitos em Análise'!J72</f>
        <v>0.1</v>
      </c>
      <c r="K73" s="9">
        <f>'[1]Pleitos em Análise'!K72</f>
        <v>0.02</v>
      </c>
      <c r="L73" s="10" t="str">
        <f>IF('[1]Pleitos em Análise'!U72="","---",'[1]Pleitos em Análise'!U72)</f>
        <v>Deferido</v>
      </c>
      <c r="M73" s="10" t="str">
        <f>IF('[1]Pleitos em Análise'!W72="","---",'[1]Pleitos em Análise'!W72)</f>
        <v>---</v>
      </c>
      <c r="N73" s="10" t="str">
        <f>IF('[1]Pleitos em Análise'!Y72="","---",'[1]Pleitos em Análise'!Y72)</f>
        <v>---</v>
      </c>
      <c r="O73" s="10" t="str">
        <f>IF('[1]Pleitos em Análise'!X72="","---",'[1]Pleitos em Análise'!X72)</f>
        <v>---</v>
      </c>
      <c r="P73" s="11" t="str">
        <f>'[1]Pleitos em Análise'!Z72</f>
        <v>Retirado de pauta do CT-1  em razão de informações adcionais de Estado Parte</v>
      </c>
    </row>
    <row r="74" spans="1:16" ht="69" x14ac:dyDescent="0.35">
      <c r="A74" s="7">
        <f>'[1]Pleitos em Análise'!A73</f>
        <v>71</v>
      </c>
      <c r="B74" s="7" t="str">
        <f>'[1]Pleitos em Análise'!B73</f>
        <v>19971.100387/2020-04 </v>
      </c>
      <c r="C74" s="8">
        <f>'[1]Pleitos em Análise'!C73</f>
        <v>43959</v>
      </c>
      <c r="D74" s="7" t="str">
        <f>'[1]Pleitos em Análise'!D73</f>
        <v>Brasil</v>
      </c>
      <c r="E74" s="7" t="str">
        <f>'[1]Pleitos em Análise'!E73</f>
        <v>2810.00.10</v>
      </c>
      <c r="F74" s="7" t="str">
        <f>'[1]Pleitos em Análise'!F73</f>
        <v>Ácido ortobórico</v>
      </c>
      <c r="G74" s="7" t="str">
        <f>'[1]Pleitos em Análise'!G73</f>
        <v>Ácido ortobórico</v>
      </c>
      <c r="H74" s="7" t="str">
        <f>'[1]Pleitos em Análise'!H73</f>
        <v>Redução TEC</v>
      </c>
      <c r="I74" s="7" t="str">
        <f>'[1]Pleitos em Análise'!I73</f>
        <v>Sindicato da Indústria de Adubos e Corretivos Agrícolas no Estado do Paraná - SINDIADUBOS</v>
      </c>
      <c r="J74" s="9">
        <f>'[1]Pleitos em Análise'!J73</f>
        <v>0.1</v>
      </c>
      <c r="K74" s="9">
        <f>'[1]Pleitos em Análise'!K73</f>
        <v>0.02</v>
      </c>
      <c r="L74" s="10" t="str">
        <f>IF('[1]Pleitos em Análise'!U73="","---",'[1]Pleitos em Análise'!U73)</f>
        <v>Deferido</v>
      </c>
      <c r="M74" s="10" t="str">
        <f>IF('[1]Pleitos em Análise'!W73="","---",'[1]Pleitos em Análise'!W73)</f>
        <v>---</v>
      </c>
      <c r="N74" s="10" t="str">
        <f>IF('[1]Pleitos em Análise'!Y73="","---",'[1]Pleitos em Análise'!Y73)</f>
        <v>---</v>
      </c>
      <c r="O74" s="10" t="str">
        <f>IF('[1]Pleitos em Análise'!X73="","---",'[1]Pleitos em Análise'!X73)</f>
        <v>---</v>
      </c>
      <c r="P74" s="11" t="str">
        <f>'[1]Pleitos em Análise'!Z73</f>
        <v>Retirado de pauta do CT-1  em razão de informações adcionais de Estado Parte</v>
      </c>
    </row>
    <row r="75" spans="1:16" ht="23" x14ac:dyDescent="0.35">
      <c r="A75" s="7">
        <f>'[1]Pleitos em Análise'!A74</f>
        <v>72</v>
      </c>
      <c r="B75" s="7" t="str">
        <f>'[1]Pleitos em Análise'!B74</f>
        <v>19971.100453/2020-38</v>
      </c>
      <c r="C75" s="8">
        <f>'[1]Pleitos em Análise'!C74</f>
        <v>43965</v>
      </c>
      <c r="D75" s="7" t="str">
        <f>'[1]Pleitos em Análise'!D74</f>
        <v>Brasil</v>
      </c>
      <c r="E75" s="7" t="str">
        <f>'[1]Pleitos em Análise'!E74</f>
        <v>2936.29.52</v>
      </c>
      <c r="F75" s="7" t="str">
        <f>'[1]Pleitos em Análise'!F74</f>
        <v>Nicotinamida</v>
      </c>
      <c r="G75" s="7" t="str">
        <f>'[1]Pleitos em Análise'!G74</f>
        <v>Nicotinamida (não misturada)</v>
      </c>
      <c r="H75" s="7" t="str">
        <f>'[1]Pleitos em Análise'!H74</f>
        <v>Redução TEC</v>
      </c>
      <c r="I75" s="7" t="str">
        <f>'[1]Pleitos em Análise'!I74</f>
        <v>BORGES FURLANETO</v>
      </c>
      <c r="J75" s="9">
        <f>'[1]Pleitos em Análise'!J74</f>
        <v>0.14000000000000001</v>
      </c>
      <c r="K75" s="9">
        <f>'[1]Pleitos em Análise'!K74</f>
        <v>0.02</v>
      </c>
      <c r="L75" s="10" t="str">
        <f>IF('[1]Pleitos em Análise'!U74="","---",'[1]Pleitos em Análise'!U74)</f>
        <v>Deferido</v>
      </c>
      <c r="M75" s="10" t="str">
        <f>IF('[1]Pleitos em Análise'!W74="","---",'[1]Pleitos em Análise'!W74)</f>
        <v>Deferido</v>
      </c>
      <c r="N75" s="10" t="str">
        <f>IF('[1]Pleitos em Análise'!Y74="","---",'[1]Pleitos em Análise'!Y74)</f>
        <v>321/2022</v>
      </c>
      <c r="O75" s="10" t="str">
        <f>IF('[1]Pleitos em Análise'!X74="","---",'[1]Pleitos em Análise'!X74)</f>
        <v>43/2021</v>
      </c>
      <c r="P75" s="11" t="str">
        <f>'[1]Pleitos em Análise'!Z74</f>
        <v>Deferido</v>
      </c>
    </row>
    <row r="76" spans="1:16" ht="34.5" x14ac:dyDescent="0.35">
      <c r="A76" s="7">
        <f>'[1]Pleitos em Análise'!A75</f>
        <v>73</v>
      </c>
      <c r="B76" s="7" t="str">
        <f>'[1]Pleitos em Análise'!B75</f>
        <v>19971.100141/2020-24</v>
      </c>
      <c r="C76" s="8" t="str">
        <f>'[1]Pleitos em Análise'!C75</f>
        <v>02/09/2019</v>
      </c>
      <c r="D76" s="7" t="str">
        <f>'[1]Pleitos em Análise'!D75</f>
        <v>Argentina</v>
      </c>
      <c r="E76" s="7" t="str">
        <f>'[1]Pleitos em Análise'!E75</f>
        <v>4806.20.00</v>
      </c>
      <c r="F76" s="7" t="str">
        <f>'[1]Pleitos em Análise'!F75</f>
        <v>Papel Impermeável a gorduras</v>
      </c>
      <c r="G76" s="7" t="str">
        <f>'[1]Pleitos em Análise'!G75</f>
        <v>Star Slip Easy</v>
      </c>
      <c r="H76" s="7" t="str">
        <f>'[1]Pleitos em Análise'!H75</f>
        <v>Redução TEC</v>
      </c>
      <c r="I76" s="7" t="str">
        <f>'[1]Pleitos em Análise'!I75</f>
        <v>Molderil S.A.</v>
      </c>
      <c r="J76" s="9">
        <f>'[1]Pleitos em Análise'!J75</f>
        <v>0.12</v>
      </c>
      <c r="K76" s="9">
        <f>'[1]Pleitos em Análise'!K75</f>
        <v>0.02</v>
      </c>
      <c r="L76" s="10" t="str">
        <f>IF('[1]Pleitos em Análise'!U75="","---",'[1]Pleitos em Análise'!U75)</f>
        <v>Indeferimento</v>
      </c>
      <c r="M76" s="10" t="str">
        <f>IF('[1]Pleitos em Análise'!W75="","---",'[1]Pleitos em Análise'!W75)</f>
        <v>---</v>
      </c>
      <c r="N76" s="10" t="str">
        <f>IF('[1]Pleitos em Análise'!Y75="","---",'[1]Pleitos em Análise'!Y75)</f>
        <v>---</v>
      </c>
      <c r="O76" s="10" t="str">
        <f>IF('[1]Pleitos em Análise'!X75="","---",'[1]Pleitos em Análise'!X75)</f>
        <v>---</v>
      </c>
      <c r="P76" s="11" t="str">
        <f>'[1]Pleitos em Análise'!Z75</f>
        <v>Pleito Indeferido pelo GECEX</v>
      </c>
    </row>
    <row r="77" spans="1:16" ht="34.5" x14ac:dyDescent="0.35">
      <c r="A77" s="7">
        <f>'[1]Pleitos em Análise'!A76</f>
        <v>74</v>
      </c>
      <c r="B77" s="7" t="str">
        <f>'[1]Pleitos em Análise'!B76</f>
        <v>19971.100140/2020-80</v>
      </c>
      <c r="C77" s="8" t="str">
        <f>'[1]Pleitos em Análise'!C76</f>
        <v>12/03/2019</v>
      </c>
      <c r="D77" s="7" t="str">
        <f>'[1]Pleitos em Análise'!D76</f>
        <v>Argentina</v>
      </c>
      <c r="E77" s="7" t="str">
        <f>'[1]Pleitos em Análise'!E76</f>
        <v>9002.11.10</v>
      </c>
      <c r="F77" s="7" t="str">
        <f>'[1]Pleitos em Análise'!F76</f>
        <v>Para câmeras fotográficas ou cinematográficas ou para projetores</v>
      </c>
      <c r="G77" s="7" t="str">
        <f>'[1]Pleitos em Análise'!G76</f>
        <v>Lentes para Câmaras Fotográficas</v>
      </c>
      <c r="H77" s="7" t="str">
        <f>'[1]Pleitos em Análise'!H76</f>
        <v>Abertura NCM - Redução</v>
      </c>
      <c r="I77" s="7" t="str">
        <f>'[1]Pleitos em Análise'!I76</f>
        <v>CACIEFE</v>
      </c>
      <c r="J77" s="9">
        <f>'[1]Pleitos em Análise'!J76</f>
        <v>0.16</v>
      </c>
      <c r="K77" s="9" t="str">
        <f>'[1]Pleitos em Análise'!K76</f>
        <v>2% BIT</v>
      </c>
      <c r="L77" s="10" t="str">
        <f>IF('[1]Pleitos em Análise'!U76="","---",'[1]Pleitos em Análise'!U76)</f>
        <v>Deferido</v>
      </c>
      <c r="M77" s="10" t="str">
        <f>IF('[1]Pleitos em Análise'!W76="","---",'[1]Pleitos em Análise'!W76)</f>
        <v>Deferido</v>
      </c>
      <c r="N77" s="10" t="str">
        <f>IF('[1]Pleitos em Análise'!Y76="","---",'[1]Pleitos em Análise'!Y76)</f>
        <v>165/2021</v>
      </c>
      <c r="O77" s="10" t="str">
        <f>IF('[1]Pleitos em Análise'!X76="","---",'[1]Pleitos em Análise'!X76)</f>
        <v>18/2020</v>
      </c>
      <c r="P77" s="11" t="str">
        <f>'[1]Pleitos em Análise'!Z76</f>
        <v>Deferido</v>
      </c>
    </row>
    <row r="78" spans="1:16" ht="57.5" x14ac:dyDescent="0.35">
      <c r="A78" s="7">
        <f>'[1]Pleitos em Análise'!A77</f>
        <v>75</v>
      </c>
      <c r="B78" s="7" t="str">
        <f>'[1]Pleitos em Análise'!B77</f>
        <v>19971.100139/2020-55</v>
      </c>
      <c r="C78" s="8">
        <f>'[1]Pleitos em Análise'!C77</f>
        <v>43536</v>
      </c>
      <c r="D78" s="7" t="str">
        <f>'[1]Pleitos em Análise'!D77</f>
        <v>Argentina</v>
      </c>
      <c r="E78" s="7" t="str">
        <f>'[1]Pleitos em Análise'!E77</f>
        <v>3822.00.90</v>
      </c>
      <c r="F78" s="7" t="str">
        <f>'[1]Pleitos em Análise'!F77</f>
        <v>Outros</v>
      </c>
      <c r="G78" s="7" t="str">
        <f>'[1]Pleitos em Análise'!G77</f>
        <v xml:space="preserve"> Reagentes para determinação de glicose no sangue, sobre suporte em tiras, para uso direto
</v>
      </c>
      <c r="H78" s="7" t="str">
        <f>'[1]Pleitos em Análise'!H77</f>
        <v>Abertura NCM - Redução</v>
      </c>
      <c r="I78" s="7" t="str">
        <f>'[1]Pleitos em Análise'!I77</f>
        <v>Laboratórios Temis Lostaló S.A.</v>
      </c>
      <c r="J78" s="9">
        <f>'[1]Pleitos em Análise'!J77</f>
        <v>0.14000000000000001</v>
      </c>
      <c r="K78" s="9">
        <f>'[1]Pleitos em Análise'!K77</f>
        <v>0.02</v>
      </c>
      <c r="L78" s="10" t="str">
        <f>IF('[1]Pleitos em Análise'!U77="","---",'[1]Pleitos em Análise'!U77)</f>
        <v>Deferido</v>
      </c>
      <c r="M78" s="10" t="str">
        <f>IF('[1]Pleitos em Análise'!W77="","---",'[1]Pleitos em Análise'!W77)</f>
        <v>Deferido</v>
      </c>
      <c r="N78" s="10" t="str">
        <f>IF('[1]Pleitos em Análise'!Y77="","---",'[1]Pleitos em Análise'!Y77)</f>
        <v>245/2021</v>
      </c>
      <c r="O78" s="10" t="str">
        <f>IF('[1]Pleitos em Análise'!X77="","---",'[1]Pleitos em Análise'!X77)</f>
        <v>07/2021</v>
      </c>
      <c r="P78" s="11" t="str">
        <f>'[1]Pleitos em Análise'!Z77</f>
        <v>Deferido</v>
      </c>
    </row>
    <row r="79" spans="1:16" ht="23" x14ac:dyDescent="0.35">
      <c r="A79" s="7">
        <f>'[1]Pleitos em Análise'!A78</f>
        <v>76</v>
      </c>
      <c r="B79" s="7" t="str">
        <f>'[1]Pleitos em Análise'!B78</f>
        <v>19971.100138/2020-19</v>
      </c>
      <c r="C79" s="8">
        <f>'[1]Pleitos em Análise'!C78</f>
        <v>43628</v>
      </c>
      <c r="D79" s="7" t="str">
        <f>'[1]Pleitos em Análise'!D78</f>
        <v>Argentina</v>
      </c>
      <c r="E79" s="7" t="str">
        <f>'[1]Pleitos em Análise'!E78</f>
        <v>9020.00.10</v>
      </c>
      <c r="F79" s="7" t="str">
        <f>'[1]Pleitos em Análise'!F78</f>
        <v>Máscaras contra gases</v>
      </c>
      <c r="G79" s="7" t="str">
        <f>'[1]Pleitos em Análise'!G78</f>
        <v>Equipamento de respiração autônoma</v>
      </c>
      <c r="H79" s="7" t="str">
        <f>'[1]Pleitos em Análise'!H78</f>
        <v>Redução TEC</v>
      </c>
      <c r="I79" s="7" t="str">
        <f>'[1]Pleitos em Análise'!I78</f>
        <v>CALCIC S.A.</v>
      </c>
      <c r="J79" s="9">
        <f>'[1]Pleitos em Análise'!J78</f>
        <v>0.16</v>
      </c>
      <c r="K79" s="9">
        <f>'[1]Pleitos em Análise'!K78</f>
        <v>0.02</v>
      </c>
      <c r="L79" s="10" t="str">
        <f>IF('[1]Pleitos em Análise'!U78="","---",'[1]Pleitos em Análise'!U78)</f>
        <v>Deferido</v>
      </c>
      <c r="M79" s="10" t="str">
        <f>IF('[1]Pleitos em Análise'!W78="","---",'[1]Pleitos em Análise'!W78)</f>
        <v>Deferido</v>
      </c>
      <c r="N79" s="10" t="str">
        <f>IF('[1]Pleitos em Análise'!Y78="","---",'[1]Pleitos em Análise'!Y78)</f>
        <v>165/2021</v>
      </c>
      <c r="O79" s="10" t="str">
        <f>IF('[1]Pleitos em Análise'!X78="","---",'[1]Pleitos em Análise'!X78)</f>
        <v>18/2020</v>
      </c>
      <c r="P79" s="11" t="str">
        <f>'[1]Pleitos em Análise'!Z78</f>
        <v>Deferido</v>
      </c>
    </row>
    <row r="80" spans="1:16" ht="34.5" x14ac:dyDescent="0.35">
      <c r="A80" s="7">
        <f>'[1]Pleitos em Análise'!A79</f>
        <v>77</v>
      </c>
      <c r="B80" s="7" t="str">
        <f>'[1]Pleitos em Análise'!B79</f>
        <v>19971.100130/2020-44</v>
      </c>
      <c r="C80" s="8" t="str">
        <f>'[1]Pleitos em Análise'!C79</f>
        <v>22/10/2018</v>
      </c>
      <c r="D80" s="7" t="str">
        <f>'[1]Pleitos em Análise'!D79</f>
        <v>Argentina</v>
      </c>
      <c r="E80" s="7" t="str">
        <f>'[1]Pleitos em Análise'!E79</f>
        <v>7326.90.90</v>
      </c>
      <c r="F80" s="7" t="str">
        <f>'[1]Pleitos em Análise'!F79</f>
        <v>Outras</v>
      </c>
      <c r="G80" s="7" t="str">
        <f>'[1]Pleitos em Análise'!G79</f>
        <v>Discos de cunhagem</v>
      </c>
      <c r="H80" s="7" t="str">
        <f>'[1]Pleitos em Análise'!H79</f>
        <v>Abertura NCM - Redução</v>
      </c>
      <c r="I80" s="7" t="str">
        <f>'[1]Pleitos em Análise'!I79</f>
        <v>Sociedad Del Estado Casa de Moneda</v>
      </c>
      <c r="J80" s="9">
        <f>'[1]Pleitos em Análise'!J79</f>
        <v>0.18</v>
      </c>
      <c r="K80" s="9">
        <f>'[1]Pleitos em Análise'!K79</f>
        <v>0.02</v>
      </c>
      <c r="L80" s="10" t="str">
        <f>IF('[1]Pleitos em Análise'!U79="","---",'[1]Pleitos em Análise'!U79)</f>
        <v>Deferido</v>
      </c>
      <c r="M80" s="10" t="str">
        <f>IF('[1]Pleitos em Análise'!W79="","---",'[1]Pleitos em Análise'!W79)</f>
        <v>Deferido</v>
      </c>
      <c r="N80" s="10" t="str">
        <f>IF('[1]Pleitos em Análise'!Y79="","---",'[1]Pleitos em Análise'!Y79)</f>
        <v>165/2021</v>
      </c>
      <c r="O80" s="10" t="str">
        <f>IF('[1]Pleitos em Análise'!X79="","---",'[1]Pleitos em Análise'!X79)</f>
        <v>18/2020</v>
      </c>
      <c r="P80" s="11" t="str">
        <f>'[1]Pleitos em Análise'!Z79</f>
        <v>Deferido</v>
      </c>
    </row>
    <row r="81" spans="1:16" ht="34.5" x14ac:dyDescent="0.35">
      <c r="A81" s="7">
        <f>'[1]Pleitos em Análise'!A80</f>
        <v>78</v>
      </c>
      <c r="B81" s="7" t="str">
        <f>'[1]Pleitos em Análise'!B80</f>
        <v>19971.100130/2020-44</v>
      </c>
      <c r="C81" s="8" t="str">
        <f>'[1]Pleitos em Análise'!C80</f>
        <v>22/10/2018</v>
      </c>
      <c r="D81" s="7" t="str">
        <f>'[1]Pleitos em Análise'!D80</f>
        <v>Argentina</v>
      </c>
      <c r="E81" s="7" t="str">
        <f>'[1]Pleitos em Análise'!E80</f>
        <v>7419.99.90</v>
      </c>
      <c r="F81" s="7" t="str">
        <f>'[1]Pleitos em Análise'!F80</f>
        <v>Outros</v>
      </c>
      <c r="G81" s="7" t="str">
        <f>'[1]Pleitos em Análise'!G80</f>
        <v>Discos de cunhagem</v>
      </c>
      <c r="H81" s="7" t="str">
        <f>'[1]Pleitos em Análise'!H80</f>
        <v>Abertura NCM - Redução</v>
      </c>
      <c r="I81" s="7" t="str">
        <f>'[1]Pleitos em Análise'!I80</f>
        <v>Sociedad Del Estado Casa de Moneda</v>
      </c>
      <c r="J81" s="9">
        <f>'[1]Pleitos em Análise'!J80</f>
        <v>0.16</v>
      </c>
      <c r="K81" s="9">
        <f>'[1]Pleitos em Análise'!K80</f>
        <v>0.02</v>
      </c>
      <c r="L81" s="10" t="str">
        <f>IF('[1]Pleitos em Análise'!U80="","---",'[1]Pleitos em Análise'!U80)</f>
        <v>Deferido</v>
      </c>
      <c r="M81" s="10" t="str">
        <f>IF('[1]Pleitos em Análise'!W80="","---",'[1]Pleitos em Análise'!W80)</f>
        <v>Deferido</v>
      </c>
      <c r="N81" s="10" t="str">
        <f>IF('[1]Pleitos em Análise'!Y80="","---",'[1]Pleitos em Análise'!Y80)</f>
        <v>165/2021</v>
      </c>
      <c r="O81" s="10" t="str">
        <f>IF('[1]Pleitos em Análise'!X80="","---",'[1]Pleitos em Análise'!X80)</f>
        <v>18/2020</v>
      </c>
      <c r="P81" s="11" t="str">
        <f>'[1]Pleitos em Análise'!Z80</f>
        <v>Deferido</v>
      </c>
    </row>
    <row r="82" spans="1:16" ht="57.5" x14ac:dyDescent="0.35">
      <c r="A82" s="7">
        <f>'[1]Pleitos em Análise'!A81</f>
        <v>79</v>
      </c>
      <c r="B82" s="7" t="str">
        <f>'[1]Pleitos em Análise'!B81</f>
        <v>19971.100133/2020-88</v>
      </c>
      <c r="C82" s="8" t="str">
        <f>'[1]Pleitos em Análise'!C81</f>
        <v>22/10/2018</v>
      </c>
      <c r="D82" s="7" t="str">
        <f>'[1]Pleitos em Análise'!D81</f>
        <v>Argentina</v>
      </c>
      <c r="E82" s="7" t="str">
        <f>'[1]Pleitos em Análise'!E81</f>
        <v>1513.29.10</v>
      </c>
      <c r="F82" s="7" t="str">
        <f>'[1]Pleitos em Análise'!F81</f>
        <v>De amêndoa de palma (palmiste) (coconote)</v>
      </c>
      <c r="G82" s="7" t="str">
        <f>'[1]Pleitos em Análise'!G81</f>
        <v>Óleo de palmiste</v>
      </c>
      <c r="H82" s="7" t="str">
        <f>'[1]Pleitos em Análise'!H81</f>
        <v>Redução TEC</v>
      </c>
      <c r="I82" s="7" t="str">
        <f>'[1]Pleitos em Análise'!I81</f>
        <v>CAPA, Cámara Argentina de la Industria de Cosmética Y Perfumeria</v>
      </c>
      <c r="J82" s="9">
        <f>'[1]Pleitos em Análise'!J81</f>
        <v>0.1</v>
      </c>
      <c r="K82" s="9">
        <f>'[1]Pleitos em Análise'!K81</f>
        <v>0.02</v>
      </c>
      <c r="L82" s="10" t="str">
        <f>IF('[1]Pleitos em Análise'!U81="","---",'[1]Pleitos em Análise'!U81)</f>
        <v>Indeferimento</v>
      </c>
      <c r="M82" s="10" t="str">
        <f>IF('[1]Pleitos em Análise'!W81="","---",'[1]Pleitos em Análise'!W81)</f>
        <v>---</v>
      </c>
      <c r="N82" s="10" t="str">
        <f>IF('[1]Pleitos em Análise'!Y81="","---",'[1]Pleitos em Análise'!Y81)</f>
        <v>---</v>
      </c>
      <c r="O82" s="10" t="str">
        <f>IF('[1]Pleitos em Análise'!X81="","---",'[1]Pleitos em Análise'!X81)</f>
        <v>---</v>
      </c>
      <c r="P82" s="11" t="str">
        <f>'[1]Pleitos em Análise'!Z81</f>
        <v>Pleito Indeferido pelo GECEX</v>
      </c>
    </row>
    <row r="83" spans="1:16" ht="46" x14ac:dyDescent="0.35">
      <c r="A83" s="7">
        <f>'[1]Pleitos em Análise'!A82</f>
        <v>80</v>
      </c>
      <c r="B83" s="7" t="str">
        <f>'[1]Pleitos em Análise'!B82</f>
        <v>19971.100134/2020-22</v>
      </c>
      <c r="C83" s="8" t="str">
        <f>'[1]Pleitos em Análise'!C82</f>
        <v>22/10/2018</v>
      </c>
      <c r="D83" s="7" t="str">
        <f>'[1]Pleitos em Análise'!D82</f>
        <v>Argentina</v>
      </c>
      <c r="E83" s="7" t="str">
        <f>'[1]Pleitos em Análise'!E82</f>
        <v>5902.20.00</v>
      </c>
      <c r="F83" s="7" t="str">
        <f>'[1]Pleitos em Análise'!F82</f>
        <v>De poliésteres</v>
      </c>
      <c r="G83" s="7" t="str">
        <f>'[1]Pleitos em Análise'!G82</f>
        <v>Telas tramadas para pneumáticos com fils de alta tenacidade de poliéster</v>
      </c>
      <c r="H83" s="7" t="str">
        <f>'[1]Pleitos em Análise'!H82</f>
        <v>Redução TEC</v>
      </c>
      <c r="I83" s="7" t="str">
        <f>'[1]Pleitos em Análise'!I82</f>
        <v>Sem informação no formulário</v>
      </c>
      <c r="J83" s="9">
        <f>'[1]Pleitos em Análise'!J82</f>
        <v>0.16</v>
      </c>
      <c r="K83" s="9">
        <f>'[1]Pleitos em Análise'!K82</f>
        <v>0.02</v>
      </c>
      <c r="L83" s="10" t="str">
        <f>IF('[1]Pleitos em Análise'!U82="","---",'[1]Pleitos em Análise'!U82)</f>
        <v>Indeferimento</v>
      </c>
      <c r="M83" s="10" t="str">
        <f>IF('[1]Pleitos em Análise'!W82="","---",'[1]Pleitos em Análise'!W82)</f>
        <v>---</v>
      </c>
      <c r="N83" s="10" t="str">
        <f>IF('[1]Pleitos em Análise'!Y82="","---",'[1]Pleitos em Análise'!Y82)</f>
        <v>---</v>
      </c>
      <c r="O83" s="10" t="str">
        <f>IF('[1]Pleitos em Análise'!X82="","---",'[1]Pleitos em Análise'!X82)</f>
        <v>---</v>
      </c>
      <c r="P83" s="11" t="str">
        <f>'[1]Pleitos em Análise'!Z82</f>
        <v>Pleito Indeferido pelo GECEX</v>
      </c>
    </row>
    <row r="84" spans="1:16" x14ac:dyDescent="0.35">
      <c r="A84" s="7">
        <f>'[1]Pleitos em Análise'!A83</f>
        <v>81</v>
      </c>
      <c r="B84" s="7" t="str">
        <f>'[1]Pleitos em Análise'!B83</f>
        <v>19971.100098/2020-05</v>
      </c>
      <c r="C84" s="8" t="str">
        <f>'[1]Pleitos em Análise'!C83</f>
        <v>22/10/2018</v>
      </c>
      <c r="D84" s="7" t="str">
        <f>'[1]Pleitos em Análise'!D83</f>
        <v>Argentina</v>
      </c>
      <c r="E84" s="7" t="str">
        <f>'[1]Pleitos em Análise'!E83</f>
        <v>8714.93.20</v>
      </c>
      <c r="F84" s="7" t="str">
        <f>'[1]Pleitos em Análise'!F83</f>
        <v>Pinhões de rodas livres</v>
      </c>
      <c r="G84" s="7" t="str">
        <f>'[1]Pleitos em Análise'!G83</f>
        <v>Pinhões de rodas livres</v>
      </c>
      <c r="H84" s="7" t="str">
        <f>'[1]Pleitos em Análise'!H83</f>
        <v>Redução TEC</v>
      </c>
      <c r="I84" s="7" t="str">
        <f>'[1]Pleitos em Análise'!I83</f>
        <v>COMMBI</v>
      </c>
      <c r="J84" s="9">
        <f>'[1]Pleitos em Análise'!J83</f>
        <v>0.16</v>
      </c>
      <c r="K84" s="9">
        <f>'[1]Pleitos em Análise'!K83</f>
        <v>0.02</v>
      </c>
      <c r="L84" s="10" t="str">
        <f>IF('[1]Pleitos em Análise'!U83="","---",'[1]Pleitos em Análise'!U83)</f>
        <v>Deferido</v>
      </c>
      <c r="M84" s="10" t="str">
        <f>IF('[1]Pleitos em Análise'!W83="","---",'[1]Pleitos em Análise'!W83)</f>
        <v>Deferido</v>
      </c>
      <c r="N84" s="10" t="str">
        <f>IF('[1]Pleitos em Análise'!Y83="","---",'[1]Pleitos em Análise'!Y83)</f>
        <v>136/2020</v>
      </c>
      <c r="O84" s="10" t="str">
        <f>IF('[1]Pleitos em Análise'!X83="","---",'[1]Pleitos em Análise'!X83)</f>
        <v>13/2020</v>
      </c>
      <c r="P84" s="11" t="str">
        <f>'[1]Pleitos em Análise'!Z83</f>
        <v>Deferido</v>
      </c>
    </row>
    <row r="85" spans="1:16" x14ac:dyDescent="0.35">
      <c r="A85" s="7">
        <f>'[1]Pleitos em Análise'!A84</f>
        <v>82</v>
      </c>
      <c r="B85" s="7" t="str">
        <f>'[1]Pleitos em Análise'!B84</f>
        <v>19971.100098/2020-05</v>
      </c>
      <c r="C85" s="8" t="str">
        <f>'[1]Pleitos em Análise'!C84</f>
        <v>22/10/2018</v>
      </c>
      <c r="D85" s="7" t="str">
        <f>'[1]Pleitos em Análise'!D84</f>
        <v>Argentina</v>
      </c>
      <c r="E85" s="7" t="str">
        <f>'[1]Pleitos em Análise'!E84</f>
        <v>8714.99.10</v>
      </c>
      <c r="F85" s="7" t="str">
        <f>'[1]Pleitos em Análise'!F84</f>
        <v>Câmbios de velocidade</v>
      </c>
      <c r="G85" s="7" t="str">
        <f>'[1]Pleitos em Análise'!G84</f>
        <v>Câmbios de velocidade</v>
      </c>
      <c r="H85" s="7" t="str">
        <f>'[1]Pleitos em Análise'!H84</f>
        <v>Redução TEC</v>
      </c>
      <c r="I85" s="7" t="str">
        <f>'[1]Pleitos em Análise'!I84</f>
        <v>COMMBI</v>
      </c>
      <c r="J85" s="9">
        <f>'[1]Pleitos em Análise'!J84</f>
        <v>0.16</v>
      </c>
      <c r="K85" s="9">
        <f>'[1]Pleitos em Análise'!K84</f>
        <v>0.02</v>
      </c>
      <c r="L85" s="10" t="str">
        <f>IF('[1]Pleitos em Análise'!U84="","---",'[1]Pleitos em Análise'!U84)</f>
        <v>Deferido</v>
      </c>
      <c r="M85" s="10" t="str">
        <f>IF('[1]Pleitos em Análise'!W84="","---",'[1]Pleitos em Análise'!W84)</f>
        <v>Deferido</v>
      </c>
      <c r="N85" s="10" t="str">
        <f>IF('[1]Pleitos em Análise'!Y84="","---",'[1]Pleitos em Análise'!Y84)</f>
        <v>136/2020</v>
      </c>
      <c r="O85" s="10" t="str">
        <f>IF('[1]Pleitos em Análise'!X84="","---",'[1]Pleitos em Análise'!X84)</f>
        <v>13/2020</v>
      </c>
      <c r="P85" s="11" t="str">
        <f>'[1]Pleitos em Análise'!Z84</f>
        <v>Deferido</v>
      </c>
    </row>
    <row r="86" spans="1:16" ht="23" x14ac:dyDescent="0.35">
      <c r="A86" s="7">
        <f>'[1]Pleitos em Análise'!A85</f>
        <v>83</v>
      </c>
      <c r="B86" s="7" t="str">
        <f>'[1]Pleitos em Análise'!B85</f>
        <v>19971.100098/2020-05</v>
      </c>
      <c r="C86" s="8" t="str">
        <f>'[1]Pleitos em Análise'!C85</f>
        <v>23/03/2018</v>
      </c>
      <c r="D86" s="7" t="str">
        <f>'[1]Pleitos em Análise'!D85</f>
        <v>Argentina</v>
      </c>
      <c r="E86" s="7" t="str">
        <f>'[1]Pleitos em Análise'!E85</f>
        <v>8714.99.90</v>
      </c>
      <c r="F86" s="7" t="str">
        <f>'[1]Pleitos em Análise'!F85</f>
        <v>Outros</v>
      </c>
      <c r="G86" s="7" t="str">
        <f>'[1]Pleitos em Análise'!G85</f>
        <v>Caixas de Direção</v>
      </c>
      <c r="H86" s="7" t="str">
        <f>'[1]Pleitos em Análise'!H85</f>
        <v>Abertura NCM - Redução</v>
      </c>
      <c r="I86" s="7" t="str">
        <f>'[1]Pleitos em Análise'!I85</f>
        <v>CIMBRA</v>
      </c>
      <c r="J86" s="9">
        <f>'[1]Pleitos em Análise'!J85</f>
        <v>0.16</v>
      </c>
      <c r="K86" s="9">
        <f>'[1]Pleitos em Análise'!K85</f>
        <v>0.02</v>
      </c>
      <c r="L86" s="10" t="str">
        <f>IF('[1]Pleitos em Análise'!U85="","---",'[1]Pleitos em Análise'!U85)</f>
        <v>---</v>
      </c>
      <c r="M86" s="10" t="str">
        <f>IF('[1]Pleitos em Análise'!W85="","---",'[1]Pleitos em Análise'!W85)</f>
        <v>Deferido</v>
      </c>
      <c r="N86" s="10" t="str">
        <f>IF('[1]Pleitos em Análise'!Y85="","---",'[1]Pleitos em Análise'!Y85)</f>
        <v>412/2022</v>
      </c>
      <c r="O86" s="10" t="str">
        <f>IF('[1]Pleitos em Análise'!X85="","---",'[1]Pleitos em Análise'!X85)</f>
        <v>18/2022</v>
      </c>
      <c r="P86" s="11" t="str">
        <f>'[1]Pleitos em Análise'!Z85</f>
        <v xml:space="preserve">Deferido </v>
      </c>
    </row>
    <row r="87" spans="1:16" ht="23" x14ac:dyDescent="0.35">
      <c r="A87" s="7">
        <f>'[1]Pleitos em Análise'!A86</f>
        <v>84</v>
      </c>
      <c r="B87" s="7" t="str">
        <f>'[1]Pleitos em Análise'!B86</f>
        <v>19971.100098/2020-05</v>
      </c>
      <c r="C87" s="8" t="str">
        <f>'[1]Pleitos em Análise'!C86</f>
        <v>23/03/2018</v>
      </c>
      <c r="D87" s="7" t="str">
        <f>'[1]Pleitos em Análise'!D86</f>
        <v>Argentina</v>
      </c>
      <c r="E87" s="7" t="str">
        <f>'[1]Pleitos em Análise'!E86</f>
        <v>8714.93.10</v>
      </c>
      <c r="F87" s="7" t="str">
        <f>'[1]Pleitos em Análise'!F86</f>
        <v>Cubos, exceto de freios (travões)</v>
      </c>
      <c r="G87" s="7" t="str">
        <f>'[1]Pleitos em Análise'!G86</f>
        <v>Cubos, exceto de freios (travões)</v>
      </c>
      <c r="H87" s="7" t="str">
        <f>'[1]Pleitos em Análise'!H86</f>
        <v>Redução TEC</v>
      </c>
      <c r="I87" s="7" t="str">
        <f>'[1]Pleitos em Análise'!I86</f>
        <v>CIMBRA</v>
      </c>
      <c r="J87" s="9">
        <f>'[1]Pleitos em Análise'!J86</f>
        <v>0.16</v>
      </c>
      <c r="K87" s="9">
        <f>'[1]Pleitos em Análise'!K86</f>
        <v>0.02</v>
      </c>
      <c r="L87" s="10" t="str">
        <f>IF('[1]Pleitos em Análise'!U86="","---",'[1]Pleitos em Análise'!U86)</f>
        <v>---</v>
      </c>
      <c r="M87" s="10" t="str">
        <f>IF('[1]Pleitos em Análise'!W86="","---",'[1]Pleitos em Análise'!W86)</f>
        <v xml:space="preserve">Deferido </v>
      </c>
      <c r="N87" s="10" t="str">
        <f>IF('[1]Pleitos em Análise'!Y86="","---",'[1]Pleitos em Análise'!Y86)</f>
        <v>412/2022</v>
      </c>
      <c r="O87" s="10" t="str">
        <f>IF('[1]Pleitos em Análise'!X86="","---",'[1]Pleitos em Análise'!X86)</f>
        <v>18/2022</v>
      </c>
      <c r="P87" s="11" t="str">
        <f>'[1]Pleitos em Análise'!Z86</f>
        <v xml:space="preserve">Deferido </v>
      </c>
    </row>
    <row r="88" spans="1:16" ht="23" x14ac:dyDescent="0.35">
      <c r="A88" s="7">
        <f>'[1]Pleitos em Análise'!A87</f>
        <v>85</v>
      </c>
      <c r="B88" s="7" t="str">
        <f>'[1]Pleitos em Análise'!B87</f>
        <v>19971.100098/2020-05</v>
      </c>
      <c r="C88" s="8" t="str">
        <f>'[1]Pleitos em Análise'!C87</f>
        <v>23/03/2018</v>
      </c>
      <c r="D88" s="7" t="str">
        <f>'[1]Pleitos em Análise'!D87</f>
        <v>Argentina</v>
      </c>
      <c r="E88" s="7" t="str">
        <f>'[1]Pleitos em Análise'!E87</f>
        <v>8714.96.00</v>
      </c>
      <c r="F88" s="7" t="str">
        <f>'[1]Pleitos em Análise'!F87</f>
        <v>Pedais e Pedaleiros e suas partes</v>
      </c>
      <c r="G88" s="7" t="str">
        <f>'[1]Pleitos em Análise'!G87</f>
        <v>Mecanismos de pedal</v>
      </c>
      <c r="H88" s="7" t="str">
        <f>'[1]Pleitos em Análise'!H87</f>
        <v>Abertura NCM - Redução</v>
      </c>
      <c r="I88" s="7" t="str">
        <f>'[1]Pleitos em Análise'!I87</f>
        <v>CIMBRA</v>
      </c>
      <c r="J88" s="9">
        <f>'[1]Pleitos em Análise'!J87</f>
        <v>0.16</v>
      </c>
      <c r="K88" s="9">
        <f>'[1]Pleitos em Análise'!K87</f>
        <v>0.02</v>
      </c>
      <c r="L88" s="10" t="str">
        <f>IF('[1]Pleitos em Análise'!U87="","---",'[1]Pleitos em Análise'!U87)</f>
        <v>---</v>
      </c>
      <c r="M88" s="10" t="str">
        <f>IF('[1]Pleitos em Análise'!W87="","---",'[1]Pleitos em Análise'!W87)</f>
        <v xml:space="preserve">Deferido </v>
      </c>
      <c r="N88" s="10" t="str">
        <f>IF('[1]Pleitos em Análise'!Y87="","---",'[1]Pleitos em Análise'!Y87)</f>
        <v>412/2022</v>
      </c>
      <c r="O88" s="10" t="str">
        <f>IF('[1]Pleitos em Análise'!X87="","---",'[1]Pleitos em Análise'!X87)</f>
        <v>18/2022</v>
      </c>
      <c r="P88" s="11" t="str">
        <f>'[1]Pleitos em Análise'!Z87</f>
        <v xml:space="preserve">Deferido </v>
      </c>
    </row>
    <row r="89" spans="1:16" ht="103.5" x14ac:dyDescent="0.35">
      <c r="A89" s="7">
        <f>'[1]Pleitos em Análise'!A88</f>
        <v>86</v>
      </c>
      <c r="B89" s="7" t="str">
        <f>'[1]Pleitos em Análise'!B88</f>
        <v>19971.100109/2020-49</v>
      </c>
      <c r="C89" s="8" t="str">
        <f>'[1]Pleitos em Análise'!C88</f>
        <v>24/11/2017</v>
      </c>
      <c r="D89" s="7" t="str">
        <f>'[1]Pleitos em Análise'!D88</f>
        <v>Uruguai</v>
      </c>
      <c r="E89" s="7" t="str">
        <f>'[1]Pleitos em Análise'!E88</f>
        <v>8525.80.19</v>
      </c>
      <c r="F89" s="7" t="str">
        <f>'[1]Pleitos em Análise'!F88</f>
        <v>Outras</v>
      </c>
      <c r="G89" s="7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9" s="7" t="str">
        <f>'[1]Pleitos em Análise'!H88</f>
        <v>Abertura NCM - Redução</v>
      </c>
      <c r="I89" s="7" t="str">
        <f>'[1]Pleitos em Análise'!I88</f>
        <v>CÁMARA NACIONAL DE COMERCIO Y SERVICIOS DEL URUGUAY</v>
      </c>
      <c r="J89" s="9">
        <f>'[1]Pleitos em Análise'!J88</f>
        <v>0.2</v>
      </c>
      <c r="K89" s="9" t="str">
        <f>'[1]Pleitos em Análise'!K88</f>
        <v>0%BK</v>
      </c>
      <c r="L89" s="10" t="str">
        <f>IF('[1]Pleitos em Análise'!U88="","---",'[1]Pleitos em Análise'!U88)</f>
        <v>Deferido</v>
      </c>
      <c r="M89" s="10" t="str">
        <f>IF('[1]Pleitos em Análise'!W88="","---",'[1]Pleitos em Análise'!W88)</f>
        <v>Deferido</v>
      </c>
      <c r="N89" s="10" t="str">
        <f>IF('[1]Pleitos em Análise'!Y88="","---",'[1]Pleitos em Análise'!Y88)</f>
        <v>245/2021</v>
      </c>
      <c r="O89" s="10" t="str">
        <f>IF('[1]Pleitos em Análise'!X88="","---",'[1]Pleitos em Análise'!X88)</f>
        <v>10/2021</v>
      </c>
      <c r="P89" s="11" t="str">
        <f>'[1]Pleitos em Análise'!Z88</f>
        <v>Deferido</v>
      </c>
    </row>
    <row r="90" spans="1:16" ht="115" x14ac:dyDescent="0.35">
      <c r="A90" s="7">
        <f>'[1]Pleitos em Análise'!A89</f>
        <v>87</v>
      </c>
      <c r="B90" s="7" t="str">
        <f>'[1]Pleitos em Análise'!B89</f>
        <v>19971.100114/2020-51</v>
      </c>
      <c r="C90" s="8" t="str">
        <f>'[1]Pleitos em Análise'!C89</f>
        <v>28/05/2018</v>
      </c>
      <c r="D90" s="7" t="str">
        <f>'[1]Pleitos em Análise'!D89</f>
        <v>Argentina</v>
      </c>
      <c r="E90" s="7" t="str">
        <f>'[1]Pleitos em Análise'!E89</f>
        <v>1302.32.20</v>
      </c>
      <c r="F90" s="7" t="str">
        <f>'[1]Pleitos em Análise'!F89</f>
        <v>De sementes de guar</v>
      </c>
      <c r="G90" s="7" t="str">
        <f>'[1]Pleitos em Análise'!G89</f>
        <v>Mucilagens e espessantes de sementes de guar, mesmo modificados.</v>
      </c>
      <c r="H90" s="7" t="str">
        <f>'[1]Pleitos em Análise'!H89</f>
        <v>Redução TEC</v>
      </c>
      <c r="I90" s="7" t="str">
        <f>'[1]Pleitos em Análise'!I89</f>
        <v>Cámara de Exploración y Producción de Hidrocarburos (CEPH) y Cámara de Empresas de Operaciones Petroleros Especiales (CEOPE)</v>
      </c>
      <c r="J90" s="9">
        <f>'[1]Pleitos em Análise'!J89</f>
        <v>0.08</v>
      </c>
      <c r="K90" s="9">
        <f>'[1]Pleitos em Análise'!K89</f>
        <v>0.02</v>
      </c>
      <c r="L90" s="10" t="str">
        <f>IF('[1]Pleitos em Análise'!U89="","---",'[1]Pleitos em Análise'!U89)</f>
        <v>Deferido</v>
      </c>
      <c r="M90" s="10" t="str">
        <f>IF('[1]Pleitos em Análise'!W89="","---",'[1]Pleitos em Análise'!W89)</f>
        <v>Deferido</v>
      </c>
      <c r="N90" s="10" t="str">
        <f>IF('[1]Pleitos em Análise'!Y89="","---",'[1]Pleitos em Análise'!Y89)</f>
        <v>136/2020</v>
      </c>
      <c r="O90" s="10" t="str">
        <f>IF('[1]Pleitos em Análise'!X89="","---",'[1]Pleitos em Análise'!X89)</f>
        <v>13/2020</v>
      </c>
      <c r="P90" s="11" t="str">
        <f>'[1]Pleitos em Análise'!Z89</f>
        <v>Deferido</v>
      </c>
    </row>
    <row r="91" spans="1:16" ht="69" x14ac:dyDescent="0.35">
      <c r="A91" s="7">
        <f>'[1]Pleitos em Análise'!A90</f>
        <v>88</v>
      </c>
      <c r="B91" s="7" t="str">
        <f>'[1]Pleitos em Análise'!B90</f>
        <v>19971.100115/2020-04</v>
      </c>
      <c r="C91" s="8" t="str">
        <f>'[1]Pleitos em Análise'!C90</f>
        <v>28/05/2018</v>
      </c>
      <c r="D91" s="7" t="str">
        <f>'[1]Pleitos em Análise'!D90</f>
        <v>Argentina</v>
      </c>
      <c r="E91" s="7" t="str">
        <f>'[1]Pleitos em Análise'!E90</f>
        <v>3707.90.21</v>
      </c>
      <c r="F91" s="7" t="str">
        <f>'[1]Pleitos em Análise'!F90</f>
        <v>À base de negro-de-carbono ou de um corante e resinas termoplásticas, para a reprodução de documentos por processo eletrostático</v>
      </c>
      <c r="G91" s="7" t="str">
        <f>'[1]Pleitos em Análise'!G90</f>
        <v>Tôner</v>
      </c>
      <c r="H91" s="7" t="str">
        <f>'[1]Pleitos em Análise'!H90</f>
        <v>Redução TEC</v>
      </c>
      <c r="I91" s="7" t="str">
        <f>'[1]Pleitos em Análise'!I90</f>
        <v>CAMOCA (Cámara Argentina de Multimedia, Ofimática, Comunicaciones y Afines)</v>
      </c>
      <c r="J91" s="9">
        <f>'[1]Pleitos em Análise'!J90</f>
        <v>0.14000000000000001</v>
      </c>
      <c r="K91" s="9">
        <f>'[1]Pleitos em Análise'!K90</f>
        <v>0.02</v>
      </c>
      <c r="L91" s="10" t="str">
        <f>IF('[1]Pleitos em Análise'!U90="","---",'[1]Pleitos em Análise'!U90)</f>
        <v>Deferido</v>
      </c>
      <c r="M91" s="10" t="str">
        <f>IF('[1]Pleitos em Análise'!W90="","---",'[1]Pleitos em Análise'!W90)</f>
        <v>Deferido</v>
      </c>
      <c r="N91" s="10" t="str">
        <f>IF('[1]Pleitos em Análise'!Y90="","---",'[1]Pleitos em Análise'!Y90)</f>
        <v>165/2021</v>
      </c>
      <c r="O91" s="10" t="str">
        <f>IF('[1]Pleitos em Análise'!X90="","---",'[1]Pleitos em Análise'!X90)</f>
        <v>18/2020</v>
      </c>
      <c r="P91" s="11" t="str">
        <f>'[1]Pleitos em Análise'!Z90</f>
        <v>Deferido</v>
      </c>
    </row>
    <row r="92" spans="1:16" ht="23" x14ac:dyDescent="0.35">
      <c r="A92" s="7">
        <f>'[1]Pleitos em Análise'!A91</f>
        <v>89</v>
      </c>
      <c r="B92" s="7" t="str">
        <f>'[1]Pleitos em Análise'!B91</f>
        <v>19971.100117/2020-95</v>
      </c>
      <c r="C92" s="8" t="str">
        <f>'[1]Pleitos em Análise'!C91</f>
        <v>28/05/2018</v>
      </c>
      <c r="D92" s="7" t="str">
        <f>'[1]Pleitos em Análise'!D91</f>
        <v>Argentina</v>
      </c>
      <c r="E92" s="7" t="str">
        <f>'[1]Pleitos em Análise'!E91</f>
        <v>8207.19.00</v>
      </c>
      <c r="F92" s="7" t="str">
        <f>'[1]Pleitos em Análise'!F91</f>
        <v>Ferramentas de perfuração e sondagem</v>
      </c>
      <c r="G92" s="7" t="str">
        <f>'[1]Pleitos em Análise'!G91</f>
        <v>Brocas</v>
      </c>
      <c r="H92" s="7" t="str">
        <f>'[1]Pleitos em Análise'!H91</f>
        <v>Abertura NCM - Redução</v>
      </c>
      <c r="I92" s="7" t="str">
        <f>'[1]Pleitos em Análise'!I91</f>
        <v>CEPH e CEOPE</v>
      </c>
      <c r="J92" s="9">
        <f>'[1]Pleitos em Análise'!J91</f>
        <v>0.18</v>
      </c>
      <c r="K92" s="9">
        <f>'[1]Pleitos em Análise'!K91</f>
        <v>0.02</v>
      </c>
      <c r="L92" s="10" t="str">
        <f>IF('[1]Pleitos em Análise'!U91="","---",'[1]Pleitos em Análise'!U91)</f>
        <v>Deferido</v>
      </c>
      <c r="M92" s="10" t="str">
        <f>IF('[1]Pleitos em Análise'!W91="","---",'[1]Pleitos em Análise'!W91)</f>
        <v>Deferido</v>
      </c>
      <c r="N92" s="10" t="str">
        <f>IF('[1]Pleitos em Análise'!Y91="","---",'[1]Pleitos em Análise'!Y91)</f>
        <v>136/2020</v>
      </c>
      <c r="O92" s="10" t="str">
        <f>IF('[1]Pleitos em Análise'!X91="","---",'[1]Pleitos em Análise'!X91)</f>
        <v>13/2020</v>
      </c>
      <c r="P92" s="11" t="str">
        <f>'[1]Pleitos em Análise'!Z91</f>
        <v>Deferido</v>
      </c>
    </row>
    <row r="93" spans="1:16" ht="69" x14ac:dyDescent="0.35">
      <c r="A93" s="7">
        <f>'[1]Pleitos em Análise'!A92</f>
        <v>90</v>
      </c>
      <c r="B93" s="7" t="str">
        <f>'[1]Pleitos em Análise'!B92</f>
        <v>19971.100111/2020-18</v>
      </c>
      <c r="C93" s="8" t="str">
        <f>'[1]Pleitos em Análise'!C92</f>
        <v>30/07/2018</v>
      </c>
      <c r="D93" s="7" t="str">
        <f>'[1]Pleitos em Análise'!D92</f>
        <v>Argentina</v>
      </c>
      <c r="E93" s="7" t="str">
        <f>'[1]Pleitos em Análise'!E92</f>
        <v>8535.90.00</v>
      </c>
      <c r="F93" s="7" t="str">
        <f>'[1]Pleitos em Análise'!F92</f>
        <v>Outros</v>
      </c>
      <c r="G93" s="7" t="str">
        <f>'[1]Pleitos em Análise'!G92</f>
        <v>Comutadores, sem interrupção de circulação de correme durante a comutação, para uma corrente nominal igual ou superior a 100 A</v>
      </c>
      <c r="H93" s="7" t="str">
        <f>'[1]Pleitos em Análise'!H92</f>
        <v>Abertura NCM - Redução</v>
      </c>
      <c r="I93" s="7" t="str">
        <f>'[1]Pleitos em Análise'!I92</f>
        <v>TADEO CZERWENY SA</v>
      </c>
      <c r="J93" s="9">
        <f>'[1]Pleitos em Análise'!J92</f>
        <v>0.16</v>
      </c>
      <c r="K93" s="9">
        <f>'[1]Pleitos em Análise'!K92</f>
        <v>0.02</v>
      </c>
      <c r="L93" s="10" t="str">
        <f>IF('[1]Pleitos em Análise'!U92="","---",'[1]Pleitos em Análise'!U92)</f>
        <v>Deferido</v>
      </c>
      <c r="M93" s="10" t="str">
        <f>IF('[1]Pleitos em Análise'!W92="","---",'[1]Pleitos em Análise'!W92)</f>
        <v>Deferido</v>
      </c>
      <c r="N93" s="10" t="str">
        <f>IF('[1]Pleitos em Análise'!Y92="","---",'[1]Pleitos em Análise'!Y92)</f>
        <v>165/2021</v>
      </c>
      <c r="O93" s="10" t="str">
        <f>IF('[1]Pleitos em Análise'!X92="","---",'[1]Pleitos em Análise'!X92)</f>
        <v>18/2020</v>
      </c>
      <c r="P93" s="11" t="str">
        <f>'[1]Pleitos em Análise'!Z92</f>
        <v>Deferido</v>
      </c>
    </row>
    <row r="94" spans="1:16" ht="57.5" x14ac:dyDescent="0.35">
      <c r="A94" s="7">
        <f>'[1]Pleitos em Análise'!A93</f>
        <v>91</v>
      </c>
      <c r="B94" s="7" t="str">
        <f>'[1]Pleitos em Análise'!B93</f>
        <v>19971.100112/2020-62</v>
      </c>
      <c r="C94" s="8" t="str">
        <f>'[1]Pleitos em Análise'!C93</f>
        <v>30/07/2018</v>
      </c>
      <c r="D94" s="7" t="str">
        <f>'[1]Pleitos em Análise'!D93</f>
        <v>Argentina</v>
      </c>
      <c r="E94" s="7" t="str">
        <f>'[1]Pleitos em Análise'!E93</f>
        <v>7408.19.00</v>
      </c>
      <c r="F94" s="7" t="str">
        <f>'[1]Pleitos em Análise'!F93</f>
        <v>Outros</v>
      </c>
      <c r="G94" s="7" t="str">
        <f>'[1]Pleitos em Análise'!G93</f>
        <v xml:space="preserve">Fios de cobre
de seção transversal circular, de diâmetro inferior ou igual a 0,8mm
</v>
      </c>
      <c r="H94" s="7" t="str">
        <f>'[1]Pleitos em Análise'!H93</f>
        <v>Abertura NCM - Redução</v>
      </c>
      <c r="I94" s="7" t="str">
        <f>'[1]Pleitos em Análise'!I93</f>
        <v>CAFIM Câmara Argentina de Fabricantes de Instrumentos Musicais</v>
      </c>
      <c r="J94" s="9">
        <f>'[1]Pleitos em Análise'!J93</f>
        <v>0.12</v>
      </c>
      <c r="K94" s="9">
        <f>'[1]Pleitos em Análise'!K93</f>
        <v>0.02</v>
      </c>
      <c r="L94" s="10" t="str">
        <f>IF('[1]Pleitos em Análise'!U93="","---",'[1]Pleitos em Análise'!U93)</f>
        <v>Deferido</v>
      </c>
      <c r="M94" s="10" t="str">
        <f>IF('[1]Pleitos em Análise'!W93="","---",'[1]Pleitos em Análise'!W93)</f>
        <v>Deferido</v>
      </c>
      <c r="N94" s="10" t="str">
        <f>IF('[1]Pleitos em Análise'!Y93="","---",'[1]Pleitos em Análise'!Y93)</f>
        <v>245/2021</v>
      </c>
      <c r="O94" s="10" t="str">
        <f>IF('[1]Pleitos em Análise'!X93="","---",'[1]Pleitos em Análise'!X93)</f>
        <v>07/2021</v>
      </c>
      <c r="P94" s="11" t="str">
        <f>'[1]Pleitos em Análise'!Z93</f>
        <v>Deferido</v>
      </c>
    </row>
    <row r="95" spans="1:16" ht="57.5" x14ac:dyDescent="0.35">
      <c r="A95" s="7">
        <f>'[1]Pleitos em Análise'!A94</f>
        <v>92</v>
      </c>
      <c r="B95" s="7" t="str">
        <f>'[1]Pleitos em Análise'!B94</f>
        <v>19971.100734/2020-91</v>
      </c>
      <c r="C95" s="8" t="str">
        <f>'[1]Pleitos em Análise'!C94</f>
        <v>30/07/2018</v>
      </c>
      <c r="D95" s="7" t="str">
        <f>'[1]Pleitos em Análise'!D94</f>
        <v>Argentina</v>
      </c>
      <c r="E95" s="7" t="str">
        <f>'[1]Pleitos em Análise'!E94</f>
        <v>7408.29.11</v>
      </c>
      <c r="F95" s="7" t="str">
        <f>'[1]Pleitos em Análise'!F94</f>
        <v>Outros</v>
      </c>
      <c r="G95" s="7" t="str">
        <f>'[1]Pleitos em Análise'!G94</f>
        <v>Alambre de cobre</v>
      </c>
      <c r="H95" s="7" t="str">
        <f>'[1]Pleitos em Análise'!H94</f>
        <v>Abertura NCM - Redução</v>
      </c>
      <c r="I95" s="7" t="str">
        <f>'[1]Pleitos em Análise'!I94</f>
        <v>CAFIM Câmara Argentina de Fabricantes de Instrumentos Musicais</v>
      </c>
      <c r="J95" s="9">
        <f>'[1]Pleitos em Análise'!J94</f>
        <v>0.12</v>
      </c>
      <c r="K95" s="9">
        <f>'[1]Pleitos em Análise'!K94</f>
        <v>0.02</v>
      </c>
      <c r="L95" s="10" t="str">
        <f>IF('[1]Pleitos em Análise'!U94="","---",'[1]Pleitos em Análise'!U94)</f>
        <v>Deferido</v>
      </c>
      <c r="M95" s="10" t="str">
        <f>IF('[1]Pleitos em Análise'!W94="","---",'[1]Pleitos em Análise'!W94)</f>
        <v>Deferido</v>
      </c>
      <c r="N95" s="10" t="str">
        <f>IF('[1]Pleitos em Análise'!Y94="","---",'[1]Pleitos em Análise'!Y94)</f>
        <v>245/2021</v>
      </c>
      <c r="O95" s="10" t="str">
        <f>IF('[1]Pleitos em Análise'!X94="","---",'[1]Pleitos em Análise'!X94)</f>
        <v>07/2021</v>
      </c>
      <c r="P95" s="11" t="str">
        <f>'[1]Pleitos em Análise'!Z94</f>
        <v>Deferido</v>
      </c>
    </row>
    <row r="96" spans="1:16" ht="207" x14ac:dyDescent="0.35">
      <c r="A96" s="7">
        <f>'[1]Pleitos em Análise'!A95</f>
        <v>93</v>
      </c>
      <c r="B96" s="7" t="str">
        <f>'[1]Pleitos em Análise'!B95</f>
        <v>19971.100113/2020-15</v>
      </c>
      <c r="C96" s="8" t="str">
        <f>'[1]Pleitos em Análise'!C95</f>
        <v>30/07/2018</v>
      </c>
      <c r="D96" s="7" t="str">
        <f>'[1]Pleitos em Análise'!D95</f>
        <v>Argentina</v>
      </c>
      <c r="E96" s="7" t="str">
        <f>'[1]Pleitos em Análise'!E95</f>
        <v>7229.90.00</v>
      </c>
      <c r="F96" s="7" t="str">
        <f>'[1]Pleitos em Análise'!F95</f>
        <v>Outros</v>
      </c>
      <c r="G96" s="7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6" s="7" t="str">
        <f>'[1]Pleitos em Análise'!H95</f>
        <v>Abertura NCM - Redução</v>
      </c>
      <c r="I96" s="7" t="str">
        <f>'[1]Pleitos em Análise'!I95</f>
        <v>CAFIM Câmara Argentina de Fabricantes de Instrumentos Musicais</v>
      </c>
      <c r="J96" s="9">
        <f>'[1]Pleitos em Análise'!J95</f>
        <v>0.14000000000000001</v>
      </c>
      <c r="K96" s="9" t="str">
        <f>'[1]Pleitos em Análise'!K95</f>
        <v>2% e 12%</v>
      </c>
      <c r="L96" s="10" t="str">
        <f>IF('[1]Pleitos em Análise'!U95="","---",'[1]Pleitos em Análise'!U95)</f>
        <v>Deferido</v>
      </c>
      <c r="M96" s="10" t="str">
        <f>IF('[1]Pleitos em Análise'!W95="","---",'[1]Pleitos em Análise'!W95)</f>
        <v>---</v>
      </c>
      <c r="N96" s="10" t="str">
        <f>IF('[1]Pleitos em Análise'!Y95="","---",'[1]Pleitos em Análise'!Y95)</f>
        <v>---</v>
      </c>
      <c r="O96" s="10" t="str">
        <f>IF('[1]Pleitos em Análise'!X95="","---",'[1]Pleitos em Análise'!X95)</f>
        <v>---</v>
      </c>
      <c r="P96" s="11" t="str">
        <f>'[1]Pleitos em Análise'!Z95</f>
        <v>Em análise no CT-1</v>
      </c>
    </row>
    <row r="97" spans="1:16" ht="92" x14ac:dyDescent="0.35">
      <c r="A97" s="7">
        <f>'[1]Pleitos em Análise'!A96</f>
        <v>94</v>
      </c>
      <c r="B97" s="7" t="str">
        <f>'[1]Pleitos em Análise'!B96</f>
        <v>19971.100544/2020-73</v>
      </c>
      <c r="C97" s="8">
        <f>'[1]Pleitos em Análise'!C96</f>
        <v>41933</v>
      </c>
      <c r="D97" s="7" t="str">
        <f>'[1]Pleitos em Análise'!D96</f>
        <v>Argentina</v>
      </c>
      <c r="E97" s="7" t="str">
        <f>'[1]Pleitos em Análise'!E96</f>
        <v>8541.40.16</v>
      </c>
      <c r="F97" s="7" t="str">
        <f>'[1]Pleitos em Análise'!F96</f>
        <v>Células solares</v>
      </c>
      <c r="G97" s="7" t="str">
        <f>'[1]Pleitos em Análise'!G96</f>
        <v>Células solares</v>
      </c>
      <c r="H97" s="7" t="str">
        <f>'[1]Pleitos em Análise'!H96</f>
        <v>Abertura NCM - Redução</v>
      </c>
      <c r="I97" s="7" t="str">
        <f>'[1]Pleitos em Análise'!I96</f>
        <v>CADIEEL – CÁMARA ARGENTINA DE INDUSTRIAS ELECTRÓNICAS, ELECTROMECÁNICAS Y LUMINOTÉCNICAS.</v>
      </c>
      <c r="J97" s="9" t="str">
        <f>'[1]Pleitos em Análise'!J96</f>
        <v>10%BIT</v>
      </c>
      <c r="K97" s="9" t="str">
        <f>'[1]Pleitos em Análise'!K96</f>
        <v>0%BIT</v>
      </c>
      <c r="L97" s="10" t="str">
        <f>IF('[1]Pleitos em Análise'!U96="","---",'[1]Pleitos em Análise'!U96)</f>
        <v>Deferido</v>
      </c>
      <c r="M97" s="10" t="str">
        <f>IF('[1]Pleitos em Análise'!W96="","---",'[1]Pleitos em Análise'!W96)</f>
        <v>Deferido</v>
      </c>
      <c r="N97" s="10" t="str">
        <f>IF('[1]Pleitos em Análise'!Y96="","---",'[1]Pleitos em Análise'!Y96)</f>
        <v>245/2021</v>
      </c>
      <c r="O97" s="10" t="str">
        <f>IF('[1]Pleitos em Análise'!X96="","---",'[1]Pleitos em Análise'!X96)</f>
        <v>08/2021</v>
      </c>
      <c r="P97" s="11" t="str">
        <f>'[1]Pleitos em Análise'!Z96</f>
        <v>Deferido</v>
      </c>
    </row>
    <row r="98" spans="1:16" ht="69" x14ac:dyDescent="0.35">
      <c r="A98" s="7">
        <f>'[1]Pleitos em Análise'!A97</f>
        <v>95</v>
      </c>
      <c r="B98" s="7" t="str">
        <f>'[1]Pleitos em Análise'!B97</f>
        <v>19971.100598/2020-39</v>
      </c>
      <c r="C98" s="8">
        <f>'[1]Pleitos em Análise'!C97</f>
        <v>41878</v>
      </c>
      <c r="D98" s="7" t="str">
        <f>'[1]Pleitos em Análise'!D97</f>
        <v>Argentina</v>
      </c>
      <c r="E98" s="7" t="str">
        <f>'[1]Pleitos em Análise'!E97</f>
        <v>3921.19.00</v>
      </c>
      <c r="F98" s="7" t="str">
        <f>'[1]Pleitos em Análise'!F97</f>
        <v xml:space="preserve"> -- De outro plástico</v>
      </c>
      <c r="G98" s="7" t="str">
        <f>'[1]Pleitos em Análise'!G97</f>
        <v>Placas, lâminas, folhas e tiras de plástico de resina de melamina flexível, de cerdas abertas, com densidade entre 4 e 12 kg/m3</v>
      </c>
      <c r="H98" s="7" t="str">
        <f>'[1]Pleitos em Análise'!H97</f>
        <v>Abertura NCM - Redução</v>
      </c>
      <c r="I98" s="7" t="str">
        <f>'[1]Pleitos em Análise'!I97</f>
        <v>Sonoflex</v>
      </c>
      <c r="J98" s="9">
        <f>'[1]Pleitos em Análise'!J97</f>
        <v>0.16</v>
      </c>
      <c r="K98" s="9">
        <f>'[1]Pleitos em Análise'!K97</f>
        <v>0.02</v>
      </c>
      <c r="L98" s="10" t="str">
        <f>IF('[1]Pleitos em Análise'!U97="","---",'[1]Pleitos em Análise'!U97)</f>
        <v>Deferido</v>
      </c>
      <c r="M98" s="10" t="str">
        <f>IF('[1]Pleitos em Análise'!W97="","---",'[1]Pleitos em Análise'!W97)</f>
        <v>---</v>
      </c>
      <c r="N98" s="10" t="str">
        <f>IF('[1]Pleitos em Análise'!Y97="","---",'[1]Pleitos em Análise'!Y97)</f>
        <v>---</v>
      </c>
      <c r="O98" s="10" t="str">
        <f>IF('[1]Pleitos em Análise'!X97="","---",'[1]Pleitos em Análise'!X97)</f>
        <v>---</v>
      </c>
      <c r="P98" s="11" t="str">
        <f>'[1]Pleitos em Análise'!Z97</f>
        <v>Em análise no CT-1</v>
      </c>
    </row>
    <row r="99" spans="1:16" ht="69" x14ac:dyDescent="0.35">
      <c r="A99" s="7">
        <f>'[1]Pleitos em Análise'!A98</f>
        <v>96</v>
      </c>
      <c r="B99" s="7" t="str">
        <f>'[1]Pleitos em Análise'!B98</f>
        <v>19971.100761/2020-63</v>
      </c>
      <c r="C99" s="8">
        <f>'[1]Pleitos em Análise'!C98</f>
        <v>44004</v>
      </c>
      <c r="D99" s="7" t="str">
        <f>'[1]Pleitos em Análise'!D98</f>
        <v>Brasil</v>
      </c>
      <c r="E99" s="7" t="str">
        <f>'[1]Pleitos em Análise'!E98</f>
        <v>2840.20.00</v>
      </c>
      <c r="F99" s="7" t="str">
        <f>'[1]Pleitos em Análise'!F98</f>
        <v>Outros boratos</v>
      </c>
      <c r="G99" s="7" t="str">
        <f>'[1]Pleitos em Análise'!G98</f>
        <v>Borato de zinco</v>
      </c>
      <c r="H99" s="7" t="str">
        <f>'[1]Pleitos em Análise'!H98</f>
        <v>Abertura NCM - Redução</v>
      </c>
      <c r="I99" s="7" t="str">
        <f>'[1]Pleitos em Análise'!I98</f>
        <v>Sindicato da Indústria de Adubos e Corretivos Agrícolas no Estado do Paraná - SINDIADUBOS</v>
      </c>
      <c r="J99" s="9">
        <f>'[1]Pleitos em Análise'!J98</f>
        <v>0.1</v>
      </c>
      <c r="K99" s="9">
        <f>'[1]Pleitos em Análise'!K98</f>
        <v>0.02</v>
      </c>
      <c r="L99" s="10" t="str">
        <f>IF('[1]Pleitos em Análise'!U98="","---",'[1]Pleitos em Análise'!U98)</f>
        <v>Deferido</v>
      </c>
      <c r="M99" s="10" t="str">
        <f>IF('[1]Pleitos em Análise'!W98="","---",'[1]Pleitos em Análise'!W98)</f>
        <v>---</v>
      </c>
      <c r="N99" s="10" t="str">
        <f>IF('[1]Pleitos em Análise'!Y98="","---",'[1]Pleitos em Análise'!Y98)</f>
        <v>---</v>
      </c>
      <c r="O99" s="10" t="str">
        <f>IF('[1]Pleitos em Análise'!X98="","---",'[1]Pleitos em Análise'!X98)</f>
        <v>---</v>
      </c>
      <c r="P99" s="11" t="str">
        <f>'[1]Pleitos em Análise'!Z98</f>
        <v>Retirado de pauta do CT-1  em razão de informações adcionais de Estado Parte</v>
      </c>
    </row>
    <row r="100" spans="1:16" ht="69" x14ac:dyDescent="0.35">
      <c r="A100" s="7">
        <f>'[1]Pleitos em Análise'!A99</f>
        <v>97</v>
      </c>
      <c r="B100" s="7" t="str">
        <f>'[1]Pleitos em Análise'!B99</f>
        <v>19971.100762/2020-16</v>
      </c>
      <c r="C100" s="8">
        <f>'[1]Pleitos em Análise'!C99</f>
        <v>44004</v>
      </c>
      <c r="D100" s="7" t="str">
        <f>'[1]Pleitos em Análise'!D99</f>
        <v>Brasil</v>
      </c>
      <c r="E100" s="7" t="str">
        <f>'[1]Pleitos em Análise'!E99</f>
        <v>2840.19.00</v>
      </c>
      <c r="F100" s="7" t="str">
        <f>'[1]Pleitos em Análise'!F99</f>
        <v>Outros tetraboratos dissódicos (borax refinado)</v>
      </c>
      <c r="G100" s="7" t="str">
        <f>'[1]Pleitos em Análise'!G99</f>
        <v>Tetraborato Dissódico Pentahidratado compactado e britado</v>
      </c>
      <c r="H100" s="7" t="str">
        <f>'[1]Pleitos em Análise'!H99</f>
        <v>Abertura NCM - Redução</v>
      </c>
      <c r="I100" s="7" t="str">
        <f>'[1]Pleitos em Análise'!I99</f>
        <v>Sindicato da Indústria de Adubos e Corretivos Agrícolas no Estado do Paraná - SINDIADUBOS</v>
      </c>
      <c r="J100" s="9">
        <f>'[1]Pleitos em Análise'!J99</f>
        <v>0.1</v>
      </c>
      <c r="K100" s="9">
        <f>'[1]Pleitos em Análise'!K99</f>
        <v>0.02</v>
      </c>
      <c r="L100" s="10" t="str">
        <f>IF('[1]Pleitos em Análise'!U99="","---",'[1]Pleitos em Análise'!U99)</f>
        <v>Deferido</v>
      </c>
      <c r="M100" s="10" t="str">
        <f>IF('[1]Pleitos em Análise'!W99="","---",'[1]Pleitos em Análise'!W99)</f>
        <v>---</v>
      </c>
      <c r="N100" s="10" t="str">
        <f>IF('[1]Pleitos em Análise'!Y99="","---",'[1]Pleitos em Análise'!Y99)</f>
        <v>---</v>
      </c>
      <c r="O100" s="10" t="str">
        <f>IF('[1]Pleitos em Análise'!X99="","---",'[1]Pleitos em Análise'!X99)</f>
        <v>---</v>
      </c>
      <c r="P100" s="11" t="str">
        <f>'[1]Pleitos em Análise'!Z99</f>
        <v>Retirado de pauta do CT-1  em razão de informações adcionais de Estado Parte</v>
      </c>
    </row>
    <row r="101" spans="1:16" ht="195.5" x14ac:dyDescent="0.35">
      <c r="A101" s="7">
        <f>'[1]Pleitos em Análise'!A100</f>
        <v>98</v>
      </c>
      <c r="B101" s="7" t="str">
        <f>'[1]Pleitos em Análise'!B100</f>
        <v>19971.100524/2020-01</v>
      </c>
      <c r="C101" s="8">
        <f>'[1]Pleitos em Análise'!C100</f>
        <v>44004</v>
      </c>
      <c r="D101" s="7" t="str">
        <f>'[1]Pleitos em Análise'!D100</f>
        <v>Brasil</v>
      </c>
      <c r="E101" s="7" t="str">
        <f>'[1]Pleitos em Análise'!E100</f>
        <v>8507.20.10</v>
      </c>
      <c r="F101" s="7" t="str">
        <f>'[1]Pleitos em Análise'!F100</f>
        <v>De peso inferior ou igual a 1.000 kg</v>
      </c>
      <c r="G101" s="7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1" s="7" t="str">
        <f>'[1]Pleitos em Análise'!H100</f>
        <v>Abertura NCM - Redução</v>
      </c>
      <c r="I101" s="7" t="str">
        <f>'[1]Pleitos em Análise'!I100</f>
        <v>GL Eletro Eletrônicos Ltda</v>
      </c>
      <c r="J101" s="9">
        <f>'[1]Pleitos em Análise'!J100</f>
        <v>0.18</v>
      </c>
      <c r="K101" s="9">
        <f>'[1]Pleitos em Análise'!K100</f>
        <v>0.02</v>
      </c>
      <c r="L101" s="10" t="str">
        <f>IF('[1]Pleitos em Análise'!U100="","---",'[1]Pleitos em Análise'!U100)</f>
        <v>---</v>
      </c>
      <c r="M101" s="10" t="str">
        <f>IF('[1]Pleitos em Análise'!W100="","---",'[1]Pleitos em Análise'!W100)</f>
        <v>---</v>
      </c>
      <c r="N101" s="10" t="str">
        <f>IF('[1]Pleitos em Análise'!Y100="","---",'[1]Pleitos em Análise'!Y100)</f>
        <v>---</v>
      </c>
      <c r="O101" s="10" t="str">
        <f>IF('[1]Pleitos em Análise'!X100="","---",'[1]Pleitos em Análise'!X100)</f>
        <v>---</v>
      </c>
      <c r="P101" s="11" t="str">
        <f>'[1]Pleitos em Análise'!Z100</f>
        <v>Indeferido</v>
      </c>
    </row>
    <row r="102" spans="1:16" ht="195.5" x14ac:dyDescent="0.35">
      <c r="A102" s="7">
        <f>'[1]Pleitos em Análise'!A101</f>
        <v>99</v>
      </c>
      <c r="B102" s="7" t="str">
        <f>'[1]Pleitos em Análise'!B101</f>
        <v>19971.100523/2020-58</v>
      </c>
      <c r="C102" s="8">
        <f>'[1]Pleitos em Análise'!C101</f>
        <v>44004</v>
      </c>
      <c r="D102" s="7" t="str">
        <f>'[1]Pleitos em Análise'!D101</f>
        <v>Brasil</v>
      </c>
      <c r="E102" s="7" t="str">
        <f>'[1]Pleitos em Análise'!E101</f>
        <v>8507.20.10</v>
      </c>
      <c r="F102" s="7" t="str">
        <f>'[1]Pleitos em Análise'!F101</f>
        <v>De peso inferior ou igual a 1.000 kg</v>
      </c>
      <c r="G102" s="7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2" s="7" t="str">
        <f>'[1]Pleitos em Análise'!H101</f>
        <v>Abertura NCM - Redução</v>
      </c>
      <c r="I102" s="7" t="str">
        <f>'[1]Pleitos em Análise'!I101</f>
        <v>GL Eletro Eletrônicos Ltda</v>
      </c>
      <c r="J102" s="9">
        <f>'[1]Pleitos em Análise'!J101</f>
        <v>0.18</v>
      </c>
      <c r="K102" s="9">
        <f>'[1]Pleitos em Análise'!K101</f>
        <v>0.02</v>
      </c>
      <c r="L102" s="10" t="str">
        <f>IF('[1]Pleitos em Análise'!U101="","---",'[1]Pleitos em Análise'!U101)</f>
        <v>---</v>
      </c>
      <c r="M102" s="10" t="str">
        <f>IF('[1]Pleitos em Análise'!W101="","---",'[1]Pleitos em Análise'!W101)</f>
        <v>---</v>
      </c>
      <c r="N102" s="10" t="str">
        <f>IF('[1]Pleitos em Análise'!Y101="","---",'[1]Pleitos em Análise'!Y101)</f>
        <v>---</v>
      </c>
      <c r="O102" s="10" t="str">
        <f>IF('[1]Pleitos em Análise'!X101="","---",'[1]Pleitos em Análise'!X101)</f>
        <v>---</v>
      </c>
      <c r="P102" s="11" t="str">
        <f>'[1]Pleitos em Análise'!Z101</f>
        <v>Indeferido</v>
      </c>
    </row>
    <row r="103" spans="1:16" ht="195.5" x14ac:dyDescent="0.35">
      <c r="A103" s="7">
        <f>'[1]Pleitos em Análise'!A102</f>
        <v>100</v>
      </c>
      <c r="B103" s="7" t="str">
        <f>'[1]Pleitos em Análise'!B102</f>
        <v>19971.100652/2020-46</v>
      </c>
      <c r="C103" s="8">
        <f>'[1]Pleitos em Análise'!C102</f>
        <v>44004</v>
      </c>
      <c r="D103" s="7" t="str">
        <f>'[1]Pleitos em Análise'!D102</f>
        <v>Brasil</v>
      </c>
      <c r="E103" s="7" t="str">
        <f>'[1]Pleitos em Análise'!E102</f>
        <v>8507.20.10</v>
      </c>
      <c r="F103" s="7" t="str">
        <f>'[1]Pleitos em Análise'!F102</f>
        <v>De peso inferior ou igual a 1.000 kg</v>
      </c>
      <c r="G103" s="7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3" s="7" t="str">
        <f>'[1]Pleitos em Análise'!H102</f>
        <v>Abertura NCM - Redução</v>
      </c>
      <c r="I103" s="7" t="str">
        <f>'[1]Pleitos em Análise'!I102</f>
        <v>GL Eletro Eletrônicos Ltda</v>
      </c>
      <c r="J103" s="9">
        <f>'[1]Pleitos em Análise'!J102</f>
        <v>0.18</v>
      </c>
      <c r="K103" s="9">
        <f>'[1]Pleitos em Análise'!K102</f>
        <v>0.02</v>
      </c>
      <c r="L103" s="10" t="str">
        <f>IF('[1]Pleitos em Análise'!U102="","---",'[1]Pleitos em Análise'!U102)</f>
        <v>---</v>
      </c>
      <c r="M103" s="10" t="str">
        <f>IF('[1]Pleitos em Análise'!W102="","---",'[1]Pleitos em Análise'!W102)</f>
        <v>---</v>
      </c>
      <c r="N103" s="10" t="str">
        <f>IF('[1]Pleitos em Análise'!Y102="","---",'[1]Pleitos em Análise'!Y102)</f>
        <v>---</v>
      </c>
      <c r="O103" s="10" t="str">
        <f>IF('[1]Pleitos em Análise'!X102="","---",'[1]Pleitos em Análise'!X102)</f>
        <v>---</v>
      </c>
      <c r="P103" s="11" t="str">
        <f>'[1]Pleitos em Análise'!Z102</f>
        <v>Indeferido</v>
      </c>
    </row>
    <row r="104" spans="1:16" ht="46" x14ac:dyDescent="0.35">
      <c r="A104" s="7">
        <f>'[1]Pleitos em Análise'!A103</f>
        <v>101</v>
      </c>
      <c r="B104" s="7" t="str">
        <f>'[1]Pleitos em Análise'!B103</f>
        <v>19971.100562/2020-55</v>
      </c>
      <c r="C104" s="8">
        <f>'[1]Pleitos em Análise'!C103</f>
        <v>44011</v>
      </c>
      <c r="D104" s="7" t="str">
        <f>'[1]Pleitos em Análise'!D103</f>
        <v>Brasil</v>
      </c>
      <c r="E104" s="7" t="str">
        <f>'[1]Pleitos em Análise'!E103</f>
        <v xml:space="preserve"> 3909.31.00</v>
      </c>
      <c r="F104" s="7" t="str">
        <f>'[1]Pleitos em Análise'!F103</f>
        <v xml:space="preserve"> Poli(isocianato de fenil metileno) (MDI bruto, MDI polimérico)</v>
      </c>
      <c r="G104" s="7" t="str">
        <f>'[1]Pleitos em Análise'!G103</f>
        <v>Poli(isocianato de fenil metileno) (MDI bruto, MDI polimérico)</v>
      </c>
      <c r="H104" s="7" t="str">
        <f>'[1]Pleitos em Análise'!H103</f>
        <v>Abertura de Código da NCM - Redução</v>
      </c>
      <c r="I104" s="7" t="str">
        <f>'[1]Pleitos em Análise'!I103</f>
        <v xml:space="preserve"> WANHUA BORSODCHEM LATIN AMERICA COMERCIO</v>
      </c>
      <c r="J104" s="9">
        <f>'[1]Pleitos em Análise'!J103</f>
        <v>0.14000000000000001</v>
      </c>
      <c r="K104" s="9">
        <f>'[1]Pleitos em Análise'!K103</f>
        <v>0.02</v>
      </c>
      <c r="L104" s="10" t="str">
        <f>IF('[1]Pleitos em Análise'!U103="","---",'[1]Pleitos em Análise'!U103)</f>
        <v>Deferido</v>
      </c>
      <c r="M104" s="10" t="str">
        <f>IF('[1]Pleitos em Análise'!W103="","---",'[1]Pleitos em Análise'!W103)</f>
        <v>---</v>
      </c>
      <c r="N104" s="10" t="e">
        <f>IF('[1]Pleitos em Análise'!#REF!="","---",'[1]Pleitos em Análise'!#REF!)</f>
        <v>#REF!</v>
      </c>
      <c r="O104" s="10" t="str">
        <f>IF('[1]Pleitos em Análise'!Y103="","---",'[1]Pleitos em Análise'!Y103)</f>
        <v>390/21</v>
      </c>
      <c r="P104" s="11" t="str">
        <f>'[1]Pleitos em Análise'!Z103</f>
        <v>Deferido</v>
      </c>
    </row>
    <row r="105" spans="1:16" ht="46" x14ac:dyDescent="0.35">
      <c r="A105" s="7">
        <f>'[1]Pleitos em Análise'!A104</f>
        <v>102</v>
      </c>
      <c r="B105" s="7" t="str">
        <f>'[1]Pleitos em Análise'!B104</f>
        <v>19971.100604/2020-58</v>
      </c>
      <c r="C105" s="8">
        <f>'[1]Pleitos em Análise'!C104</f>
        <v>44026</v>
      </c>
      <c r="D105" s="7" t="str">
        <f>'[1]Pleitos em Análise'!D104</f>
        <v>Brasil</v>
      </c>
      <c r="E105" s="7" t="str">
        <f>'[1]Pleitos em Análise'!E104</f>
        <v>2820.10.00</v>
      </c>
      <c r="F105" s="7" t="str">
        <f>'[1]Pleitos em Análise'!F104</f>
        <v>Dióxido de manganês</v>
      </c>
      <c r="G105" s="7" t="str">
        <f>'[1]Pleitos em Análise'!G104</f>
        <v>Dióxido de Manganês Eletrolítico</v>
      </c>
      <c r="H105" s="7" t="str">
        <f>'[1]Pleitos em Análise'!H104</f>
        <v>Abertura de Código da NCM - Redução</v>
      </c>
      <c r="I105" s="7" t="str">
        <f>'[1]Pleitos em Análise'!I104</f>
        <v xml:space="preserve">  ENERGIZER BRASIL INDUSTRIA E COMERCIO DE BENS </v>
      </c>
      <c r="J105" s="9">
        <f>'[1]Pleitos em Análise'!J104</f>
        <v>0.1</v>
      </c>
      <c r="K105" s="9">
        <f>'[1]Pleitos em Análise'!K104</f>
        <v>0.02</v>
      </c>
      <c r="L105" s="10" t="str">
        <f>IF('[1]Pleitos em Análise'!U104="","---",'[1]Pleitos em Análise'!U104)</f>
        <v>Deferido</v>
      </c>
      <c r="M105" s="10" t="str">
        <f>IF('[1]Pleitos em Análise'!W104="","---",'[1]Pleitos em Análise'!W104)</f>
        <v>---</v>
      </c>
      <c r="N105" s="10" t="str">
        <f>IF('[1]Pleitos em Análise'!Y104="","---",'[1]Pleitos em Análise'!Y104)</f>
        <v>---</v>
      </c>
      <c r="O105" s="10" t="str">
        <f>IF('[1]Pleitos em Análise'!X104="","---",'[1]Pleitos em Análise'!X104)</f>
        <v>---</v>
      </c>
      <c r="P105" s="11" t="str">
        <f>'[1]Pleitos em Análise'!Z104</f>
        <v>Em análise no CT-1</v>
      </c>
    </row>
    <row r="106" spans="1:16" ht="80.5" x14ac:dyDescent="0.35">
      <c r="A106" s="7">
        <f>'[1]Pleitos em Análise'!A105</f>
        <v>103</v>
      </c>
      <c r="B106" s="7" t="str">
        <f>'[1]Pleitos em Análise'!B105</f>
        <v>19971.100603/2020-11</v>
      </c>
      <c r="C106" s="8">
        <f>'[1]Pleitos em Análise'!C105</f>
        <v>44033</v>
      </c>
      <c r="D106" s="7" t="str">
        <f>'[1]Pleitos em Análise'!D105</f>
        <v>Brasil</v>
      </c>
      <c r="E106" s="7" t="str">
        <f>'[1]Pleitos em Análise'!E105</f>
        <v>4811.59.29</v>
      </c>
      <c r="F106" s="7" t="str">
        <f>'[1]Pleitos em Análise'!F105</f>
        <v>Outros</v>
      </c>
      <c r="G106" s="7" t="str">
        <f>'[1]Pleitos em Análise'!G105</f>
        <v>Papel e cartão revestidos, impregnados ou recobertos de plástico (exceto os adesivos), recobertos ou revestidos com outros plásticos, em rolos ou folhas</v>
      </c>
      <c r="H106" s="7" t="str">
        <f>'[1]Pleitos em Análise'!H105</f>
        <v>Abertura NCM - Redução</v>
      </c>
      <c r="I106" s="7" t="str">
        <f>'[1]Pleitos em Análise'!I105</f>
        <v xml:space="preserve">  ENERGIZER BRASIL INDUSTRIA E COMERCIO DE BENS </v>
      </c>
      <c r="J106" s="9">
        <f>'[1]Pleitos em Análise'!J105</f>
        <v>0.12</v>
      </c>
      <c r="K106" s="9">
        <f>'[1]Pleitos em Análise'!K105</f>
        <v>0.02</v>
      </c>
      <c r="L106" s="10" t="str">
        <f>IF('[1]Pleitos em Análise'!U105="","---",'[1]Pleitos em Análise'!U105)</f>
        <v>Deferido</v>
      </c>
      <c r="M106" s="10" t="str">
        <f>IF('[1]Pleitos em Análise'!W105="","---",'[1]Pleitos em Análise'!W105)</f>
        <v>---</v>
      </c>
      <c r="N106" s="10" t="str">
        <f>IF('[1]Pleitos em Análise'!Y105="","---",'[1]Pleitos em Análise'!Y105)</f>
        <v>---</v>
      </c>
      <c r="O106" s="10" t="str">
        <f>IF('[1]Pleitos em Análise'!X105="","---",'[1]Pleitos em Análise'!X105)</f>
        <v>---</v>
      </c>
      <c r="P106" s="11" t="str">
        <f>'[1]Pleitos em Análise'!Z105</f>
        <v>Em análise no CT-1</v>
      </c>
    </row>
    <row r="107" spans="1:16" ht="23" x14ac:dyDescent="0.35">
      <c r="A107" s="7">
        <f>'[1]Pleitos em Análise'!A106</f>
        <v>104</v>
      </c>
      <c r="B107" s="7" t="str">
        <f>'[1]Pleitos em Análise'!B106</f>
        <v>19971.100674/2020-14</v>
      </c>
      <c r="C107" s="8">
        <f>'[1]Pleitos em Análise'!C106</f>
        <v>44048</v>
      </c>
      <c r="D107" s="7" t="str">
        <f>'[1]Pleitos em Análise'!D106</f>
        <v>Brasil</v>
      </c>
      <c r="E107" s="7" t="str">
        <f>'[1]Pleitos em Análise'!E106</f>
        <v>3302.90.90</v>
      </c>
      <c r="F107" s="7" t="str">
        <f>'[1]Pleitos em Análise'!F106</f>
        <v>Outras</v>
      </c>
      <c r="G107" s="7" t="str">
        <f>'[1]Pleitos em Análise'!G106</f>
        <v>Fragrâncias microencapsuladas</v>
      </c>
      <c r="H107" s="7" t="str">
        <f>'[1]Pleitos em Análise'!H106</f>
        <v>Redução TEC</v>
      </c>
      <c r="I107" s="7" t="str">
        <f>'[1]Pleitos em Análise'!I106</f>
        <v>ABIHPEC</v>
      </c>
      <c r="J107" s="9">
        <f>'[1]Pleitos em Análise'!J106</f>
        <v>0.14000000000000001</v>
      </c>
      <c r="K107" s="9">
        <f>'[1]Pleitos em Análise'!K106</f>
        <v>0.02</v>
      </c>
      <c r="L107" s="10" t="str">
        <f>IF('[1]Pleitos em Análise'!U106="","---",'[1]Pleitos em Análise'!U106)</f>
        <v>Deferido</v>
      </c>
      <c r="M107" s="10" t="str">
        <f>IF('[1]Pleitos em Análise'!W106="","---",'[1]Pleitos em Análise'!W106)</f>
        <v>Deferido</v>
      </c>
      <c r="N107" s="10" t="str">
        <f>IF('[1]Pleitos em Análise'!Y106="","---",'[1]Pleitos em Análise'!Y106)</f>
        <v>390/21</v>
      </c>
      <c r="O107" s="10" t="str">
        <f>IF('[1]Pleitos em Análise'!X106="","---",'[1]Pleitos em Análise'!X106)</f>
        <v>43/2021</v>
      </c>
      <c r="P107" s="11" t="str">
        <f>'[1]Pleitos em Análise'!Z106</f>
        <v>Deferido</v>
      </c>
    </row>
    <row r="108" spans="1:16" ht="46" x14ac:dyDescent="0.35">
      <c r="A108" s="7">
        <f>'[1]Pleitos em Análise'!A107</f>
        <v>105</v>
      </c>
      <c r="B108" s="7" t="str">
        <f>'[1]Pleitos em Análise'!B107</f>
        <v>19971.100746/2020-15</v>
      </c>
      <c r="C108" s="8">
        <f>'[1]Pleitos em Análise'!C107</f>
        <v>44091</v>
      </c>
      <c r="D108" s="7" t="str">
        <f>'[1]Pleitos em Análise'!D107</f>
        <v>Brasil</v>
      </c>
      <c r="E108" s="7" t="str">
        <f>'[1]Pleitos em Análise'!E107</f>
        <v>3006.30.19</v>
      </c>
      <c r="F108" s="7" t="str">
        <f>'[1]Pleitos em Análise'!F107</f>
        <v>Outras</v>
      </c>
      <c r="G108" s="7" t="str">
        <f>'[1]Pleitos em Análise'!G107</f>
        <v>Outras preparações opacificantes, para exames radiológicos (À base de gadobutrol)</v>
      </c>
      <c r="H108" s="7" t="str">
        <f>'[1]Pleitos em Análise'!H107</f>
        <v>Abertura NCM - Redução</v>
      </c>
      <c r="I108" s="7" t="str">
        <f>'[1]Pleitos em Análise'!I107</f>
        <v>BAYER S A</v>
      </c>
      <c r="J108" s="9">
        <f>'[1]Pleitos em Análise'!J107</f>
        <v>0.12</v>
      </c>
      <c r="K108" s="9">
        <f>'[1]Pleitos em Análise'!K107</f>
        <v>0.02</v>
      </c>
      <c r="L108" s="10" t="str">
        <f>IF('[1]Pleitos em Análise'!U107="","---",'[1]Pleitos em Análise'!U107)</f>
        <v>Deferido</v>
      </c>
      <c r="M108" s="10" t="str">
        <f>IF('[1]Pleitos em Análise'!W107="","---",'[1]Pleitos em Análise'!W107)</f>
        <v>---</v>
      </c>
      <c r="N108" s="10" t="str">
        <f>IF('[1]Pleitos em Análise'!Y107="","---",'[1]Pleitos em Análise'!Y107)</f>
        <v>---</v>
      </c>
      <c r="O108" s="10" t="str">
        <f>IF('[1]Pleitos em Análise'!X107="","---",'[1]Pleitos em Análise'!X107)</f>
        <v>---</v>
      </c>
      <c r="P108" s="11" t="str">
        <f>'[1]Pleitos em Análise'!Z107</f>
        <v>Em análise no CT-1</v>
      </c>
    </row>
    <row r="109" spans="1:16" ht="46" x14ac:dyDescent="0.35">
      <c r="A109" s="7">
        <f>'[1]Pleitos em Análise'!A108</f>
        <v>106</v>
      </c>
      <c r="B109" s="7" t="str">
        <f>'[1]Pleitos em Análise'!B108</f>
        <v>19971.100830/2020-39</v>
      </c>
      <c r="C109" s="8">
        <f>'[1]Pleitos em Análise'!C108</f>
        <v>44092</v>
      </c>
      <c r="D109" s="7" t="str">
        <f>'[1]Pleitos em Análise'!D108</f>
        <v>Brasil</v>
      </c>
      <c r="E109" s="7" t="str">
        <f>'[1]Pleitos em Análise'!E108</f>
        <v>2827.39.98</v>
      </c>
      <c r="F109" s="7" t="str">
        <f>'[1]Pleitos em Análise'!F108</f>
        <v>De zinco</v>
      </c>
      <c r="G109" s="7" t="str">
        <f>'[1]Pleitos em Análise'!G108</f>
        <v>Cloreto de zinco</v>
      </c>
      <c r="H109" s="7" t="str">
        <f>'[1]Pleitos em Análise'!H108</f>
        <v>Abertura NCM - Redução</v>
      </c>
      <c r="I109" s="7" t="str">
        <f>'[1]Pleitos em Análise'!I108</f>
        <v xml:space="preserve">  ENERGIZER BRASIL INDUSTRIA E COMERCIO DE BENS </v>
      </c>
      <c r="J109" s="9">
        <f>'[1]Pleitos em Análise'!J108</f>
        <v>0.1</v>
      </c>
      <c r="K109" s="9">
        <f>'[1]Pleitos em Análise'!K108</f>
        <v>0.02</v>
      </c>
      <c r="L109" s="10" t="str">
        <f>IF('[1]Pleitos em Análise'!U108="","---",'[1]Pleitos em Análise'!U108)</f>
        <v>Deferido</v>
      </c>
      <c r="M109" s="10" t="str">
        <f>IF('[1]Pleitos em Análise'!W108="","---",'[1]Pleitos em Análise'!W108)</f>
        <v>---</v>
      </c>
      <c r="N109" s="10" t="str">
        <f>IF('[1]Pleitos em Análise'!Y108="","---",'[1]Pleitos em Análise'!Y108)</f>
        <v>---</v>
      </c>
      <c r="O109" s="10" t="str">
        <f>IF('[1]Pleitos em Análise'!X108="","---",'[1]Pleitos em Análise'!X108)</f>
        <v>---</v>
      </c>
      <c r="P109" s="11" t="str">
        <f>'[1]Pleitos em Análise'!Z108</f>
        <v>Em análise no CT-1</v>
      </c>
    </row>
    <row r="110" spans="1:16" ht="46" x14ac:dyDescent="0.35">
      <c r="A110" s="7">
        <f>'[1]Pleitos em Análise'!A109</f>
        <v>107</v>
      </c>
      <c r="B110" s="7" t="str">
        <f>'[1]Pleitos em Análise'!B109</f>
        <v>19971.100879/2020-91</v>
      </c>
      <c r="C110" s="8">
        <f>'[1]Pleitos em Análise'!C109</f>
        <v>44118</v>
      </c>
      <c r="D110" s="7" t="str">
        <f>'[1]Pleitos em Análise'!D109</f>
        <v>Brasil</v>
      </c>
      <c r="E110" s="7" t="str">
        <f>'[1]Pleitos em Análise'!E109</f>
        <v>3206.11.10</v>
      </c>
      <c r="F110" s="7" t="str">
        <f>'[1]Pleitos em Análise'!F109</f>
        <v>Pigmentos tipo rutilo</v>
      </c>
      <c r="G110" s="7" t="str">
        <f>'[1]Pleitos em Análise'!G109</f>
        <v>Dióxido de titânio</v>
      </c>
      <c r="H110" s="7" t="str">
        <f>'[1]Pleitos em Análise'!H109</f>
        <v>Redução TEC</v>
      </c>
      <c r="I110" s="7" t="str">
        <f>'[1]Pleitos em Análise'!I109</f>
        <v>Associação Brasileira dos Fabricantes de Tintas (ABRAFATI)</v>
      </c>
      <c r="J110" s="9">
        <f>'[1]Pleitos em Análise'!J109</f>
        <v>0.12</v>
      </c>
      <c r="K110" s="9">
        <f>'[1]Pleitos em Análise'!K109</f>
        <v>0.02</v>
      </c>
      <c r="L110" s="10" t="str">
        <f>IF('[1]Pleitos em Análise'!U109="","---",'[1]Pleitos em Análise'!U109)</f>
        <v>Indeferimento</v>
      </c>
      <c r="M110" s="10" t="str">
        <f>IF('[1]Pleitos em Análise'!W109="","---",'[1]Pleitos em Análise'!W109)</f>
        <v>---</v>
      </c>
      <c r="N110" s="10" t="str">
        <f>IF('[1]Pleitos em Análise'!Y109="","---",'[1]Pleitos em Análise'!Y109)</f>
        <v>---</v>
      </c>
      <c r="O110" s="10" t="str">
        <f>IF('[1]Pleitos em Análise'!X109="","---",'[1]Pleitos em Análise'!X109)</f>
        <v>---</v>
      </c>
      <c r="P110" s="11" t="str">
        <f>'[1]Pleitos em Análise'!Z109</f>
        <v>Pleito Indeferido pelo GECEX</v>
      </c>
    </row>
    <row r="111" spans="1:16" ht="23" x14ac:dyDescent="0.35">
      <c r="A111" s="7">
        <f>'[1]Pleitos em Análise'!A110</f>
        <v>108</v>
      </c>
      <c r="B111" s="7" t="str">
        <f>'[1]Pleitos em Análise'!B110</f>
        <v>19971.101100/2020-55</v>
      </c>
      <c r="C111" s="8">
        <f>'[1]Pleitos em Análise'!C110</f>
        <v>44119</v>
      </c>
      <c r="D111" s="7" t="str">
        <f>'[1]Pleitos em Análise'!D110</f>
        <v>Brasil</v>
      </c>
      <c r="E111" s="7" t="str">
        <f>'[1]Pleitos em Análise'!E110</f>
        <v>2916.13.10</v>
      </c>
      <c r="F111" s="7" t="str">
        <f>'[1]Pleitos em Análise'!F110</f>
        <v>Ácido metacrílico</v>
      </c>
      <c r="G111" s="7" t="str">
        <f>'[1]Pleitos em Análise'!G110</f>
        <v>Ácido metacrílico</v>
      </c>
      <c r="H111" s="7" t="str">
        <f>'[1]Pleitos em Análise'!H110</f>
        <v>Elevação TEC</v>
      </c>
      <c r="I111" s="7" t="str">
        <f>'[1]Pleitos em Análise'!I110</f>
        <v>Proquigel Química</v>
      </c>
      <c r="J111" s="9">
        <f>'[1]Pleitos em Análise'!J110</f>
        <v>0.02</v>
      </c>
      <c r="K111" s="9">
        <f>'[1]Pleitos em Análise'!K110</f>
        <v>0.12</v>
      </c>
      <c r="L111" s="10" t="str">
        <f>IF('[1]Pleitos em Análise'!U110="","---",'[1]Pleitos em Análise'!U110)</f>
        <v>---</v>
      </c>
      <c r="M111" s="10" t="str">
        <f>IF('[1]Pleitos em Análise'!W110="","---",'[1]Pleitos em Análise'!W110)</f>
        <v>---</v>
      </c>
      <c r="N111" s="10" t="str">
        <f>IF('[1]Pleitos em Análise'!Y110="","---",'[1]Pleitos em Análise'!Y110)</f>
        <v>---</v>
      </c>
      <c r="O111" s="10" t="str">
        <f>IF('[1]Pleitos em Análise'!X110="","---",'[1]Pleitos em Análise'!X110)</f>
        <v>---</v>
      </c>
      <c r="P111" s="11" t="str">
        <f>'[1]Pleitos em Análise'!Z110</f>
        <v>Em análise no CAT</v>
      </c>
    </row>
    <row r="112" spans="1:16" ht="34.5" x14ac:dyDescent="0.35">
      <c r="A112" s="7">
        <f>'[1]Pleitos em Análise'!A111</f>
        <v>109</v>
      </c>
      <c r="B112" s="7" t="str">
        <f>'[1]Pleitos em Análise'!B111</f>
        <v>19971.100899/2020-62</v>
      </c>
      <c r="C112" s="8">
        <f>'[1]Pleitos em Análise'!C111</f>
        <v>44123</v>
      </c>
      <c r="D112" s="7" t="str">
        <f>'[1]Pleitos em Análise'!D111</f>
        <v>Brasil</v>
      </c>
      <c r="E112" s="7" t="str">
        <f>'[1]Pleitos em Análise'!E111</f>
        <v>3824.99.89</v>
      </c>
      <c r="F112" s="7" t="str">
        <f>'[1]Pleitos em Análise'!F111</f>
        <v>Outros</v>
      </c>
      <c r="G112" s="7" t="str">
        <f>'[1]Pleitos em Análise'!G111</f>
        <v>Ácido alquil benzeno sulfônico</v>
      </c>
      <c r="H112" s="7" t="str">
        <f>'[1]Pleitos em Análise'!H111</f>
        <v>Abertura NCM - Redução</v>
      </c>
      <c r="I112" s="7" t="str">
        <f>'[1]Pleitos em Análise'!I111</f>
        <v>LUBRIZOL DO BRASIL</v>
      </c>
      <c r="J112" s="9">
        <f>'[1]Pleitos em Análise'!J111</f>
        <v>0.14000000000000001</v>
      </c>
      <c r="K112" s="9">
        <f>'[1]Pleitos em Análise'!K111</f>
        <v>0</v>
      </c>
      <c r="L112" s="10" t="str">
        <f>IF('[1]Pleitos em Análise'!U111="","---",'[1]Pleitos em Análise'!U111)</f>
        <v>Indeferimento</v>
      </c>
      <c r="M112" s="10" t="str">
        <f>IF('[1]Pleitos em Análise'!W111="","---",'[1]Pleitos em Análise'!W111)</f>
        <v>---</v>
      </c>
      <c r="N112" s="10" t="str">
        <f>IF('[1]Pleitos em Análise'!Y111="","---",'[1]Pleitos em Análise'!Y111)</f>
        <v>---</v>
      </c>
      <c r="O112" s="10" t="str">
        <f>IF('[1]Pleitos em Análise'!X111="","---",'[1]Pleitos em Análise'!X111)</f>
        <v>---</v>
      </c>
      <c r="P112" s="11" t="str">
        <f>'[1]Pleitos em Análise'!Z111</f>
        <v>Pleito Indeferido pelo GECEX</v>
      </c>
    </row>
    <row r="113" spans="1:16" ht="34.5" x14ac:dyDescent="0.35">
      <c r="A113" s="7">
        <f>'[1]Pleitos em Análise'!A112</f>
        <v>110</v>
      </c>
      <c r="B113" s="7" t="str">
        <f>'[1]Pleitos em Análise'!B112</f>
        <v>19971.101007/2020-41</v>
      </c>
      <c r="C113" s="8" t="str">
        <f>'[1]Pleitos em Análise'!C112</f>
        <v>27/11/2020</v>
      </c>
      <c r="D113" s="7" t="str">
        <f>'[1]Pleitos em Análise'!D112</f>
        <v>Brasil</v>
      </c>
      <c r="E113" s="7" t="str">
        <f>'[1]Pleitos em Análise'!E112</f>
        <v>3006.30.19</v>
      </c>
      <c r="F113" s="7" t="str">
        <f>'[1]Pleitos em Análise'!F112</f>
        <v>Outras preparações opacificantes para exames radiológicos</v>
      </c>
      <c r="G113" s="7" t="str">
        <f>'[1]Pleitos em Análise'!G112</f>
        <v>Gadopentato de dimeglumina</v>
      </c>
      <c r="H113" s="7" t="str">
        <f>'[1]Pleitos em Análise'!H112</f>
        <v>Abertura NCM - Redução</v>
      </c>
      <c r="I113" s="7" t="str">
        <f>'[1]Pleitos em Análise'!I112</f>
        <v>BAYER S A</v>
      </c>
      <c r="J113" s="9">
        <f>'[1]Pleitos em Análise'!J112</f>
        <v>0.12</v>
      </c>
      <c r="K113" s="9">
        <f>'[1]Pleitos em Análise'!K112</f>
        <v>0.02</v>
      </c>
      <c r="L113" s="10" t="str">
        <f>IF('[1]Pleitos em Análise'!U112="","---",'[1]Pleitos em Análise'!U112)</f>
        <v>Deferido</v>
      </c>
      <c r="M113" s="10" t="str">
        <f>IF('[1]Pleitos em Análise'!W112="","---",'[1]Pleitos em Análise'!W112)</f>
        <v>---</v>
      </c>
      <c r="N113" s="10" t="str">
        <f>IF('[1]Pleitos em Análise'!Y112="","---",'[1]Pleitos em Análise'!Y112)</f>
        <v>---</v>
      </c>
      <c r="O113" s="10" t="str">
        <f>IF('[1]Pleitos em Análise'!X112="","---",'[1]Pleitos em Análise'!X112)</f>
        <v>---</v>
      </c>
      <c r="P113" s="11" t="str">
        <f>'[1]Pleitos em Análise'!Z112</f>
        <v>Em análise no CT-1</v>
      </c>
    </row>
    <row r="114" spans="1:16" ht="34.5" x14ac:dyDescent="0.35">
      <c r="A114" s="7">
        <f>'[1]Pleitos em Análise'!A113</f>
        <v>111</v>
      </c>
      <c r="B114" s="7" t="str">
        <f>'[1]Pleitos em Análise'!B113</f>
        <v>19971.101002/2020-18</v>
      </c>
      <c r="C114" s="8">
        <f>'[1]Pleitos em Análise'!C113</f>
        <v>44162</v>
      </c>
      <c r="D114" s="7" t="str">
        <f>'[1]Pleitos em Análise'!D113</f>
        <v>Brasil</v>
      </c>
      <c r="E114" s="7" t="str">
        <f>'[1]Pleitos em Análise'!E113</f>
        <v>3006.30.19</v>
      </c>
      <c r="F114" s="7" t="str">
        <f>'[1]Pleitos em Análise'!F113</f>
        <v>Outras preparações opacificantes para exames radiológicos</v>
      </c>
      <c r="G114" s="7" t="str">
        <f>'[1]Pleitos em Análise'!G113</f>
        <v>Gadoxetato dissódico</v>
      </c>
      <c r="H114" s="7" t="str">
        <f>'[1]Pleitos em Análise'!H113</f>
        <v>Abertura NCM - Redução</v>
      </c>
      <c r="I114" s="7" t="str">
        <f>'[1]Pleitos em Análise'!I113</f>
        <v>BAYER S A</v>
      </c>
      <c r="J114" s="9">
        <f>'[1]Pleitos em Análise'!J113</f>
        <v>0.12</v>
      </c>
      <c r="K114" s="9">
        <f>'[1]Pleitos em Análise'!K113</f>
        <v>0.02</v>
      </c>
      <c r="L114" s="10" t="str">
        <f>IF('[1]Pleitos em Análise'!U113="","---",'[1]Pleitos em Análise'!U113)</f>
        <v>Deferido</v>
      </c>
      <c r="M114" s="10" t="str">
        <f>IF('[1]Pleitos em Análise'!W113="","---",'[1]Pleitos em Análise'!W113)</f>
        <v>---</v>
      </c>
      <c r="N114" s="10" t="str">
        <f>IF('[1]Pleitos em Análise'!Y113="","---",'[1]Pleitos em Análise'!Y113)</f>
        <v>---</v>
      </c>
      <c r="O114" s="10" t="str">
        <f>IF('[1]Pleitos em Análise'!X113="","---",'[1]Pleitos em Análise'!X113)</f>
        <v>---</v>
      </c>
      <c r="P114" s="11" t="str">
        <f>'[1]Pleitos em Análise'!Z113</f>
        <v>Em análise no CT-1</v>
      </c>
    </row>
    <row r="115" spans="1:16" ht="23" x14ac:dyDescent="0.35">
      <c r="A115" s="7">
        <f>'[1]Pleitos em Análise'!A114</f>
        <v>112</v>
      </c>
      <c r="B115" s="7" t="str">
        <f>'[1]Pleitos em Análise'!B114</f>
        <v>19971.101114/2020-79
19971.100011/2021-72</v>
      </c>
      <c r="C115" s="8">
        <f>'[1]Pleitos em Análise'!C114</f>
        <v>44180</v>
      </c>
      <c r="D115" s="7" t="str">
        <f>'[1]Pleitos em Análise'!D114</f>
        <v>Brasil</v>
      </c>
      <c r="E115" s="7" t="str">
        <f>'[1]Pleitos em Análise'!E114</f>
        <v>9506.51.00</v>
      </c>
      <c r="F115" s="7" t="str">
        <f>'[1]Pleitos em Análise'!F114</f>
        <v>Raquetes de tênis, mesmo não encordoadas</v>
      </c>
      <c r="G115" s="7" t="str">
        <f>'[1]Pleitos em Análise'!G114</f>
        <v>Raquetes de tênis</v>
      </c>
      <c r="H115" s="7" t="str">
        <f>'[1]Pleitos em Análise'!H114</f>
        <v>Redução TEC</v>
      </c>
      <c r="I115" s="7" t="str">
        <f>'[1]Pleitos em Análise'!I114</f>
        <v>ÁPICE</v>
      </c>
      <c r="J115" s="9">
        <f>'[1]Pleitos em Análise'!J114</f>
        <v>0.2</v>
      </c>
      <c r="K115" s="9">
        <f>'[1]Pleitos em Análise'!K114</f>
        <v>0.02</v>
      </c>
      <c r="L115" s="10" t="str">
        <f>IF('[1]Pleitos em Análise'!U114="","---",'[1]Pleitos em Análise'!U114)</f>
        <v>Deferido</v>
      </c>
      <c r="M115" s="10" t="str">
        <f>IF('[1]Pleitos em Análise'!W114="","---",'[1]Pleitos em Análise'!W114)</f>
        <v>---</v>
      </c>
      <c r="N115" s="10" t="str">
        <f>IF('[1]Pleitos em Análise'!Y114="","---",'[1]Pleitos em Análise'!Y114)</f>
        <v>---</v>
      </c>
      <c r="O115" s="10" t="str">
        <f>IF('[1]Pleitos em Análise'!X114="","---",'[1]Pleitos em Análise'!X114)</f>
        <v>---</v>
      </c>
      <c r="P115" s="11" t="str">
        <f>'[1]Pleitos em Análise'!Z114</f>
        <v>Em análise no CT-1</v>
      </c>
    </row>
    <row r="116" spans="1:16" ht="34.5" x14ac:dyDescent="0.35">
      <c r="A116" s="7">
        <f>'[1]Pleitos em Análise'!A115</f>
        <v>113</v>
      </c>
      <c r="B116" s="7" t="str">
        <f>'[1]Pleitos em Análise'!B115</f>
        <v>52000.111774/2018-04</v>
      </c>
      <c r="C116" s="8">
        <f>'[1]Pleitos em Análise'!C115</f>
        <v>43452</v>
      </c>
      <c r="D116" s="7" t="str">
        <f>'[1]Pleitos em Análise'!D115</f>
        <v>Brasil</v>
      </c>
      <c r="E116" s="7" t="str">
        <f>'[1]Pleitos em Análise'!E115</f>
        <v>8544.19.10</v>
      </c>
      <c r="F116" s="7" t="str">
        <f>'[1]Pleitos em Análise'!F115</f>
        <v>De alumínio</v>
      </c>
      <c r="G116" s="7" t="str">
        <f>'[1]Pleitos em Análise'!G115</f>
        <v>Fio esmaltado, de alumínio revestido de cobre CCA (copper clad aluminum)</v>
      </c>
      <c r="H116" s="7" t="str">
        <f>'[1]Pleitos em Análise'!H115</f>
        <v>Redução TEC</v>
      </c>
      <c r="I116" s="7" t="str">
        <f>'[1]Pleitos em Análise'!I115</f>
        <v>Emicol Eletro Eletrônica</v>
      </c>
      <c r="J116" s="9">
        <f>'[1]Pleitos em Análise'!J115</f>
        <v>0.14000000000000001</v>
      </c>
      <c r="K116" s="9">
        <f>'[1]Pleitos em Análise'!K115</f>
        <v>0.02</v>
      </c>
      <c r="L116" s="10" t="str">
        <f>IF('[1]Pleitos em Análise'!U115="","---",'[1]Pleitos em Análise'!U115)</f>
        <v>Deferido</v>
      </c>
      <c r="M116" s="10" t="str">
        <f>IF('[1]Pleitos em Análise'!W115="","---",'[1]Pleitos em Análise'!W115)</f>
        <v>---</v>
      </c>
      <c r="N116" s="10" t="str">
        <f>IF('[1]Pleitos em Análise'!Y115="","---",'[1]Pleitos em Análise'!Y115)</f>
        <v>---</v>
      </c>
      <c r="O116" s="10" t="str">
        <f>IF('[1]Pleitos em Análise'!X115="","---",'[1]Pleitos em Análise'!X115)</f>
        <v>---</v>
      </c>
      <c r="P116" s="11" t="str">
        <f>'[1]Pleitos em Análise'!Z115</f>
        <v>Em análise no CT-1</v>
      </c>
    </row>
    <row r="117" spans="1:16" ht="46" x14ac:dyDescent="0.35">
      <c r="A117" s="7">
        <f>'[1]Pleitos em Análise'!A116</f>
        <v>114</v>
      </c>
      <c r="B117" s="7" t="str">
        <f>'[1]Pleitos em Análise'!B116</f>
        <v>19971.101080/2020-12</v>
      </c>
      <c r="C117" s="8">
        <f>'[1]Pleitos em Análise'!C116</f>
        <v>44176</v>
      </c>
      <c r="D117" s="7" t="str">
        <f>'[1]Pleitos em Análise'!D116</f>
        <v>Brasil</v>
      </c>
      <c r="E117" s="7" t="str">
        <f>'[1]Pleitos em Análise'!E116</f>
        <v>8408.90.10</v>
      </c>
      <c r="F117" s="7" t="str">
        <f>'[1]Pleitos em Análise'!F116</f>
        <v>Estacionários, de potência normal ISO superior a 497,5 kW (663 HP), segundo Norma ISO 3046/1</v>
      </c>
      <c r="G117" s="7" t="str">
        <f>'[1]Pleitos em Análise'!G116</f>
        <v>Estacionários, de potência normal ISO superior a 571kW (777 HP), segundo Norma ISO 3046/1.</v>
      </c>
      <c r="H117" s="7" t="str">
        <f>'[1]Pleitos em Análise'!H116</f>
        <v>Abertura NCM - Elevação</v>
      </c>
      <c r="I117" s="7" t="str">
        <f>'[1]Pleitos em Análise'!I116</f>
        <v>ABIMAQ</v>
      </c>
      <c r="J117" s="9">
        <f>'[1]Pleitos em Análise'!J116</f>
        <v>0</v>
      </c>
      <c r="K117" s="9">
        <f>'[1]Pleitos em Análise'!K116</f>
        <v>0.14000000000000001</v>
      </c>
      <c r="L117" s="10" t="str">
        <f>IF('[1]Pleitos em Análise'!U116="","---",'[1]Pleitos em Análise'!U116)</f>
        <v>---</v>
      </c>
      <c r="M117" s="10" t="str">
        <f>IF('[1]Pleitos em Análise'!W116="","---",'[1]Pleitos em Análise'!W116)</f>
        <v>---</v>
      </c>
      <c r="N117" s="10" t="str">
        <f>IF('[1]Pleitos em Análise'!Y116="","---",'[1]Pleitos em Análise'!Y116)</f>
        <v>---</v>
      </c>
      <c r="O117" s="10" t="str">
        <f>IF('[1]Pleitos em Análise'!X116="","---",'[1]Pleitos em Análise'!X116)</f>
        <v>---</v>
      </c>
      <c r="P117" s="11" t="str">
        <f>'[1]Pleitos em Análise'!Z116</f>
        <v>Em análise no CAT</v>
      </c>
    </row>
    <row r="118" spans="1:16" ht="34.5" x14ac:dyDescent="0.35">
      <c r="A118" s="7">
        <f>'[1]Pleitos em Análise'!A117</f>
        <v>115</v>
      </c>
      <c r="B118" s="7" t="str">
        <f>'[1]Pleitos em Análise'!B117</f>
        <v>19971.101128/2020-92</v>
      </c>
      <c r="C118" s="8">
        <f>'[1]Pleitos em Análise'!C117</f>
        <v>44201</v>
      </c>
      <c r="D118" s="7" t="str">
        <f>'[1]Pleitos em Análise'!D117</f>
        <v>Brasil</v>
      </c>
      <c r="E118" s="7" t="str">
        <f>'[1]Pleitos em Análise'!E117</f>
        <v>7606.91.00</v>
      </c>
      <c r="F118" s="7" t="str">
        <f>'[1]Pleitos em Análise'!F117</f>
        <v>Outras chapas e tiras, de alumínio não ligado, espessura &gt; 0.2mm</v>
      </c>
      <c r="G118" s="7" t="str">
        <f>'[1]Pleitos em Análise'!G117</f>
        <v>Pastilha de alumínio</v>
      </c>
      <c r="H118" s="7" t="str">
        <f>'[1]Pleitos em Análise'!H117</f>
        <v>Abertura NCM - Redução</v>
      </c>
      <c r="I118" s="7" t="str">
        <f>'[1]Pleitos em Análise'!I117</f>
        <v>BALL AEROSOL PACKAGING BRASIL LTDA</v>
      </c>
      <c r="J118" s="9">
        <f>'[1]Pleitos em Análise'!J117</f>
        <v>0.12</v>
      </c>
      <c r="K118" s="9">
        <f>'[1]Pleitos em Análise'!K117</f>
        <v>0.02</v>
      </c>
      <c r="L118" s="10" t="str">
        <f>IF('[1]Pleitos em Análise'!U117="","---",'[1]Pleitos em Análise'!U117)</f>
        <v>Indeferimento</v>
      </c>
      <c r="M118" s="10" t="str">
        <f>IF('[1]Pleitos em Análise'!W117="","---",'[1]Pleitos em Análise'!W117)</f>
        <v>---</v>
      </c>
      <c r="N118" s="10" t="str">
        <f>IF('[1]Pleitos em Análise'!Y117="","---",'[1]Pleitos em Análise'!Y117)</f>
        <v>---</v>
      </c>
      <c r="O118" s="10" t="str">
        <f>IF('[1]Pleitos em Análise'!X117="","---",'[1]Pleitos em Análise'!X117)</f>
        <v>---</v>
      </c>
      <c r="P118" s="11" t="str">
        <f>'[1]Pleitos em Análise'!Z117</f>
        <v>Pleito Indeferido pelo GECEX</v>
      </c>
    </row>
    <row r="119" spans="1:16" ht="46" x14ac:dyDescent="0.35">
      <c r="A119" s="7">
        <f>'[1]Pleitos em Análise'!A118</f>
        <v>116</v>
      </c>
      <c r="B119" s="7" t="str">
        <f>'[1]Pleitos em Análise'!B118</f>
        <v>19971.100168/2021-06</v>
      </c>
      <c r="C119" s="8">
        <f>'[1]Pleitos em Análise'!C118</f>
        <v>44256</v>
      </c>
      <c r="D119" s="7" t="str">
        <f>'[1]Pleitos em Análise'!D118</f>
        <v>Brasil</v>
      </c>
      <c r="E119" s="7" t="str">
        <f>'[1]Pleitos em Análise'!E118</f>
        <v>3207.10.90</v>
      </c>
      <c r="F119" s="7" t="str">
        <f>'[1]Pleitos em Análise'!F118</f>
        <v>Outros</v>
      </c>
      <c r="G119" s="7" t="str">
        <f>'[1]Pleitos em Análise'!G118</f>
        <v>Tinta digital para decoração e acabamento em revestimentos cerâmicos.</v>
      </c>
      <c r="H119" s="7" t="str">
        <f>'[1]Pleitos em Análise'!H118</f>
        <v>Abertura de código/redução tarifária</v>
      </c>
      <c r="I119" s="7" t="str">
        <f>'[1]Pleitos em Análise'!I118</f>
        <v>SINDICATO DAS INDÚSTRIAS QUÍMICAS DO SUL CATARINENSE</v>
      </c>
      <c r="J119" s="9">
        <f>'[1]Pleitos em Análise'!J118</f>
        <v>0.12</v>
      </c>
      <c r="K119" s="9">
        <f>'[1]Pleitos em Análise'!K118</f>
        <v>0.02</v>
      </c>
      <c r="L119" s="10" t="str">
        <f>IF('[1]Pleitos em Análise'!U118="","---",'[1]Pleitos em Análise'!U118)</f>
        <v>Deferido</v>
      </c>
      <c r="M119" s="10" t="str">
        <f>IF('[1]Pleitos em Análise'!W118="","---",'[1]Pleitos em Análise'!W118)</f>
        <v>---</v>
      </c>
      <c r="N119" s="10" t="str">
        <f>IF('[1]Pleitos em Análise'!Y118="","---",'[1]Pleitos em Análise'!Y118)</f>
        <v>---</v>
      </c>
      <c r="O119" s="10" t="str">
        <f>IF('[1]Pleitos em Análise'!X118="","---",'[1]Pleitos em Análise'!X118)</f>
        <v>---</v>
      </c>
      <c r="P119" s="11" t="str">
        <f>'[1]Pleitos em Análise'!Z118</f>
        <v>Em análise no CT-1</v>
      </c>
    </row>
    <row r="120" spans="1:16" ht="34.5" x14ac:dyDescent="0.35">
      <c r="A120" s="7">
        <f>'[1]Pleitos em Análise'!A119</f>
        <v>117</v>
      </c>
      <c r="B120" s="7" t="str">
        <f>'[1]Pleitos em Análise'!B119</f>
        <v>19971.100228/2021-82</v>
      </c>
      <c r="C120" s="8">
        <f>'[1]Pleitos em Análise'!C119</f>
        <v>44274</v>
      </c>
      <c r="D120" s="7" t="str">
        <f>'[1]Pleitos em Análise'!D119</f>
        <v>Brasil</v>
      </c>
      <c r="E120" s="7" t="str">
        <f>'[1]Pleitos em Análise'!E119</f>
        <v>8482.91.11</v>
      </c>
      <c r="F120" s="7" t="str">
        <f>'[1]Pleitos em Análise'!F119</f>
        <v>Esferas de aço calibradas</v>
      </c>
      <c r="G120" s="7" t="str">
        <f>'[1]Pleitos em Análise'!G119</f>
        <v>Esferas de aço calibradas, para carga de canetas esferográficas</v>
      </c>
      <c r="H120" s="7" t="str">
        <f>'[1]Pleitos em Análise'!H119</f>
        <v>Redução TEC</v>
      </c>
      <c r="I120" s="7" t="str">
        <f>'[1]Pleitos em Análise'!I119</f>
        <v>COMPANHIA DE CANETAS COMPACTOR</v>
      </c>
      <c r="J120" s="9">
        <f>'[1]Pleitos em Análise'!J119</f>
        <v>0.14000000000000001</v>
      </c>
      <c r="K120" s="9">
        <f>'[1]Pleitos em Análise'!K119</f>
        <v>0</v>
      </c>
      <c r="L120" s="10" t="str">
        <f>IF('[1]Pleitos em Análise'!U119="","---",'[1]Pleitos em Análise'!U119)</f>
        <v>Deferido</v>
      </c>
      <c r="M120" s="10" t="str">
        <f>IF('[1]Pleitos em Análise'!W119="","---",'[1]Pleitos em Análise'!W119)</f>
        <v>---</v>
      </c>
      <c r="N120" s="10" t="str">
        <f>IF('[1]Pleitos em Análise'!Y119="","---",'[1]Pleitos em Análise'!Y119)</f>
        <v>---</v>
      </c>
      <c r="O120" s="10" t="str">
        <f>IF('[1]Pleitos em Análise'!X119="","---",'[1]Pleitos em Análise'!X119)</f>
        <v>---</v>
      </c>
      <c r="P120" s="11" t="str">
        <f>'[1]Pleitos em Análise'!Z119</f>
        <v>Em análise no CT-1</v>
      </c>
    </row>
    <row r="121" spans="1:16" ht="34.5" x14ac:dyDescent="0.35">
      <c r="A121" s="7">
        <f>'[1]Pleitos em Análise'!A120</f>
        <v>118</v>
      </c>
      <c r="B121" s="7" t="str">
        <f>'[1]Pleitos em Análise'!B120</f>
        <v>19971.100244/2021-75</v>
      </c>
      <c r="C121" s="8">
        <f>'[1]Pleitos em Análise'!C120</f>
        <v>44274</v>
      </c>
      <c r="D121" s="7" t="str">
        <f>'[1]Pleitos em Análise'!D120</f>
        <v>Brasil</v>
      </c>
      <c r="E121" s="7" t="str">
        <f>'[1]Pleitos em Análise'!E120</f>
        <v>4908.90.00</v>
      </c>
      <c r="F121" s="7" t="str">
        <f>'[1]Pleitos em Análise'!F120</f>
        <v>Outras</v>
      </c>
      <c r="G121" s="7" t="str">
        <f>'[1]Pleitos em Análise'!G120</f>
        <v>Outras decalcomanias de qualquer espécie</v>
      </c>
      <c r="H121" s="7" t="str">
        <f>'[1]Pleitos em Análise'!H120</f>
        <v>Redução TEC</v>
      </c>
      <c r="I121" s="7" t="str">
        <f>'[1]Pleitos em Análise'!I120</f>
        <v>COMPANHIA DE CANETAS COMPACTOR</v>
      </c>
      <c r="J121" s="9">
        <f>'[1]Pleitos em Análise'!J120</f>
        <v>0.16</v>
      </c>
      <c r="K121" s="9">
        <f>'[1]Pleitos em Análise'!K120</f>
        <v>0</v>
      </c>
      <c r="L121" s="10" t="str">
        <f>IF('[1]Pleitos em Análise'!U120="","---",'[1]Pleitos em Análise'!U120)</f>
        <v>Indeferimento</v>
      </c>
      <c r="M121" s="10" t="str">
        <f>IF('[1]Pleitos em Análise'!W120="","---",'[1]Pleitos em Análise'!W120)</f>
        <v>---</v>
      </c>
      <c r="N121" s="10" t="str">
        <f>IF('[1]Pleitos em Análise'!Y120="","---",'[1]Pleitos em Análise'!Y120)</f>
        <v>---</v>
      </c>
      <c r="O121" s="10" t="str">
        <f>IF('[1]Pleitos em Análise'!X120="","---",'[1]Pleitos em Análise'!X120)</f>
        <v>---</v>
      </c>
      <c r="P121" s="11" t="str">
        <f>'[1]Pleitos em Análise'!Z120</f>
        <v>Pleito Indeferido pelo GECEX</v>
      </c>
    </row>
    <row r="122" spans="1:16" ht="46" x14ac:dyDescent="0.35">
      <c r="A122" s="7">
        <f>'[1]Pleitos em Análise'!A121</f>
        <v>119</v>
      </c>
      <c r="B122" s="7" t="str">
        <f>'[1]Pleitos em Análise'!B121</f>
        <v>19971.100272/2021-92</v>
      </c>
      <c r="C122" s="8">
        <f>'[1]Pleitos em Análise'!C121</f>
        <v>44277</v>
      </c>
      <c r="D122" s="7" t="str">
        <f>'[1]Pleitos em Análise'!D121</f>
        <v>Brasil</v>
      </c>
      <c r="E122" s="7" t="str">
        <f>'[1]Pleitos em Análise'!E121</f>
        <v>0207.14.00</v>
      </c>
      <c r="F122" s="7" t="str">
        <f>'[1]Pleitos em Análise'!F121</f>
        <v>Pedaços e miudezas, congelados</v>
      </c>
      <c r="G122" s="7" t="str">
        <f>'[1]Pleitos em Análise'!G121</f>
        <v>Pedaços e miudezas, congelados</v>
      </c>
      <c r="H122" s="7" t="str">
        <f>'[1]Pleitos em Análise'!H121</f>
        <v>Abertura de código</v>
      </c>
      <c r="I122" s="7" t="str">
        <f>'[1]Pleitos em Análise'!I121</f>
        <v> ASSOCIAÇÃO BRASILEIRA DE PROTEINA ANIMAL - ABPA</v>
      </c>
      <c r="J122" s="9">
        <f>'[1]Pleitos em Análise'!J121</f>
        <v>0.1</v>
      </c>
      <c r="K122" s="9">
        <f>'[1]Pleitos em Análise'!K121</f>
        <v>0.1</v>
      </c>
      <c r="L122" s="10" t="str">
        <f>IF('[1]Pleitos em Análise'!U121="","---",'[1]Pleitos em Análise'!U121)</f>
        <v>Deferido</v>
      </c>
      <c r="M122" s="10" t="str">
        <f>IF('[1]Pleitos em Análise'!W121="","---",'[1]Pleitos em Análise'!W121)</f>
        <v>---</v>
      </c>
      <c r="N122" s="10" t="str">
        <f>IF('[1]Pleitos em Análise'!Y121="","---",'[1]Pleitos em Análise'!Y121)</f>
        <v>---</v>
      </c>
      <c r="O122" s="10" t="str">
        <f>IF('[1]Pleitos em Análise'!X121="","---",'[1]Pleitos em Análise'!X121)</f>
        <v>---</v>
      </c>
      <c r="P122" s="11" t="str">
        <f>'[1]Pleitos em Análise'!Z121</f>
        <v>Em análise no CT-1</v>
      </c>
    </row>
    <row r="123" spans="1:16" ht="34.5" x14ac:dyDescent="0.35">
      <c r="A123" s="7">
        <f>'[1]Pleitos em Análise'!A122</f>
        <v>120</v>
      </c>
      <c r="B123" s="7" t="str">
        <f>'[1]Pleitos em Análise'!B122</f>
        <v>19971.100274/2021-81</v>
      </c>
      <c r="C123" s="8">
        <f>'[1]Pleitos em Análise'!C122</f>
        <v>44280</v>
      </c>
      <c r="D123" s="7" t="str">
        <f>'[1]Pleitos em Análise'!D122</f>
        <v>Brasil</v>
      </c>
      <c r="E123" s="7" t="str">
        <f>'[1]Pleitos em Análise'!E122</f>
        <v>3917.22.00</v>
      </c>
      <c r="F123" s="7" t="str">
        <f>'[1]Pleitos em Análise'!F122</f>
        <v>De polímeros de propileno</v>
      </c>
      <c r="G123" s="7" t="str">
        <f>'[1]Pleitos em Análise'!G122</f>
        <v>De polímeros de propileno para caneta</v>
      </c>
      <c r="H123" s="7" t="str">
        <f>'[1]Pleitos em Análise'!H122</f>
        <v>Alteração de Nomenclatura/Redução tarifária</v>
      </c>
      <c r="I123" s="7" t="str">
        <f>'[1]Pleitos em Análise'!I122</f>
        <v>COMPANHIA DE CANETAS COMPACTOR</v>
      </c>
      <c r="J123" s="9">
        <f>'[1]Pleitos em Análise'!J122</f>
        <v>0.16</v>
      </c>
      <c r="K123" s="9">
        <f>'[1]Pleitos em Análise'!K122</f>
        <v>0</v>
      </c>
      <c r="L123" s="10" t="str">
        <f>IF('[1]Pleitos em Análise'!U122="","---",'[1]Pleitos em Análise'!U122)</f>
        <v>Deferido</v>
      </c>
      <c r="M123" s="10" t="str">
        <f>IF('[1]Pleitos em Análise'!W122="","---",'[1]Pleitos em Análise'!W122)</f>
        <v>---</v>
      </c>
      <c r="N123" s="10" t="str">
        <f>IF('[1]Pleitos em Análise'!Y122="","---",'[1]Pleitos em Análise'!Y122)</f>
        <v>---</v>
      </c>
      <c r="O123" s="10" t="str">
        <f>IF('[1]Pleitos em Análise'!X122="","---",'[1]Pleitos em Análise'!X122)</f>
        <v>---</v>
      </c>
      <c r="P123" s="11" t="str">
        <f>'[1]Pleitos em Análise'!Z122</f>
        <v>Em análise no CT-1</v>
      </c>
    </row>
    <row r="124" spans="1:16" ht="138" x14ac:dyDescent="0.35">
      <c r="A124" s="7">
        <f>'[1]Pleitos em Análise'!A123</f>
        <v>121</v>
      </c>
      <c r="B124" s="7" t="str">
        <f>'[1]Pleitos em Análise'!B123</f>
        <v>19971.100305/2021-02</v>
      </c>
      <c r="C124" s="8">
        <f>'[1]Pleitos em Análise'!C123</f>
        <v>44286</v>
      </c>
      <c r="D124" s="7" t="str">
        <f>'[1]Pleitos em Análise'!D123</f>
        <v>Brasil</v>
      </c>
      <c r="E124" s="7" t="str">
        <f>'[1]Pleitos em Análise'!E123</f>
        <v>7312.10.90</v>
      </c>
      <c r="F124" s="7" t="str">
        <f>'[1]Pleitos em Análise'!F123</f>
        <v>Outros</v>
      </c>
      <c r="G124" s="7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4" s="7" t="str">
        <f>'[1]Pleitos em Análise'!H123</f>
        <v>Abertura de código/Redução de alíquota</v>
      </c>
      <c r="I124" s="7" t="str">
        <f>'[1]Pleitos em Análise'!I123</f>
        <v>CORREIAS MERCURIO SA INDUSTRIA E COMERCIO</v>
      </c>
      <c r="J124" s="9">
        <f>'[1]Pleitos em Análise'!J123</f>
        <v>0.14000000000000001</v>
      </c>
      <c r="K124" s="9">
        <f>'[1]Pleitos em Análise'!K123</f>
        <v>0</v>
      </c>
      <c r="L124" s="10" t="str">
        <f>IF('[1]Pleitos em Análise'!U123="","---",'[1]Pleitos em Análise'!U123)</f>
        <v>Deferido</v>
      </c>
      <c r="M124" s="10" t="str">
        <f>IF('[1]Pleitos em Análise'!W123="","---",'[1]Pleitos em Análise'!W123)</f>
        <v>---</v>
      </c>
      <c r="N124" s="10" t="str">
        <f>IF('[1]Pleitos em Análise'!Y123="","---",'[1]Pleitos em Análise'!Y123)</f>
        <v>---</v>
      </c>
      <c r="O124" s="10" t="str">
        <f>IF('[1]Pleitos em Análise'!X123="","---",'[1]Pleitos em Análise'!X123)</f>
        <v>---</v>
      </c>
      <c r="P124" s="11" t="str">
        <f>'[1]Pleitos em Análise'!Z123</f>
        <v>Retirado de pauta do CT-1  em razão de informações adcionais de Estado Parte</v>
      </c>
    </row>
    <row r="125" spans="1:16" ht="69" x14ac:dyDescent="0.35">
      <c r="A125" s="7">
        <f>'[1]Pleitos em Análise'!A124</f>
        <v>122</v>
      </c>
      <c r="B125" s="7" t="str">
        <f>'[1]Pleitos em Análise'!B124</f>
        <v>19971.100335/2021-19
19971.100336/2021-55</v>
      </c>
      <c r="C125" s="8">
        <f>'[1]Pleitos em Análise'!C124</f>
        <v>44308</v>
      </c>
      <c r="D125" s="7" t="str">
        <f>'[1]Pleitos em Análise'!D124</f>
        <v>Brasil</v>
      </c>
      <c r="E125" s="7" t="str">
        <f>'[1]Pleitos em Análise'!E124</f>
        <v>8518.10.90</v>
      </c>
      <c r="F125" s="7" t="str">
        <f>'[1]Pleitos em Análise'!F124</f>
        <v>Outros</v>
      </c>
      <c r="G125" s="7" t="str">
        <f>'[1]Pleitos em Análise'!G124</f>
        <v>Outros microfones, EXCETO suportes</v>
      </c>
      <c r="H125" s="7" t="str">
        <f>'[1]Pleitos em Análise'!H124</f>
        <v>Abertura de código/Alteração de Nomenclatura/Redução tarifária</v>
      </c>
      <c r="I125" s="7" t="str">
        <f>'[1]Pleitos em Análise'!I124</f>
        <v>ANAFIMA ASSOCIAÇÃO NACIONAL DOS FABRICANTES DE INSTRUMENTOS MUSICAIS E AUDIO</v>
      </c>
      <c r="J125" s="9">
        <f>'[1]Pleitos em Análise'!J124</f>
        <v>0.2</v>
      </c>
      <c r="K125" s="9">
        <f>'[1]Pleitos em Análise'!K124</f>
        <v>0</v>
      </c>
      <c r="L125" s="10" t="str">
        <f>IF('[1]Pleitos em Análise'!U124="","---",'[1]Pleitos em Análise'!U124)</f>
        <v>Deferido</v>
      </c>
      <c r="M125" s="10" t="str">
        <f>IF('[1]Pleitos em Análise'!W124="","---",'[1]Pleitos em Análise'!W124)</f>
        <v>---</v>
      </c>
      <c r="N125" s="10" t="str">
        <f>IF('[1]Pleitos em Análise'!Y124="","---",'[1]Pleitos em Análise'!Y124)</f>
        <v>---</v>
      </c>
      <c r="O125" s="10" t="str">
        <f>IF('[1]Pleitos em Análise'!X124="","---",'[1]Pleitos em Análise'!X124)</f>
        <v>---</v>
      </c>
      <c r="P125" s="11" t="str">
        <f>'[1]Pleitos em Análise'!Z124</f>
        <v>Em análise no CT-1</v>
      </c>
    </row>
    <row r="126" spans="1:16" ht="34.5" x14ac:dyDescent="0.35">
      <c r="A126" s="7">
        <f>'[1]Pleitos em Análise'!A125</f>
        <v>123</v>
      </c>
      <c r="B126" s="7" t="str">
        <f>'[1]Pleitos em Análise'!B125</f>
        <v>19971.100398/2021-67</v>
      </c>
      <c r="C126" s="8">
        <f>'[1]Pleitos em Análise'!C125</f>
        <v>44320</v>
      </c>
      <c r="D126" s="7" t="str">
        <f>'[1]Pleitos em Análise'!D125</f>
        <v>Brasil</v>
      </c>
      <c r="E126" s="7" t="str">
        <f>'[1]Pleitos em Análise'!E125</f>
        <v>2916.14.10</v>
      </c>
      <c r="F126" s="7" t="str">
        <f>'[1]Pleitos em Análise'!F125</f>
        <v>De metila</v>
      </c>
      <c r="G126" s="7" t="str">
        <f>'[1]Pleitos em Análise'!G125</f>
        <v>Ésteres de metila do ácido metacrílico</v>
      </c>
      <c r="H126" s="7" t="str">
        <f>'[1]Pleitos em Análise'!H125</f>
        <v>Redução TEC</v>
      </c>
      <c r="I126" s="7" t="str">
        <f>'[1]Pleitos em Análise'!I125</f>
        <v>BOLD PARTICIPACOES S.A</v>
      </c>
      <c r="J126" s="9">
        <f>'[1]Pleitos em Análise'!J125</f>
        <v>0.12</v>
      </c>
      <c r="K126" s="9">
        <f>'[1]Pleitos em Análise'!K125</f>
        <v>0.02</v>
      </c>
      <c r="L126" s="10" t="str">
        <f>IF('[1]Pleitos em Análise'!U126="","---",'[1]Pleitos em Análise'!U126)</f>
        <v>Deferimento</v>
      </c>
      <c r="M126" s="10" t="str">
        <f>IF('[1]Pleitos em Análise'!W126="","---",'[1]Pleitos em Análise'!W126)</f>
        <v xml:space="preserve">Deferido </v>
      </c>
      <c r="N126" s="10" t="str">
        <f>IF('[1]Pleitos em Análise'!Y126="","---",'[1]Pleitos em Análise'!Y126)</f>
        <v>---</v>
      </c>
      <c r="O126" s="10" t="str">
        <f>IF('[1]Pleitos em Análise'!X126="","---",'[1]Pleitos em Análise'!X126)</f>
        <v>---</v>
      </c>
      <c r="P126" s="11" t="str">
        <f>'[1]Pleitos em Análise'!Z125</f>
        <v>Pleito Indeferido pelo GECEX</v>
      </c>
    </row>
    <row r="127" spans="1:16" ht="46" x14ac:dyDescent="0.35">
      <c r="A127" s="7">
        <f>'[1]Pleitos em Análise'!A126</f>
        <v>124</v>
      </c>
      <c r="B127" s="7" t="str">
        <f>'[1]Pleitos em Análise'!B126</f>
        <v>19971.100453/2021-19</v>
      </c>
      <c r="C127" s="8">
        <f>'[1]Pleitos em Análise'!C126</f>
        <v>44333</v>
      </c>
      <c r="D127" s="7" t="str">
        <f>'[1]Pleitos em Análise'!D126</f>
        <v>Brasil</v>
      </c>
      <c r="E127" s="7" t="str">
        <f>'[1]Pleitos em Análise'!E126</f>
        <v>0303.91.00</v>
      </c>
      <c r="F127" s="7" t="str">
        <f>'[1]Pleitos em Análise'!F126</f>
        <v>Fígados, ovas e gônadas masculinas</v>
      </c>
      <c r="G127" s="7" t="str">
        <f>'[1]Pleitos em Análise'!G126</f>
        <v>Ovas de tainha</v>
      </c>
      <c r="H127" s="7" t="str">
        <f>'[1]Pleitos em Análise'!H126</f>
        <v>Abertura de código</v>
      </c>
      <c r="I127" s="7" t="str">
        <f>'[1]Pleitos em Análise'!I126</f>
        <v>Ministério da Agricultura, Pecuária e Abastecimento</v>
      </c>
      <c r="J127" s="9">
        <f>'[1]Pleitos em Análise'!J126</f>
        <v>0.1</v>
      </c>
      <c r="K127" s="9">
        <f>'[1]Pleitos em Análise'!K126</f>
        <v>0.1</v>
      </c>
      <c r="L127" s="10" t="str">
        <f>IF('[1]Pleitos em Análise'!U127="","---",'[1]Pleitos em Análise'!U127)</f>
        <v>Deferimento</v>
      </c>
      <c r="M127" s="10" t="str">
        <f>IF('[1]Pleitos em Análise'!W127="","---",'[1]Pleitos em Análise'!W127)</f>
        <v>---</v>
      </c>
      <c r="N127" s="10" t="str">
        <f>IF('[1]Pleitos em Análise'!Y127="","---",'[1]Pleitos em Análise'!Y127)</f>
        <v>---</v>
      </c>
      <c r="O127" s="10" t="str">
        <f>IF('[1]Pleitos em Análise'!X127="","---",'[1]Pleitos em Análise'!X127)</f>
        <v>---</v>
      </c>
      <c r="P127" s="11" t="str">
        <f>'[1]Pleitos em Análise'!Z126</f>
        <v>Aguardando Resoluçõa GMC</v>
      </c>
    </row>
    <row r="128" spans="1:16" ht="23" x14ac:dyDescent="0.35">
      <c r="A128" s="7">
        <f>'[1]Pleitos em Análise'!A127</f>
        <v>125</v>
      </c>
      <c r="B128" s="7" t="str">
        <f>'[1]Pleitos em Análise'!B127</f>
        <v>19971.100456/2021-52</v>
      </c>
      <c r="C128" s="8">
        <f>'[1]Pleitos em Análise'!C127</f>
        <v>44334</v>
      </c>
      <c r="D128" s="7" t="str">
        <f>'[1]Pleitos em Análise'!D127</f>
        <v>Brasil</v>
      </c>
      <c r="E128" s="7" t="str">
        <f>'[1]Pleitos em Análise'!E127</f>
        <v>5501.30.00</v>
      </c>
      <c r="F128" s="7" t="str">
        <f>'[1]Pleitos em Análise'!F127</f>
        <v>Acrílicos ou modacrílicos</v>
      </c>
      <c r="G128" s="7" t="str">
        <f>'[1]Pleitos em Análise'!G127</f>
        <v>Cabos acrílicos ou modacrílicos</v>
      </c>
      <c r="H128" s="7" t="str">
        <f>'[1]Pleitos em Análise'!H127</f>
        <v>Redução TEC</v>
      </c>
      <c r="I128" s="7" t="str">
        <f>'[1]Pleitos em Análise'!I127</f>
        <v>ABIT</v>
      </c>
      <c r="J128" s="9">
        <f>'[1]Pleitos em Análise'!J127</f>
        <v>0.16</v>
      </c>
      <c r="K128" s="9">
        <f>'[1]Pleitos em Análise'!K127</f>
        <v>0</v>
      </c>
      <c r="L128" s="10" t="str">
        <f>IF('[1]Pleitos em Análise'!U128="","---",'[1]Pleitos em Análise'!U128)</f>
        <v>---</v>
      </c>
      <c r="M128" s="10" t="str">
        <f>IF('[1]Pleitos em Análise'!W128="","---",'[1]Pleitos em Análise'!W128)</f>
        <v>---</v>
      </c>
      <c r="N128" s="10" t="str">
        <f>IF('[1]Pleitos em Análise'!Y128="","---",'[1]Pleitos em Análise'!Y128)</f>
        <v>---</v>
      </c>
      <c r="O128" s="10" t="str">
        <f>IF('[1]Pleitos em Análise'!X128="","---",'[1]Pleitos em Análise'!X128)</f>
        <v>---</v>
      </c>
      <c r="P128" s="11" t="str">
        <f>'[1]Pleitos em Análise'!Z127</f>
        <v>Em análise no CT-1</v>
      </c>
    </row>
    <row r="129" spans="1:19" ht="34.5" x14ac:dyDescent="0.35">
      <c r="A129" s="7">
        <f>'[1]Pleitos em Análise'!A128</f>
        <v>126</v>
      </c>
      <c r="B129" s="7" t="str">
        <f>'[1]Pleitos em Análise'!B128</f>
        <v>19971.100437/2021-26</v>
      </c>
      <c r="C129" s="8">
        <f>'[1]Pleitos em Análise'!C128</f>
        <v>44334</v>
      </c>
      <c r="D129" s="7" t="str">
        <f>'[1]Pleitos em Análise'!D128</f>
        <v>Brasil</v>
      </c>
      <c r="E129" s="7" t="str">
        <f>'[1]Pleitos em Análise'!E128</f>
        <v>3004.90.69</v>
      </c>
      <c r="F129" s="7" t="str">
        <f>'[1]Pleitos em Análise'!F128</f>
        <v>Outros</v>
      </c>
      <c r="G129" s="7" t="str">
        <f>'[1]Pleitos em Análise'!G128</f>
        <v>Contendo eltrombopague olamina</v>
      </c>
      <c r="H129" s="7" t="str">
        <f>'[1]Pleitos em Análise'!H128</f>
        <v>Redução TEC</v>
      </c>
      <c r="I129" s="7" t="str">
        <f>'[1]Pleitos em Análise'!I128</f>
        <v>ERNST &amp; YOUNG ASSESSORIA EMPRESARIAL</v>
      </c>
      <c r="J129" s="9">
        <f>'[1]Pleitos em Análise'!J128</f>
        <v>0.08</v>
      </c>
      <c r="K129" s="9">
        <f>'[1]Pleitos em Análise'!K128</f>
        <v>0</v>
      </c>
      <c r="L129" s="10" t="str">
        <f>IF('[1]Pleitos em Análise'!U129="","---",'[1]Pleitos em Análise'!U129)</f>
        <v>Indeferimento</v>
      </c>
      <c r="M129" s="10" t="str">
        <f>IF('[1]Pleitos em Análise'!W129="","---",'[1]Pleitos em Análise'!W129)</f>
        <v>---</v>
      </c>
      <c r="N129" s="10" t="str">
        <f>IF('[1]Pleitos em Análise'!Y129="","---",'[1]Pleitos em Análise'!Y129)</f>
        <v>---</v>
      </c>
      <c r="O129" s="10" t="str">
        <f>IF('[1]Pleitos em Análise'!X129="","---",'[1]Pleitos em Análise'!X129)</f>
        <v>---</v>
      </c>
      <c r="P129" s="11" t="str">
        <f>'[1]Pleitos em Análise'!Z128</f>
        <v>Em análise no CAT</v>
      </c>
    </row>
    <row r="130" spans="1:19" ht="34.5" x14ac:dyDescent="0.35">
      <c r="A130" s="7">
        <f>'[1]Pleitos em Análise'!A129</f>
        <v>127</v>
      </c>
      <c r="B130" s="7" t="str">
        <f>'[1]Pleitos em Análise'!B129</f>
        <v>19971.100435/2021-37</v>
      </c>
      <c r="C130" s="8">
        <f>'[1]Pleitos em Análise'!C129</f>
        <v>44334</v>
      </c>
      <c r="D130" s="7" t="str">
        <f>'[1]Pleitos em Análise'!D129</f>
        <v>Brasil</v>
      </c>
      <c r="E130" s="7" t="str">
        <f>'[1]Pleitos em Análise'!E129</f>
        <v>3004.90.79</v>
      </c>
      <c r="F130" s="7" t="str">
        <f>'[1]Pleitos em Análise'!F129</f>
        <v>Outros</v>
      </c>
      <c r="G130" s="7" t="str">
        <f>'[1]Pleitos em Análise'!G129</f>
        <v>Contendo alpelisibe</v>
      </c>
      <c r="H130" s="7" t="str">
        <f>'[1]Pleitos em Análise'!H129</f>
        <v>Redução TEC</v>
      </c>
      <c r="I130" s="7" t="str">
        <f>'[1]Pleitos em Análise'!I129</f>
        <v>ERNST &amp; YOUNG ASSESSORIA EMPRESARIAL</v>
      </c>
      <c r="J130" s="9">
        <f>'[1]Pleitos em Análise'!J129</f>
        <v>0.08</v>
      </c>
      <c r="K130" s="9">
        <f>'[1]Pleitos em Análise'!K129</f>
        <v>0</v>
      </c>
      <c r="L130" s="10" t="str">
        <f>IF('[1]Pleitos em Análise'!U130="","---",'[1]Pleitos em Análise'!U130)</f>
        <v>---</v>
      </c>
      <c r="M130" s="10" t="str">
        <f>IF('[1]Pleitos em Análise'!W130="","---",'[1]Pleitos em Análise'!W130)</f>
        <v>---</v>
      </c>
      <c r="N130" s="10" t="str">
        <f>IF('[1]Pleitos em Análise'!Y130="","---",'[1]Pleitos em Análise'!Y130)</f>
        <v>---</v>
      </c>
      <c r="O130" s="10" t="str">
        <f>IF('[1]Pleitos em Análise'!X130="","---",'[1]Pleitos em Análise'!X130)</f>
        <v>---</v>
      </c>
      <c r="P130" s="11" t="str">
        <f>'[1]Pleitos em Análise'!Z129</f>
        <v>Pleito Indeferido pelo GECEX</v>
      </c>
    </row>
    <row r="131" spans="1:19" ht="34.5" x14ac:dyDescent="0.35">
      <c r="A131" s="7">
        <f>'[1]Pleitos em Análise'!A130</f>
        <v>128</v>
      </c>
      <c r="B131" s="7" t="str">
        <f>'[1]Pleitos em Análise'!B130</f>
        <v>19971.100431/2021-59</v>
      </c>
      <c r="C131" s="8">
        <f>'[1]Pleitos em Análise'!C130</f>
        <v>44334</v>
      </c>
      <c r="D131" s="7" t="str">
        <f>'[1]Pleitos em Análise'!D130</f>
        <v>Brasil</v>
      </c>
      <c r="E131" s="7" t="str">
        <f>'[1]Pleitos em Análise'!E130</f>
        <v>3004.90.69</v>
      </c>
      <c r="F131" s="7" t="str">
        <f>'[1]Pleitos em Análise'!F130</f>
        <v>Outros</v>
      </c>
      <c r="G131" s="7" t="str">
        <f>'[1]Pleitos em Análise'!G130</f>
        <v>Contendo succinato de ribociclibe</v>
      </c>
      <c r="H131" s="7" t="str">
        <f>'[1]Pleitos em Análise'!H130</f>
        <v>Redução TEC</v>
      </c>
      <c r="I131" s="7" t="str">
        <f>'[1]Pleitos em Análise'!I130</f>
        <v>ERNST &amp; YOUNG ASSESSORIA EMPRESARIAL</v>
      </c>
      <c r="J131" s="9">
        <f>'[1]Pleitos em Análise'!J130</f>
        <v>0.08</v>
      </c>
      <c r="K131" s="9">
        <f>'[1]Pleitos em Análise'!K130</f>
        <v>0</v>
      </c>
      <c r="L131" s="10" t="str">
        <f>IF('[1]Pleitos em Análise'!U131="","---",'[1]Pleitos em Análise'!U131)</f>
        <v>---</v>
      </c>
      <c r="M131" s="10" t="str">
        <f>IF('[1]Pleitos em Análise'!W131="","---",'[1]Pleitos em Análise'!W131)</f>
        <v>---</v>
      </c>
      <c r="N131" s="10" t="str">
        <f>IF('[1]Pleitos em Análise'!Y131="","---",'[1]Pleitos em Análise'!Y131)</f>
        <v>---</v>
      </c>
      <c r="O131" s="10" t="str">
        <f>IF('[1]Pleitos em Análise'!X131="","---",'[1]Pleitos em Análise'!X131)</f>
        <v>---</v>
      </c>
      <c r="P131" s="11" t="str">
        <f>'[1]Pleitos em Análise'!Z130</f>
        <v>Pleito Indeferido pelo GECEX</v>
      </c>
    </row>
    <row r="132" spans="1:19" ht="34.5" x14ac:dyDescent="0.35">
      <c r="A132" s="7">
        <f>'[1]Pleitos em Análise'!A131</f>
        <v>129</v>
      </c>
      <c r="B132" s="7" t="str">
        <f>'[1]Pleitos em Análise'!B131</f>
        <v>19971.100429/2021-80</v>
      </c>
      <c r="C132" s="8">
        <f>'[1]Pleitos em Análise'!C131</f>
        <v>44334</v>
      </c>
      <c r="D132" s="7" t="str">
        <f>'[1]Pleitos em Análise'!D131</f>
        <v>Brasil</v>
      </c>
      <c r="E132" s="7" t="str">
        <f>'[1]Pleitos em Análise'!E131</f>
        <v>3004.90.69</v>
      </c>
      <c r="F132" s="7" t="str">
        <f>'[1]Pleitos em Análise'!F131</f>
        <v>Outros</v>
      </c>
      <c r="G132" s="7" t="str">
        <f>'[1]Pleitos em Análise'!G131</f>
        <v>Contendo fosfato de ruxolitinibe</v>
      </c>
      <c r="H132" s="7" t="str">
        <f>'[1]Pleitos em Análise'!H131</f>
        <v>Redução TEC</v>
      </c>
      <c r="I132" s="7" t="str">
        <f>'[1]Pleitos em Análise'!I131</f>
        <v>ERNST &amp; YOUNG ASSESSORIA EMPRESARIAL</v>
      </c>
      <c r="J132" s="9">
        <f>'[1]Pleitos em Análise'!J131</f>
        <v>0.08</v>
      </c>
      <c r="K132" s="9">
        <f>'[1]Pleitos em Análise'!K131</f>
        <v>0</v>
      </c>
      <c r="L132" s="10" t="str">
        <f>IF('[1]Pleitos em Análise'!U133="","---",'[1]Pleitos em Análise'!U133)</f>
        <v>Deferido</v>
      </c>
      <c r="M132" s="10" t="str">
        <f>IF('[1]Pleitos em Análise'!W133="","---",'[1]Pleitos em Análise'!W133)</f>
        <v>---</v>
      </c>
      <c r="N132" s="10" t="str">
        <f>IF('[1]Pleitos em Análise'!Y133="","---",'[1]Pleitos em Análise'!Y133)</f>
        <v>---</v>
      </c>
      <c r="O132" s="10" t="str">
        <f>IF('[1]Pleitos em Análise'!X133="","---",'[1]Pleitos em Análise'!X133)</f>
        <v>---</v>
      </c>
      <c r="P132" s="11" t="str">
        <f>'[1]Pleitos em Análise'!Z131</f>
        <v>Pleito Indeferido pelo GECEX</v>
      </c>
    </row>
    <row r="133" spans="1:19" ht="184" x14ac:dyDescent="0.35">
      <c r="A133" s="7">
        <f>'[1]Pleitos em Análise'!A132</f>
        <v>130</v>
      </c>
      <c r="B133" s="7" t="str">
        <f>'[1]Pleitos em Análise'!B132</f>
        <v>19971.100493/2021-61</v>
      </c>
      <c r="C133" s="8">
        <f>'[1]Pleitos em Análise'!C132</f>
        <v>44335</v>
      </c>
      <c r="D133" s="7" t="str">
        <f>'[1]Pleitos em Análise'!D132</f>
        <v>Brasil</v>
      </c>
      <c r="E133" s="7" t="str">
        <f>'[1]Pleitos em Análise'!E132</f>
        <v>8504.50.00</v>
      </c>
      <c r="F133" s="7" t="str">
        <f>'[1]Pleitos em Análise'!F132</f>
        <v>Outras bobinas de reatância e de auto-indução</v>
      </c>
      <c r="G133" s="7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3" s="7" t="str">
        <f>'[1]Pleitos em Análise'!H132</f>
        <v>Abertura de código/Alteração de Nomenclatura/Redução tarifária</v>
      </c>
      <c r="I133" s="7" t="str">
        <f>'[1]Pleitos em Análise'!I132</f>
        <v>FLEXTRONICS INTERNATIONAL TECNOLOGIA LTDA </v>
      </c>
      <c r="J133" s="9">
        <f>'[1]Pleitos em Análise'!J132</f>
        <v>0.18</v>
      </c>
      <c r="K133" s="9">
        <f>'[1]Pleitos em Análise'!K132</f>
        <v>0</v>
      </c>
      <c r="L133" s="10" t="str">
        <f>IF('[1]Pleitos em Análise'!U134="","---",'[1]Pleitos em Análise'!U134)</f>
        <v>Deferido</v>
      </c>
      <c r="M133" s="10" t="str">
        <f>IF('[1]Pleitos em Análise'!W134="","---",'[1]Pleitos em Análise'!W134)</f>
        <v>---</v>
      </c>
      <c r="N133" s="10" t="str">
        <f>IF('[1]Pleitos em Análise'!Y134="","---",'[1]Pleitos em Análise'!Y134)</f>
        <v>---</v>
      </c>
      <c r="O133" s="10" t="str">
        <f>IF('[1]Pleitos em Análise'!X134="","---",'[1]Pleitos em Análise'!X134)</f>
        <v>---</v>
      </c>
      <c r="P133" s="11" t="str">
        <f>'[1]Pleitos em Análise'!Z132</f>
        <v>Em análise no CT-1</v>
      </c>
    </row>
    <row r="134" spans="1:19" ht="57.5" x14ac:dyDescent="0.35">
      <c r="A134" s="7">
        <f>'[1]Pleitos em Análise'!A133</f>
        <v>131</v>
      </c>
      <c r="B134" s="7" t="str">
        <f>'[1]Pleitos em Análise'!B133</f>
        <v>19971.100465/2021-43</v>
      </c>
      <c r="C134" s="8">
        <f>'[1]Pleitos em Análise'!C133</f>
        <v>44340</v>
      </c>
      <c r="D134" s="7" t="str">
        <f>'[1]Pleitos em Análise'!D133</f>
        <v>Brasil</v>
      </c>
      <c r="E134" s="7" t="str">
        <f>'[1]Pleitos em Análise'!E133</f>
        <v>5503.30.00</v>
      </c>
      <c r="F134" s="7" t="str">
        <f>'[1]Pleitos em Análise'!F133</f>
        <v>Acrílicas ou modacrílicas</v>
      </c>
      <c r="G134" s="7" t="str">
        <f>'[1]Pleitos em Análise'!G133</f>
        <v>Fibras acrílicas ou modacrílicas, não cardadas, não penteadas nem transformadas de outro modo para fiação</v>
      </c>
      <c r="H134" s="7" t="str">
        <f>'[1]Pleitos em Análise'!H133</f>
        <v>Redução TEC</v>
      </c>
      <c r="I134" s="7" t="str">
        <f>'[1]Pleitos em Análise'!I133</f>
        <v>ABIT</v>
      </c>
      <c r="J134" s="9">
        <f>'[1]Pleitos em Análise'!J133</f>
        <v>0.16</v>
      </c>
      <c r="K134" s="9">
        <f>'[1]Pleitos em Análise'!K133</f>
        <v>0</v>
      </c>
      <c r="L134" s="10" t="str">
        <f>IF('[1]Pleitos em Análise'!U134="","---",'[1]Pleitos em Análise'!U134)</f>
        <v>Deferido</v>
      </c>
      <c r="M134" s="10" t="str">
        <f>IF('[1]Pleitos em Análise'!W134="","---",'[1]Pleitos em Análise'!W134)</f>
        <v>---</v>
      </c>
      <c r="N134" s="10" t="str">
        <f>IF('[1]Pleitos em Análise'!Y134="","---",'[1]Pleitos em Análise'!Y134)</f>
        <v>---</v>
      </c>
      <c r="O134" s="10" t="str">
        <f>IF('[1]Pleitos em Análise'!X134="","---",'[1]Pleitos em Análise'!X134)</f>
        <v>---</v>
      </c>
      <c r="P134" s="11" t="str">
        <f>'[1]Pleitos em Análise'!Z133</f>
        <v>Em análise no CT-1</v>
      </c>
    </row>
    <row r="135" spans="1:19" ht="138" x14ac:dyDescent="0.35">
      <c r="A135" s="7">
        <f>'[1]Pleitos em Análise'!A134</f>
        <v>132</v>
      </c>
      <c r="B135" s="7" t="str">
        <f>'[1]Pleitos em Análise'!B134</f>
        <v>19971.100469/2021-21</v>
      </c>
      <c r="C135" s="8">
        <f>'[1]Pleitos em Análise'!C134</f>
        <v>44340</v>
      </c>
      <c r="D135" s="7" t="str">
        <f>'[1]Pleitos em Análise'!D134</f>
        <v>Brasil</v>
      </c>
      <c r="E135" s="7" t="str">
        <f>'[1]Pleitos em Análise'!E134</f>
        <v>9506.61.00</v>
      </c>
      <c r="F135" s="7" t="str">
        <f>'[1]Pleitos em Análise'!F134</f>
        <v>Bolas de tênis</v>
      </c>
      <c r="G135" s="7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5" s="7" t="str">
        <f>'[1]Pleitos em Análise'!H134</f>
        <v>Abertura de código/Alteração de Nomenclatura/Redução tarifária</v>
      </c>
      <c r="I135" s="7" t="str">
        <f>'[1]Pleitos em Análise'!I134</f>
        <v>Associação pela Indústria e Comércio Esportivo - ÁPICE</v>
      </c>
      <c r="J135" s="9">
        <f>'[1]Pleitos em Análise'!J134</f>
        <v>0.2</v>
      </c>
      <c r="K135" s="9">
        <f>'[1]Pleitos em Análise'!K134</f>
        <v>0.02</v>
      </c>
      <c r="L135" s="10" t="str">
        <f>IF('[1]Pleitos em Análise'!U135="","---",'[1]Pleitos em Análise'!U135)</f>
        <v>Deferido</v>
      </c>
      <c r="M135" s="10" t="str">
        <f>IF('[1]Pleitos em Análise'!W135="","---",'[1]Pleitos em Análise'!W135)</f>
        <v>Deferido</v>
      </c>
      <c r="N135" s="10" t="str">
        <f>IF('[1]Pleitos em Análise'!Y135="","---",'[1]Pleitos em Análise'!Y135)</f>
        <v>---</v>
      </c>
      <c r="O135" s="10" t="str">
        <f>IF('[1]Pleitos em Análise'!X135="","---",'[1]Pleitos em Análise'!X135)</f>
        <v>---</v>
      </c>
      <c r="P135" s="11" t="str">
        <f>'[1]Pleitos em Análise'!Z134</f>
        <v>Retirado de pauta do CT-1  em razão de informações adicionais de Estado Parte</v>
      </c>
    </row>
    <row r="136" spans="1:19" ht="57.5" x14ac:dyDescent="0.35">
      <c r="A136" s="7">
        <f>'[1]Pleitos em Análise'!A135</f>
        <v>133</v>
      </c>
      <c r="B136" s="7" t="str">
        <f>'[1]Pleitos em Análise'!B135</f>
        <v>19971.100471/2021-09</v>
      </c>
      <c r="C136" s="8">
        <f>'[1]Pleitos em Análise'!C135</f>
        <v>44340</v>
      </c>
      <c r="D136" s="7" t="str">
        <f>'[1]Pleitos em Análise'!D135</f>
        <v>Brasil</v>
      </c>
      <c r="E136" s="7" t="str">
        <f>'[1]Pleitos em Análise'!E135</f>
        <v>0207.12.00</v>
      </c>
      <c r="F136" s="7" t="str">
        <f>'[1]Pleitos em Análise'!F135</f>
        <v>Não cortadas em pedaços, congeladas</v>
      </c>
      <c r="G136" s="7" t="str">
        <f>'[1]Pleitos em Análise'!G135</f>
        <v>Carnes de galos/galinhas, não cortadas em pedaços, congelala</v>
      </c>
      <c r="H136" s="7" t="str">
        <f>'[1]Pleitos em Análise'!H135</f>
        <v>Abertura de código/Alteração de Nomenclatura</v>
      </c>
      <c r="I136" s="7" t="str">
        <f>'[1]Pleitos em Análise'!I135</f>
        <v>Associação Brasileira de Proteína Animal</v>
      </c>
      <c r="J136" s="9">
        <f>'[1]Pleitos em Análise'!J135</f>
        <v>0.1</v>
      </c>
      <c r="K136" s="9">
        <f>'[1]Pleitos em Análise'!K135</f>
        <v>0.1</v>
      </c>
      <c r="L136" s="10" t="str">
        <f>IF('[1]Pleitos em Análise'!U136="","---",'[1]Pleitos em Análise'!U136)</f>
        <v>Indeferimento</v>
      </c>
      <c r="M136" s="10" t="str">
        <f>IF('[1]Pleitos em Análise'!W136="","---",'[1]Pleitos em Análise'!W136)</f>
        <v>---</v>
      </c>
      <c r="N136" s="10" t="str">
        <f>IF('[1]Pleitos em Análise'!Y136="","---",'[1]Pleitos em Análise'!Y136)</f>
        <v>---</v>
      </c>
      <c r="O136" s="10" t="str">
        <f>IF('[1]Pleitos em Análise'!X136="","---",'[1]Pleitos em Análise'!X136)</f>
        <v>---</v>
      </c>
      <c r="P136" s="11" t="str">
        <f>'[1]Pleitos em Análise'!Z135</f>
        <v>Pleito Deferido - Aguardando publicação de Resolução GMC</v>
      </c>
    </row>
    <row r="137" spans="1:19" ht="80.5" x14ac:dyDescent="0.35">
      <c r="A137" s="7">
        <f>'[1]Pleitos em Análise'!A136</f>
        <v>134</v>
      </c>
      <c r="B137" s="7" t="str">
        <f>'[1]Pleitos em Análise'!B136</f>
        <v>19971.100505/2021-57</v>
      </c>
      <c r="C137" s="8">
        <f>'[1]Pleitos em Análise'!C136</f>
        <v>44347</v>
      </c>
      <c r="D137" s="7" t="str">
        <f>'[1]Pleitos em Análise'!D136</f>
        <v>Brasil</v>
      </c>
      <c r="E137" s="7" t="str">
        <f>'[1]Pleitos em Análise'!E136</f>
        <v>3802.10.00</v>
      </c>
      <c r="F137" s="7" t="str">
        <f>'[1]Pleitos em Análise'!F136</f>
        <v>Carvões ativados</v>
      </c>
      <c r="G137" s="7" t="str">
        <f>'[1]Pleitos em Análise'!G136</f>
        <v>Carvões ativados, sob a forma de grânulos, dos tipos utilizados como meios filtrantes nos reservatórios para adsorção de vapores de combustíveis em veículos automotores.</v>
      </c>
      <c r="H137" s="7" t="str">
        <f>'[1]Pleitos em Análise'!H136</f>
        <v>Abertura de código/Alteração de Nomenclatura/Redução tarifária</v>
      </c>
      <c r="I137" s="7" t="str">
        <f>'[1]Pleitos em Análise'!I136</f>
        <v>SINDIPEÇAS</v>
      </c>
      <c r="J137" s="9">
        <f>'[1]Pleitos em Análise'!J136</f>
        <v>0.12</v>
      </c>
      <c r="K137" s="9">
        <f>'[1]Pleitos em Análise'!K136</f>
        <v>0</v>
      </c>
      <c r="L137" s="10" t="str">
        <f>IF('[1]Pleitos em Análise'!U137="","---",'[1]Pleitos em Análise'!U137)</f>
        <v>---</v>
      </c>
      <c r="M137" s="10" t="str">
        <f>IF('[1]Pleitos em Análise'!W137="","---",'[1]Pleitos em Análise'!W137)</f>
        <v>---</v>
      </c>
      <c r="N137" s="10" t="str">
        <f>IF('[1]Pleitos em Análise'!Y137="","---",'[1]Pleitos em Análise'!Y137)</f>
        <v>---</v>
      </c>
      <c r="O137" s="10" t="str">
        <f>IF('[1]Pleitos em Análise'!X137="","---",'[1]Pleitos em Análise'!X137)</f>
        <v>---</v>
      </c>
      <c r="P137" s="11" t="str">
        <f>'[1]Pleitos em Análise'!Z136</f>
        <v>Pleito Indeferido pelo GECEX</v>
      </c>
    </row>
    <row r="138" spans="1:19" x14ac:dyDescent="0.35">
      <c r="A138" s="12">
        <f>'[1]Pleitos em Análise'!A137</f>
        <v>0</v>
      </c>
      <c r="B138" s="12">
        <f>'[1]Pleitos em Análise'!B137</f>
        <v>0</v>
      </c>
      <c r="C138" s="13">
        <f>'[1]Pleitos em Análise'!C137</f>
        <v>0</v>
      </c>
      <c r="D138" s="12">
        <f>'[1]Pleitos em Análise'!D137</f>
        <v>0</v>
      </c>
      <c r="E138" s="12">
        <f>'[1]Pleitos em Análise'!E137</f>
        <v>0</v>
      </c>
      <c r="F138" s="12">
        <f>'[1]Pleitos em Análise'!F137</f>
        <v>0</v>
      </c>
      <c r="G138" s="12">
        <f>'[1]Pleitos em Análise'!G137</f>
        <v>0</v>
      </c>
      <c r="H138" s="12">
        <f>'[1]Pleitos em Análise'!H137</f>
        <v>0</v>
      </c>
      <c r="I138" s="12">
        <f>'[1]Pleitos em Análise'!I137</f>
        <v>0</v>
      </c>
      <c r="J138" s="14">
        <f>'[1]Pleitos em Análise'!J137</f>
        <v>0</v>
      </c>
      <c r="K138" s="14">
        <f>'[1]Pleitos em Análise'!K137</f>
        <v>0</v>
      </c>
      <c r="L138" s="15" t="str">
        <f>IF('[1]Pleitos em Análise'!U138="","---",'[1]Pleitos em Análise'!U138)</f>
        <v>---</v>
      </c>
      <c r="M138" s="15" t="str">
        <f>IF('[1]Pleitos em Análise'!W138="","---",'[1]Pleitos em Análise'!W138)</f>
        <v>---</v>
      </c>
      <c r="N138" s="15" t="str">
        <f>IF('[1]Pleitos em Análise'!Y138="","---",'[1]Pleitos em Análise'!Y138)</f>
        <v>---</v>
      </c>
      <c r="O138" s="15" t="str">
        <f>IF('[1]Pleitos em Análise'!X138="","---",'[1]Pleitos em Análise'!X138)</f>
        <v>---</v>
      </c>
      <c r="P138" s="16">
        <f>'[1]Pleitos em Análise'!Z137</f>
        <v>0</v>
      </c>
    </row>
    <row r="139" spans="1:19" x14ac:dyDescent="0.35">
      <c r="A139" s="23" t="str">
        <f>'[1]Pleitos em Análise'!A138</f>
        <v>PLEITOS APRESENTADOS APÓS A ENTRADA EM VIGOR DO REGIMENTO INTERNO DO CAT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</row>
    <row r="140" spans="1:19" ht="52" x14ac:dyDescent="0.35">
      <c r="A140" s="1" t="str">
        <f>'[1]Pleitos em Análise'!A139</f>
        <v>#</v>
      </c>
      <c r="B140" s="1" t="str">
        <f>'[1]Pleitos em Análise'!B139</f>
        <v>Número do Processo</v>
      </c>
      <c r="C140" s="1" t="str">
        <f>'[1]Pleitos em Análise'!C139</f>
        <v>Data de protocolo</v>
      </c>
      <c r="D140" s="1" t="str">
        <f>'[1]Pleitos em Análise'!D139</f>
        <v>País pleiteante</v>
      </c>
      <c r="E140" s="1" t="str">
        <f>'[1]Pleitos em Análise'!E139</f>
        <v>NCM</v>
      </c>
      <c r="F140" s="1" t="str">
        <f>'[1]Pleitos em Análise'!F139</f>
        <v>Descrição na TEC</v>
      </c>
      <c r="G140" s="1" t="str">
        <f>'[1]Pleitos em Análise'!G139</f>
        <v>Produto</v>
      </c>
      <c r="H140" s="1" t="str">
        <f>'[1]Pleitos em Análise'!H139</f>
        <v>Tipo de Pleito</v>
      </c>
      <c r="I140" s="1" t="str">
        <f>'[1]Pleitos em Análise'!I139</f>
        <v>Pleiteante</v>
      </c>
      <c r="J140" s="1" t="str">
        <f>'[1]Pleitos em Análise'!J139</f>
        <v>Alíquota NCM</v>
      </c>
      <c r="K140" s="1" t="str">
        <f>'[1]Pleitos em Análise'!K139</f>
        <v>Alíquota Pleiteada</v>
      </c>
      <c r="L140" s="1" t="str">
        <f>'[1]Pleitos em Análise'!M139</f>
        <v>Consulta Pública (Número e Data)</v>
      </c>
      <c r="M140" s="1" t="str">
        <f>'[1]Pleitos em Análise'!N139</f>
        <v>Manifestação (Número do Processo)</v>
      </c>
      <c r="N140" s="2" t="s">
        <v>11</v>
      </c>
      <c r="O140" s="3" t="s">
        <v>12</v>
      </c>
      <c r="P140" s="3" t="s">
        <v>13</v>
      </c>
      <c r="Q140" s="4" t="s">
        <v>14</v>
      </c>
      <c r="R140" s="5" t="str">
        <f>'[1]Pleitos em Análise'!Z139</f>
        <v>Situação do Pleito</v>
      </c>
      <c r="S140" s="5" t="str">
        <f>'[1]Pleitos em Análise'!AA139</f>
        <v>Setor envolvido 
(Saúde/Indústria/Agricultura)</v>
      </c>
    </row>
    <row r="141" spans="1:19" ht="69" x14ac:dyDescent="0.35">
      <c r="A141" s="7">
        <f>'[1]Pleitos em Análise'!A140</f>
        <v>135</v>
      </c>
      <c r="B141" s="7" t="str">
        <f>'[1]Pleitos em Análise'!B140</f>
        <v>19971.100553/2021-45</v>
      </c>
      <c r="C141" s="8">
        <f>'[1]Pleitos em Análise'!C140</f>
        <v>44363</v>
      </c>
      <c r="D141" s="7" t="str">
        <f>'[1]Pleitos em Análise'!D140</f>
        <v>Brasil</v>
      </c>
      <c r="E141" s="7" t="str">
        <f>'[1]Pleitos em Análise'!E140</f>
        <v>2925.11.00</v>
      </c>
      <c r="F141" s="7" t="str">
        <f>'[1]Pleitos em Análise'!F140</f>
        <v>-- Sacarina e seus sais</v>
      </c>
      <c r="G141" s="7" t="str">
        <f>'[1]Pleitos em Análise'!G140</f>
        <v>-- Sacarina e seus sais</v>
      </c>
      <c r="H141" s="7" t="str">
        <f>'[1]Pleitos em Análise'!H140</f>
        <v>Redução</v>
      </c>
      <c r="I141" s="7" t="str">
        <f>'[1]Pleitos em Análise'!I140</f>
        <v>CHR. OLESEN NUTRITION COMERCIO DE INSUMOS ALIMENTARES LTDA</v>
      </c>
      <c r="J141" s="9">
        <f>'[1]Pleitos em Análise'!J140</f>
        <v>0.14000000000000001</v>
      </c>
      <c r="K141" s="9">
        <f>'[1]Pleitos em Análise'!K140</f>
        <v>0</v>
      </c>
      <c r="L141" s="10" t="str">
        <f>IF('[1]Pleitos em Análise'!M140="","---",'[1]Pleitos em Análise'!M140)</f>
        <v>Consulta Pública STRAT/SE-CAMEX nº 03/2021</v>
      </c>
      <c r="M141" s="10" t="str">
        <f>IF('[1]Pleitos em Análise'!N140="","---",'[1]Pleitos em Análise'!N140)</f>
        <v>---</v>
      </c>
      <c r="N141" s="10" t="str">
        <f>IF('[1]Pleitos em Análise'!U140="","---",'[1]Pleitos em Análise'!U140)</f>
        <v>Indeferimento</v>
      </c>
      <c r="O141" s="10" t="str">
        <f>IF('[1]Pleitos em Análise'!W140="","---",'[1]Pleitos em Análise'!W140)</f>
        <v>---</v>
      </c>
      <c r="P141" s="10" t="str">
        <f>IF('[1]Pleitos em Análise'!X140="","---",'[1]Pleitos em Análise'!X140)</f>
        <v>---</v>
      </c>
      <c r="Q141" s="10" t="str">
        <f>IF('[1]Pleitos em Análise'!Y140="","---",'[1]Pleitos em Análise'!Y140)</f>
        <v>---</v>
      </c>
      <c r="R141" s="11" t="str">
        <f>'[1]Pleitos em Análise'!Z140</f>
        <v>Pleito Indeferido pelo GECEX</v>
      </c>
      <c r="S141" s="11" t="str">
        <f>'[1]Pleitos em Análise'!AA140</f>
        <v>Saúde</v>
      </c>
    </row>
    <row r="142" spans="1:19" ht="69" x14ac:dyDescent="0.35">
      <c r="A142" s="7">
        <f>'[1]Pleitos em Análise'!A141</f>
        <v>136</v>
      </c>
      <c r="B142" s="7" t="str">
        <f>'[1]Pleitos em Análise'!B141</f>
        <v>19971.100555/2021-34</v>
      </c>
      <c r="C142" s="8">
        <f>'[1]Pleitos em Análise'!C141</f>
        <v>44364</v>
      </c>
      <c r="D142" s="7" t="str">
        <f>'[1]Pleitos em Análise'!D141</f>
        <v>Brasil</v>
      </c>
      <c r="E142" s="7" t="str">
        <f>'[1]Pleitos em Análise'!E141</f>
        <v>2914.62.00</v>
      </c>
      <c r="F142" s="7" t="str">
        <f>'[1]Pleitos em Análise'!F141</f>
        <v>Coenzima Q10 (ubidecarenona (DCI)</v>
      </c>
      <c r="G142" s="7" t="str">
        <f>'[1]Pleitos em Análise'!G141</f>
        <v>Coenzima Q10 (ubidecarenona (DCI)</v>
      </c>
      <c r="H142" s="7" t="str">
        <f>'[1]Pleitos em Análise'!H141</f>
        <v>Redução</v>
      </c>
      <c r="I142" s="7" t="str">
        <f>'[1]Pleitos em Análise'!I141</f>
        <v>CHR. OLESEN NUTRITION COMERCIO DE INSUMOS ALIMENTARES LTDA</v>
      </c>
      <c r="J142" s="9">
        <f>'[1]Pleitos em Análise'!J141</f>
        <v>0.02</v>
      </c>
      <c r="K142" s="9">
        <f>'[1]Pleitos em Análise'!K141</f>
        <v>0</v>
      </c>
      <c r="L142" s="10" t="str">
        <f>IF('[1]Pleitos em Análise'!M141="","---",'[1]Pleitos em Análise'!M141)</f>
        <v>---</v>
      </c>
      <c r="M142" s="10" t="str">
        <f>IF('[1]Pleitos em Análise'!N141="","---",'[1]Pleitos em Análise'!N141)</f>
        <v>---</v>
      </c>
      <c r="N142" s="10" t="str">
        <f>IF('[1]Pleitos em Análise'!U141="","---",'[1]Pleitos em Análise'!U141)</f>
        <v>---</v>
      </c>
      <c r="O142" s="10" t="str">
        <f>IF('[1]Pleitos em Análise'!W141="","---",'[1]Pleitos em Análise'!W141)</f>
        <v>---</v>
      </c>
      <c r="P142" s="10" t="str">
        <f>IF('[1]Pleitos em Análise'!X141="","---",'[1]Pleitos em Análise'!X141)</f>
        <v>---</v>
      </c>
      <c r="Q142" s="10" t="str">
        <f>IF('[1]Pleitos em Análise'!Y141="","---",'[1]Pleitos em Análise'!Y141)</f>
        <v>---</v>
      </c>
      <c r="R142" s="11" t="str">
        <f>'[1]Pleitos em Análise'!Z141</f>
        <v>Arquivado</v>
      </c>
      <c r="S142" s="11" t="str">
        <f>'[1]Pleitos em Análise'!AA141</f>
        <v>Saúde</v>
      </c>
    </row>
    <row r="143" spans="1:19" ht="57.5" x14ac:dyDescent="0.35">
      <c r="A143" s="7">
        <f>'[1]Pleitos em Análise'!A142</f>
        <v>137</v>
      </c>
      <c r="B143" s="7" t="str">
        <f>'[1]Pleitos em Análise'!B142</f>
        <v>19971.100527/2021-17</v>
      </c>
      <c r="C143" s="8">
        <f>'[1]Pleitos em Análise'!C142</f>
        <v>44370</v>
      </c>
      <c r="D143" s="7" t="str">
        <f>'[1]Pleitos em Análise'!D142</f>
        <v>Brasil</v>
      </c>
      <c r="E143" s="7" t="str">
        <f>'[1]Pleitos em Análise'!E142</f>
        <v>2309.90.90</v>
      </c>
      <c r="F143" s="7" t="str">
        <f>'[1]Pleitos em Análise'!F142</f>
        <v>Outras</v>
      </c>
      <c r="G143" s="7" t="str">
        <f>'[1]Pleitos em Análise'!G142</f>
        <v>Cobalamina 1% (Vitamina B12)</v>
      </c>
      <c r="H143" s="7" t="str">
        <f>'[1]Pleitos em Análise'!H142</f>
        <v>Abertura de Código/Redução</v>
      </c>
      <c r="I143" s="7" t="str">
        <f>'[1]Pleitos em Análise'!I142</f>
        <v>SINDICATO NACIONAL DA INDUSTRIA DE ALIMENTACAO ANIMAL</v>
      </c>
      <c r="J143" s="9">
        <f>'[1]Pleitos em Análise'!J142</f>
        <v>0.08</v>
      </c>
      <c r="K143" s="9">
        <f>'[1]Pleitos em Análise'!K142</f>
        <v>0</v>
      </c>
      <c r="L143" s="10" t="str">
        <f>IF('[1]Pleitos em Análise'!M142="","---",'[1]Pleitos em Análise'!M142)</f>
        <v>Consulta Pública STRAT/SE-CAMEX nº 04/2021</v>
      </c>
      <c r="M143" s="10" t="str">
        <f>IF('[1]Pleitos em Análise'!N142="","---",'[1]Pleitos em Análise'!N142)</f>
        <v>---</v>
      </c>
      <c r="N143" s="10" t="str">
        <f>IF('[1]Pleitos em Análise'!U142="","---",'[1]Pleitos em Análise'!U142)</f>
        <v>Deferido</v>
      </c>
      <c r="O143" s="10" t="str">
        <f>IF('[1]Pleitos em Análise'!W142="","---",'[1]Pleitos em Análise'!W142)</f>
        <v>---</v>
      </c>
      <c r="P143" s="10" t="str">
        <f>IF('[1]Pleitos em Análise'!X142="","---",'[1]Pleitos em Análise'!X142)</f>
        <v>---</v>
      </c>
      <c r="Q143" s="10" t="str">
        <f>IF('[1]Pleitos em Análise'!Y142="","---",'[1]Pleitos em Análise'!Y142)</f>
        <v>---</v>
      </c>
      <c r="R143" s="11" t="str">
        <f>'[1]Pleitos em Análise'!Z142</f>
        <v>Em análise no CT-1</v>
      </c>
      <c r="S143" s="11" t="str">
        <f>'[1]Pleitos em Análise'!AA142</f>
        <v>Saúde / Agricultura</v>
      </c>
    </row>
    <row r="144" spans="1:19" ht="103.5" x14ac:dyDescent="0.35">
      <c r="A144" s="7">
        <f>'[1]Pleitos em Análise'!A143</f>
        <v>138</v>
      </c>
      <c r="B144" s="7" t="str">
        <f>'[1]Pleitos em Análise'!B143</f>
        <v>19971.100611/2021-31</v>
      </c>
      <c r="C144" s="8">
        <f>'[1]Pleitos em Análise'!C143</f>
        <v>44371</v>
      </c>
      <c r="D144" s="7" t="str">
        <f>'[1]Pleitos em Análise'!D143</f>
        <v>Brasil</v>
      </c>
      <c r="E144" s="7" t="str">
        <f>'[1]Pleitos em Análise'!E143</f>
        <v>8205.51.00</v>
      </c>
      <c r="F144" s="7" t="str">
        <f>'[1]Pleitos em Análise'!F143</f>
        <v xml:space="preserve"> -- De uso doméstico</v>
      </c>
      <c r="G144" s="7" t="str">
        <f>'[1]Pleitos em Análise'!G143</f>
        <v>Outras ferramentas manuais, de metais comuns, uso doméstico</v>
      </c>
      <c r="H144" s="7" t="str">
        <f>'[1]Pleitos em Análise'!H143</f>
        <v>Redução</v>
      </c>
      <c r="I144" s="7" t="str">
        <f>'[1]Pleitos em Análise'!I143</f>
        <v>Associação Brasileira de Circuitos Impressos Montagem de Placas Teclado de Membrana e Componentes Eletrônicos - ABRACI</v>
      </c>
      <c r="J144" s="9">
        <f>'[1]Pleitos em Análise'!J143</f>
        <v>0.18</v>
      </c>
      <c r="K144" s="9">
        <f>'[1]Pleitos em Análise'!K143</f>
        <v>0</v>
      </c>
      <c r="L144" s="10" t="str">
        <f>IF('[1]Pleitos em Análise'!M143="","---",'[1]Pleitos em Análise'!M143)</f>
        <v>Consulta Pública STRAT/SE-CAMEX nº 03/2021</v>
      </c>
      <c r="M144" s="10" t="str">
        <f>IF('[1]Pleitos em Análise'!N143="","---",'[1]Pleitos em Análise'!N143)</f>
        <v>---</v>
      </c>
      <c r="N144" s="10" t="str">
        <f>IF('[1]Pleitos em Análise'!U143="","---",'[1]Pleitos em Análise'!U143)</f>
        <v>Deferido</v>
      </c>
      <c r="O144" s="10" t="str">
        <f>IF('[1]Pleitos em Análise'!W143="","---",'[1]Pleitos em Análise'!W143)</f>
        <v>---</v>
      </c>
      <c r="P144" s="10" t="str">
        <f>IF('[1]Pleitos em Análise'!X143="","---",'[1]Pleitos em Análise'!X143)</f>
        <v>---</v>
      </c>
      <c r="Q144" s="10" t="str">
        <f>IF('[1]Pleitos em Análise'!Y143="","---",'[1]Pleitos em Análise'!Y143)</f>
        <v>---</v>
      </c>
      <c r="R144" s="11" t="str">
        <f>'[1]Pleitos em Análise'!Z143</f>
        <v>Em análise no CT-1</v>
      </c>
      <c r="S144" s="11" t="str">
        <f>'[1]Pleitos em Análise'!AA143</f>
        <v>Indústria</v>
      </c>
    </row>
    <row r="145" spans="1:19" ht="57.5" x14ac:dyDescent="0.35">
      <c r="A145" s="7">
        <f>'[1]Pleitos em Análise'!A144</f>
        <v>139</v>
      </c>
      <c r="B145" s="7" t="str">
        <f>'[1]Pleitos em Análise'!B144</f>
        <v>19971.100720/2021-58</v>
      </c>
      <c r="C145" s="8">
        <f>'[1]Pleitos em Análise'!C144</f>
        <v>44397</v>
      </c>
      <c r="D145" s="7" t="str">
        <f>'[1]Pleitos em Análise'!D144</f>
        <v>Brasil</v>
      </c>
      <c r="E145" s="7" t="str">
        <f>'[1]Pleitos em Análise'!E144</f>
        <v>8714.91.00</v>
      </c>
      <c r="F145" s="7" t="str">
        <f>'[1]Pleitos em Análise'!F144</f>
        <v>Quadros e garfos, e suas partes</v>
      </c>
      <c r="G145" s="7" t="str">
        <f>'[1]Pleitos em Análise'!G144</f>
        <v>De cromo-molibdênio</v>
      </c>
      <c r="H145" s="7" t="str">
        <f>'[1]Pleitos em Análise'!H144</f>
        <v>Abertura de Código/Redução</v>
      </c>
      <c r="I145" s="7" t="str">
        <f>'[1]Pleitos em Análise'!I144</f>
        <v>ASSOCIAÇÃO BRASILEIRA DO SETOR DE BICICLETAS - ALIANCA BIKE</v>
      </c>
      <c r="J145" s="9">
        <f>'[1]Pleitos em Análise'!J144</f>
        <v>0.16</v>
      </c>
      <c r="K145" s="9">
        <f>'[1]Pleitos em Análise'!K144</f>
        <v>0.02</v>
      </c>
      <c r="L145" s="10" t="str">
        <f>IF('[1]Pleitos em Análise'!M144="","---",'[1]Pleitos em Análise'!M144)</f>
        <v>Consulta Pública STRAT/SE-CAMEX nº 04/2021</v>
      </c>
      <c r="M145" s="10" t="str">
        <f>IF('[1]Pleitos em Análise'!N144="","---",'[1]Pleitos em Análise'!N144)</f>
        <v>---</v>
      </c>
      <c r="N145" s="10" t="str">
        <f>IF('[1]Pleitos em Análise'!U144="","---",'[1]Pleitos em Análise'!U144)</f>
        <v>Deferido</v>
      </c>
      <c r="O145" s="10" t="str">
        <f>IF('[1]Pleitos em Análise'!W144="","---",'[1]Pleitos em Análise'!W144)</f>
        <v>---</v>
      </c>
      <c r="P145" s="10" t="str">
        <f>IF('[1]Pleitos em Análise'!X144="","---",'[1]Pleitos em Análise'!X144)</f>
        <v>---</v>
      </c>
      <c r="Q145" s="10" t="str">
        <f>IF('[1]Pleitos em Análise'!Y144="","---",'[1]Pleitos em Análise'!Y144)</f>
        <v>---</v>
      </c>
      <c r="R145" s="11" t="str">
        <f>'[1]Pleitos em Análise'!Z144</f>
        <v>Em análise no CT-1</v>
      </c>
      <c r="S145" s="11" t="str">
        <f>'[1]Pleitos em Análise'!AA144</f>
        <v>Indústria</v>
      </c>
    </row>
    <row r="146" spans="1:19" ht="57.5" x14ac:dyDescent="0.35">
      <c r="A146" s="7">
        <f>'[1]Pleitos em Análise'!A145</f>
        <v>140</v>
      </c>
      <c r="B146" s="7" t="str">
        <f>'[1]Pleitos em Análise'!B145</f>
        <v>19971.100732/2021-82</v>
      </c>
      <c r="C146" s="8">
        <f>'[1]Pleitos em Análise'!C145</f>
        <v>44404</v>
      </c>
      <c r="D146" s="7" t="str">
        <f>'[1]Pleitos em Análise'!D145</f>
        <v>Brasil</v>
      </c>
      <c r="E146" s="7" t="str">
        <f>'[1]Pleitos em Análise'!E145</f>
        <v>8714.91.00</v>
      </c>
      <c r="F146" s="7" t="str">
        <f>'[1]Pleitos em Análise'!F145</f>
        <v>-- Quadros e garfos, e suas partes</v>
      </c>
      <c r="G146" s="7" t="str">
        <f>'[1]Pleitos em Análise'!G145</f>
        <v>Quadro de fibra de carbono</v>
      </c>
      <c r="H146" s="7" t="str">
        <f>'[1]Pleitos em Análise'!H145</f>
        <v>Abertura de Código/Redução</v>
      </c>
      <c r="I146" s="7" t="str">
        <f>'[1]Pleitos em Análise'!I145</f>
        <v>ASSOCIAÇÃO BRASILEIRA DO SETOR DE BICICLETAS - ALIANCA BIKE</v>
      </c>
      <c r="J146" s="9">
        <f>'[1]Pleitos em Análise'!J145</f>
        <v>0.16</v>
      </c>
      <c r="K146" s="9">
        <f>'[1]Pleitos em Análise'!K145</f>
        <v>0.02</v>
      </c>
      <c r="L146" s="10" t="str">
        <f>IF('[1]Pleitos em Análise'!M145="","---",'[1]Pleitos em Análise'!M145)</f>
        <v>Consulta Pública STRAT/SE-CAMEX nº 04/2021</v>
      </c>
      <c r="M146" s="10" t="str">
        <f>IF('[1]Pleitos em Análise'!N145="","---",'[1]Pleitos em Análise'!N145)</f>
        <v>---</v>
      </c>
      <c r="N146" s="10" t="str">
        <f>IF('[1]Pleitos em Análise'!U145="","---",'[1]Pleitos em Análise'!U145)</f>
        <v>Deferido</v>
      </c>
      <c r="O146" s="10" t="str">
        <f>IF('[1]Pleitos em Análise'!W145="","---",'[1]Pleitos em Análise'!W145)</f>
        <v>---</v>
      </c>
      <c r="P146" s="10" t="str">
        <f>IF('[1]Pleitos em Análise'!X145="","---",'[1]Pleitos em Análise'!X145)</f>
        <v>---</v>
      </c>
      <c r="Q146" s="10" t="str">
        <f>IF('[1]Pleitos em Análise'!Y145="","---",'[1]Pleitos em Análise'!Y145)</f>
        <v>---</v>
      </c>
      <c r="R146" s="11" t="str">
        <f>'[1]Pleitos em Análise'!Z145</f>
        <v>Em análise no CT-1</v>
      </c>
      <c r="S146" s="11" t="str">
        <f>'[1]Pleitos em Análise'!AA145</f>
        <v>Indústria</v>
      </c>
    </row>
    <row r="147" spans="1:19" ht="57.5" x14ac:dyDescent="0.35">
      <c r="A147" s="7">
        <f>'[1]Pleitos em Análise'!A146</f>
        <v>141</v>
      </c>
      <c r="B147" s="7" t="str">
        <f>'[1]Pleitos em Análise'!B146</f>
        <v>19971.100786/2021-48</v>
      </c>
      <c r="C147" s="8">
        <f>'[1]Pleitos em Análise'!C146</f>
        <v>44417</v>
      </c>
      <c r="D147" s="7" t="str">
        <f>'[1]Pleitos em Análise'!D146</f>
        <v>Brasil</v>
      </c>
      <c r="E147" s="7" t="str">
        <f>'[1]Pleitos em Análise'!E146</f>
        <v>8516.71.00</v>
      </c>
      <c r="F147" s="7" t="str">
        <f>'[1]Pleitos em Análise'!F146</f>
        <v>-- Aparelhos para preparação de café ou de chá</v>
      </c>
      <c r="G147" s="7" t="str">
        <f>'[1]Pleitos em Análise'!G146</f>
        <v>-- Aparelhos para preparação de café ou de chá</v>
      </c>
      <c r="H147" s="7" t="str">
        <f>'[1]Pleitos em Análise'!H146</f>
        <v>Redução</v>
      </c>
      <c r="I147" s="7" t="str">
        <f>'[1]Pleitos em Análise'!I146</f>
        <v>PHILIPS DOMESTIC APPLIANCES DO BRASIL LTDA</v>
      </c>
      <c r="J147" s="9">
        <f>'[1]Pleitos em Análise'!J146</f>
        <v>0.2</v>
      </c>
      <c r="K147" s="9">
        <f>'[1]Pleitos em Análise'!K146</f>
        <v>0</v>
      </c>
      <c r="L147" s="10" t="str">
        <f>IF('[1]Pleitos em Análise'!M146="","---",'[1]Pleitos em Análise'!M146)</f>
        <v>Consulta Pública STRAT/SE-CAMEX nº 04/2021</v>
      </c>
      <c r="M147" s="10" t="str">
        <f>IF('[1]Pleitos em Análise'!N146="","---",'[1]Pleitos em Análise'!N146)</f>
        <v>---</v>
      </c>
      <c r="N147" s="10" t="str">
        <f>IF('[1]Pleitos em Análise'!U146="","---",'[1]Pleitos em Análise'!U146)</f>
        <v>Deferido</v>
      </c>
      <c r="O147" s="10" t="str">
        <f>IF('[1]Pleitos em Análise'!W146="","---",'[1]Pleitos em Análise'!W146)</f>
        <v>---</v>
      </c>
      <c r="P147" s="10" t="str">
        <f>IF('[1]Pleitos em Análise'!X146="","---",'[1]Pleitos em Análise'!X146)</f>
        <v>---</v>
      </c>
      <c r="Q147" s="10" t="str">
        <f>IF('[1]Pleitos em Análise'!Y146="","---",'[1]Pleitos em Análise'!Y146)</f>
        <v>---</v>
      </c>
      <c r="R147" s="11" t="str">
        <f>'[1]Pleitos em Análise'!Z146</f>
        <v>Em análise no CT-1</v>
      </c>
      <c r="S147" s="11" t="str">
        <f>'[1]Pleitos em Análise'!AA146</f>
        <v>Indústria</v>
      </c>
    </row>
    <row r="148" spans="1:19" ht="57.5" x14ac:dyDescent="0.35">
      <c r="A148" s="7">
        <f>'[1]Pleitos em Análise'!A147</f>
        <v>142</v>
      </c>
      <c r="B148" s="7" t="str">
        <f>'[1]Pleitos em Análise'!B147</f>
        <v>19971.100779/2021-46</v>
      </c>
      <c r="C148" s="8">
        <f>'[1]Pleitos em Análise'!C147</f>
        <v>44417</v>
      </c>
      <c r="D148" s="7" t="str">
        <f>'[1]Pleitos em Análise'!D147</f>
        <v>Brasil</v>
      </c>
      <c r="E148" s="7" t="str">
        <f>'[1]Pleitos em Análise'!E147</f>
        <v>8714.94.90</v>
      </c>
      <c r="F148" s="7" t="str">
        <f>'[1]Pleitos em Análise'!F147</f>
        <v>Outros</v>
      </c>
      <c r="G148" s="7" t="str">
        <f>'[1]Pleitos em Análise'!G147</f>
        <v>Freios (travões) e suas partes</v>
      </c>
      <c r="H148" s="7" t="str">
        <f>'[1]Pleitos em Análise'!H147</f>
        <v>Redução</v>
      </c>
      <c r="I148" s="7" t="str">
        <f>'[1]Pleitos em Análise'!I147</f>
        <v>ASSOCIAÇÃO BRASILEIRA DO SETOR DE BICICLETAS - ALIANCA BIKE</v>
      </c>
      <c r="J148" s="9">
        <f>'[1]Pleitos em Análise'!J147</f>
        <v>0.16</v>
      </c>
      <c r="K148" s="9">
        <f>'[1]Pleitos em Análise'!K147</f>
        <v>0.02</v>
      </c>
      <c r="L148" s="10" t="str">
        <f>IF('[1]Pleitos em Análise'!M147="","---",'[1]Pleitos em Análise'!M147)</f>
        <v>Consulta Pública STRAT/SE-CAMEX nº 04/2021</v>
      </c>
      <c r="M148" s="10" t="str">
        <f>IF('[1]Pleitos em Análise'!N147="","---",'[1]Pleitos em Análise'!N147)</f>
        <v>---</v>
      </c>
      <c r="N148" s="10" t="str">
        <f>IF('[1]Pleitos em Análise'!U147="","---",'[1]Pleitos em Análise'!U147)</f>
        <v>Indeferimento</v>
      </c>
      <c r="O148" s="10" t="str">
        <f>IF('[1]Pleitos em Análise'!W147="","---",'[1]Pleitos em Análise'!W147)</f>
        <v>---</v>
      </c>
      <c r="P148" s="10" t="str">
        <f>IF('[1]Pleitos em Análise'!X147="","---",'[1]Pleitos em Análise'!X147)</f>
        <v>---</v>
      </c>
      <c r="Q148" s="10" t="str">
        <f>IF('[1]Pleitos em Análise'!Y147="","---",'[1]Pleitos em Análise'!Y147)</f>
        <v>---</v>
      </c>
      <c r="R148" s="11" t="str">
        <f>'[1]Pleitos em Análise'!Z147</f>
        <v>Pleito Indeferido pelo GECEX</v>
      </c>
      <c r="S148" s="11" t="str">
        <f>'[1]Pleitos em Análise'!AA147</f>
        <v>Indústria</v>
      </c>
    </row>
    <row r="149" spans="1:19" ht="57.5" x14ac:dyDescent="0.35">
      <c r="A149" s="7">
        <f>'[1]Pleitos em Análise'!A148</f>
        <v>143</v>
      </c>
      <c r="B149" s="7" t="str">
        <f>'[1]Pleitos em Análise'!B148</f>
        <v>19971.100778/2021-00</v>
      </c>
      <c r="C149" s="8">
        <f>'[1]Pleitos em Análise'!C148</f>
        <v>44417</v>
      </c>
      <c r="D149" s="7" t="str">
        <f>'[1]Pleitos em Análise'!D148</f>
        <v>Brasil</v>
      </c>
      <c r="E149" s="7" t="str">
        <f>'[1]Pleitos em Análise'!E148</f>
        <v>8714.91.00</v>
      </c>
      <c r="F149" s="7" t="str">
        <f>'[1]Pleitos em Análise'!F148</f>
        <v>-- Quadros e garfos, e suas partes</v>
      </c>
      <c r="G149" s="7" t="str">
        <f>'[1]Pleitos em Análise'!G148</f>
        <v>Garfo de Cromo-Molibdênio</v>
      </c>
      <c r="H149" s="7" t="str">
        <f>'[1]Pleitos em Análise'!H148</f>
        <v>Redução</v>
      </c>
      <c r="I149" s="7" t="str">
        <f>'[1]Pleitos em Análise'!I148</f>
        <v>ASSOCIAÇÃO BRASILEIRA DO SETOR DE BICICLETAS - ALIANCA BIKE</v>
      </c>
      <c r="J149" s="9">
        <f>'[1]Pleitos em Análise'!J148</f>
        <v>0.16</v>
      </c>
      <c r="K149" s="9">
        <f>'[1]Pleitos em Análise'!K148</f>
        <v>0.02</v>
      </c>
      <c r="L149" s="10" t="str">
        <f>IF('[1]Pleitos em Análise'!M148="","---",'[1]Pleitos em Análise'!M148)</f>
        <v>Consulta Pública STRAT/SE-CAMEX nº 04/2021</v>
      </c>
      <c r="M149" s="10" t="str">
        <f>IF('[1]Pleitos em Análise'!N148="","---",'[1]Pleitos em Análise'!N148)</f>
        <v>---</v>
      </c>
      <c r="N149" s="10" t="str">
        <f>IF('[1]Pleitos em Análise'!U148="","---",'[1]Pleitos em Análise'!U148)</f>
        <v>Deferido</v>
      </c>
      <c r="O149" s="10" t="str">
        <f>IF('[1]Pleitos em Análise'!W148="","---",'[1]Pleitos em Análise'!W148)</f>
        <v>---</v>
      </c>
      <c r="P149" s="10" t="str">
        <f>IF('[1]Pleitos em Análise'!X148="","---",'[1]Pleitos em Análise'!X148)</f>
        <v>---</v>
      </c>
      <c r="Q149" s="10" t="str">
        <f>IF('[1]Pleitos em Análise'!Y148="","---",'[1]Pleitos em Análise'!Y148)</f>
        <v>---</v>
      </c>
      <c r="R149" s="11" t="str">
        <f>'[1]Pleitos em Análise'!Z148</f>
        <v>Em análise no CT-1</v>
      </c>
      <c r="S149" s="11" t="str">
        <f>'[1]Pleitos em Análise'!AA148</f>
        <v>Indústria</v>
      </c>
    </row>
    <row r="150" spans="1:19" ht="57.5" x14ac:dyDescent="0.35">
      <c r="A150" s="7">
        <f>'[1]Pleitos em Análise'!A149</f>
        <v>144</v>
      </c>
      <c r="B150" s="7" t="str">
        <f>'[1]Pleitos em Análise'!B149</f>
        <v>19971.100777/2021-57</v>
      </c>
      <c r="C150" s="8">
        <f>'[1]Pleitos em Análise'!C149</f>
        <v>44417</v>
      </c>
      <c r="D150" s="7" t="str">
        <f>'[1]Pleitos em Análise'!D149</f>
        <v>Brasil</v>
      </c>
      <c r="E150" s="7" t="str">
        <f>'[1]Pleitos em Análise'!E149</f>
        <v>8714.91.00</v>
      </c>
      <c r="F150" s="7" t="str">
        <f>'[1]Pleitos em Análise'!F149</f>
        <v>-- Quadros e garfos, e suas partes</v>
      </c>
      <c r="G150" s="7" t="str">
        <f>'[1]Pleitos em Análise'!G149</f>
        <v>Garfo de Fibra de Carbono</v>
      </c>
      <c r="H150" s="7" t="str">
        <f>'[1]Pleitos em Análise'!H149</f>
        <v>Abertura de Código/Redução</v>
      </c>
      <c r="I150" s="7" t="str">
        <f>'[1]Pleitos em Análise'!I149</f>
        <v>ASSOCIAÇÃO BRASILEIRA DO SETOR DE BICICLETAS - ALIANCA BIKE</v>
      </c>
      <c r="J150" s="9">
        <f>'[1]Pleitos em Análise'!J149</f>
        <v>0.16</v>
      </c>
      <c r="K150" s="9">
        <f>'[1]Pleitos em Análise'!K149</f>
        <v>0.02</v>
      </c>
      <c r="L150" s="10" t="str">
        <f>IF('[1]Pleitos em Análise'!M149="","---",'[1]Pleitos em Análise'!M149)</f>
        <v>Consulta Pública STRAT/SE-CAMEX nº 04/2021</v>
      </c>
      <c r="M150" s="10" t="str">
        <f>IF('[1]Pleitos em Análise'!N149="","---",'[1]Pleitos em Análise'!N149)</f>
        <v>---</v>
      </c>
      <c r="N150" s="10" t="str">
        <f>IF('[1]Pleitos em Análise'!U149="","---",'[1]Pleitos em Análise'!U149)</f>
        <v>Deferido</v>
      </c>
      <c r="O150" s="10" t="str">
        <f>IF('[1]Pleitos em Análise'!W149="","---",'[1]Pleitos em Análise'!W149)</f>
        <v>---</v>
      </c>
      <c r="P150" s="10" t="str">
        <f>IF('[1]Pleitos em Análise'!X149="","---",'[1]Pleitos em Análise'!X149)</f>
        <v>---</v>
      </c>
      <c r="Q150" s="10" t="str">
        <f>IF('[1]Pleitos em Análise'!Y149="","---",'[1]Pleitos em Análise'!Y149)</f>
        <v>---</v>
      </c>
      <c r="R150" s="11" t="str">
        <f>'[1]Pleitos em Análise'!Z149</f>
        <v>Em análise no CT-1</v>
      </c>
      <c r="S150" s="11" t="str">
        <f>'[1]Pleitos em Análise'!AA149</f>
        <v>Indústria</v>
      </c>
    </row>
    <row r="151" spans="1:19" ht="57.5" x14ac:dyDescent="0.35">
      <c r="A151" s="7">
        <f>'[1]Pleitos em Análise'!A150</f>
        <v>145</v>
      </c>
      <c r="B151" s="7" t="str">
        <f>'[1]Pleitos em Análise'!B150</f>
        <v>19971.100764/2021-88</v>
      </c>
      <c r="C151" s="8">
        <f>'[1]Pleitos em Análise'!C150</f>
        <v>44417</v>
      </c>
      <c r="D151" s="7" t="str">
        <f>'[1]Pleitos em Análise'!D150</f>
        <v>Brasil</v>
      </c>
      <c r="E151" s="7" t="str">
        <f>'[1]Pleitos em Análise'!E150</f>
        <v>3903.90.10</v>
      </c>
      <c r="F151" s="7" t="str">
        <f>'[1]Pleitos em Análise'!F150</f>
        <v>Copolímeros de metacrilato de metilbutadieno-estireno (MBS)</v>
      </c>
      <c r="G151" s="7" t="str">
        <f>'[1]Pleitos em Análise'!G150</f>
        <v>Copolímeros de metacrilato de metilbutadienoestireno (MBS)</v>
      </c>
      <c r="H151" s="7" t="str">
        <f>'[1]Pleitos em Análise'!H150</f>
        <v>Redução</v>
      </c>
      <c r="I151" s="7" t="str">
        <f>'[1]Pleitos em Análise'!I150</f>
        <v>KLOCKNER PENTAPLAST DO BRASIL</v>
      </c>
      <c r="J151" s="9">
        <f>'[1]Pleitos em Análise'!J150</f>
        <v>0.14000000000000001</v>
      </c>
      <c r="K151" s="9">
        <f>'[1]Pleitos em Análise'!K150</f>
        <v>0.02</v>
      </c>
      <c r="L151" s="10" t="str">
        <f>IF('[1]Pleitos em Análise'!M150="","---",'[1]Pleitos em Análise'!M150)</f>
        <v>Consulta Pública STRAT/SE-CAMEX nº 04/2021</v>
      </c>
      <c r="M151" s="10" t="str">
        <f>IF('[1]Pleitos em Análise'!N150="","---",'[1]Pleitos em Análise'!N150)</f>
        <v>---</v>
      </c>
      <c r="N151" s="10" t="str">
        <f>IF('[1]Pleitos em Análise'!U150="","---",'[1]Pleitos em Análise'!U150)</f>
        <v>Indeferimento</v>
      </c>
      <c r="O151" s="10" t="str">
        <f>IF('[1]Pleitos em Análise'!W150="","---",'[1]Pleitos em Análise'!W150)</f>
        <v>---</v>
      </c>
      <c r="P151" s="10" t="str">
        <f>IF('[1]Pleitos em Análise'!X150="","---",'[1]Pleitos em Análise'!X150)</f>
        <v>---</v>
      </c>
      <c r="Q151" s="10" t="str">
        <f>IF('[1]Pleitos em Análise'!Y150="","---",'[1]Pleitos em Análise'!Y150)</f>
        <v>---</v>
      </c>
      <c r="R151" s="11" t="str">
        <f>'[1]Pleitos em Análise'!Z150</f>
        <v>Pleito Indeferido pelo GECEX</v>
      </c>
      <c r="S151" s="11" t="str">
        <f>'[1]Pleitos em Análise'!AA150</f>
        <v>Indústria</v>
      </c>
    </row>
    <row r="152" spans="1:19" ht="57.5" x14ac:dyDescent="0.35">
      <c r="A152" s="7">
        <f>'[1]Pleitos em Análise'!A151</f>
        <v>146</v>
      </c>
      <c r="B152" s="7" t="str">
        <f>'[1]Pleitos em Análise'!B151</f>
        <v>19971.100821/2021-29</v>
      </c>
      <c r="C152" s="8">
        <f>'[1]Pleitos em Análise'!C151</f>
        <v>44420</v>
      </c>
      <c r="D152" s="7" t="str">
        <f>'[1]Pleitos em Análise'!D151</f>
        <v>Brasil</v>
      </c>
      <c r="E152" s="7" t="str">
        <f>'[1]Pleitos em Análise'!E151</f>
        <v>9205.90.00</v>
      </c>
      <c r="F152" s="7" t="str">
        <f>'[1]Pleitos em Análise'!F151</f>
        <v>- Outros</v>
      </c>
      <c r="G152" s="7" t="str">
        <f>'[1]Pleitos em Análise'!G151</f>
        <v>Outros instrumentos musicais de sopro</v>
      </c>
      <c r="H152" s="7" t="str">
        <f>'[1]Pleitos em Análise'!H151</f>
        <v>Redução</v>
      </c>
      <c r="I152" s="7" t="str">
        <f>'[1]Pleitos em Análise'!I151</f>
        <v>ABEMUSICA - ASSOCIAÇÃO BRASILEIRA DA MUSICA</v>
      </c>
      <c r="J152" s="9">
        <f>'[1]Pleitos em Análise'!J151</f>
        <v>0.18</v>
      </c>
      <c r="K152" s="9">
        <f>'[1]Pleitos em Análise'!K151</f>
        <v>0</v>
      </c>
      <c r="L152" s="10" t="str">
        <f>IF('[1]Pleitos em Análise'!M151="","---",'[1]Pleitos em Análise'!M151)</f>
        <v>Consulta Pública STRAT/SE-CAMEX nº 04/2021</v>
      </c>
      <c r="M152" s="10" t="str">
        <f>IF('[1]Pleitos em Análise'!N151="","---",'[1]Pleitos em Análise'!N151)</f>
        <v>---</v>
      </c>
      <c r="N152" s="10" t="str">
        <f>IF('[1]Pleitos em Análise'!U151="","---",'[1]Pleitos em Análise'!U151)</f>
        <v>Deferido</v>
      </c>
      <c r="O152" s="10" t="str">
        <f>IF('[1]Pleitos em Análise'!W151="","---",'[1]Pleitos em Análise'!W151)</f>
        <v>---</v>
      </c>
      <c r="P152" s="10" t="str">
        <f>IF('[1]Pleitos em Análise'!X151="","---",'[1]Pleitos em Análise'!X151)</f>
        <v>---</v>
      </c>
      <c r="Q152" s="10" t="str">
        <f>IF('[1]Pleitos em Análise'!Y151="","---",'[1]Pleitos em Análise'!Y151)</f>
        <v>---</v>
      </c>
      <c r="R152" s="11" t="str">
        <f>'[1]Pleitos em Análise'!Z151</f>
        <v>Em análise no CT-1</v>
      </c>
      <c r="S152" s="11" t="str">
        <f>'[1]Pleitos em Análise'!AA151</f>
        <v>Indústria</v>
      </c>
    </row>
    <row r="153" spans="1:19" ht="57.5" x14ac:dyDescent="0.35">
      <c r="A153" s="7">
        <f>'[1]Pleitos em Análise'!A152</f>
        <v>147</v>
      </c>
      <c r="B153" s="7" t="str">
        <f>'[1]Pleitos em Análise'!B152</f>
        <v>19971.100819/2021-50</v>
      </c>
      <c r="C153" s="8">
        <f>'[1]Pleitos em Análise'!C152</f>
        <v>44420</v>
      </c>
      <c r="D153" s="7" t="str">
        <f>'[1]Pleitos em Análise'!D152</f>
        <v>Brasil</v>
      </c>
      <c r="E153" s="7" t="str">
        <f>'[1]Pleitos em Análise'!E152</f>
        <v>9202.90.00</v>
      </c>
      <c r="F153" s="7" t="str">
        <f>'[1]Pleitos em Análise'!F152</f>
        <v>- Outros</v>
      </c>
      <c r="G153" s="7" t="str">
        <f>'[1]Pleitos em Análise'!G152</f>
        <v>Outros instrumentos musicais de cordas</v>
      </c>
      <c r="H153" s="7" t="str">
        <f>'[1]Pleitos em Análise'!H152</f>
        <v>Redução</v>
      </c>
      <c r="I153" s="7" t="str">
        <f>'[1]Pleitos em Análise'!I152</f>
        <v>ABEMUSICA - ASSOCIAÇÃO BRASILEIRA DA MUSICA</v>
      </c>
      <c r="J153" s="9">
        <f>'[1]Pleitos em Análise'!J152</f>
        <v>0.18</v>
      </c>
      <c r="K153" s="9">
        <f>'[1]Pleitos em Análise'!K152</f>
        <v>0</v>
      </c>
      <c r="L153" s="10" t="str">
        <f>IF('[1]Pleitos em Análise'!M152="","---",'[1]Pleitos em Análise'!M152)</f>
        <v>Consulta Pública STRAT/SE-CAMEX nº 04/2021</v>
      </c>
      <c r="M153" s="10" t="str">
        <f>IF('[1]Pleitos em Análise'!N152="","---",'[1]Pleitos em Análise'!N152)</f>
        <v>---</v>
      </c>
      <c r="N153" s="10" t="str">
        <f>IF('[1]Pleitos em Análise'!U152="","---",'[1]Pleitos em Análise'!U152)</f>
        <v>Deferido</v>
      </c>
      <c r="O153" s="10" t="str">
        <f>IF('[1]Pleitos em Análise'!W152="","---",'[1]Pleitos em Análise'!W152)</f>
        <v>---</v>
      </c>
      <c r="P153" s="10" t="str">
        <f>IF('[1]Pleitos em Análise'!X152="","---",'[1]Pleitos em Análise'!X152)</f>
        <v>---</v>
      </c>
      <c r="Q153" s="10" t="str">
        <f>IF('[1]Pleitos em Análise'!Y152="","---",'[1]Pleitos em Análise'!Y152)</f>
        <v>---</v>
      </c>
      <c r="R153" s="11" t="str">
        <f>'[1]Pleitos em Análise'!Z152</f>
        <v>Em análise no CT-1</v>
      </c>
      <c r="S153" s="11" t="str">
        <f>'[1]Pleitos em Análise'!AA152</f>
        <v>Indústria</v>
      </c>
    </row>
    <row r="154" spans="1:19" ht="57.5" x14ac:dyDescent="0.35">
      <c r="A154" s="7">
        <f>'[1]Pleitos em Análise'!A153</f>
        <v>148</v>
      </c>
      <c r="B154" s="7" t="str">
        <f>'[1]Pleitos em Análise'!B153</f>
        <v>19971.100816/2021-16</v>
      </c>
      <c r="C154" s="8">
        <f>'[1]Pleitos em Análise'!C153</f>
        <v>44420</v>
      </c>
      <c r="D154" s="7" t="str">
        <f>'[1]Pleitos em Análise'!D153</f>
        <v>Brasil</v>
      </c>
      <c r="E154" s="7" t="str">
        <f>'[1]Pleitos em Análise'!E153</f>
        <v>9401.61.00</v>
      </c>
      <c r="F154" s="7" t="str">
        <f>'[1]Pleitos em Análise'!F153</f>
        <v>Estofados</v>
      </c>
      <c r="G154" s="7" t="str">
        <f>'[1]Pleitos em Análise'!G153</f>
        <v>Assentos estofados, com armação de madeira</v>
      </c>
      <c r="H154" s="7" t="str">
        <f>'[1]Pleitos em Análise'!H153</f>
        <v>Redução</v>
      </c>
      <c r="I154" s="7" t="str">
        <f>'[1]Pleitos em Análise'!I153</f>
        <v>ABEMUSICA - ASSOCIAÇÃO BRASILEIRA DA MUSICA</v>
      </c>
      <c r="J154" s="9">
        <f>'[1]Pleitos em Análise'!J153</f>
        <v>0.18</v>
      </c>
      <c r="K154" s="9">
        <f>'[1]Pleitos em Análise'!K153</f>
        <v>0</v>
      </c>
      <c r="L154" s="10" t="str">
        <f>IF('[1]Pleitos em Análise'!M153="","---",'[1]Pleitos em Análise'!M153)</f>
        <v>Consulta Pública STRAT/SE-CAMEX nº 04/2021</v>
      </c>
      <c r="M154" s="10" t="str">
        <f>IF('[1]Pleitos em Análise'!N153="","---",'[1]Pleitos em Análise'!N153)</f>
        <v>---</v>
      </c>
      <c r="N154" s="10" t="str">
        <f>IF('[1]Pleitos em Análise'!U153="","---",'[1]Pleitos em Análise'!U153)</f>
        <v>Indeferimento</v>
      </c>
      <c r="O154" s="10" t="str">
        <f>IF('[1]Pleitos em Análise'!W153="","---",'[1]Pleitos em Análise'!W153)</f>
        <v>---</v>
      </c>
      <c r="P154" s="10" t="str">
        <f>IF('[1]Pleitos em Análise'!X153="","---",'[1]Pleitos em Análise'!X153)</f>
        <v>---</v>
      </c>
      <c r="Q154" s="10" t="str">
        <f>IF('[1]Pleitos em Análise'!Y153="","---",'[1]Pleitos em Análise'!Y153)</f>
        <v>---</v>
      </c>
      <c r="R154" s="11" t="str">
        <f>'[1]Pleitos em Análise'!Z153</f>
        <v>Pleito Indeferido pelo GECEX</v>
      </c>
      <c r="S154" s="11" t="str">
        <f>'[1]Pleitos em Análise'!AA153</f>
        <v>Indústria</v>
      </c>
    </row>
    <row r="155" spans="1:19" ht="57.5" x14ac:dyDescent="0.35">
      <c r="A155" s="7">
        <f>'[1]Pleitos em Análise'!A154</f>
        <v>149</v>
      </c>
      <c r="B155" s="7" t="str">
        <f>'[1]Pleitos em Análise'!B154</f>
        <v>19971.100818/2021-13</v>
      </c>
      <c r="C155" s="8">
        <f>'[1]Pleitos em Análise'!C154</f>
        <v>44420</v>
      </c>
      <c r="D155" s="7" t="str">
        <f>'[1]Pleitos em Análise'!D154</f>
        <v>Brasil</v>
      </c>
      <c r="E155" s="7" t="str">
        <f>'[1]Pleitos em Análise'!E154</f>
        <v>9202.10.00</v>
      </c>
      <c r="F155" s="7" t="str">
        <f>'[1]Pleitos em Análise'!F154</f>
        <v>- De cordas, tocados com o auxílio de um arco</v>
      </c>
      <c r="G155" s="7" t="str">
        <f>'[1]Pleitos em Análise'!G154</f>
        <v>Violino</v>
      </c>
      <c r="H155" s="7" t="str">
        <f>'[1]Pleitos em Análise'!H154</f>
        <v>Redução</v>
      </c>
      <c r="I155" s="7" t="str">
        <f>'[1]Pleitos em Análise'!I154</f>
        <v>ABEMUSICA - ASSOCIAÇÃO BRASILEIRA DA MUSICA</v>
      </c>
      <c r="J155" s="9">
        <f>'[1]Pleitos em Análise'!J154</f>
        <v>0.18</v>
      </c>
      <c r="K155" s="9">
        <f>'[1]Pleitos em Análise'!K154</f>
        <v>0</v>
      </c>
      <c r="L155" s="10" t="str">
        <f>IF('[1]Pleitos em Análise'!M154="","---",'[1]Pleitos em Análise'!M154)</f>
        <v>Consulta Pública STRAT/SE-CAMEX nº 04/2021</v>
      </c>
      <c r="M155" s="10" t="str">
        <f>IF('[1]Pleitos em Análise'!N154="","---",'[1]Pleitos em Análise'!N154)</f>
        <v>---</v>
      </c>
      <c r="N155" s="10" t="str">
        <f>IF('[1]Pleitos em Análise'!U154="","---",'[1]Pleitos em Análise'!U154)</f>
        <v>Deferido</v>
      </c>
      <c r="O155" s="10" t="str">
        <f>IF('[1]Pleitos em Análise'!W154="","---",'[1]Pleitos em Análise'!W154)</f>
        <v>---</v>
      </c>
      <c r="P155" s="10" t="str">
        <f>IF('[1]Pleitos em Análise'!X154="","---",'[1]Pleitos em Análise'!X154)</f>
        <v>---</v>
      </c>
      <c r="Q155" s="10" t="str">
        <f>IF('[1]Pleitos em Análise'!Y154="","---",'[1]Pleitos em Análise'!Y154)</f>
        <v>---</v>
      </c>
      <c r="R155" s="11" t="str">
        <f>'[1]Pleitos em Análise'!Z154</f>
        <v>Em análise no CT-1</v>
      </c>
      <c r="S155" s="11" t="str">
        <f>'[1]Pleitos em Análise'!AA154</f>
        <v>Indústria</v>
      </c>
    </row>
    <row r="156" spans="1:19" ht="57.5" x14ac:dyDescent="0.35">
      <c r="A156" s="7">
        <f>'[1]Pleitos em Análise'!A155</f>
        <v>150</v>
      </c>
      <c r="B156" s="7" t="str">
        <f>'[1]Pleitos em Análise'!B155</f>
        <v>19971.100820/2021-84</v>
      </c>
      <c r="C156" s="8">
        <f>'[1]Pleitos em Análise'!C155</f>
        <v>44420</v>
      </c>
      <c r="D156" s="7" t="str">
        <f>'[1]Pleitos em Análise'!D155</f>
        <v>Brasil</v>
      </c>
      <c r="E156" s="7" t="str">
        <f>'[1]Pleitos em Análise'!E155</f>
        <v>9205.10.00</v>
      </c>
      <c r="F156" s="7" t="str">
        <f>'[1]Pleitos em Análise'!F155</f>
        <v>- Instrumentos denominados “metais”</v>
      </c>
      <c r="G156" s="7" t="str">
        <f>'[1]Pleitos em Análise'!G155</f>
        <v>Outros Instrumentos Musicais de Sopro</v>
      </c>
      <c r="H156" s="7" t="str">
        <f>'[1]Pleitos em Análise'!H155</f>
        <v>Redução</v>
      </c>
      <c r="I156" s="7" t="str">
        <f>'[1]Pleitos em Análise'!I155</f>
        <v>ABEMUSICA - ASSOCIAÇÃO BRASILEIRA DA MUSICA</v>
      </c>
      <c r="J156" s="9">
        <f>'[1]Pleitos em Análise'!J155</f>
        <v>0.18</v>
      </c>
      <c r="K156" s="9">
        <f>'[1]Pleitos em Análise'!K155</f>
        <v>0</v>
      </c>
      <c r="L156" s="10" t="str">
        <f>IF('[1]Pleitos em Análise'!M155="","---",'[1]Pleitos em Análise'!M155)</f>
        <v>Consulta Pública STRAT/SE-CAMEX nº 04/2021</v>
      </c>
      <c r="M156" s="10" t="str">
        <f>IF('[1]Pleitos em Análise'!N155="","---",'[1]Pleitos em Análise'!N155)</f>
        <v>---</v>
      </c>
      <c r="N156" s="10" t="str">
        <f>IF('[1]Pleitos em Análise'!U155="","---",'[1]Pleitos em Análise'!U155)</f>
        <v>Deferido</v>
      </c>
      <c r="O156" s="10" t="str">
        <f>IF('[1]Pleitos em Análise'!W155="","---",'[1]Pleitos em Análise'!W155)</f>
        <v>---</v>
      </c>
      <c r="P156" s="10" t="str">
        <f>IF('[1]Pleitos em Análise'!X155="","---",'[1]Pleitos em Análise'!X155)</f>
        <v>---</v>
      </c>
      <c r="Q156" s="10" t="str">
        <f>IF('[1]Pleitos em Análise'!Y155="","---",'[1]Pleitos em Análise'!Y155)</f>
        <v>---</v>
      </c>
      <c r="R156" s="11" t="str">
        <f>'[1]Pleitos em Análise'!Z155</f>
        <v>Em análise no CT-1</v>
      </c>
      <c r="S156" s="11" t="str">
        <f>'[1]Pleitos em Análise'!AA155</f>
        <v>Indústria</v>
      </c>
    </row>
    <row r="157" spans="1:19" ht="69" x14ac:dyDescent="0.35">
      <c r="A157" s="7">
        <f>'[1]Pleitos em Análise'!A156</f>
        <v>151</v>
      </c>
      <c r="B157" s="7" t="str">
        <f>'[1]Pleitos em Análise'!B156</f>
        <v>19971.100733/2021-27</v>
      </c>
      <c r="C157" s="8">
        <f>'[1]Pleitos em Análise'!C156</f>
        <v>44404</v>
      </c>
      <c r="D157" s="7" t="str">
        <f>'[1]Pleitos em Análise'!D156</f>
        <v>Brasil</v>
      </c>
      <c r="E157" s="7" t="str">
        <f>'[1]Pleitos em Análise'!E156</f>
        <v>8711.60.00</v>
      </c>
      <c r="F157" s="7" t="str">
        <f>'[1]Pleitos em Análise'!F156</f>
        <v>- Com motor elétrico para propulsão</v>
      </c>
      <c r="G157" s="7" t="str">
        <f>'[1]Pleitos em Análise'!G156</f>
        <v>Bicicletas, triciclos e quadriciclos equipados com motor elétrico de assistência ao pedal de potência nominal não superior a 350 watts</v>
      </c>
      <c r="H157" s="7" t="str">
        <f>'[1]Pleitos em Análise'!H156</f>
        <v>Abertura de Código</v>
      </c>
      <c r="I157" s="7" t="str">
        <f>'[1]Pleitos em Análise'!I156</f>
        <v>ASSOCIAÇÃO BRASILEIRA DO SETOR DE BICICLETAS - ALIANCA BIKE</v>
      </c>
      <c r="J157" s="9">
        <f>'[1]Pleitos em Análise'!J156</f>
        <v>0.2</v>
      </c>
      <c r="K157" s="9">
        <f>'[1]Pleitos em Análise'!K156</f>
        <v>0.2</v>
      </c>
      <c r="L157" s="10" t="str">
        <f>IF('[1]Pleitos em Análise'!M156="","---",'[1]Pleitos em Análise'!M156)</f>
        <v>Consulta Pública STRAT/SE-CAMEX nº 06/2021</v>
      </c>
      <c r="M157" s="10" t="str">
        <f>IF('[1]Pleitos em Análise'!N156="","---",'[1]Pleitos em Análise'!N156)</f>
        <v>---</v>
      </c>
      <c r="N157" s="10" t="str">
        <f>IF('[1]Pleitos em Análise'!U156="","---",'[1]Pleitos em Análise'!U156)</f>
        <v>Deferido</v>
      </c>
      <c r="O157" s="10" t="str">
        <f>IF('[1]Pleitos em Análise'!W156="","---",'[1]Pleitos em Análise'!W156)</f>
        <v>---</v>
      </c>
      <c r="P157" s="10" t="str">
        <f>IF('[1]Pleitos em Análise'!X156="","---",'[1]Pleitos em Análise'!X156)</f>
        <v>---</v>
      </c>
      <c r="Q157" s="10" t="str">
        <f>IF('[1]Pleitos em Análise'!Y156="","---",'[1]Pleitos em Análise'!Y156)</f>
        <v>---</v>
      </c>
      <c r="R157" s="11" t="str">
        <f>'[1]Pleitos em Análise'!Z156</f>
        <v>Em análise no CT-1</v>
      </c>
      <c r="S157" s="11" t="str">
        <f>'[1]Pleitos em Análise'!AA156</f>
        <v>Indústria</v>
      </c>
    </row>
    <row r="158" spans="1:19" ht="57.5" x14ac:dyDescent="0.35">
      <c r="A158" s="7">
        <f>'[1]Pleitos em Análise'!A157</f>
        <v>152</v>
      </c>
      <c r="B158" s="7" t="str">
        <f>'[1]Pleitos em Análise'!B157</f>
        <v>19971.100867/2021-48</v>
      </c>
      <c r="C158" s="8">
        <f>'[1]Pleitos em Análise'!C157</f>
        <v>44432</v>
      </c>
      <c r="D158" s="7" t="str">
        <f>'[1]Pleitos em Análise'!D157</f>
        <v>Brasil</v>
      </c>
      <c r="E158" s="7" t="str">
        <f>'[1]Pleitos em Análise'!E157</f>
        <v>8518.10.90</v>
      </c>
      <c r="F158" s="7" t="str">
        <f>'[1]Pleitos em Análise'!F157</f>
        <v>Outros</v>
      </c>
      <c r="G158" s="7" t="str">
        <f>'[1]Pleitos em Análise'!G157</f>
        <v>Outros</v>
      </c>
      <c r="H158" s="7" t="str">
        <f>'[1]Pleitos em Análise'!H157</f>
        <v>Redução</v>
      </c>
      <c r="I158" s="7" t="str">
        <f>'[1]Pleitos em Análise'!I157</f>
        <v>ABEMUSICA ASSOCIAÇÃO BRASILEIRA DA MUSICA</v>
      </c>
      <c r="J158" s="9">
        <f>'[1]Pleitos em Análise'!J157</f>
        <v>0.2</v>
      </c>
      <c r="K158" s="9">
        <f>'[1]Pleitos em Análise'!K157</f>
        <v>0</v>
      </c>
      <c r="L158" s="10" t="str">
        <f>IF('[1]Pleitos em Análise'!M157="","---",'[1]Pleitos em Análise'!M157)</f>
        <v>Consulta Pública STRAT/SE-CAMEX nº 06/2021</v>
      </c>
      <c r="M158" s="10" t="str">
        <f>IF('[1]Pleitos em Análise'!N157="","---",'[1]Pleitos em Análise'!N157)</f>
        <v>---</v>
      </c>
      <c r="N158" s="10" t="str">
        <f>IF('[1]Pleitos em Análise'!U157="","---",'[1]Pleitos em Análise'!U157)</f>
        <v>Deferido</v>
      </c>
      <c r="O158" s="10" t="str">
        <f>IF('[1]Pleitos em Análise'!W157="","---",'[1]Pleitos em Análise'!W157)</f>
        <v>---</v>
      </c>
      <c r="P158" s="10" t="str">
        <f>IF('[1]Pleitos em Análise'!X157="","---",'[1]Pleitos em Análise'!X157)</f>
        <v>---</v>
      </c>
      <c r="Q158" s="10" t="str">
        <f>IF('[1]Pleitos em Análise'!Y157="","---",'[1]Pleitos em Análise'!Y157)</f>
        <v>---</v>
      </c>
      <c r="R158" s="11" t="str">
        <f>'[1]Pleitos em Análise'!Z157</f>
        <v>Em análise no CT-1</v>
      </c>
      <c r="S158" s="11" t="str">
        <f>'[1]Pleitos em Análise'!AA157</f>
        <v>Indústria</v>
      </c>
    </row>
    <row r="159" spans="1:19" ht="57.5" x14ac:dyDescent="0.35">
      <c r="A159" s="7">
        <f>'[1]Pleitos em Análise'!A158</f>
        <v>153</v>
      </c>
      <c r="B159" s="7" t="str">
        <f>'[1]Pleitos em Análise'!B158</f>
        <v>19971.100867/2021-48</v>
      </c>
      <c r="C159" s="8">
        <f>'[1]Pleitos em Análise'!C158</f>
        <v>44432</v>
      </c>
      <c r="D159" s="7" t="str">
        <f>'[1]Pleitos em Análise'!D158</f>
        <v>Brasil</v>
      </c>
      <c r="E159" s="7" t="str">
        <f>'[1]Pleitos em Análise'!E158</f>
        <v>8506.80.90</v>
      </c>
      <c r="F159" s="7" t="str">
        <f>'[1]Pleitos em Análise'!F158</f>
        <v>Outras</v>
      </c>
      <c r="G159" s="7" t="str">
        <f>'[1]Pleitos em Análise'!G158</f>
        <v>Outras</v>
      </c>
      <c r="H159" s="7" t="str">
        <f>'[1]Pleitos em Análise'!H158</f>
        <v>Redução</v>
      </c>
      <c r="I159" s="7" t="str">
        <f>'[1]Pleitos em Análise'!I158</f>
        <v>ABEMUSICA ASSOCIAÇÃO BRASILEIRA DA MUSICA</v>
      </c>
      <c r="J159" s="9">
        <f>'[1]Pleitos em Análise'!J158</f>
        <v>0.16</v>
      </c>
      <c r="K159" s="9">
        <f>'[1]Pleitos em Análise'!K158</f>
        <v>0</v>
      </c>
      <c r="L159" s="10" t="str">
        <f>IF('[1]Pleitos em Análise'!M158="","---",'[1]Pleitos em Análise'!M158)</f>
        <v>Consulta Pública STRAT/SE-CAMEX nº 06/2021</v>
      </c>
      <c r="M159" s="10" t="str">
        <f>IF('[1]Pleitos em Análise'!N158="","---",'[1]Pleitos em Análise'!N158)</f>
        <v>---</v>
      </c>
      <c r="N159" s="10" t="str">
        <f>IF('[1]Pleitos em Análise'!U158="","---",'[1]Pleitos em Análise'!U158)</f>
        <v>Deferido</v>
      </c>
      <c r="O159" s="10" t="str">
        <f>IF('[1]Pleitos em Análise'!W158="","---",'[1]Pleitos em Análise'!W158)</f>
        <v>---</v>
      </c>
      <c r="P159" s="10" t="str">
        <f>IF('[1]Pleitos em Análise'!X158="","---",'[1]Pleitos em Análise'!X158)</f>
        <v>---</v>
      </c>
      <c r="Q159" s="10" t="str">
        <f>IF('[1]Pleitos em Análise'!Y158="","---",'[1]Pleitos em Análise'!Y158)</f>
        <v>---</v>
      </c>
      <c r="R159" s="11" t="str">
        <f>'[1]Pleitos em Análise'!Z158</f>
        <v>Em análise no CT-1</v>
      </c>
      <c r="S159" s="11" t="str">
        <f>'[1]Pleitos em Análise'!AA158</f>
        <v>Indústria</v>
      </c>
    </row>
    <row r="160" spans="1:19" ht="57.5" x14ac:dyDescent="0.35">
      <c r="A160" s="7">
        <f>'[1]Pleitos em Análise'!A159</f>
        <v>154</v>
      </c>
      <c r="B160" s="7" t="str">
        <f>'[1]Pleitos em Análise'!B159</f>
        <v>19971.100863/2021-60</v>
      </c>
      <c r="C160" s="8">
        <f>'[1]Pleitos em Análise'!C159</f>
        <v>44432</v>
      </c>
      <c r="D160" s="7" t="str">
        <f>'[1]Pleitos em Análise'!D159</f>
        <v>Brasil</v>
      </c>
      <c r="E160" s="7" t="str">
        <f>'[1]Pleitos em Análise'!E159</f>
        <v>8504.31.19</v>
      </c>
      <c r="F160" s="7" t="str">
        <f>'[1]Pleitos em Análise'!F159</f>
        <v>Outros</v>
      </c>
      <c r="G160" s="7" t="str">
        <f>'[1]Pleitos em Análise'!G159</f>
        <v>Outros</v>
      </c>
      <c r="H160" s="7" t="str">
        <f>'[1]Pleitos em Análise'!H159</f>
        <v>Redução</v>
      </c>
      <c r="I160" s="7" t="str">
        <f>'[1]Pleitos em Análise'!I159</f>
        <v>ABEMUSICA ASSOCIAÇÃO BRASILEIRA DA MUSICA</v>
      </c>
      <c r="J160" s="9">
        <f>'[1]Pleitos em Análise'!J159</f>
        <v>0.18</v>
      </c>
      <c r="K160" s="9">
        <f>'[1]Pleitos em Análise'!K159</f>
        <v>0</v>
      </c>
      <c r="L160" s="10" t="str">
        <f>IF('[1]Pleitos em Análise'!M159="","---",'[1]Pleitos em Análise'!M159)</f>
        <v>Consulta Pública STRAT/SE-CAMEX nº 06/2021</v>
      </c>
      <c r="M160" s="10" t="str">
        <f>IF('[1]Pleitos em Análise'!N159="","---",'[1]Pleitos em Análise'!N159)</f>
        <v>---</v>
      </c>
      <c r="N160" s="10" t="str">
        <f>IF('[1]Pleitos em Análise'!U159="","---",'[1]Pleitos em Análise'!U159)</f>
        <v>Indeferimento</v>
      </c>
      <c r="O160" s="10" t="str">
        <f>IF('[1]Pleitos em Análise'!W159="","---",'[1]Pleitos em Análise'!W159)</f>
        <v>---</v>
      </c>
      <c r="P160" s="10" t="str">
        <f>IF('[1]Pleitos em Análise'!X159="","---",'[1]Pleitos em Análise'!X159)</f>
        <v>---</v>
      </c>
      <c r="Q160" s="10" t="str">
        <f>IF('[1]Pleitos em Análise'!Y159="","---",'[1]Pleitos em Análise'!Y159)</f>
        <v>---</v>
      </c>
      <c r="R160" s="11" t="str">
        <f>'[1]Pleitos em Análise'!Z159</f>
        <v>Pleito Indeferido pelo GECEX</v>
      </c>
      <c r="S160" s="11" t="str">
        <f>'[1]Pleitos em Análise'!AA159</f>
        <v>Indústria</v>
      </c>
    </row>
    <row r="161" spans="1:19" ht="57.5" x14ac:dyDescent="0.35">
      <c r="A161" s="7">
        <f>'[1]Pleitos em Análise'!A160</f>
        <v>155</v>
      </c>
      <c r="B161" s="7" t="str">
        <f>'[1]Pleitos em Análise'!B160</f>
        <v>19971.100862/2021-15</v>
      </c>
      <c r="C161" s="8">
        <f>'[1]Pleitos em Análise'!C160</f>
        <v>44432</v>
      </c>
      <c r="D161" s="7" t="str">
        <f>'[1]Pleitos em Análise'!D160</f>
        <v>Brasil</v>
      </c>
      <c r="E161" s="7" t="str">
        <f>'[1]Pleitos em Análise'!E160</f>
        <v>7326.19.00</v>
      </c>
      <c r="F161" s="7" t="str">
        <f>'[1]Pleitos em Análise'!F160</f>
        <v>Outras</v>
      </c>
      <c r="G161" s="7" t="str">
        <f>'[1]Pleitos em Análise'!G160</f>
        <v>Outras</v>
      </c>
      <c r="H161" s="7" t="str">
        <f>'[1]Pleitos em Análise'!H160</f>
        <v>Redução</v>
      </c>
      <c r="I161" s="7" t="str">
        <f>'[1]Pleitos em Análise'!I160</f>
        <v>ABEMUSICA ASSOCIAÇÃO BRASILEIRA DA MUSICA</v>
      </c>
      <c r="J161" s="9">
        <f>'[1]Pleitos em Análise'!J160</f>
        <v>0.18</v>
      </c>
      <c r="K161" s="9">
        <f>'[1]Pleitos em Análise'!K160</f>
        <v>0</v>
      </c>
      <c r="L161" s="10" t="str">
        <f>IF('[1]Pleitos em Análise'!M160="","---",'[1]Pleitos em Análise'!M160)</f>
        <v>Consulta Pública STRAT/SE-CAMEX nº 06/2021</v>
      </c>
      <c r="M161" s="10" t="str">
        <f>IF('[1]Pleitos em Análise'!N160="","---",'[1]Pleitos em Análise'!N160)</f>
        <v>---</v>
      </c>
      <c r="N161" s="10" t="str">
        <f>IF('[1]Pleitos em Análise'!U160="","---",'[1]Pleitos em Análise'!U160)</f>
        <v>Indeferimento</v>
      </c>
      <c r="O161" s="10" t="str">
        <f>IF('[1]Pleitos em Análise'!W160="","---",'[1]Pleitos em Análise'!W160)</f>
        <v>---</v>
      </c>
      <c r="P161" s="10" t="str">
        <f>IF('[1]Pleitos em Análise'!X160="","---",'[1]Pleitos em Análise'!X160)</f>
        <v>---</v>
      </c>
      <c r="Q161" s="10" t="str">
        <f>IF('[1]Pleitos em Análise'!Y160="","---",'[1]Pleitos em Análise'!Y160)</f>
        <v>---</v>
      </c>
      <c r="R161" s="11" t="str">
        <f>'[1]Pleitos em Análise'!Z160</f>
        <v>Pleito Indeferido pelo GECEX</v>
      </c>
      <c r="S161" s="11" t="str">
        <f>'[1]Pleitos em Análise'!AA160</f>
        <v>Indústria</v>
      </c>
    </row>
    <row r="162" spans="1:19" ht="57.5" x14ac:dyDescent="0.35">
      <c r="A162" s="7">
        <f>'[1]Pleitos em Análise'!A161</f>
        <v>156</v>
      </c>
      <c r="B162" s="7" t="str">
        <f>'[1]Pleitos em Análise'!B161</f>
        <v>19971.100861/2021-71</v>
      </c>
      <c r="C162" s="8">
        <f>'[1]Pleitos em Análise'!C161</f>
        <v>44432</v>
      </c>
      <c r="D162" s="7" t="str">
        <f>'[1]Pleitos em Análise'!D161</f>
        <v>Brasil</v>
      </c>
      <c r="E162" s="7" t="str">
        <f>'[1]Pleitos em Análise'!E161</f>
        <v>5701.10.12</v>
      </c>
      <c r="F162" s="7" t="str">
        <f>'[1]Pleitos em Análise'!F161</f>
        <v>Feitos a máquina</v>
      </c>
      <c r="G162" s="7" t="str">
        <f>'[1]Pleitos em Análise'!G161</f>
        <v>Tapetes feitos à máquina</v>
      </c>
      <c r="H162" s="7" t="str">
        <f>'[1]Pleitos em Análise'!H161</f>
        <v>Redução</v>
      </c>
      <c r="I162" s="7" t="str">
        <f>'[1]Pleitos em Análise'!I161</f>
        <v>ABEMUSICA ASSOCIAÇÃO BRASILEIRA DA MUSICA</v>
      </c>
      <c r="J162" s="9">
        <f>'[1]Pleitos em Análise'!J161</f>
        <v>0.35</v>
      </c>
      <c r="K162" s="9">
        <f>'[1]Pleitos em Análise'!K161</f>
        <v>0</v>
      </c>
      <c r="L162" s="10" t="str">
        <f>IF('[1]Pleitos em Análise'!M161="","---",'[1]Pleitos em Análise'!M161)</f>
        <v>Consulta Pública STRAT/SE-CAMEX nº 06/2021</v>
      </c>
      <c r="M162" s="10" t="str">
        <f>IF('[1]Pleitos em Análise'!N161="","---",'[1]Pleitos em Análise'!N161)</f>
        <v>---</v>
      </c>
      <c r="N162" s="10" t="str">
        <f>IF('[1]Pleitos em Análise'!U161="","---",'[1]Pleitos em Análise'!U161)</f>
        <v>Indeferimento</v>
      </c>
      <c r="O162" s="10" t="str">
        <f>IF('[1]Pleitos em Análise'!W161="","---",'[1]Pleitos em Análise'!W161)</f>
        <v>---</v>
      </c>
      <c r="P162" s="10" t="str">
        <f>IF('[1]Pleitos em Análise'!X161="","---",'[1]Pleitos em Análise'!X161)</f>
        <v>---</v>
      </c>
      <c r="Q162" s="10" t="str">
        <f>IF('[1]Pleitos em Análise'!Y161="","---",'[1]Pleitos em Análise'!Y161)</f>
        <v>---</v>
      </c>
      <c r="R162" s="11" t="str">
        <f>'[1]Pleitos em Análise'!Z161</f>
        <v>Pleiteante desistiu do pleito</v>
      </c>
      <c r="S162" s="11" t="str">
        <f>'[1]Pleitos em Análise'!AA161</f>
        <v>Indústria</v>
      </c>
    </row>
    <row r="163" spans="1:19" ht="57.5" x14ac:dyDescent="0.35">
      <c r="A163" s="7">
        <f>'[1]Pleitos em Análise'!A162</f>
        <v>157</v>
      </c>
      <c r="B163" s="7" t="str">
        <f>'[1]Pleitos em Análise'!B162</f>
        <v>19971.100860/2021-26</v>
      </c>
      <c r="C163" s="8">
        <f>'[1]Pleitos em Análise'!C162</f>
        <v>44432</v>
      </c>
      <c r="D163" s="7" t="str">
        <f>'[1]Pleitos em Análise'!D162</f>
        <v>Brasil</v>
      </c>
      <c r="E163" s="7" t="str">
        <f>'[1]Pleitos em Análise'!E162</f>
        <v>4202.99.00</v>
      </c>
      <c r="F163" s="7" t="str">
        <f>'[1]Pleitos em Análise'!F162</f>
        <v>Outros</v>
      </c>
      <c r="G163" s="7" t="str">
        <f>'[1]Pleitos em Análise'!G162</f>
        <v>Outros</v>
      </c>
      <c r="H163" s="7" t="str">
        <f>'[1]Pleitos em Análise'!H162</f>
        <v>Redução</v>
      </c>
      <c r="I163" s="7" t="str">
        <f>'[1]Pleitos em Análise'!I162</f>
        <v>ABEMUSICA ASSOCIAÇÃO BRASILEIRA DA MUSICA</v>
      </c>
      <c r="J163" s="9">
        <f>'[1]Pleitos em Análise'!J162</f>
        <v>0.2</v>
      </c>
      <c r="K163" s="9">
        <f>'[1]Pleitos em Análise'!K162</f>
        <v>0</v>
      </c>
      <c r="L163" s="10" t="str">
        <f>IF('[1]Pleitos em Análise'!M162="","---",'[1]Pleitos em Análise'!M162)</f>
        <v>Consulta Pública STRAT/SE-CAMEX nº 06/2021</v>
      </c>
      <c r="M163" s="10" t="str">
        <f>IF('[1]Pleitos em Análise'!N162="","---",'[1]Pleitos em Análise'!N162)</f>
        <v>---</v>
      </c>
      <c r="N163" s="10" t="str">
        <f>IF('[1]Pleitos em Análise'!U162="","---",'[1]Pleitos em Análise'!U162)</f>
        <v>Indeferimento</v>
      </c>
      <c r="O163" s="10" t="str">
        <f>IF('[1]Pleitos em Análise'!W162="","---",'[1]Pleitos em Análise'!W162)</f>
        <v>---</v>
      </c>
      <c r="P163" s="10" t="str">
        <f>IF('[1]Pleitos em Análise'!X162="","---",'[1]Pleitos em Análise'!X162)</f>
        <v>---</v>
      </c>
      <c r="Q163" s="10" t="str">
        <f>IF('[1]Pleitos em Análise'!Y162="","---",'[1]Pleitos em Análise'!Y162)</f>
        <v>---</v>
      </c>
      <c r="R163" s="11" t="str">
        <f>'[1]Pleitos em Análise'!Z162</f>
        <v>Pleito Indeferido pelo GECEX</v>
      </c>
      <c r="S163" s="11" t="str">
        <f>'[1]Pleitos em Análise'!AA162</f>
        <v>Indústria</v>
      </c>
    </row>
    <row r="164" spans="1:19" ht="57.5" x14ac:dyDescent="0.35">
      <c r="A164" s="7">
        <f>'[1]Pleitos em Análise'!A163</f>
        <v>158</v>
      </c>
      <c r="B164" s="7" t="str">
        <f>'[1]Pleitos em Análise'!B163</f>
        <v>19971.100859/2021-00</v>
      </c>
      <c r="C164" s="8">
        <f>'[1]Pleitos em Análise'!C163</f>
        <v>44432</v>
      </c>
      <c r="D164" s="7" t="str">
        <f>'[1]Pleitos em Análise'!D163</f>
        <v>Brasil</v>
      </c>
      <c r="E164" s="7" t="str">
        <f>'[1]Pleitos em Análise'!E163</f>
        <v>4202.92.00</v>
      </c>
      <c r="F164" s="7" t="str">
        <f>'[1]Pleitos em Análise'!F163</f>
        <v>-- Com a superfície exterior de folhas de plástico ou de matérias têxteis</v>
      </c>
      <c r="G164" s="7" t="str">
        <f>'[1]Pleitos em Análise'!G163</f>
        <v>-- Com a superfície exterior de folhas de plástico ou de matérias têxteis</v>
      </c>
      <c r="H164" s="7" t="str">
        <f>'[1]Pleitos em Análise'!H163</f>
        <v>Redução</v>
      </c>
      <c r="I164" s="7" t="str">
        <f>'[1]Pleitos em Análise'!I163</f>
        <v>ABEMUSICA ASSOCIAÇÃO BRASILEIRA DA MUSICA</v>
      </c>
      <c r="J164" s="9">
        <f>'[1]Pleitos em Análise'!J163</f>
        <v>0.35</v>
      </c>
      <c r="K164" s="9">
        <f>'[1]Pleitos em Análise'!K163</f>
        <v>0</v>
      </c>
      <c r="L164" s="10" t="str">
        <f>IF('[1]Pleitos em Análise'!M163="","---",'[1]Pleitos em Análise'!M163)</f>
        <v>Consulta Pública STRAT/SE-CAMEX nº 06/2021</v>
      </c>
      <c r="M164" s="10" t="str">
        <f>IF('[1]Pleitos em Análise'!N163="","---",'[1]Pleitos em Análise'!N163)</f>
        <v>---</v>
      </c>
      <c r="N164" s="10" t="str">
        <f>IF('[1]Pleitos em Análise'!U163="","---",'[1]Pleitos em Análise'!U163)</f>
        <v>Indeferimento</v>
      </c>
      <c r="O164" s="10" t="str">
        <f>IF('[1]Pleitos em Análise'!W163="","---",'[1]Pleitos em Análise'!W163)</f>
        <v>---</v>
      </c>
      <c r="P164" s="10" t="str">
        <f>IF('[1]Pleitos em Análise'!X163="","---",'[1]Pleitos em Análise'!X163)</f>
        <v>---</v>
      </c>
      <c r="Q164" s="10" t="str">
        <f>IF('[1]Pleitos em Análise'!Y163="","---",'[1]Pleitos em Análise'!Y163)</f>
        <v>---</v>
      </c>
      <c r="R164" s="11" t="str">
        <f>'[1]Pleitos em Análise'!Z163</f>
        <v>Pleito Indeferido pelo GECEX</v>
      </c>
      <c r="S164" s="11" t="str">
        <f>'[1]Pleitos em Análise'!AA163</f>
        <v>Indústria</v>
      </c>
    </row>
    <row r="165" spans="1:19" ht="57.5" x14ac:dyDescent="0.35">
      <c r="A165" s="7">
        <f>'[1]Pleitos em Análise'!A164</f>
        <v>159</v>
      </c>
      <c r="B165" s="7" t="str">
        <f>'[1]Pleitos em Análise'!B164</f>
        <v>19971.100852/2021-80</v>
      </c>
      <c r="C165" s="8">
        <f>'[1]Pleitos em Análise'!C164</f>
        <v>44432</v>
      </c>
      <c r="D165" s="7" t="str">
        <f>'[1]Pleitos em Análise'!D164</f>
        <v>Brasil</v>
      </c>
      <c r="E165" s="7" t="str">
        <f>'[1]Pleitos em Análise'!E164</f>
        <v>3926.90.90</v>
      </c>
      <c r="F165" s="7" t="str">
        <f>'[1]Pleitos em Análise'!F164</f>
        <v>Outras</v>
      </c>
      <c r="G165" s="7" t="str">
        <f>'[1]Pleitos em Análise'!G164</f>
        <v>Outras</v>
      </c>
      <c r="H165" s="7" t="str">
        <f>'[1]Pleitos em Análise'!H164</f>
        <v>Redução</v>
      </c>
      <c r="I165" s="7" t="str">
        <f>'[1]Pleitos em Análise'!I164</f>
        <v>ABEMUSICA ASSOCIAÇÃO BRASILEIRA DA MUSICA</v>
      </c>
      <c r="J165" s="9">
        <f>'[1]Pleitos em Análise'!J164</f>
        <v>0.18</v>
      </c>
      <c r="K165" s="9">
        <f>'[1]Pleitos em Análise'!K164</f>
        <v>0</v>
      </c>
      <c r="L165" s="10" t="str">
        <f>IF('[1]Pleitos em Análise'!M164="","---",'[1]Pleitos em Análise'!M164)</f>
        <v>Consulta Pública STRAT/SE-CAMEX nº 06/2021</v>
      </c>
      <c r="M165" s="10" t="str">
        <f>IF('[1]Pleitos em Análise'!N164="","---",'[1]Pleitos em Análise'!N164)</f>
        <v>---</v>
      </c>
      <c r="N165" s="10" t="str">
        <f>IF('[1]Pleitos em Análise'!U164="","---",'[1]Pleitos em Análise'!U164)</f>
        <v>Indeferimento</v>
      </c>
      <c r="O165" s="10" t="str">
        <f>IF('[1]Pleitos em Análise'!W164="","---",'[1]Pleitos em Análise'!W164)</f>
        <v>---</v>
      </c>
      <c r="P165" s="10" t="str">
        <f>IF('[1]Pleitos em Análise'!X164="","---",'[1]Pleitos em Análise'!X164)</f>
        <v>---</v>
      </c>
      <c r="Q165" s="10" t="str">
        <f>IF('[1]Pleitos em Análise'!Y164="","---",'[1]Pleitos em Análise'!Y164)</f>
        <v>---</v>
      </c>
      <c r="R165" s="11" t="str">
        <f>'[1]Pleitos em Análise'!Z164</f>
        <v>Pleito Indeferido pelo GECEX</v>
      </c>
      <c r="S165" s="11" t="str">
        <f>'[1]Pleitos em Análise'!AA164</f>
        <v>Indústria</v>
      </c>
    </row>
    <row r="166" spans="1:19" ht="57.5" x14ac:dyDescent="0.35">
      <c r="A166" s="7">
        <f>'[1]Pleitos em Análise'!A165</f>
        <v>160</v>
      </c>
      <c r="B166" s="7" t="str">
        <f>'[1]Pleitos em Análise'!B165</f>
        <v>19971.100848/2021-11</v>
      </c>
      <c r="C166" s="8">
        <f>'[1]Pleitos em Análise'!C165</f>
        <v>44432</v>
      </c>
      <c r="D166" s="7" t="str">
        <f>'[1]Pleitos em Análise'!D165</f>
        <v>Brasil</v>
      </c>
      <c r="E166" s="7" t="str">
        <f>'[1]Pleitos em Análise'!E165</f>
        <v>9620.00.00</v>
      </c>
      <c r="F166" s="7" t="str">
        <f>'[1]Pleitos em Análise'!F165</f>
        <v>Monopés, bipés, tripés e artigos semelhantes.</v>
      </c>
      <c r="G166" s="7" t="str">
        <f>'[1]Pleitos em Análise'!G165</f>
        <v>Monopés, bipés, tripés e artigos semelhantes.</v>
      </c>
      <c r="H166" s="7" t="str">
        <f>'[1]Pleitos em Análise'!H165</f>
        <v>Redução</v>
      </c>
      <c r="I166" s="7" t="str">
        <f>'[1]Pleitos em Análise'!I165</f>
        <v>ABEMUSICA ASSOCIAÇÃO BRASILEIRA DA MUSICA</v>
      </c>
      <c r="J166" s="9">
        <f>'[1]Pleitos em Análise'!J165</f>
        <v>0.16</v>
      </c>
      <c r="K166" s="9">
        <f>'[1]Pleitos em Análise'!K165</f>
        <v>0</v>
      </c>
      <c r="L166" s="10" t="str">
        <f>IF('[1]Pleitos em Análise'!M165="","---",'[1]Pleitos em Análise'!M165)</f>
        <v>Consulta Pública STRAT/SE-CAMEX nº 06/2021</v>
      </c>
      <c r="M166" s="10" t="str">
        <f>IF('[1]Pleitos em Análise'!N165="","---",'[1]Pleitos em Análise'!N165)</f>
        <v>---</v>
      </c>
      <c r="N166" s="10" t="str">
        <f>IF('[1]Pleitos em Análise'!U165="","---",'[1]Pleitos em Análise'!U165)</f>
        <v>---</v>
      </c>
      <c r="O166" s="10" t="str">
        <f>IF('[1]Pleitos em Análise'!W165="","---",'[1]Pleitos em Análise'!W165)</f>
        <v>---</v>
      </c>
      <c r="P166" s="10" t="str">
        <f>IF('[1]Pleitos em Análise'!X165="","---",'[1]Pleitos em Análise'!X165)</f>
        <v>---</v>
      </c>
      <c r="Q166" s="10" t="str">
        <f>IF('[1]Pleitos em Análise'!Y165="","---",'[1]Pleitos em Análise'!Y165)</f>
        <v>---</v>
      </c>
      <c r="R166" s="11" t="str">
        <f>'[1]Pleitos em Análise'!Z165</f>
        <v>Pleito Indeferido pelo GECEX</v>
      </c>
      <c r="S166" s="11" t="str">
        <f>'[1]Pleitos em Análise'!AA165</f>
        <v>Indústria</v>
      </c>
    </row>
    <row r="167" spans="1:19" ht="46" x14ac:dyDescent="0.35">
      <c r="A167" s="7">
        <f>'[1]Pleitos em Análise'!A166</f>
        <v>161</v>
      </c>
      <c r="B167" s="7" t="str">
        <f>'[1]Pleitos em Análise'!B166</f>
        <v>19971.100847/2021-77</v>
      </c>
      <c r="C167" s="8">
        <f>'[1]Pleitos em Análise'!C166</f>
        <v>44432</v>
      </c>
      <c r="D167" s="7" t="str">
        <f>'[1]Pleitos em Análise'!D166</f>
        <v>Brasil</v>
      </c>
      <c r="E167" s="7" t="str">
        <f>'[1]Pleitos em Análise'!E166</f>
        <v>9401.71.00</v>
      </c>
      <c r="F167" s="7" t="str">
        <f>'[1]Pleitos em Análise'!F166</f>
        <v>-- Estofados</v>
      </c>
      <c r="G167" s="7" t="str">
        <f>'[1]Pleitos em Análise'!G166</f>
        <v>-- Estofados</v>
      </c>
      <c r="H167" s="7" t="str">
        <f>'[1]Pleitos em Análise'!H166</f>
        <v>Redução</v>
      </c>
      <c r="I167" s="7" t="str">
        <f>'[1]Pleitos em Análise'!I166</f>
        <v>ABEMUSICA ASSOCIAÇÃO BRASILEIRA DA MUSICA</v>
      </c>
      <c r="J167" s="9">
        <f>'[1]Pleitos em Análise'!J166</f>
        <v>0.18</v>
      </c>
      <c r="K167" s="9">
        <f>'[1]Pleitos em Análise'!K166</f>
        <v>0</v>
      </c>
      <c r="L167" s="10" t="str">
        <f>IF('[1]Pleitos em Análise'!M166="","---",'[1]Pleitos em Análise'!M166)</f>
        <v>---</v>
      </c>
      <c r="M167" s="10" t="str">
        <f>IF('[1]Pleitos em Análise'!N166="","---",'[1]Pleitos em Análise'!N166)</f>
        <v>---</v>
      </c>
      <c r="N167" s="10" t="str">
        <f>IF('[1]Pleitos em Análise'!U166="","---",'[1]Pleitos em Análise'!U166)</f>
        <v>---</v>
      </c>
      <c r="O167" s="10" t="str">
        <f>IF('[1]Pleitos em Análise'!W166="","---",'[1]Pleitos em Análise'!W166)</f>
        <v>---</v>
      </c>
      <c r="P167" s="10" t="str">
        <f>IF('[1]Pleitos em Análise'!X166="","---",'[1]Pleitos em Análise'!X166)</f>
        <v>---</v>
      </c>
      <c r="Q167" s="10" t="str">
        <f>IF('[1]Pleitos em Análise'!Y166="","---",'[1]Pleitos em Análise'!Y166)</f>
        <v>---</v>
      </c>
      <c r="R167" s="11" t="str">
        <f>'[1]Pleitos em Análise'!Z166</f>
        <v>Pleito Indeferido pelo GECEX</v>
      </c>
      <c r="S167" s="11" t="str">
        <f>'[1]Pleitos em Análise'!AA166</f>
        <v>Indústria</v>
      </c>
    </row>
    <row r="168" spans="1:19" ht="57.5" x14ac:dyDescent="0.35">
      <c r="A168" s="7">
        <f>'[1]Pleitos em Análise'!A167</f>
        <v>162</v>
      </c>
      <c r="B168" s="7" t="str">
        <f>'[1]Pleitos em Análise'!B167</f>
        <v>19971.100846/2021-22</v>
      </c>
      <c r="C168" s="8">
        <f>'[1]Pleitos em Análise'!C167</f>
        <v>44432</v>
      </c>
      <c r="D168" s="7" t="str">
        <f>'[1]Pleitos em Análise'!D167</f>
        <v>Brasil</v>
      </c>
      <c r="E168" s="7" t="str">
        <f>'[1]Pleitos em Análise'!E167</f>
        <v>9209.99.00</v>
      </c>
      <c r="F168" s="7" t="str">
        <f>'[1]Pleitos em Análise'!F167</f>
        <v>Outros</v>
      </c>
      <c r="G168" s="7" t="str">
        <f>'[1]Pleitos em Análise'!G167</f>
        <v>Outros</v>
      </c>
      <c r="H168" s="7" t="str">
        <f>'[1]Pleitos em Análise'!H167</f>
        <v>Redução</v>
      </c>
      <c r="I168" s="7" t="str">
        <f>'[1]Pleitos em Análise'!I167</f>
        <v>ABEMUSICA ASSOCIAÇÃO BRASILEIRA DA MUSICA</v>
      </c>
      <c r="J168" s="9">
        <f>'[1]Pleitos em Análise'!J167</f>
        <v>0.16</v>
      </c>
      <c r="K168" s="9">
        <f>'[1]Pleitos em Análise'!K167</f>
        <v>0</v>
      </c>
      <c r="L168" s="10" t="str">
        <f>IF('[1]Pleitos em Análise'!M167="","---",'[1]Pleitos em Análise'!M167)</f>
        <v>Consulta Pública STRAT/SE-CAMEX nº 06/2021</v>
      </c>
      <c r="M168" s="10" t="str">
        <f>IF('[1]Pleitos em Análise'!N167="","---",'[1]Pleitos em Análise'!N167)</f>
        <v>---</v>
      </c>
      <c r="N168" s="10" t="str">
        <f>IF('[1]Pleitos em Análise'!U167="","---",'[1]Pleitos em Análise'!U167)</f>
        <v>Indeferimento</v>
      </c>
      <c r="O168" s="10" t="str">
        <f>IF('[1]Pleitos em Análise'!W167="","---",'[1]Pleitos em Análise'!W167)</f>
        <v>---</v>
      </c>
      <c r="P168" s="10" t="str">
        <f>IF('[1]Pleitos em Análise'!X167="","---",'[1]Pleitos em Análise'!X167)</f>
        <v>---</v>
      </c>
      <c r="Q168" s="10" t="str">
        <f>IF('[1]Pleitos em Análise'!Y167="","---",'[1]Pleitos em Análise'!Y167)</f>
        <v>---</v>
      </c>
      <c r="R168" s="11" t="str">
        <f>'[1]Pleitos em Análise'!Z167</f>
        <v>Pleito Indeferido pelo GECEX</v>
      </c>
      <c r="S168" s="11" t="str">
        <f>'[1]Pleitos em Análise'!AA167</f>
        <v>Indústria</v>
      </c>
    </row>
    <row r="169" spans="1:19" ht="57.5" x14ac:dyDescent="0.35">
      <c r="A169" s="7">
        <f>'[1]Pleitos em Análise'!A168</f>
        <v>163</v>
      </c>
      <c r="B169" s="7" t="str">
        <f>'[1]Pleitos em Análise'!B168</f>
        <v>19971.100845/2021-88</v>
      </c>
      <c r="C169" s="8">
        <f>'[1]Pleitos em Análise'!C168</f>
        <v>44432</v>
      </c>
      <c r="D169" s="7" t="str">
        <f>'[1]Pleitos em Análise'!D168</f>
        <v>Brasil</v>
      </c>
      <c r="E169" s="7" t="str">
        <f>'[1]Pleitos em Análise'!E168</f>
        <v>9209.94.00</v>
      </c>
      <c r="F169" s="7" t="str">
        <f>'[1]Pleitos em Análise'!F168</f>
        <v>-- Partes e acessórios de instrumentos musicais da posição 92.07</v>
      </c>
      <c r="G169" s="7" t="str">
        <f>'[1]Pleitos em Análise'!G168</f>
        <v>-- Partes e acessórios de instrumentos musicais da posição 92.07</v>
      </c>
      <c r="H169" s="7" t="str">
        <f>'[1]Pleitos em Análise'!H168</f>
        <v>Redução</v>
      </c>
      <c r="I169" s="7" t="str">
        <f>'[1]Pleitos em Análise'!I168</f>
        <v>ABEMUSICA ASSOCIAÇÃO BRASILEIRA DA MUSICA</v>
      </c>
      <c r="J169" s="9">
        <f>'[1]Pleitos em Análise'!J168</f>
        <v>0.16</v>
      </c>
      <c r="K169" s="9">
        <f>'[1]Pleitos em Análise'!K168</f>
        <v>0</v>
      </c>
      <c r="L169" s="10" t="str">
        <f>IF('[1]Pleitos em Análise'!M168="","---",'[1]Pleitos em Análise'!M168)</f>
        <v>Consulta Pública STRAT/SE-CAMEX nº 06/2021</v>
      </c>
      <c r="M169" s="10" t="str">
        <f>IF('[1]Pleitos em Análise'!N168="","---",'[1]Pleitos em Análise'!N168)</f>
        <v>---</v>
      </c>
      <c r="N169" s="10" t="str">
        <f>IF('[1]Pleitos em Análise'!U168="","---",'[1]Pleitos em Análise'!U168)</f>
        <v>Indeferimento</v>
      </c>
      <c r="O169" s="10" t="str">
        <f>IF('[1]Pleitos em Análise'!W168="","---",'[1]Pleitos em Análise'!W168)</f>
        <v>---</v>
      </c>
      <c r="P169" s="10" t="str">
        <f>IF('[1]Pleitos em Análise'!X168="","---",'[1]Pleitos em Análise'!X168)</f>
        <v>---</v>
      </c>
      <c r="Q169" s="10" t="str">
        <f>IF('[1]Pleitos em Análise'!Y168="","---",'[1]Pleitos em Análise'!Y168)</f>
        <v>---</v>
      </c>
      <c r="R169" s="11" t="str">
        <f>'[1]Pleitos em Análise'!Z168</f>
        <v>Pleito Indeferido pelo GECEX</v>
      </c>
      <c r="S169" s="11" t="str">
        <f>'[1]Pleitos em Análise'!AA168</f>
        <v>Indústria</v>
      </c>
    </row>
    <row r="170" spans="1:19" ht="57.5" x14ac:dyDescent="0.35">
      <c r="A170" s="7">
        <f>'[1]Pleitos em Análise'!A169</f>
        <v>164</v>
      </c>
      <c r="B170" s="7" t="str">
        <f>'[1]Pleitos em Análise'!B169</f>
        <v>19971.100843/2021-99</v>
      </c>
      <c r="C170" s="8">
        <f>'[1]Pleitos em Análise'!C169</f>
        <v>44432</v>
      </c>
      <c r="D170" s="7" t="str">
        <f>'[1]Pleitos em Análise'!D169</f>
        <v>Brasil</v>
      </c>
      <c r="E170" s="7" t="str">
        <f>'[1]Pleitos em Análise'!E169</f>
        <v>9209.92.00</v>
      </c>
      <c r="F170" s="7" t="str">
        <f>'[1]Pleitos em Análise'!F169</f>
        <v>-- Partes e acessórios de instrumentos musicais da posição 92.02</v>
      </c>
      <c r="G170" s="7" t="str">
        <f>'[1]Pleitos em Análise'!G169</f>
        <v>-- Partes e acessórios de instrumentos musicais da posição 92.02</v>
      </c>
      <c r="H170" s="7" t="str">
        <f>'[1]Pleitos em Análise'!H169</f>
        <v>Redução</v>
      </c>
      <c r="I170" s="7" t="str">
        <f>'[1]Pleitos em Análise'!I169</f>
        <v>ABEMUSICA ASSOCIAÇÃO BRASILEIRA DA MUSICA</v>
      </c>
      <c r="J170" s="9">
        <f>'[1]Pleitos em Análise'!J169</f>
        <v>0.16</v>
      </c>
      <c r="K170" s="9">
        <f>'[1]Pleitos em Análise'!K169</f>
        <v>0</v>
      </c>
      <c r="L170" s="10" t="str">
        <f>IF('[1]Pleitos em Análise'!M169="","---",'[1]Pleitos em Análise'!M169)</f>
        <v>Consulta Pública STRAT/SE-CAMEX nº 06/2021</v>
      </c>
      <c r="M170" s="10" t="str">
        <f>IF('[1]Pleitos em Análise'!N169="","---",'[1]Pleitos em Análise'!N169)</f>
        <v>---</v>
      </c>
      <c r="N170" s="10" t="str">
        <f>IF('[1]Pleitos em Análise'!U169="","---",'[1]Pleitos em Análise'!U169)</f>
        <v>Indeferimento</v>
      </c>
      <c r="O170" s="10" t="str">
        <f>IF('[1]Pleitos em Análise'!W169="","---",'[1]Pleitos em Análise'!W169)</f>
        <v>---</v>
      </c>
      <c r="P170" s="10" t="str">
        <f>IF('[1]Pleitos em Análise'!X169="","---",'[1]Pleitos em Análise'!X169)</f>
        <v>---</v>
      </c>
      <c r="Q170" s="10" t="str">
        <f>IF('[1]Pleitos em Análise'!Y169="","---",'[1]Pleitos em Análise'!Y169)</f>
        <v>---</v>
      </c>
      <c r="R170" s="11" t="str">
        <f>'[1]Pleitos em Análise'!Z169</f>
        <v>Pleito Indeferido pelo GECEX</v>
      </c>
      <c r="S170" s="11" t="str">
        <f>'[1]Pleitos em Análise'!AA169</f>
        <v>Indústria</v>
      </c>
    </row>
    <row r="171" spans="1:19" ht="57.5" x14ac:dyDescent="0.35">
      <c r="A171" s="7">
        <f>'[1]Pleitos em Análise'!A170</f>
        <v>165</v>
      </c>
      <c r="B171" s="7" t="str">
        <f>'[1]Pleitos em Análise'!B170</f>
        <v>19971.100842/2021-44</v>
      </c>
      <c r="C171" s="8">
        <f>'[1]Pleitos em Análise'!C170</f>
        <v>44432</v>
      </c>
      <c r="D171" s="7" t="str">
        <f>'[1]Pleitos em Análise'!D170</f>
        <v>Brasil</v>
      </c>
      <c r="E171" s="7" t="str">
        <f>'[1]Pleitos em Análise'!E170</f>
        <v>9207.90.90</v>
      </c>
      <c r="F171" s="7" t="str">
        <f>'[1]Pleitos em Análise'!F170</f>
        <v>Outros</v>
      </c>
      <c r="G171" s="7" t="str">
        <f>'[1]Pleitos em Análise'!G170</f>
        <v>Outros</v>
      </c>
      <c r="H171" s="7" t="str">
        <f>'[1]Pleitos em Análise'!H170</f>
        <v>Redução</v>
      </c>
      <c r="I171" s="7" t="str">
        <f>'[1]Pleitos em Análise'!I170</f>
        <v>ABEMUSICA ASSOCIAÇÃO BRASILEIRA DA MUSICA</v>
      </c>
      <c r="J171" s="9">
        <f>'[1]Pleitos em Análise'!J170</f>
        <v>0.18</v>
      </c>
      <c r="K171" s="9">
        <f>'[1]Pleitos em Análise'!K170</f>
        <v>0</v>
      </c>
      <c r="L171" s="10" t="str">
        <f>IF('[1]Pleitos em Análise'!M170="","---",'[1]Pleitos em Análise'!M170)</f>
        <v>Consulta Pública STRAT/SE-CAMEX nº 06/2021</v>
      </c>
      <c r="M171" s="10" t="str">
        <f>IF('[1]Pleitos em Análise'!N170="","---",'[1]Pleitos em Análise'!N170)</f>
        <v>---</v>
      </c>
      <c r="N171" s="10" t="str">
        <f>IF('[1]Pleitos em Análise'!U170="","---",'[1]Pleitos em Análise'!U170)</f>
        <v>Indeferimento</v>
      </c>
      <c r="O171" s="10" t="str">
        <f>IF('[1]Pleitos em Análise'!W170="","---",'[1]Pleitos em Análise'!W170)</f>
        <v>---</v>
      </c>
      <c r="P171" s="10" t="str">
        <f>IF('[1]Pleitos em Análise'!X170="","---",'[1]Pleitos em Análise'!X170)</f>
        <v>---</v>
      </c>
      <c r="Q171" s="10" t="str">
        <f>IF('[1]Pleitos em Análise'!Y170="","---",'[1]Pleitos em Análise'!Y170)</f>
        <v>---</v>
      </c>
      <c r="R171" s="11" t="str">
        <f>'[1]Pleitos em Análise'!Z170</f>
        <v>Pleito Indeferido pelo GECEX</v>
      </c>
      <c r="S171" s="11" t="str">
        <f>'[1]Pleitos em Análise'!AA170</f>
        <v>Indústria</v>
      </c>
    </row>
    <row r="172" spans="1:19" ht="57.5" x14ac:dyDescent="0.35">
      <c r="A172" s="7">
        <f>'[1]Pleitos em Análise'!A171</f>
        <v>166</v>
      </c>
      <c r="B172" s="7" t="str">
        <f>'[1]Pleitos em Análise'!B171</f>
        <v>19971.100841/2021-08</v>
      </c>
      <c r="C172" s="8">
        <f>'[1]Pleitos em Análise'!C171</f>
        <v>44432</v>
      </c>
      <c r="D172" s="7" t="str">
        <f>'[1]Pleitos em Análise'!D171</f>
        <v>Brasil</v>
      </c>
      <c r="E172" s="7" t="str">
        <f>'[1]Pleitos em Análise'!E171</f>
        <v>9207.90.10</v>
      </c>
      <c r="F172" s="7" t="str">
        <f>'[1]Pleitos em Análise'!F171</f>
        <v>Guitarras e contrabaixos</v>
      </c>
      <c r="G172" s="7" t="str">
        <f>'[1]Pleitos em Análise'!G171</f>
        <v>Guitarras e contrabaixos</v>
      </c>
      <c r="H172" s="7" t="str">
        <f>'[1]Pleitos em Análise'!H171</f>
        <v>Redução</v>
      </c>
      <c r="I172" s="7" t="str">
        <f>'[1]Pleitos em Análise'!I171</f>
        <v>ABEMUSICA ASSOCIAÇÃO BRASILEIRA DA MUSICA</v>
      </c>
      <c r="J172" s="9">
        <f>'[1]Pleitos em Análise'!J171</f>
        <v>0.18</v>
      </c>
      <c r="K172" s="9">
        <f>'[1]Pleitos em Análise'!K171</f>
        <v>0</v>
      </c>
      <c r="L172" s="10" t="str">
        <f>IF('[1]Pleitos em Análise'!M171="","---",'[1]Pleitos em Análise'!M171)</f>
        <v>Consulta Pública STRAT/SE-CAMEX nº 06/2021</v>
      </c>
      <c r="M172" s="10" t="str">
        <f>IF('[1]Pleitos em Análise'!N171="","---",'[1]Pleitos em Análise'!N171)</f>
        <v>---</v>
      </c>
      <c r="N172" s="10" t="str">
        <f>IF('[1]Pleitos em Análise'!U171="","---",'[1]Pleitos em Análise'!U171)</f>
        <v>---</v>
      </c>
      <c r="O172" s="10" t="str">
        <f>IF('[1]Pleitos em Análise'!W171="","---",'[1]Pleitos em Análise'!W171)</f>
        <v>---</v>
      </c>
      <c r="P172" s="10" t="str">
        <f>IF('[1]Pleitos em Análise'!X171="","---",'[1]Pleitos em Análise'!X171)</f>
        <v>---</v>
      </c>
      <c r="Q172" s="10" t="str">
        <f>IF('[1]Pleitos em Análise'!Y171="","---",'[1]Pleitos em Análise'!Y171)</f>
        <v>---</v>
      </c>
      <c r="R172" s="11" t="str">
        <f>'[1]Pleitos em Análise'!Z171</f>
        <v>Pleito Indeferido pelo GECEX</v>
      </c>
      <c r="S172" s="11" t="str">
        <f>'[1]Pleitos em Análise'!AA171</f>
        <v>Indústria</v>
      </c>
    </row>
    <row r="173" spans="1:19" ht="57.5" x14ac:dyDescent="0.35">
      <c r="A173" s="7">
        <f>'[1]Pleitos em Análise'!A172</f>
        <v>167</v>
      </c>
      <c r="B173" s="7" t="str">
        <f>'[1]Pleitos em Análise'!B172</f>
        <v>19971.100835/2021-42</v>
      </c>
      <c r="C173" s="8">
        <f>'[1]Pleitos em Análise'!C172</f>
        <v>44432</v>
      </c>
      <c r="D173" s="7" t="str">
        <f>'[1]Pleitos em Análise'!D172</f>
        <v>Brasil</v>
      </c>
      <c r="E173" s="7" t="str">
        <f>'[1]Pleitos em Análise'!E172</f>
        <v>9206.00.00</v>
      </c>
      <c r="F173" s="7" t="str">
        <f>'[1]Pleitos em Análise'!F172</f>
        <v>Instrumentos musicais de percussão (por exemplo, tambores, caixas, xilofones, pratos, castanholas, maracás).</v>
      </c>
      <c r="G173" s="7" t="str">
        <f>'[1]Pleitos em Análise'!G172</f>
        <v>Instrumentos musicais de percussão (por exemplo, tambores, caixas, xilofones, pratos, castanholas, maracás).</v>
      </c>
      <c r="H173" s="7" t="str">
        <f>'[1]Pleitos em Análise'!H172</f>
        <v>Redução</v>
      </c>
      <c r="I173" s="7" t="str">
        <f>'[1]Pleitos em Análise'!I172</f>
        <v>ABEMUSICA ASSOCIAÇÃO BRASILEIRA DA MUSICA</v>
      </c>
      <c r="J173" s="9">
        <f>'[1]Pleitos em Análise'!J172</f>
        <v>0.18</v>
      </c>
      <c r="K173" s="9">
        <f>'[1]Pleitos em Análise'!K172</f>
        <v>0</v>
      </c>
      <c r="L173" s="10" t="str">
        <f>IF('[1]Pleitos em Análise'!M172="","---",'[1]Pleitos em Análise'!M172)</f>
        <v>Consulta Pública STRAT/SE-CAMEX nº 06/2021</v>
      </c>
      <c r="M173" s="10" t="str">
        <f>IF('[1]Pleitos em Análise'!N172="","---",'[1]Pleitos em Análise'!N172)</f>
        <v>---</v>
      </c>
      <c r="N173" s="10" t="str">
        <f>IF('[1]Pleitos em Análise'!U172="","---",'[1]Pleitos em Análise'!U172)</f>
        <v>Indeferimento</v>
      </c>
      <c r="O173" s="10" t="str">
        <f>IF('[1]Pleitos em Análise'!W172="","---",'[1]Pleitos em Análise'!W172)</f>
        <v>---</v>
      </c>
      <c r="P173" s="10" t="str">
        <f>IF('[1]Pleitos em Análise'!X172="","---",'[1]Pleitos em Análise'!X172)</f>
        <v>---</v>
      </c>
      <c r="Q173" s="10" t="str">
        <f>IF('[1]Pleitos em Análise'!Y172="","---",'[1]Pleitos em Análise'!Y172)</f>
        <v>---</v>
      </c>
      <c r="R173" s="11" t="str">
        <f>'[1]Pleitos em Análise'!Z172</f>
        <v>Pleito Indeferido pelo GECEX</v>
      </c>
      <c r="S173" s="11" t="str">
        <f>'[1]Pleitos em Análise'!AA172</f>
        <v>Indústria</v>
      </c>
    </row>
    <row r="174" spans="1:19" ht="57.5" x14ac:dyDescent="0.35">
      <c r="A174" s="7">
        <f>'[1]Pleitos em Análise'!A173</f>
        <v>168</v>
      </c>
      <c r="B174" s="7" t="str">
        <f>'[1]Pleitos em Análise'!B173</f>
        <v>19971.100868/2021-92</v>
      </c>
      <c r="C174" s="8">
        <f>'[1]Pleitos em Análise'!C173</f>
        <v>44433</v>
      </c>
      <c r="D174" s="7" t="str">
        <f>'[1]Pleitos em Análise'!D173</f>
        <v>Brasil</v>
      </c>
      <c r="E174" s="7" t="str">
        <f>'[1]Pleitos em Análise'!E173</f>
        <v xml:space="preserve">8518.21.00 </v>
      </c>
      <c r="F174" s="7" t="str">
        <f>'[1]Pleitos em Análise'!F173</f>
        <v>Alto-falante (altifalante) único montado na sua caixa (coluna)</v>
      </c>
      <c r="G174" s="7" t="str">
        <f>'[1]Pleitos em Análise'!G173</f>
        <v>Alto-falante (altifalante) único montado na sua caixa (coluna)</v>
      </c>
      <c r="H174" s="7" t="str">
        <f>'[1]Pleitos em Análise'!H173</f>
        <v>Redução</v>
      </c>
      <c r="I174" s="7" t="str">
        <f>'[1]Pleitos em Análise'!I173</f>
        <v>ABEMUSICA ASSOCIAÇÃO BRASILEIRA DA MUSICA</v>
      </c>
      <c r="J174" s="9">
        <f>'[1]Pleitos em Análise'!J173</f>
        <v>0.2</v>
      </c>
      <c r="K174" s="9">
        <f>'[1]Pleitos em Análise'!K173</f>
        <v>0</v>
      </c>
      <c r="L174" s="10" t="str">
        <f>IF('[1]Pleitos em Análise'!M173="","---",'[1]Pleitos em Análise'!M173)</f>
        <v>Consulta Pública STRAT/SE-CAMEX nº 06/2021</v>
      </c>
      <c r="M174" s="10" t="str">
        <f>IF('[1]Pleitos em Análise'!N173="","---",'[1]Pleitos em Análise'!N173)</f>
        <v>---</v>
      </c>
      <c r="N174" s="10" t="str">
        <f>IF('[1]Pleitos em Análise'!U173="","---",'[1]Pleitos em Análise'!U173)</f>
        <v>Indeferimento</v>
      </c>
      <c r="O174" s="10" t="str">
        <f>IF('[1]Pleitos em Análise'!W173="","---",'[1]Pleitos em Análise'!W173)</f>
        <v>---</v>
      </c>
      <c r="P174" s="10" t="str">
        <f>IF('[1]Pleitos em Análise'!X173="","---",'[1]Pleitos em Análise'!X173)</f>
        <v>---</v>
      </c>
      <c r="Q174" s="10" t="str">
        <f>IF('[1]Pleitos em Análise'!Y173="","---",'[1]Pleitos em Análise'!Y173)</f>
        <v>---</v>
      </c>
      <c r="R174" s="11" t="str">
        <f>'[1]Pleitos em Análise'!Z173</f>
        <v>Pleito Indeferido pelo GECEX</v>
      </c>
      <c r="S174" s="11" t="str">
        <f>'[1]Pleitos em Análise'!AA173</f>
        <v>Indústria</v>
      </c>
    </row>
    <row r="175" spans="1:19" ht="57.5" x14ac:dyDescent="0.35">
      <c r="A175" s="7">
        <f>'[1]Pleitos em Análise'!A174</f>
        <v>169</v>
      </c>
      <c r="B175" s="7" t="str">
        <f>'[1]Pleitos em Análise'!B174</f>
        <v>19971.100888/2021-63</v>
      </c>
      <c r="C175" s="8">
        <f>'[1]Pleitos em Análise'!C174</f>
        <v>44434</v>
      </c>
      <c r="D175" s="7" t="str">
        <f>'[1]Pleitos em Análise'!D174</f>
        <v>Brasil</v>
      </c>
      <c r="E175" s="7" t="str">
        <f>'[1]Pleitos em Análise'!E174</f>
        <v>7315.11.00</v>
      </c>
      <c r="F175" s="7" t="str">
        <f>'[1]Pleitos em Análise'!F174</f>
        <v>-- Correntes de rolos</v>
      </c>
      <c r="G175" s="7" t="str">
        <f>'[1]Pleitos em Análise'!G174</f>
        <v>Correntes de rolos de bicicletas</v>
      </c>
      <c r="H175" s="7" t="str">
        <f>'[1]Pleitos em Análise'!H174</f>
        <v>Abertura de código/Redução</v>
      </c>
      <c r="I175" s="7" t="str">
        <f>'[1]Pleitos em Análise'!I174</f>
        <v>ASSOCIAÇÃO BRASILEIRA DO SETOR DE BICICLETAS - ALIANCA BIKE</v>
      </c>
      <c r="J175" s="9">
        <f>'[1]Pleitos em Análise'!J174</f>
        <v>0.14000000000000001</v>
      </c>
      <c r="K175" s="9">
        <f>'[1]Pleitos em Análise'!K174</f>
        <v>0.02</v>
      </c>
      <c r="L175" s="10" t="str">
        <f>IF('[1]Pleitos em Análise'!M174="","---",'[1]Pleitos em Análise'!M174)</f>
        <v>Consulta Pública STRAT/SE-CAMEX nº 06/2021</v>
      </c>
      <c r="M175" s="10" t="str">
        <f>IF('[1]Pleitos em Análise'!N174="","---",'[1]Pleitos em Análise'!N174)</f>
        <v>---</v>
      </c>
      <c r="N175" s="10" t="str">
        <f>IF('[1]Pleitos em Análise'!U174="","---",'[1]Pleitos em Análise'!U174)</f>
        <v>Deferido</v>
      </c>
      <c r="O175" s="10" t="str">
        <f>IF('[1]Pleitos em Análise'!W174="","---",'[1]Pleitos em Análise'!W174)</f>
        <v>---</v>
      </c>
      <c r="P175" s="10" t="str">
        <f>IF('[1]Pleitos em Análise'!X174="","---",'[1]Pleitos em Análise'!X174)</f>
        <v>---</v>
      </c>
      <c r="Q175" s="10" t="str">
        <f>IF('[1]Pleitos em Análise'!Y174="","---",'[1]Pleitos em Análise'!Y174)</f>
        <v>---</v>
      </c>
      <c r="R175" s="11" t="str">
        <f>'[1]Pleitos em Análise'!Z174</f>
        <v>Em análise no CT-1</v>
      </c>
      <c r="S175" s="11" t="str">
        <f>'[1]Pleitos em Análise'!AA174</f>
        <v>Indústria</v>
      </c>
    </row>
    <row r="176" spans="1:19" ht="57.5" x14ac:dyDescent="0.35">
      <c r="A176" s="7">
        <f>'[1]Pleitos em Análise'!A175</f>
        <v>170</v>
      </c>
      <c r="B176" s="7" t="str">
        <f>'[1]Pleitos em Análise'!B175</f>
        <v>19971.100879/2021-72</v>
      </c>
      <c r="C176" s="8">
        <f>'[1]Pleitos em Análise'!C175</f>
        <v>44434</v>
      </c>
      <c r="D176" s="7" t="str">
        <f>'[1]Pleitos em Análise'!D175</f>
        <v>Brasil</v>
      </c>
      <c r="E176" s="7" t="str">
        <f>'[1]Pleitos em Análise'!E175</f>
        <v>8544.42.00</v>
      </c>
      <c r="F176" s="7" t="str">
        <f>'[1]Pleitos em Análise'!F175</f>
        <v>-- Munidos de peças de conexão</v>
      </c>
      <c r="G176" s="7" t="str">
        <f>'[1]Pleitos em Análise'!G175</f>
        <v>-- Munidos de peças de conexão</v>
      </c>
      <c r="H176" s="7" t="str">
        <f>'[1]Pleitos em Análise'!H175</f>
        <v>Redução</v>
      </c>
      <c r="I176" s="7" t="str">
        <f>'[1]Pleitos em Análise'!I175</f>
        <v>ABEMUSICA ASSOCIAÇÃO BRASILEIRA DA MUSICA</v>
      </c>
      <c r="J176" s="9">
        <f>'[1]Pleitos em Análise'!J175</f>
        <v>0.16</v>
      </c>
      <c r="K176" s="9">
        <f>'[1]Pleitos em Análise'!K175</f>
        <v>0</v>
      </c>
      <c r="L176" s="10" t="str">
        <f>IF('[1]Pleitos em Análise'!M175="","---",'[1]Pleitos em Análise'!M175)</f>
        <v>Consulta Pública STRAT/SE-CAMEX nº 06/2021</v>
      </c>
      <c r="M176" s="10" t="str">
        <f>IF('[1]Pleitos em Análise'!N175="","---",'[1]Pleitos em Análise'!N175)</f>
        <v>---</v>
      </c>
      <c r="N176" s="10" t="str">
        <f>IF('[1]Pleitos em Análise'!U175="","---",'[1]Pleitos em Análise'!U175)</f>
        <v>Indeferimento</v>
      </c>
      <c r="O176" s="10" t="str">
        <f>IF('[1]Pleitos em Análise'!W175="","---",'[1]Pleitos em Análise'!W175)</f>
        <v>---</v>
      </c>
      <c r="P176" s="10" t="str">
        <f>IF('[1]Pleitos em Análise'!X175="","---",'[1]Pleitos em Análise'!X175)</f>
        <v>---</v>
      </c>
      <c r="Q176" s="10" t="str">
        <f>IF('[1]Pleitos em Análise'!Y175="","---",'[1]Pleitos em Análise'!Y175)</f>
        <v>---</v>
      </c>
      <c r="R176" s="11" t="str">
        <f>'[1]Pleitos em Análise'!Z175</f>
        <v>Pleito Indeferido pelo GECEX</v>
      </c>
      <c r="S176" s="11" t="str">
        <f>'[1]Pleitos em Análise'!AA175</f>
        <v>Indústria</v>
      </c>
    </row>
    <row r="177" spans="1:19" ht="57.5" x14ac:dyDescent="0.35">
      <c r="A177" s="7">
        <f>'[1]Pleitos em Análise'!A176</f>
        <v>171</v>
      </c>
      <c r="B177" s="7" t="str">
        <f>'[1]Pleitos em Análise'!B176</f>
        <v>19971.100877/2021-83</v>
      </c>
      <c r="C177" s="8">
        <f>'[1]Pleitos em Análise'!C176</f>
        <v>44434</v>
      </c>
      <c r="D177" s="7" t="str">
        <f>'[1]Pleitos em Análise'!D176</f>
        <v>Brasil</v>
      </c>
      <c r="E177" s="7" t="str">
        <f>'[1]Pleitos em Análise'!E176</f>
        <v>8543.70.99</v>
      </c>
      <c r="F177" s="7" t="str">
        <f>'[1]Pleitos em Análise'!F176</f>
        <v>Outros</v>
      </c>
      <c r="G177" s="7" t="str">
        <f>'[1]Pleitos em Análise'!G176</f>
        <v>Outros</v>
      </c>
      <c r="H177" s="7" t="str">
        <f>'[1]Pleitos em Análise'!H176</f>
        <v>Redução</v>
      </c>
      <c r="I177" s="7" t="str">
        <f>'[1]Pleitos em Análise'!I176</f>
        <v>ABEMUSICA ASSOCIAÇÃO BRASILEIRA DA MUSICA</v>
      </c>
      <c r="J177" s="9">
        <f>'[1]Pleitos em Análise'!J176</f>
        <v>0.12</v>
      </c>
      <c r="K177" s="9">
        <f>'[1]Pleitos em Análise'!K176</f>
        <v>0</v>
      </c>
      <c r="L177" s="10" t="str">
        <f>IF('[1]Pleitos em Análise'!M176="","---",'[1]Pleitos em Análise'!M176)</f>
        <v>Consulta Pública STRAT/SE-CAMEX nº 06/2021</v>
      </c>
      <c r="M177" s="10" t="str">
        <f>IF('[1]Pleitos em Análise'!N176="","---",'[1]Pleitos em Análise'!N176)</f>
        <v>---</v>
      </c>
      <c r="N177" s="10" t="str">
        <f>IF('[1]Pleitos em Análise'!U176="","---",'[1]Pleitos em Análise'!U176)</f>
        <v>Indeferimento</v>
      </c>
      <c r="O177" s="10" t="str">
        <f>IF('[1]Pleitos em Análise'!W176="","---",'[1]Pleitos em Análise'!W176)</f>
        <v>---</v>
      </c>
      <c r="P177" s="10" t="str">
        <f>IF('[1]Pleitos em Análise'!X176="","---",'[1]Pleitos em Análise'!X176)</f>
        <v>---</v>
      </c>
      <c r="Q177" s="10" t="str">
        <f>IF('[1]Pleitos em Análise'!Y176="","---",'[1]Pleitos em Análise'!Y176)</f>
        <v>---</v>
      </c>
      <c r="R177" s="11" t="str">
        <f>'[1]Pleitos em Análise'!Z176</f>
        <v>Pleito Indeferido pelo GECEX</v>
      </c>
      <c r="S177" s="11" t="str">
        <f>'[1]Pleitos em Análise'!AA176</f>
        <v>Indústria</v>
      </c>
    </row>
    <row r="178" spans="1:19" ht="57.5" x14ac:dyDescent="0.35">
      <c r="A178" s="7">
        <f>'[1]Pleitos em Análise'!A177</f>
        <v>172</v>
      </c>
      <c r="B178" s="7" t="str">
        <f>'[1]Pleitos em Análise'!B177</f>
        <v>19971.100875/2021-94</v>
      </c>
      <c r="C178" s="8">
        <f>'[1]Pleitos em Análise'!C177</f>
        <v>44434</v>
      </c>
      <c r="D178" s="7" t="str">
        <f>'[1]Pleitos em Análise'!D177</f>
        <v>Brasil</v>
      </c>
      <c r="E178" s="7" t="str">
        <f>'[1]Pleitos em Análise'!E177</f>
        <v>8536.90.90</v>
      </c>
      <c r="F178" s="7" t="str">
        <f>'[1]Pleitos em Análise'!F177</f>
        <v>Outros</v>
      </c>
      <c r="G178" s="7" t="str">
        <f>'[1]Pleitos em Análise'!G177</f>
        <v>Outros</v>
      </c>
      <c r="H178" s="7" t="str">
        <f>'[1]Pleitos em Análise'!H177</f>
        <v>Redução</v>
      </c>
      <c r="I178" s="7" t="str">
        <f>'[1]Pleitos em Análise'!I177</f>
        <v>ABEMUSICA ASSOCIAÇÃO BRASILEIRA DA MUSICA</v>
      </c>
      <c r="J178" s="9">
        <f>'[1]Pleitos em Análise'!J177</f>
        <v>0.16</v>
      </c>
      <c r="K178" s="9">
        <f>'[1]Pleitos em Análise'!K177</f>
        <v>0</v>
      </c>
      <c r="L178" s="10" t="str">
        <f>IF('[1]Pleitos em Análise'!M177="","---",'[1]Pleitos em Análise'!M177)</f>
        <v>Consulta Pública STRAT/SE-CAMEX nº 06/2021</v>
      </c>
      <c r="M178" s="10" t="str">
        <f>IF('[1]Pleitos em Análise'!N177="","---",'[1]Pleitos em Análise'!N177)</f>
        <v>---</v>
      </c>
      <c r="N178" s="10" t="str">
        <f>IF('[1]Pleitos em Análise'!U177="","---",'[1]Pleitos em Análise'!U177)</f>
        <v>Indeferimento</v>
      </c>
      <c r="O178" s="10" t="str">
        <f>IF('[1]Pleitos em Análise'!W177="","---",'[1]Pleitos em Análise'!W177)</f>
        <v>---</v>
      </c>
      <c r="P178" s="10" t="str">
        <f>IF('[1]Pleitos em Análise'!X177="","---",'[1]Pleitos em Análise'!X177)</f>
        <v>---</v>
      </c>
      <c r="Q178" s="10" t="str">
        <f>IF('[1]Pleitos em Análise'!Y177="","---",'[1]Pleitos em Análise'!Y177)</f>
        <v>---</v>
      </c>
      <c r="R178" s="11" t="str">
        <f>'[1]Pleitos em Análise'!Z177</f>
        <v>Pleito Indeferido pelo GECEX</v>
      </c>
      <c r="S178" s="11" t="str">
        <f>'[1]Pleitos em Análise'!AA177</f>
        <v>Indústria</v>
      </c>
    </row>
    <row r="179" spans="1:19" ht="57.5" x14ac:dyDescent="0.35">
      <c r="A179" s="7">
        <f>'[1]Pleitos em Análise'!A178</f>
        <v>173</v>
      </c>
      <c r="B179" s="7" t="str">
        <f>'[1]Pleitos em Análise'!B178</f>
        <v>19971.100873/2021-03</v>
      </c>
      <c r="C179" s="8">
        <f>'[1]Pleitos em Análise'!C178</f>
        <v>44434</v>
      </c>
      <c r="D179" s="7" t="str">
        <f>'[1]Pleitos em Análise'!D178</f>
        <v>Brasil</v>
      </c>
      <c r="E179" s="7" t="str">
        <f>'[1]Pleitos em Análise'!E178</f>
        <v>8536.50.90</v>
      </c>
      <c r="F179" s="7" t="str">
        <f>'[1]Pleitos em Análise'!F178</f>
        <v>Outros</v>
      </c>
      <c r="G179" s="7" t="str">
        <f>'[1]Pleitos em Análise'!G178</f>
        <v>Outros</v>
      </c>
      <c r="H179" s="7" t="str">
        <f>'[1]Pleitos em Análise'!H178</f>
        <v>Redução</v>
      </c>
      <c r="I179" s="7" t="str">
        <f>'[1]Pleitos em Análise'!I178</f>
        <v>ABEMUSICA ASSOCIAÇÃO BRASILEIRA DA MUSICA</v>
      </c>
      <c r="J179" s="9">
        <f>'[1]Pleitos em Análise'!J178</f>
        <v>0.16</v>
      </c>
      <c r="K179" s="9">
        <f>'[1]Pleitos em Análise'!K178</f>
        <v>0</v>
      </c>
      <c r="L179" s="10" t="str">
        <f>IF('[1]Pleitos em Análise'!M178="","---",'[1]Pleitos em Análise'!M178)</f>
        <v>Consulta Pública STRAT/SE-CAMEX nº 06/2021</v>
      </c>
      <c r="M179" s="10" t="str">
        <f>IF('[1]Pleitos em Análise'!N178="","---",'[1]Pleitos em Análise'!N178)</f>
        <v>---</v>
      </c>
      <c r="N179" s="10" t="str">
        <f>IF('[1]Pleitos em Análise'!U178="","---",'[1]Pleitos em Análise'!U178)</f>
        <v>Indeferimento</v>
      </c>
      <c r="O179" s="10" t="str">
        <f>IF('[1]Pleitos em Análise'!W178="","---",'[1]Pleitos em Análise'!W178)</f>
        <v>---</v>
      </c>
      <c r="P179" s="10" t="str">
        <f>IF('[1]Pleitos em Análise'!X178="","---",'[1]Pleitos em Análise'!X178)</f>
        <v>---</v>
      </c>
      <c r="Q179" s="10" t="str">
        <f>IF('[1]Pleitos em Análise'!Y178="","---",'[1]Pleitos em Análise'!Y178)</f>
        <v>---</v>
      </c>
      <c r="R179" s="11" t="str">
        <f>'[1]Pleitos em Análise'!Z178</f>
        <v>Pleito Indeferido pelo GECEX</v>
      </c>
      <c r="S179" s="11" t="str">
        <f>'[1]Pleitos em Análise'!AA178</f>
        <v>Indústria</v>
      </c>
    </row>
    <row r="180" spans="1:19" ht="57.5" x14ac:dyDescent="0.35">
      <c r="A180" s="7">
        <f>'[1]Pleitos em Análise'!A179</f>
        <v>174</v>
      </c>
      <c r="B180" s="7" t="str">
        <f>'[1]Pleitos em Análise'!B179</f>
        <v>19971.100872/2021-51</v>
      </c>
      <c r="C180" s="8">
        <f>'[1]Pleitos em Análise'!C179</f>
        <v>44434</v>
      </c>
      <c r="D180" s="7" t="str">
        <f>'[1]Pleitos em Análise'!D179</f>
        <v>Brasil</v>
      </c>
      <c r="E180" s="7" t="str">
        <f>'[1]Pleitos em Análise'!E179</f>
        <v>8519.81.90</v>
      </c>
      <c r="F180" s="7" t="str">
        <f>'[1]Pleitos em Análise'!F179</f>
        <v>Outros</v>
      </c>
      <c r="G180" s="7" t="str">
        <f>'[1]Pleitos em Análise'!G179</f>
        <v>Outros</v>
      </c>
      <c r="H180" s="7" t="str">
        <f>'[1]Pleitos em Análise'!H179</f>
        <v>Redução</v>
      </c>
      <c r="I180" s="7" t="str">
        <f>'[1]Pleitos em Análise'!I179</f>
        <v>ABEMUSICA ASSOCIAÇÃO BRASILEIRA DA MUSICA</v>
      </c>
      <c r="J180" s="9">
        <f>'[1]Pleitos em Análise'!J179</f>
        <v>0.2</v>
      </c>
      <c r="K180" s="9">
        <f>'[1]Pleitos em Análise'!K179</f>
        <v>0</v>
      </c>
      <c r="L180" s="10" t="str">
        <f>IF('[1]Pleitos em Análise'!M179="","---",'[1]Pleitos em Análise'!M179)</f>
        <v>Consulta Pública STRAT/SE-CAMEX nº 06/2021</v>
      </c>
      <c r="M180" s="10" t="str">
        <f>IF('[1]Pleitos em Análise'!N179="","---",'[1]Pleitos em Análise'!N179)</f>
        <v>---</v>
      </c>
      <c r="N180" s="10" t="str">
        <f>IF('[1]Pleitos em Análise'!U179="","---",'[1]Pleitos em Análise'!U179)</f>
        <v>Indeferimento</v>
      </c>
      <c r="O180" s="10" t="str">
        <f>IF('[1]Pleitos em Análise'!W179="","---",'[1]Pleitos em Análise'!W179)</f>
        <v>---</v>
      </c>
      <c r="P180" s="10" t="str">
        <f>IF('[1]Pleitos em Análise'!X179="","---",'[1]Pleitos em Análise'!X179)</f>
        <v>---</v>
      </c>
      <c r="Q180" s="10" t="str">
        <f>IF('[1]Pleitos em Análise'!Y179="","---",'[1]Pleitos em Análise'!Y179)</f>
        <v>---</v>
      </c>
      <c r="R180" s="11" t="str">
        <f>'[1]Pleitos em Análise'!Z179</f>
        <v>Pleito Indeferido pelo GECEX</v>
      </c>
      <c r="S180" s="11" t="str">
        <f>'[1]Pleitos em Análise'!AA179</f>
        <v>Indústria</v>
      </c>
    </row>
    <row r="181" spans="1:19" ht="57.5" x14ac:dyDescent="0.35">
      <c r="A181" s="7">
        <f>'[1]Pleitos em Análise'!A180</f>
        <v>175</v>
      </c>
      <c r="B181" s="7" t="str">
        <f>'[1]Pleitos em Análise'!B180</f>
        <v>19971.100871/2021-14</v>
      </c>
      <c r="C181" s="8">
        <f>'[1]Pleitos em Análise'!C180</f>
        <v>44434</v>
      </c>
      <c r="D181" s="7" t="str">
        <f>'[1]Pleitos em Análise'!D180</f>
        <v>Brasil</v>
      </c>
      <c r="E181" s="7" t="str">
        <f>'[1]Pleitos em Análise'!E180</f>
        <v>8518.50.00</v>
      </c>
      <c r="F181" s="7" t="str">
        <f>'[1]Pleitos em Análise'!F180</f>
        <v>Aparelhos elétricos de amplificação de som</v>
      </c>
      <c r="G181" s="7" t="str">
        <f>'[1]Pleitos em Análise'!G180</f>
        <v>Aparelhos elétricos de amplificação de som</v>
      </c>
      <c r="H181" s="7" t="str">
        <f>'[1]Pleitos em Análise'!H180</f>
        <v>Redução</v>
      </c>
      <c r="I181" s="7" t="str">
        <f>'[1]Pleitos em Análise'!I180</f>
        <v>ABEMUSICA ASSOCIAÇÃO BRASILEIRA DA MUSICA</v>
      </c>
      <c r="J181" s="9">
        <f>'[1]Pleitos em Análise'!J180</f>
        <v>0.2</v>
      </c>
      <c r="K181" s="9">
        <f>'[1]Pleitos em Análise'!K180</f>
        <v>0</v>
      </c>
      <c r="L181" s="10" t="str">
        <f>IF('[1]Pleitos em Análise'!M180="","---",'[1]Pleitos em Análise'!M180)</f>
        <v>Consulta Pública STRAT/SE-CAMEX nº 06/2021</v>
      </c>
      <c r="M181" s="10" t="str">
        <f>IF('[1]Pleitos em Análise'!N180="","---",'[1]Pleitos em Análise'!N180)</f>
        <v>---</v>
      </c>
      <c r="N181" s="10" t="str">
        <f>IF('[1]Pleitos em Análise'!U180="","---",'[1]Pleitos em Análise'!U180)</f>
        <v>Indeferimento</v>
      </c>
      <c r="O181" s="10" t="str">
        <f>IF('[1]Pleitos em Análise'!W180="","---",'[1]Pleitos em Análise'!W180)</f>
        <v>---</v>
      </c>
      <c r="P181" s="10" t="str">
        <f>IF('[1]Pleitos em Análise'!X180="","---",'[1]Pleitos em Análise'!X180)</f>
        <v>---</v>
      </c>
      <c r="Q181" s="10" t="str">
        <f>IF('[1]Pleitos em Análise'!Y180="","---",'[1]Pleitos em Análise'!Y180)</f>
        <v>---</v>
      </c>
      <c r="R181" s="11" t="str">
        <f>'[1]Pleitos em Análise'!Z180</f>
        <v>Pleito Indeferido pelo GECEX</v>
      </c>
      <c r="S181" s="11" t="str">
        <f>'[1]Pleitos em Análise'!AA180</f>
        <v>Indústria</v>
      </c>
    </row>
    <row r="182" spans="1:19" ht="92" x14ac:dyDescent="0.35">
      <c r="A182" s="7">
        <f>'[1]Pleitos em Análise'!A181</f>
        <v>176</v>
      </c>
      <c r="B182" s="7" t="str">
        <f>'[1]Pleitos em Análise'!B181</f>
        <v>19971.100870/2021-61</v>
      </c>
      <c r="C182" s="8">
        <f>'[1]Pleitos em Análise'!C181</f>
        <v>44434</v>
      </c>
      <c r="D182" s="7" t="str">
        <f>'[1]Pleitos em Análise'!D181</f>
        <v>Brasil</v>
      </c>
      <c r="E182" s="7" t="str">
        <f>'[1]Pleitos em Análise'!E181</f>
        <v>8518.30.00</v>
      </c>
      <c r="F182" s="7" t="str">
        <f>'[1]Pleitos em Análise'!F181</f>
        <v>- Fones de ouvido (Auscultadores e auriculares*), mesmo combinados com um microfone, e conjuntos ou sortidos constituídos por um microfone e um ou mais alto-falantes (altifalantes)</v>
      </c>
      <c r="G182" s="7" t="str">
        <f>'[1]Pleitos em Análise'!G181</f>
        <v>- Fones de ouvido (Auscultadores e auriculares*), mesmo combinados com um microfone, e conjuntos ou sortidos constituídos por um microfone e um ou mais alto-falantes (altifalantes)</v>
      </c>
      <c r="H182" s="7" t="str">
        <f>'[1]Pleitos em Análise'!H181</f>
        <v>Redução</v>
      </c>
      <c r="I182" s="7" t="str">
        <f>'[1]Pleitos em Análise'!I181</f>
        <v>ABEMUSICA ASSOCIAÇÃO BRASILEIRA DA MUSICA</v>
      </c>
      <c r="J182" s="9">
        <f>'[1]Pleitos em Análise'!J181</f>
        <v>0.2</v>
      </c>
      <c r="K182" s="9">
        <f>'[1]Pleitos em Análise'!K181</f>
        <v>0</v>
      </c>
      <c r="L182" s="10" t="str">
        <f>IF('[1]Pleitos em Análise'!M181="","---",'[1]Pleitos em Análise'!M181)</f>
        <v>Consulta Pública STRAT/SE-CAMEX nº 06/2021</v>
      </c>
      <c r="M182" s="10" t="str">
        <f>IF('[1]Pleitos em Análise'!N181="","---",'[1]Pleitos em Análise'!N181)</f>
        <v>---</v>
      </c>
      <c r="N182" s="10" t="str">
        <f>IF('[1]Pleitos em Análise'!U181="","---",'[1]Pleitos em Análise'!U181)</f>
        <v>Indeferimento</v>
      </c>
      <c r="O182" s="10" t="str">
        <f>IF('[1]Pleitos em Análise'!W181="","---",'[1]Pleitos em Análise'!W181)</f>
        <v>---</v>
      </c>
      <c r="P182" s="10" t="str">
        <f>IF('[1]Pleitos em Análise'!X181="","---",'[1]Pleitos em Análise'!X181)</f>
        <v>---</v>
      </c>
      <c r="Q182" s="10" t="str">
        <f>IF('[1]Pleitos em Análise'!Y181="","---",'[1]Pleitos em Análise'!Y181)</f>
        <v>---</v>
      </c>
      <c r="R182" s="11" t="str">
        <f>'[1]Pleitos em Análise'!Z181</f>
        <v>Pleito Indeferido pelo GECEX</v>
      </c>
      <c r="S182" s="11" t="str">
        <f>'[1]Pleitos em Análise'!AA181</f>
        <v>Indústria</v>
      </c>
    </row>
    <row r="183" spans="1:19" ht="57.5" x14ac:dyDescent="0.35">
      <c r="A183" s="7">
        <f>'[1]Pleitos em Análise'!A182</f>
        <v>177</v>
      </c>
      <c r="B183" s="7" t="str">
        <f>'[1]Pleitos em Análise'!B182</f>
        <v>19971.100869/2021-37</v>
      </c>
      <c r="C183" s="8">
        <f>'[1]Pleitos em Análise'!C182</f>
        <v>44434</v>
      </c>
      <c r="D183" s="7" t="str">
        <f>'[1]Pleitos em Análise'!D182</f>
        <v>Brasil</v>
      </c>
      <c r="E183" s="7" t="str">
        <f>'[1]Pleitos em Análise'!E182</f>
        <v>8518.22.00</v>
      </c>
      <c r="F183" s="7" t="str">
        <f>'[1]Pleitos em Análise'!F182</f>
        <v>Alto-falantes (altifalantes) múltiplos montados na mesma caixa (coluna)</v>
      </c>
      <c r="G183" s="7" t="str">
        <f>'[1]Pleitos em Análise'!G182</f>
        <v>Alto-falantes (altifalantes) múltiplos montados na mesma caixa (coluna)</v>
      </c>
      <c r="H183" s="7" t="str">
        <f>'[1]Pleitos em Análise'!H182</f>
        <v>Redução</v>
      </c>
      <c r="I183" s="7" t="str">
        <f>'[1]Pleitos em Análise'!I182</f>
        <v>ABEMUSICA ASSOCIAÇÃO BRASILEIRA DA MUSICA</v>
      </c>
      <c r="J183" s="9">
        <f>'[1]Pleitos em Análise'!J182</f>
        <v>0.2</v>
      </c>
      <c r="K183" s="9">
        <f>'[1]Pleitos em Análise'!K182</f>
        <v>0</v>
      </c>
      <c r="L183" s="10" t="str">
        <f>IF('[1]Pleitos em Análise'!M182="","---",'[1]Pleitos em Análise'!M182)</f>
        <v>Consulta Pública STRAT/SE-CAMEX nº 06/2021</v>
      </c>
      <c r="M183" s="10" t="str">
        <f>IF('[1]Pleitos em Análise'!N182="","---",'[1]Pleitos em Análise'!N182)</f>
        <v>---</v>
      </c>
      <c r="N183" s="10" t="str">
        <f>IF('[1]Pleitos em Análise'!U182="","---",'[1]Pleitos em Análise'!U182)</f>
        <v>Indeferimento</v>
      </c>
      <c r="O183" s="10" t="str">
        <f>IF('[1]Pleitos em Análise'!W182="","---",'[1]Pleitos em Análise'!W182)</f>
        <v>---</v>
      </c>
      <c r="P183" s="10" t="str">
        <f>IF('[1]Pleitos em Análise'!X182="","---",'[1]Pleitos em Análise'!X182)</f>
        <v>---</v>
      </c>
      <c r="Q183" s="10" t="str">
        <f>IF('[1]Pleitos em Análise'!Y182="","---",'[1]Pleitos em Análise'!Y182)</f>
        <v>---</v>
      </c>
      <c r="R183" s="11" t="str">
        <f>'[1]Pleitos em Análise'!Z182</f>
        <v>Pleito Indeferido pelo GECEX</v>
      </c>
      <c r="S183" s="11" t="str">
        <f>'[1]Pleitos em Análise'!AA182</f>
        <v>Indústria</v>
      </c>
    </row>
    <row r="184" spans="1:19" ht="57.5" x14ac:dyDescent="0.35">
      <c r="A184" s="7">
        <f>'[1]Pleitos em Análise'!A183</f>
        <v>178</v>
      </c>
      <c r="B184" s="7" t="str">
        <f>'[1]Pleitos em Análise'!B183</f>
        <v>19971.100837/2021-31</v>
      </c>
      <c r="C184" s="8">
        <f>'[1]Pleitos em Análise'!C183</f>
        <v>44434</v>
      </c>
      <c r="D184" s="7" t="str">
        <f>'[1]Pleitos em Análise'!D183</f>
        <v>Brasil</v>
      </c>
      <c r="E184" s="7" t="str">
        <f>'[1]Pleitos em Análise'!E183</f>
        <v>9207.10.10</v>
      </c>
      <c r="F184" s="7" t="str">
        <f>'[1]Pleitos em Análise'!F183</f>
        <v>Sintetizadores</v>
      </c>
      <c r="G184" s="7" t="str">
        <f>'[1]Pleitos em Análise'!G183</f>
        <v>Sintetizadores</v>
      </c>
      <c r="H184" s="7" t="str">
        <f>'[1]Pleitos em Análise'!H183</f>
        <v>Redução</v>
      </c>
      <c r="I184" s="7" t="str">
        <f>'[1]Pleitos em Análise'!I183</f>
        <v>ABEMUSICA ASSOCIAÇÃO BRASILEIRA DA MUSICA</v>
      </c>
      <c r="J184" s="9">
        <f>'[1]Pleitos em Análise'!J183</f>
        <v>0.1</v>
      </c>
      <c r="K184" s="9">
        <f>'[1]Pleitos em Análise'!K183</f>
        <v>0</v>
      </c>
      <c r="L184" s="10" t="str">
        <f>IF('[1]Pleitos em Análise'!M183="","---",'[1]Pleitos em Análise'!M183)</f>
        <v>Consulta Pública STRAT/SE-CAMEX nº 06/2021</v>
      </c>
      <c r="M184" s="10" t="str">
        <f>IF('[1]Pleitos em Análise'!N183="","---",'[1]Pleitos em Análise'!N183)</f>
        <v>---</v>
      </c>
      <c r="N184" s="10" t="str">
        <f>IF('[1]Pleitos em Análise'!U183="","---",'[1]Pleitos em Análise'!U183)</f>
        <v>Deferido</v>
      </c>
      <c r="O184" s="10" t="str">
        <f>IF('[1]Pleitos em Análise'!W183="","---",'[1]Pleitos em Análise'!W183)</f>
        <v>---</v>
      </c>
      <c r="P184" s="10" t="str">
        <f>IF('[1]Pleitos em Análise'!X183="","---",'[1]Pleitos em Análise'!X183)</f>
        <v>---</v>
      </c>
      <c r="Q184" s="10" t="str">
        <f>IF('[1]Pleitos em Análise'!Y183="","---",'[1]Pleitos em Análise'!Y183)</f>
        <v>---</v>
      </c>
      <c r="R184" s="11" t="str">
        <f>'[1]Pleitos em Análise'!Z183</f>
        <v>Em análise no CT-1</v>
      </c>
      <c r="S184" s="11" t="str">
        <f>'[1]Pleitos em Análise'!AA183</f>
        <v>Indústria</v>
      </c>
    </row>
    <row r="185" spans="1:19" ht="57.5" x14ac:dyDescent="0.35">
      <c r="A185" s="7">
        <f>'[1]Pleitos em Análise'!A184</f>
        <v>179</v>
      </c>
      <c r="B185" s="7" t="str">
        <f>'[1]Pleitos em Análise'!B184</f>
        <v>19971.100838/2021-86</v>
      </c>
      <c r="C185" s="8">
        <f>'[1]Pleitos em Análise'!C184</f>
        <v>44434</v>
      </c>
      <c r="D185" s="7" t="str">
        <f>'[1]Pleitos em Análise'!D184</f>
        <v>Brasil</v>
      </c>
      <c r="E185" s="7" t="str">
        <f>'[1]Pleitos em Análise'!E184</f>
        <v>9207.10.90</v>
      </c>
      <c r="F185" s="7" t="str">
        <f>'[1]Pleitos em Análise'!F184</f>
        <v>Outros</v>
      </c>
      <c r="G185" s="7" t="str">
        <f>'[1]Pleitos em Análise'!G184</f>
        <v>Outros</v>
      </c>
      <c r="H185" s="7" t="str">
        <f>'[1]Pleitos em Análise'!H184</f>
        <v>Redução</v>
      </c>
      <c r="I185" s="7" t="str">
        <f>'[1]Pleitos em Análise'!I184</f>
        <v>ABEMUSICA ASSOCIAÇÃO BRASILEIRA DA MUSICA</v>
      </c>
      <c r="J185" s="9">
        <f>'[1]Pleitos em Análise'!J184</f>
        <v>0.1</v>
      </c>
      <c r="K185" s="9">
        <f>'[1]Pleitos em Análise'!K184</f>
        <v>0</v>
      </c>
      <c r="L185" s="10" t="str">
        <f>IF('[1]Pleitos em Análise'!M184="","---",'[1]Pleitos em Análise'!M184)</f>
        <v>Consulta Pública STRAT/SE-CAMEX nº 06/2021</v>
      </c>
      <c r="M185" s="10" t="str">
        <f>IF('[1]Pleitos em Análise'!N184="","---",'[1]Pleitos em Análise'!N184)</f>
        <v>---</v>
      </c>
      <c r="N185" s="10" t="str">
        <f>IF('[1]Pleitos em Análise'!U184="","---",'[1]Pleitos em Análise'!U184)</f>
        <v>Indeferimento</v>
      </c>
      <c r="O185" s="10" t="str">
        <f>IF('[1]Pleitos em Análise'!W184="","---",'[1]Pleitos em Análise'!W184)</f>
        <v>---</v>
      </c>
      <c r="P185" s="10" t="str">
        <f>IF('[1]Pleitos em Análise'!X184="","---",'[1]Pleitos em Análise'!X184)</f>
        <v>---</v>
      </c>
      <c r="Q185" s="10" t="str">
        <f>IF('[1]Pleitos em Análise'!Y184="","---",'[1]Pleitos em Análise'!Y184)</f>
        <v>---</v>
      </c>
      <c r="R185" s="11" t="str">
        <f>'[1]Pleitos em Análise'!Z184</f>
        <v>Pleito Indeferido pelo GECEX</v>
      </c>
      <c r="S185" s="11" t="str">
        <f>'[1]Pleitos em Análise'!AA184</f>
        <v>Indústria</v>
      </c>
    </row>
    <row r="186" spans="1:19" ht="57.5" x14ac:dyDescent="0.35">
      <c r="A186" s="7">
        <f>'[1]Pleitos em Análise'!A185</f>
        <v>180</v>
      </c>
      <c r="B186" s="7" t="str">
        <f>'[1]Pleitos em Análise'!B185</f>
        <v>19971.100905/2021-62</v>
      </c>
      <c r="C186" s="8">
        <f>'[1]Pleitos em Análise'!C185</f>
        <v>44435</v>
      </c>
      <c r="D186" s="7" t="str">
        <f>'[1]Pleitos em Análise'!D185</f>
        <v>Brasil</v>
      </c>
      <c r="E186" s="7" t="str">
        <f>'[1]Pleitos em Análise'!E185</f>
        <v>7318.22.00</v>
      </c>
      <c r="F186" s="7" t="str">
        <f>'[1]Pleitos em Análise'!F185</f>
        <v>-- Outras arruelas (anilhas)</v>
      </c>
      <c r="G186" s="7" t="str">
        <f>'[1]Pleitos em Análise'!G185</f>
        <v>-- Outras arruelas (anilhas)</v>
      </c>
      <c r="H186" s="7" t="str">
        <f>'[1]Pleitos em Análise'!H185</f>
        <v>Redução</v>
      </c>
      <c r="I186" s="7" t="str">
        <f>'[1]Pleitos em Análise'!I185</f>
        <v>ABEMUSICA ASSOCIAÇÃO BRASILEIRA DA MUSICA</v>
      </c>
      <c r="J186" s="9">
        <f>'[1]Pleitos em Análise'!J185</f>
        <v>0.16</v>
      </c>
      <c r="K186" s="9">
        <f>'[1]Pleitos em Análise'!K185</f>
        <v>0</v>
      </c>
      <c r="L186" s="10" t="str">
        <f>IF('[1]Pleitos em Análise'!M185="","---",'[1]Pleitos em Análise'!M185)</f>
        <v>Consulta Pública STRAT/SE-CAMEX nº 06/2021</v>
      </c>
      <c r="M186" s="10" t="str">
        <f>IF('[1]Pleitos em Análise'!N185="","---",'[1]Pleitos em Análise'!N185)</f>
        <v>---</v>
      </c>
      <c r="N186" s="10" t="str">
        <f>IF('[1]Pleitos em Análise'!U185="","---",'[1]Pleitos em Análise'!U185)</f>
        <v>Indeferimento</v>
      </c>
      <c r="O186" s="10" t="str">
        <f>IF('[1]Pleitos em Análise'!W185="","---",'[1]Pleitos em Análise'!W185)</f>
        <v>---</v>
      </c>
      <c r="P186" s="10" t="str">
        <f>IF('[1]Pleitos em Análise'!X185="","---",'[1]Pleitos em Análise'!X185)</f>
        <v>---</v>
      </c>
      <c r="Q186" s="10" t="str">
        <f>IF('[1]Pleitos em Análise'!Y185="","---",'[1]Pleitos em Análise'!Y185)</f>
        <v>---</v>
      </c>
      <c r="R186" s="11" t="str">
        <f>'[1]Pleitos em Análise'!Z185</f>
        <v>Pleito Indeferido pelo GECEX</v>
      </c>
      <c r="S186" s="11" t="str">
        <f>'[1]Pleitos em Análise'!AA185</f>
        <v>Indústria</v>
      </c>
    </row>
    <row r="187" spans="1:19" ht="57.5" x14ac:dyDescent="0.35">
      <c r="A187" s="7">
        <f>'[1]Pleitos em Análise'!A186</f>
        <v>181</v>
      </c>
      <c r="B187" s="7" t="str">
        <f>'[1]Pleitos em Análise'!B186</f>
        <v>19971.100904/2021-18</v>
      </c>
      <c r="C187" s="8">
        <f>'[1]Pleitos em Análise'!C186</f>
        <v>44435</v>
      </c>
      <c r="D187" s="7" t="str">
        <f>'[1]Pleitos em Análise'!D186</f>
        <v>Brasil</v>
      </c>
      <c r="E187" s="7" t="str">
        <f>'[1]Pleitos em Análise'!E186</f>
        <v xml:space="preserve">7217.90.00 </v>
      </c>
      <c r="F187" s="7" t="str">
        <f>'[1]Pleitos em Análise'!F186</f>
        <v>Outros</v>
      </c>
      <c r="G187" s="7" t="str">
        <f>'[1]Pleitos em Análise'!G186</f>
        <v>Outros</v>
      </c>
      <c r="H187" s="7" t="str">
        <f>'[1]Pleitos em Análise'!H186</f>
        <v>Redução</v>
      </c>
      <c r="I187" s="7" t="str">
        <f>'[1]Pleitos em Análise'!I186</f>
        <v>ABEMUSICA ASSOCIAÇÃO BRASILEIRA DA MUSICA</v>
      </c>
      <c r="J187" s="9" t="str">
        <f>'[1]Pleitos em Análise'!J186</f>
        <v>12</v>
      </c>
      <c r="K187" s="9">
        <f>'[1]Pleitos em Análise'!K186</f>
        <v>0</v>
      </c>
      <c r="L187" s="10" t="str">
        <f>IF('[1]Pleitos em Análise'!M186="","---",'[1]Pleitos em Análise'!M186)</f>
        <v>Consulta Pública STRAT/SE-CAMEX nº 06/2021</v>
      </c>
      <c r="M187" s="10" t="str">
        <f>IF('[1]Pleitos em Análise'!N186="","---",'[1]Pleitos em Análise'!N186)</f>
        <v>---</v>
      </c>
      <c r="N187" s="10" t="str">
        <f>IF('[1]Pleitos em Análise'!U186="","---",'[1]Pleitos em Análise'!U186)</f>
        <v>---</v>
      </c>
      <c r="O187" s="10" t="str">
        <f>IF('[1]Pleitos em Análise'!W186="","---",'[1]Pleitos em Análise'!W186)</f>
        <v>---</v>
      </c>
      <c r="P187" s="10" t="str">
        <f>IF('[1]Pleitos em Análise'!X186="","---",'[1]Pleitos em Análise'!X186)</f>
        <v>---</v>
      </c>
      <c r="Q187" s="10" t="str">
        <f>IF('[1]Pleitos em Análise'!Y186="","---",'[1]Pleitos em Análise'!Y186)</f>
        <v>---</v>
      </c>
      <c r="R187" s="11" t="str">
        <f>'[1]Pleitos em Análise'!Z186</f>
        <v>Pleiteante desistiu do pleito</v>
      </c>
      <c r="S187" s="11" t="str">
        <f>'[1]Pleitos em Análise'!AA186</f>
        <v>Indústria</v>
      </c>
    </row>
    <row r="188" spans="1:19" ht="57.5" x14ac:dyDescent="0.35">
      <c r="A188" s="7">
        <f>'[1]Pleitos em Análise'!A187</f>
        <v>182</v>
      </c>
      <c r="B188" s="7" t="str">
        <f>'[1]Pleitos em Análise'!B187</f>
        <v>19971.100903/2021-73</v>
      </c>
      <c r="C188" s="8">
        <f>'[1]Pleitos em Análise'!C187</f>
        <v>44435</v>
      </c>
      <c r="D188" s="7" t="str">
        <f>'[1]Pleitos em Análise'!D187</f>
        <v>Brasil</v>
      </c>
      <c r="E188" s="7" t="str">
        <f>'[1]Pleitos em Análise'!E187</f>
        <v>7217.30.90</v>
      </c>
      <c r="F188" s="7" t="str">
        <f>'[1]Pleitos em Análise'!F187</f>
        <v>Outros</v>
      </c>
      <c r="G188" s="7" t="str">
        <f>'[1]Pleitos em Análise'!G187</f>
        <v>Outros</v>
      </c>
      <c r="H188" s="7" t="str">
        <f>'[1]Pleitos em Análise'!H187</f>
        <v>Redução</v>
      </c>
      <c r="I188" s="7" t="str">
        <f>'[1]Pleitos em Análise'!I187</f>
        <v>ABEMUSICA ASSOCIAÇÃO BRASILEIRA DA MUSICA</v>
      </c>
      <c r="J188" s="9">
        <f>'[1]Pleitos em Análise'!J187</f>
        <v>0.12</v>
      </c>
      <c r="K188" s="9">
        <f>'[1]Pleitos em Análise'!K187</f>
        <v>0</v>
      </c>
      <c r="L188" s="10" t="str">
        <f>IF('[1]Pleitos em Análise'!M187="","---",'[1]Pleitos em Análise'!M187)</f>
        <v>Consulta Pública STRAT/SE-CAMEX nº 06/2021</v>
      </c>
      <c r="M188" s="10" t="str">
        <f>IF('[1]Pleitos em Análise'!N187="","---",'[1]Pleitos em Análise'!N187)</f>
        <v>---</v>
      </c>
      <c r="N188" s="10" t="str">
        <f>IF('[1]Pleitos em Análise'!U187="","---",'[1]Pleitos em Análise'!U187)</f>
        <v>---</v>
      </c>
      <c r="O188" s="10" t="str">
        <f>IF('[1]Pleitos em Análise'!W187="","---",'[1]Pleitos em Análise'!W187)</f>
        <v>---</v>
      </c>
      <c r="P188" s="10" t="str">
        <f>IF('[1]Pleitos em Análise'!X187="","---",'[1]Pleitos em Análise'!X187)</f>
        <v>---</v>
      </c>
      <c r="Q188" s="10" t="str">
        <f>IF('[1]Pleitos em Análise'!Y187="","---",'[1]Pleitos em Análise'!Y187)</f>
        <v>---</v>
      </c>
      <c r="R188" s="11" t="str">
        <f>'[1]Pleitos em Análise'!Z187</f>
        <v>Pleiteante desistiu do pleito</v>
      </c>
      <c r="S188" s="11" t="str">
        <f>'[1]Pleitos em Análise'!AA187</f>
        <v>Indústria</v>
      </c>
    </row>
    <row r="189" spans="1:19" ht="57.5" x14ac:dyDescent="0.35">
      <c r="A189" s="7">
        <f>'[1]Pleitos em Análise'!A188</f>
        <v>183</v>
      </c>
      <c r="B189" s="7" t="str">
        <f>'[1]Pleitos em Análise'!B188</f>
        <v>19971.100900/2021-30</v>
      </c>
      <c r="C189" s="8">
        <f>'[1]Pleitos em Análise'!C188</f>
        <v>44435</v>
      </c>
      <c r="D189" s="7" t="str">
        <f>'[1]Pleitos em Análise'!D188</f>
        <v>Brasil</v>
      </c>
      <c r="E189" s="7" t="str">
        <f>'[1]Pleitos em Análise'!E188</f>
        <v>4408.10.99</v>
      </c>
      <c r="F189" s="7" t="str">
        <f>'[1]Pleitos em Análise'!F188</f>
        <v>Outras</v>
      </c>
      <c r="G189" s="7" t="str">
        <f>'[1]Pleitos em Análise'!G188</f>
        <v>Outras</v>
      </c>
      <c r="H189" s="7" t="str">
        <f>'[1]Pleitos em Análise'!H188</f>
        <v>Redução</v>
      </c>
      <c r="I189" s="7" t="str">
        <f>'[1]Pleitos em Análise'!I188</f>
        <v>ABEMUSICA ASSOCIAÇÃO BRASILEIRA DA MUSICA</v>
      </c>
      <c r="J189" s="9">
        <f>'[1]Pleitos em Análise'!J188</f>
        <v>0.06</v>
      </c>
      <c r="K189" s="9">
        <f>'[1]Pleitos em Análise'!K188</f>
        <v>0</v>
      </c>
      <c r="L189" s="10" t="str">
        <f>IF('[1]Pleitos em Análise'!M188="","---",'[1]Pleitos em Análise'!M188)</f>
        <v>Consulta Pública STRAT/SE-CAMEX nº 06/2021</v>
      </c>
      <c r="M189" s="10" t="str">
        <f>IF('[1]Pleitos em Análise'!N188="","---",'[1]Pleitos em Análise'!N188)</f>
        <v>---</v>
      </c>
      <c r="N189" s="10" t="str">
        <f>IF('[1]Pleitos em Análise'!U188="","---",'[1]Pleitos em Análise'!U188)</f>
        <v>Indeferimento</v>
      </c>
      <c r="O189" s="10" t="str">
        <f>IF('[1]Pleitos em Análise'!W188="","---",'[1]Pleitos em Análise'!W188)</f>
        <v>---</v>
      </c>
      <c r="P189" s="10" t="str">
        <f>IF('[1]Pleitos em Análise'!X188="","---",'[1]Pleitos em Análise'!X188)</f>
        <v>---</v>
      </c>
      <c r="Q189" s="10" t="str">
        <f>IF('[1]Pleitos em Análise'!Y188="","---",'[1]Pleitos em Análise'!Y188)</f>
        <v>---</v>
      </c>
      <c r="R189" s="11" t="str">
        <f>'[1]Pleitos em Análise'!Z188</f>
        <v>Pleito Indeferido pelo GECEX</v>
      </c>
      <c r="S189" s="11" t="str">
        <f>'[1]Pleitos em Análise'!AA188</f>
        <v>Indústria</v>
      </c>
    </row>
    <row r="190" spans="1:19" ht="57.5" x14ac:dyDescent="0.35">
      <c r="A190" s="7">
        <f>'[1]Pleitos em Análise'!A189</f>
        <v>184</v>
      </c>
      <c r="B190" s="7" t="str">
        <f>'[1]Pleitos em Análise'!B189</f>
        <v>19971.100912/2021-64</v>
      </c>
      <c r="C190" s="8">
        <f>'[1]Pleitos em Análise'!C189</f>
        <v>44436</v>
      </c>
      <c r="D190" s="7" t="str">
        <f>'[1]Pleitos em Análise'!D189</f>
        <v>Brasil</v>
      </c>
      <c r="E190" s="7" t="str">
        <f>'[1]Pleitos em Análise'!E189</f>
        <v>7605.29.90</v>
      </c>
      <c r="F190" s="7" t="str">
        <f>'[1]Pleitos em Análise'!F189</f>
        <v xml:space="preserve"> - Outros</v>
      </c>
      <c r="G190" s="7" t="str">
        <f>'[1]Pleitos em Análise'!G189</f>
        <v xml:space="preserve"> - Outros</v>
      </c>
      <c r="H190" s="7" t="str">
        <f>'[1]Pleitos em Análise'!H189</f>
        <v>Redução</v>
      </c>
      <c r="I190" s="7" t="str">
        <f>'[1]Pleitos em Análise'!I189</f>
        <v>ABEMUSICA ASSOCIAÇÃO BRASILEIRA DA MUSICA</v>
      </c>
      <c r="J190" s="9">
        <f>'[1]Pleitos em Análise'!J189</f>
        <v>0.12</v>
      </c>
      <c r="K190" s="9">
        <f>'[1]Pleitos em Análise'!K189</f>
        <v>0</v>
      </c>
      <c r="L190" s="10" t="str">
        <f>IF('[1]Pleitos em Análise'!M189="","---",'[1]Pleitos em Análise'!M189)</f>
        <v>Consulta Pública STRAT/SE-CAMEX nº 06/2021</v>
      </c>
      <c r="M190" s="10" t="str">
        <f>IF('[1]Pleitos em Análise'!N189="","---",'[1]Pleitos em Análise'!N189)</f>
        <v>---</v>
      </c>
      <c r="N190" s="10" t="str">
        <f>IF('[1]Pleitos em Análise'!U189="","---",'[1]Pleitos em Análise'!U189)</f>
        <v>Indeferimento</v>
      </c>
      <c r="O190" s="10" t="str">
        <f>IF('[1]Pleitos em Análise'!W189="","---",'[1]Pleitos em Análise'!W189)</f>
        <v>---</v>
      </c>
      <c r="P190" s="10" t="str">
        <f>IF('[1]Pleitos em Análise'!X189="","---",'[1]Pleitos em Análise'!X189)</f>
        <v>---</v>
      </c>
      <c r="Q190" s="10" t="str">
        <f>IF('[1]Pleitos em Análise'!Y189="","---",'[1]Pleitos em Análise'!Y189)</f>
        <v>---</v>
      </c>
      <c r="R190" s="11" t="str">
        <f>'[1]Pleitos em Análise'!Z189</f>
        <v>Pleito Indeferido pelo GECEX</v>
      </c>
      <c r="S190" s="11" t="str">
        <f>'[1]Pleitos em Análise'!AA189</f>
        <v>Indústria</v>
      </c>
    </row>
    <row r="191" spans="1:19" ht="46" x14ac:dyDescent="0.35">
      <c r="A191" s="7">
        <f>'[1]Pleitos em Análise'!A190</f>
        <v>185</v>
      </c>
      <c r="B191" s="7" t="str">
        <f>'[1]Pleitos em Análise'!B190</f>
        <v>19971.100910/2021-75</v>
      </c>
      <c r="C191" s="8">
        <f>'[1]Pleitos em Análise'!C190</f>
        <v>44436</v>
      </c>
      <c r="D191" s="7" t="str">
        <f>'[1]Pleitos em Análise'!D190</f>
        <v>Brasil</v>
      </c>
      <c r="E191" s="7" t="str">
        <f>'[1]Pleitos em Análise'!E190</f>
        <v>7408.29.11</v>
      </c>
      <c r="F191" s="7" t="str">
        <f>'[1]Pleitos em Análise'!F190</f>
        <v>Fosforoso</v>
      </c>
      <c r="G191" s="7" t="str">
        <f>'[1]Pleitos em Análise'!G190</f>
        <v>Fosforoso</v>
      </c>
      <c r="H191" s="7" t="str">
        <f>'[1]Pleitos em Análise'!H190</f>
        <v>Redução</v>
      </c>
      <c r="I191" s="7" t="str">
        <f>'[1]Pleitos em Análise'!I190</f>
        <v>ABEMUSICA ASSOCIAÇÃO BRASILEIRA DA MUSICA</v>
      </c>
      <c r="J191" s="9">
        <f>'[1]Pleitos em Análise'!J190</f>
        <v>0.12</v>
      </c>
      <c r="K191" s="9">
        <f>'[1]Pleitos em Análise'!K190</f>
        <v>0</v>
      </c>
      <c r="L191" s="10" t="str">
        <f>IF('[1]Pleitos em Análise'!M190="","---",'[1]Pleitos em Análise'!M190)</f>
        <v>---</v>
      </c>
      <c r="M191" s="10" t="str">
        <f>IF('[1]Pleitos em Análise'!N190="","---",'[1]Pleitos em Análise'!N190)</f>
        <v>---</v>
      </c>
      <c r="N191" s="10" t="str">
        <f>IF('[1]Pleitos em Análise'!U190="","---",'[1]Pleitos em Análise'!U190)</f>
        <v>---</v>
      </c>
      <c r="O191" s="10" t="str">
        <f>IF('[1]Pleitos em Análise'!W190="","---",'[1]Pleitos em Análise'!W190)</f>
        <v>---</v>
      </c>
      <c r="P191" s="10" t="str">
        <f>IF('[1]Pleitos em Análise'!X190="","---",'[1]Pleitos em Análise'!X190)</f>
        <v>---</v>
      </c>
      <c r="Q191" s="10" t="str">
        <f>IF('[1]Pleitos em Análise'!Y190="","---",'[1]Pleitos em Análise'!Y190)</f>
        <v>---</v>
      </c>
      <c r="R191" s="11" t="str">
        <f>'[1]Pleitos em Análise'!Z190</f>
        <v xml:space="preserve">Indeferido </v>
      </c>
      <c r="S191" s="11" t="str">
        <f>'[1]Pleitos em Análise'!AA190</f>
        <v>Indústria</v>
      </c>
    </row>
    <row r="192" spans="1:19" ht="57.5" x14ac:dyDescent="0.35">
      <c r="A192" s="7">
        <f>'[1]Pleitos em Análise'!A191</f>
        <v>186</v>
      </c>
      <c r="B192" s="7" t="str">
        <f>'[1]Pleitos em Análise'!B191</f>
        <v>19971.100909/2021-41</v>
      </c>
      <c r="C192" s="8">
        <f>'[1]Pleitos em Análise'!C191</f>
        <v>44436</v>
      </c>
      <c r="D192" s="7" t="str">
        <f>'[1]Pleitos em Análise'!D191</f>
        <v>Brasil</v>
      </c>
      <c r="E192" s="7" t="str">
        <f>'[1]Pleitos em Análise'!E191</f>
        <v>7408.22.00</v>
      </c>
      <c r="F192" s="7" t="str">
        <f>'[1]Pleitos em Análise'!F191</f>
        <v>-- À base de cobreníquel (cuproníquel) ou de cobreníquelzinco (maillechort)</v>
      </c>
      <c r="G192" s="7" t="str">
        <f>'[1]Pleitos em Análise'!G191</f>
        <v>-- À base de cobreníquel (cuproníquel) ou de cobreníquelzinco (maillechort)</v>
      </c>
      <c r="H192" s="7" t="str">
        <f>'[1]Pleitos em Análise'!H191</f>
        <v>Redução</v>
      </c>
      <c r="I192" s="7" t="str">
        <f>'[1]Pleitos em Análise'!I191</f>
        <v>ABEMUSICA ASSOCIAÇÃO BRASILEIRA DA MUSICA</v>
      </c>
      <c r="J192" s="9">
        <f>'[1]Pleitos em Análise'!J191</f>
        <v>0.12</v>
      </c>
      <c r="K192" s="9">
        <f>'[1]Pleitos em Análise'!K191</f>
        <v>0</v>
      </c>
      <c r="L192" s="10" t="str">
        <f>IF('[1]Pleitos em Análise'!M191="","---",'[1]Pleitos em Análise'!M191)</f>
        <v>Consulta Pública STRAT/SE-CAMEX nº 06/2021</v>
      </c>
      <c r="M192" s="10" t="str">
        <f>IF('[1]Pleitos em Análise'!N191="","---",'[1]Pleitos em Análise'!N191)</f>
        <v>---</v>
      </c>
      <c r="N192" s="10" t="str">
        <f>IF('[1]Pleitos em Análise'!U191="","---",'[1]Pleitos em Análise'!U191)</f>
        <v>Indeferimento</v>
      </c>
      <c r="O192" s="10" t="str">
        <f>IF('[1]Pleitos em Análise'!W191="","---",'[1]Pleitos em Análise'!W191)</f>
        <v>---</v>
      </c>
      <c r="P192" s="10" t="str">
        <f>IF('[1]Pleitos em Análise'!X191="","---",'[1]Pleitos em Análise'!X191)</f>
        <v>---</v>
      </c>
      <c r="Q192" s="10" t="str">
        <f>IF('[1]Pleitos em Análise'!Y191="","---",'[1]Pleitos em Análise'!Y191)</f>
        <v>---</v>
      </c>
      <c r="R192" s="11" t="str">
        <f>'[1]Pleitos em Análise'!Z191</f>
        <v>Pleito Indeferido pelo GECEX</v>
      </c>
      <c r="S192" s="11" t="str">
        <f>'[1]Pleitos em Análise'!AA191</f>
        <v>Indústria</v>
      </c>
    </row>
    <row r="193" spans="1:19" ht="57.5" x14ac:dyDescent="0.35">
      <c r="A193" s="7">
        <f>'[1]Pleitos em Análise'!A192</f>
        <v>187</v>
      </c>
      <c r="B193" s="7" t="str">
        <f>'[1]Pleitos em Análise'!B192</f>
        <v>19971.100908/2021-04</v>
      </c>
      <c r="C193" s="8">
        <f>'[1]Pleitos em Análise'!C192</f>
        <v>44436</v>
      </c>
      <c r="D193" s="7" t="str">
        <f>'[1]Pleitos em Análise'!D192</f>
        <v>Brasil</v>
      </c>
      <c r="E193" s="7" t="str">
        <f>'[1]Pleitos em Análise'!E192</f>
        <v>7408.21.00</v>
      </c>
      <c r="F193" s="7" t="str">
        <f>'[1]Pleitos em Análise'!F192</f>
        <v>-- À base de cobrezinco (latão)</v>
      </c>
      <c r="G193" s="7" t="str">
        <f>'[1]Pleitos em Análise'!G192</f>
        <v>-- À base de cobrezinco (latão)</v>
      </c>
      <c r="H193" s="7" t="str">
        <f>'[1]Pleitos em Análise'!H192</f>
        <v>Redução</v>
      </c>
      <c r="I193" s="7" t="str">
        <f>'[1]Pleitos em Análise'!I192</f>
        <v>ABEMUSICA ASSOCIAÇÃO BRASILEIRA DA MUSICA</v>
      </c>
      <c r="J193" s="9">
        <f>'[1]Pleitos em Análise'!J192</f>
        <v>0.12</v>
      </c>
      <c r="K193" s="9">
        <f>'[1]Pleitos em Análise'!K192</f>
        <v>0</v>
      </c>
      <c r="L193" s="10" t="str">
        <f>IF('[1]Pleitos em Análise'!M192="","---",'[1]Pleitos em Análise'!M192)</f>
        <v>Consulta Pública STRAT/SE-CAMEX nº 06/2021</v>
      </c>
      <c r="M193" s="10" t="str">
        <f>IF('[1]Pleitos em Análise'!N192="","---",'[1]Pleitos em Análise'!N192)</f>
        <v>---</v>
      </c>
      <c r="N193" s="10" t="str">
        <f>IF('[1]Pleitos em Análise'!U192="","---",'[1]Pleitos em Análise'!U192)</f>
        <v>Indeferimento</v>
      </c>
      <c r="O193" s="10" t="str">
        <f>IF('[1]Pleitos em Análise'!W192="","---",'[1]Pleitos em Análise'!W192)</f>
        <v>---</v>
      </c>
      <c r="P193" s="10" t="str">
        <f>IF('[1]Pleitos em Análise'!X192="","---",'[1]Pleitos em Análise'!X192)</f>
        <v>---</v>
      </c>
      <c r="Q193" s="10" t="str">
        <f>IF('[1]Pleitos em Análise'!Y192="","---",'[1]Pleitos em Análise'!Y192)</f>
        <v>---</v>
      </c>
      <c r="R193" s="11" t="str">
        <f>'[1]Pleitos em Análise'!Z192</f>
        <v>Pleito Indeferido pelo GECEX</v>
      </c>
      <c r="S193" s="11" t="str">
        <f>'[1]Pleitos em Análise'!AA192</f>
        <v>Indústria</v>
      </c>
    </row>
    <row r="194" spans="1:19" ht="57.5" x14ac:dyDescent="0.35">
      <c r="A194" s="7">
        <f>'[1]Pleitos em Análise'!A193</f>
        <v>188</v>
      </c>
      <c r="B194" s="7" t="str">
        <f>'[1]Pleitos em Análise'!B193</f>
        <v>19971.100907/2021-51</v>
      </c>
      <c r="C194" s="8">
        <f>'[1]Pleitos em Análise'!C193</f>
        <v>44436</v>
      </c>
      <c r="D194" s="7" t="str">
        <f>'[1]Pleitos em Análise'!D193</f>
        <v>Brasil</v>
      </c>
      <c r="E194" s="7" t="str">
        <f>'[1]Pleitos em Análise'!E193</f>
        <v>7408.19.00</v>
      </c>
      <c r="F194" s="7" t="str">
        <f>'[1]Pleitos em Análise'!F193</f>
        <v>Outros</v>
      </c>
      <c r="G194" s="7" t="str">
        <f>'[1]Pleitos em Análise'!G193</f>
        <v>Outros</v>
      </c>
      <c r="H194" s="7" t="str">
        <f>'[1]Pleitos em Análise'!H193</f>
        <v>Redução</v>
      </c>
      <c r="I194" s="7" t="str">
        <f>'[1]Pleitos em Análise'!I193</f>
        <v>ABEMUSICA ASSOCIAÇÃO BRASILEIRA DA MUSICA</v>
      </c>
      <c r="J194" s="9">
        <f>'[1]Pleitos em Análise'!J193</f>
        <v>0.12</v>
      </c>
      <c r="K194" s="9">
        <f>'[1]Pleitos em Análise'!K193</f>
        <v>0</v>
      </c>
      <c r="L194" s="10" t="str">
        <f>IF('[1]Pleitos em Análise'!M193="","---",'[1]Pleitos em Análise'!M193)</f>
        <v>Consulta Pública STRAT/SE-CAMEX nº 06/2021</v>
      </c>
      <c r="M194" s="10" t="str">
        <f>IF('[1]Pleitos em Análise'!N193="","---",'[1]Pleitos em Análise'!N193)</f>
        <v>---</v>
      </c>
      <c r="N194" s="10" t="str">
        <f>IF('[1]Pleitos em Análise'!U193="","---",'[1]Pleitos em Análise'!U193)</f>
        <v>Indeferimento</v>
      </c>
      <c r="O194" s="10" t="str">
        <f>IF('[1]Pleitos em Análise'!W193="","---",'[1]Pleitos em Análise'!W193)</f>
        <v>---</v>
      </c>
      <c r="P194" s="10" t="str">
        <f>IF('[1]Pleitos em Análise'!X193="","---",'[1]Pleitos em Análise'!X193)</f>
        <v>---</v>
      </c>
      <c r="Q194" s="10" t="str">
        <f>IF('[1]Pleitos em Análise'!Y193="","---",'[1]Pleitos em Análise'!Y193)</f>
        <v>---</v>
      </c>
      <c r="R194" s="11" t="str">
        <f>'[1]Pleitos em Análise'!Z193</f>
        <v>Pleito Indeferido pelo GECEX</v>
      </c>
      <c r="S194" s="11" t="str">
        <f>'[1]Pleitos em Análise'!AA193</f>
        <v>Indústria</v>
      </c>
    </row>
    <row r="195" spans="1:19" ht="57.5" x14ac:dyDescent="0.35">
      <c r="A195" s="7">
        <f>'[1]Pleitos em Análise'!A194</f>
        <v>189</v>
      </c>
      <c r="B195" s="7" t="str">
        <f>'[1]Pleitos em Análise'!B194</f>
        <v>19971.100906/2021-15</v>
      </c>
      <c r="C195" s="8">
        <f>'[1]Pleitos em Análise'!C194</f>
        <v>44436</v>
      </c>
      <c r="D195" s="7" t="str">
        <f>'[1]Pleitos em Análise'!D194</f>
        <v>Brasil</v>
      </c>
      <c r="E195" s="7" t="str">
        <f>'[1]Pleitos em Análise'!E194</f>
        <v>7407.21.10</v>
      </c>
      <c r="F195" s="7" t="str">
        <f>'[1]Pleitos em Análise'!F194</f>
        <v>Barras</v>
      </c>
      <c r="G195" s="7" t="str">
        <f>'[1]Pleitos em Análise'!G194</f>
        <v>Barras</v>
      </c>
      <c r="H195" s="7" t="str">
        <f>'[1]Pleitos em Análise'!H194</f>
        <v>Redução</v>
      </c>
      <c r="I195" s="7" t="str">
        <f>'[1]Pleitos em Análise'!I194</f>
        <v>ABEMUSICA ASSOCIAÇÃO BRASILEIRA DA MUSICA</v>
      </c>
      <c r="J195" s="9">
        <f>'[1]Pleitos em Análise'!J194</f>
        <v>0.12</v>
      </c>
      <c r="K195" s="9">
        <f>'[1]Pleitos em Análise'!K194</f>
        <v>0</v>
      </c>
      <c r="L195" s="10" t="str">
        <f>IF('[1]Pleitos em Análise'!M194="","---",'[1]Pleitos em Análise'!M194)</f>
        <v>Consulta Pública STRAT/SE-CAMEX nº 06/2021</v>
      </c>
      <c r="M195" s="10" t="str">
        <f>IF('[1]Pleitos em Análise'!N194="","---",'[1]Pleitos em Análise'!N194)</f>
        <v>---</v>
      </c>
      <c r="N195" s="10" t="str">
        <f>IF('[1]Pleitos em Análise'!U194="","---",'[1]Pleitos em Análise'!U194)</f>
        <v>Indeferimento</v>
      </c>
      <c r="O195" s="10" t="str">
        <f>IF('[1]Pleitos em Análise'!W194="","---",'[1]Pleitos em Análise'!W194)</f>
        <v>---</v>
      </c>
      <c r="P195" s="10" t="str">
        <f>IF('[1]Pleitos em Análise'!X194="","---",'[1]Pleitos em Análise'!X194)</f>
        <v>---</v>
      </c>
      <c r="Q195" s="10" t="str">
        <f>IF('[1]Pleitos em Análise'!Y194="","---",'[1]Pleitos em Análise'!Y194)</f>
        <v>---</v>
      </c>
      <c r="R195" s="11" t="str">
        <f>'[1]Pleitos em Análise'!Z194</f>
        <v>Pleito Indeferido pelo GECEX</v>
      </c>
      <c r="S195" s="11" t="str">
        <f>'[1]Pleitos em Análise'!AA194</f>
        <v>Indústria</v>
      </c>
    </row>
    <row r="196" spans="1:19" ht="57.5" x14ac:dyDescent="0.35">
      <c r="A196" s="7">
        <f>'[1]Pleitos em Análise'!A195</f>
        <v>190</v>
      </c>
      <c r="B196" s="7" t="str">
        <f>'[1]Pleitos em Análise'!B195</f>
        <v>19971.100901/2021-84</v>
      </c>
      <c r="C196" s="8">
        <f>'[1]Pleitos em Análise'!C195</f>
        <v>44436</v>
      </c>
      <c r="D196" s="7" t="str">
        <f>'[1]Pleitos em Análise'!D195</f>
        <v>Brasil</v>
      </c>
      <c r="E196" s="7" t="str">
        <f>'[1]Pleitos em Análise'!E195</f>
        <v>7217.30.10</v>
      </c>
      <c r="F196" s="7" t="str">
        <f>'[1]Pleitos em Análise'!F195</f>
        <v>Com um teor de carbono igual ou superior a 0,6 %, em peso</v>
      </c>
      <c r="G196" s="7" t="str">
        <f>'[1]Pleitos em Análise'!G195</f>
        <v>Com um teor de carbono igual ou superior a 0,6 %, em peso</v>
      </c>
      <c r="H196" s="7" t="str">
        <f>'[1]Pleitos em Análise'!H195</f>
        <v>Redução</v>
      </c>
      <c r="I196" s="7" t="str">
        <f>'[1]Pleitos em Análise'!I195</f>
        <v>ABEMUSICA ASSOCIAÇÃO BRASILEIRA DA MUSICA</v>
      </c>
      <c r="J196" s="9">
        <f>'[1]Pleitos em Análise'!J195</f>
        <v>0.12</v>
      </c>
      <c r="K196" s="9">
        <f>'[1]Pleitos em Análise'!K195</f>
        <v>0</v>
      </c>
      <c r="L196" s="10" t="str">
        <f>IF('[1]Pleitos em Análise'!M195="","---",'[1]Pleitos em Análise'!M195)</f>
        <v>Consulta Pública STRAT/SE-CAMEX nº 06/2021</v>
      </c>
      <c r="M196" s="10" t="str">
        <f>IF('[1]Pleitos em Análise'!N195="","---",'[1]Pleitos em Análise'!N195)</f>
        <v>---</v>
      </c>
      <c r="N196" s="10" t="str">
        <f>IF('[1]Pleitos em Análise'!U195="","---",'[1]Pleitos em Análise'!U195)</f>
        <v>Indeferimento</v>
      </c>
      <c r="O196" s="10" t="str">
        <f>IF('[1]Pleitos em Análise'!W195="","---",'[1]Pleitos em Análise'!W195)</f>
        <v>---</v>
      </c>
      <c r="P196" s="10" t="str">
        <f>IF('[1]Pleitos em Análise'!X195="","---",'[1]Pleitos em Análise'!X195)</f>
        <v>---</v>
      </c>
      <c r="Q196" s="10" t="str">
        <f>IF('[1]Pleitos em Análise'!Y195="","---",'[1]Pleitos em Análise'!Y195)</f>
        <v>---</v>
      </c>
      <c r="R196" s="11" t="str">
        <f>'[1]Pleitos em Análise'!Z195</f>
        <v>Pleiteante desistiu do pleito</v>
      </c>
      <c r="S196" s="11" t="str">
        <f>'[1]Pleitos em Análise'!AA195</f>
        <v>Indústria</v>
      </c>
    </row>
    <row r="197" spans="1:19" ht="57.5" x14ac:dyDescent="0.35">
      <c r="A197" s="7">
        <f>'[1]Pleitos em Análise'!A196</f>
        <v>191</v>
      </c>
      <c r="B197" s="7" t="str">
        <f>'[1]Pleitos em Análise'!B196</f>
        <v>19971.100924/2021-99</v>
      </c>
      <c r="C197" s="8">
        <f>'[1]Pleitos em Análise'!C196</f>
        <v>44438</v>
      </c>
      <c r="D197" s="7" t="str">
        <f>'[1]Pleitos em Análise'!D196</f>
        <v>Brasil</v>
      </c>
      <c r="E197" s="7" t="str">
        <f>'[1]Pleitos em Análise'!E196</f>
        <v>8518.40.00</v>
      </c>
      <c r="F197" s="7" t="str">
        <f>'[1]Pleitos em Análise'!F196</f>
        <v>- Amplificadores elétricos de audiofrequência</v>
      </c>
      <c r="G197" s="7" t="str">
        <f>'[1]Pleitos em Análise'!G196</f>
        <v>- Amplificadores elétricos de audiofrequência</v>
      </c>
      <c r="H197" s="7" t="str">
        <f>'[1]Pleitos em Análise'!H196</f>
        <v>Redução</v>
      </c>
      <c r="I197" s="7" t="str">
        <f>'[1]Pleitos em Análise'!I196</f>
        <v>ABEMUSICA ASSOCIAÇÃO BRASILEIRA DA MUSICA</v>
      </c>
      <c r="J197" s="9">
        <f>'[1]Pleitos em Análise'!J196</f>
        <v>0.2</v>
      </c>
      <c r="K197" s="9">
        <f>'[1]Pleitos em Análise'!K196</f>
        <v>0</v>
      </c>
      <c r="L197" s="10" t="str">
        <f>IF('[1]Pleitos em Análise'!M196="","---",'[1]Pleitos em Análise'!M196)</f>
        <v>Consulta Pública STRAT/SE-CAMEX nº 06/2021</v>
      </c>
      <c r="M197" s="10" t="str">
        <f>IF('[1]Pleitos em Análise'!N196="","---",'[1]Pleitos em Análise'!N196)</f>
        <v>---</v>
      </c>
      <c r="N197" s="10" t="str">
        <f>IF('[1]Pleitos em Análise'!U196="","---",'[1]Pleitos em Análise'!U196)</f>
        <v>Indeferimento</v>
      </c>
      <c r="O197" s="10" t="str">
        <f>IF('[1]Pleitos em Análise'!W196="","---",'[1]Pleitos em Análise'!W196)</f>
        <v>---</v>
      </c>
      <c r="P197" s="10" t="str">
        <f>IF('[1]Pleitos em Análise'!X196="","---",'[1]Pleitos em Análise'!X196)</f>
        <v>---</v>
      </c>
      <c r="Q197" s="10" t="str">
        <f>IF('[1]Pleitos em Análise'!Y196="","---",'[1]Pleitos em Análise'!Y196)</f>
        <v>---</v>
      </c>
      <c r="R197" s="11" t="str">
        <f>'[1]Pleitos em Análise'!Z196</f>
        <v>Pleito Indeferido pelo GECEX</v>
      </c>
      <c r="S197" s="11" t="str">
        <f>'[1]Pleitos em Análise'!AA196</f>
        <v>Indústria</v>
      </c>
    </row>
    <row r="198" spans="1:19" ht="57.5" x14ac:dyDescent="0.35">
      <c r="A198" s="7">
        <f>'[1]Pleitos em Análise'!A197</f>
        <v>192</v>
      </c>
      <c r="B198" s="7" t="str">
        <f>'[1]Pleitos em Análise'!B197</f>
        <v>19971.100923/2021-44</v>
      </c>
      <c r="C198" s="8">
        <f>'[1]Pleitos em Análise'!C197</f>
        <v>44438</v>
      </c>
      <c r="D198" s="7" t="str">
        <f>'[1]Pleitos em Análise'!D197</f>
        <v>Brasil</v>
      </c>
      <c r="E198" s="7" t="str">
        <f>'[1]Pleitos em Análise'!E197</f>
        <v>8517.69.00</v>
      </c>
      <c r="F198" s="7" t="str">
        <f>'[1]Pleitos em Análise'!F197</f>
        <v xml:space="preserve"> - Outros </v>
      </c>
      <c r="G198" s="7" t="str">
        <f>'[1]Pleitos em Análise'!G197</f>
        <v xml:space="preserve"> - Outros (Conversor de Sinal)</v>
      </c>
      <c r="H198" s="7" t="str">
        <f>'[1]Pleitos em Análise'!H197</f>
        <v>Redução</v>
      </c>
      <c r="I198" s="7" t="str">
        <f>'[1]Pleitos em Análise'!I197</f>
        <v>ABEMUSICA ASSOCIAÇÃO BRASILEIRA DA MUSICA</v>
      </c>
      <c r="J198" s="9">
        <f>'[1]Pleitos em Análise'!J197</f>
        <v>0.14000000000000001</v>
      </c>
      <c r="K198" s="9">
        <f>'[1]Pleitos em Análise'!K197</f>
        <v>0</v>
      </c>
      <c r="L198" s="10" t="str">
        <f>IF('[1]Pleitos em Análise'!M197="","---",'[1]Pleitos em Análise'!M197)</f>
        <v>Consulta Pública STRAT/SE-CAMEX nº 06/2021</v>
      </c>
      <c r="M198" s="10" t="str">
        <f>IF('[1]Pleitos em Análise'!N197="","---",'[1]Pleitos em Análise'!N197)</f>
        <v>---</v>
      </c>
      <c r="N198" s="10" t="str">
        <f>IF('[1]Pleitos em Análise'!U197="","---",'[1]Pleitos em Análise'!U197)</f>
        <v>Indeferimento</v>
      </c>
      <c r="O198" s="10" t="str">
        <f>IF('[1]Pleitos em Análise'!W197="","---",'[1]Pleitos em Análise'!W197)</f>
        <v>---</v>
      </c>
      <c r="P198" s="10" t="str">
        <f>IF('[1]Pleitos em Análise'!X197="","---",'[1]Pleitos em Análise'!X197)</f>
        <v>---</v>
      </c>
      <c r="Q198" s="10" t="str">
        <f>IF('[1]Pleitos em Análise'!Y197="","---",'[1]Pleitos em Análise'!Y197)</f>
        <v>---</v>
      </c>
      <c r="R198" s="11" t="str">
        <f>'[1]Pleitos em Análise'!Z197</f>
        <v>Pleito Indeferido pelo GECEX</v>
      </c>
      <c r="S198" s="11" t="str">
        <f>'[1]Pleitos em Análise'!AA197</f>
        <v>Indústria</v>
      </c>
    </row>
    <row r="199" spans="1:19" ht="57.5" x14ac:dyDescent="0.35">
      <c r="A199" s="7">
        <f>'[1]Pleitos em Análise'!A198</f>
        <v>193</v>
      </c>
      <c r="B199" s="7" t="str">
        <f>'[1]Pleitos em Análise'!B198</f>
        <v>19971.100922/2021-08</v>
      </c>
      <c r="C199" s="8">
        <f>'[1]Pleitos em Análise'!C198</f>
        <v>44438</v>
      </c>
      <c r="D199" s="7" t="str">
        <f>'[1]Pleitos em Análise'!D198</f>
        <v>Brasil</v>
      </c>
      <c r="E199" s="7" t="str">
        <f>'[1]Pleitos em Análise'!E198</f>
        <v>8504.40.90</v>
      </c>
      <c r="F199" s="7" t="str">
        <f>'[1]Pleitos em Análise'!F198</f>
        <v xml:space="preserve"> - Outros </v>
      </c>
      <c r="G199" s="7" t="str">
        <f>'[1]Pleitos em Análise'!G198</f>
        <v xml:space="preserve"> - Outros </v>
      </c>
      <c r="H199" s="7" t="str">
        <f>'[1]Pleitos em Análise'!H198</f>
        <v>Redução</v>
      </c>
      <c r="I199" s="7" t="str">
        <f>'[1]Pleitos em Análise'!I198</f>
        <v>ABEMUSICA ASSOCIAÇÃO BRASILEIRA DA MUSICA</v>
      </c>
      <c r="J199" s="9">
        <f>'[1]Pleitos em Análise'!J198</f>
        <v>0.14000000000000001</v>
      </c>
      <c r="K199" s="9">
        <f>'[1]Pleitos em Análise'!K198</f>
        <v>0</v>
      </c>
      <c r="L199" s="10" t="str">
        <f>IF('[1]Pleitos em Análise'!M198="","---",'[1]Pleitos em Análise'!M198)</f>
        <v>Consulta Pública STRAT/SE-CAMEX nº 06/2021</v>
      </c>
      <c r="M199" s="10" t="str">
        <f>IF('[1]Pleitos em Análise'!N198="","---",'[1]Pleitos em Análise'!N198)</f>
        <v>---</v>
      </c>
      <c r="N199" s="10" t="str">
        <f>IF('[1]Pleitos em Análise'!U198="","---",'[1]Pleitos em Análise'!U198)</f>
        <v>Indeferimento</v>
      </c>
      <c r="O199" s="10" t="str">
        <f>IF('[1]Pleitos em Análise'!W198="","---",'[1]Pleitos em Análise'!W198)</f>
        <v>---</v>
      </c>
      <c r="P199" s="10" t="str">
        <f>IF('[1]Pleitos em Análise'!X198="","---",'[1]Pleitos em Análise'!X198)</f>
        <v>---</v>
      </c>
      <c r="Q199" s="10" t="str">
        <f>IF('[1]Pleitos em Análise'!Y198="","---",'[1]Pleitos em Análise'!Y198)</f>
        <v>---</v>
      </c>
      <c r="R199" s="11" t="str">
        <f>'[1]Pleitos em Análise'!Z198</f>
        <v>Pleito Indeferido pelo GECEX</v>
      </c>
      <c r="S199" s="11" t="str">
        <f>'[1]Pleitos em Análise'!AA198</f>
        <v>Indústria</v>
      </c>
    </row>
    <row r="200" spans="1:19" ht="57.5" x14ac:dyDescent="0.35">
      <c r="A200" s="7">
        <f>'[1]Pleitos em Análise'!A199</f>
        <v>194</v>
      </c>
      <c r="B200" s="7" t="str">
        <f>'[1]Pleitos em Análise'!B199</f>
        <v>19971.100921/2021-55</v>
      </c>
      <c r="C200" s="8">
        <f>'[1]Pleitos em Análise'!C199</f>
        <v>44438</v>
      </c>
      <c r="D200" s="7" t="str">
        <f>'[1]Pleitos em Análise'!D199</f>
        <v>Brasil</v>
      </c>
      <c r="E200" s="7" t="str">
        <f>'[1]Pleitos em Análise'!E199</f>
        <v>8479.89.99</v>
      </c>
      <c r="F200" s="7" t="str">
        <f>'[1]Pleitos em Análise'!F199</f>
        <v xml:space="preserve"> - Outros</v>
      </c>
      <c r="G200" s="7" t="str">
        <f>'[1]Pleitos em Análise'!G199</f>
        <v xml:space="preserve"> - Outros</v>
      </c>
      <c r="H200" s="7" t="str">
        <f>'[1]Pleitos em Análise'!H199</f>
        <v>Redução</v>
      </c>
      <c r="I200" s="7" t="str">
        <f>'[1]Pleitos em Análise'!I199</f>
        <v>ABEMUSICA ASSOCIAÇÃO BRASILEIRA DA MUSICA</v>
      </c>
      <c r="J200" s="9">
        <f>'[1]Pleitos em Análise'!J199</f>
        <v>0.14000000000000001</v>
      </c>
      <c r="K200" s="9">
        <f>'[1]Pleitos em Análise'!K199</f>
        <v>0</v>
      </c>
      <c r="L200" s="10" t="str">
        <f>IF('[1]Pleitos em Análise'!M199="","---",'[1]Pleitos em Análise'!M199)</f>
        <v>Consulta Pública STRAT/SE-CAMEX nº 06/2021</v>
      </c>
      <c r="M200" s="10" t="str">
        <f>IF('[1]Pleitos em Análise'!N199="","---",'[1]Pleitos em Análise'!N199)</f>
        <v>---</v>
      </c>
      <c r="N200" s="10" t="str">
        <f>IF('[1]Pleitos em Análise'!U199="","---",'[1]Pleitos em Análise'!U199)</f>
        <v>Indeferimento</v>
      </c>
      <c r="O200" s="10" t="str">
        <f>IF('[1]Pleitos em Análise'!W199="","---",'[1]Pleitos em Análise'!W199)</f>
        <v>---</v>
      </c>
      <c r="P200" s="10" t="str">
        <f>IF('[1]Pleitos em Análise'!X199="","---",'[1]Pleitos em Análise'!X199)</f>
        <v>---</v>
      </c>
      <c r="Q200" s="10" t="str">
        <f>IF('[1]Pleitos em Análise'!Y199="","---",'[1]Pleitos em Análise'!Y199)</f>
        <v>---</v>
      </c>
      <c r="R200" s="11" t="str">
        <f>'[1]Pleitos em Análise'!Z199</f>
        <v>Pleito Indeferido pelo GECEX</v>
      </c>
      <c r="S200" s="11" t="str">
        <f>'[1]Pleitos em Análise'!AA199</f>
        <v>Indústria</v>
      </c>
    </row>
    <row r="201" spans="1:19" ht="57.5" x14ac:dyDescent="0.35">
      <c r="A201" s="7">
        <f>'[1]Pleitos em Análise'!A200</f>
        <v>195</v>
      </c>
      <c r="B201" s="7" t="str">
        <f>'[1]Pleitos em Análise'!B200</f>
        <v>19971.100920/2021-19</v>
      </c>
      <c r="C201" s="8">
        <f>'[1]Pleitos em Análise'!C200</f>
        <v>44438</v>
      </c>
      <c r="D201" s="7" t="str">
        <f>'[1]Pleitos em Análise'!D200</f>
        <v>Brasil</v>
      </c>
      <c r="E201" s="7" t="str">
        <f>'[1]Pleitos em Análise'!E200</f>
        <v>8463.30.00</v>
      </c>
      <c r="F201" s="7" t="str">
        <f>'[1]Pleitos em Análise'!F200</f>
        <v>- Máquinas para trabalhar arames e fios de metal</v>
      </c>
      <c r="G201" s="7" t="str">
        <f>'[1]Pleitos em Análise'!G200</f>
        <v>- Máquinas para trabalhar arames e fios de metal</v>
      </c>
      <c r="H201" s="7" t="str">
        <f>'[1]Pleitos em Análise'!H200</f>
        <v>Redução</v>
      </c>
      <c r="I201" s="7" t="str">
        <f>'[1]Pleitos em Análise'!I200</f>
        <v>ABEMUSICA ASSOCIAÇÃO BRASILEIRA DA MUSICA</v>
      </c>
      <c r="J201" s="9">
        <f>'[1]Pleitos em Análise'!J200</f>
        <v>0.14000000000000001</v>
      </c>
      <c r="K201" s="9">
        <f>'[1]Pleitos em Análise'!K200</f>
        <v>0</v>
      </c>
      <c r="L201" s="10" t="str">
        <f>IF('[1]Pleitos em Análise'!M200="","---",'[1]Pleitos em Análise'!M200)</f>
        <v>Consulta Pública STRAT/SE-CAMEX nº 06/2021</v>
      </c>
      <c r="M201" s="10" t="str">
        <f>IF('[1]Pleitos em Análise'!N200="","---",'[1]Pleitos em Análise'!N200)</f>
        <v>---</v>
      </c>
      <c r="N201" s="10" t="str">
        <f>IF('[1]Pleitos em Análise'!U200="","---",'[1]Pleitos em Análise'!U200)</f>
        <v>Indeferimento</v>
      </c>
      <c r="O201" s="10" t="str">
        <f>IF('[1]Pleitos em Análise'!W200="","---",'[1]Pleitos em Análise'!W200)</f>
        <v>---</v>
      </c>
      <c r="P201" s="10" t="str">
        <f>IF('[1]Pleitos em Análise'!X200="","---",'[1]Pleitos em Análise'!X200)</f>
        <v>---</v>
      </c>
      <c r="Q201" s="10" t="str">
        <f>IF('[1]Pleitos em Análise'!Y200="","---",'[1]Pleitos em Análise'!Y200)</f>
        <v>---</v>
      </c>
      <c r="R201" s="11" t="str">
        <f>'[1]Pleitos em Análise'!Z200</f>
        <v>Pleito Indeferido pelo GECEX</v>
      </c>
      <c r="S201" s="11" t="str">
        <f>'[1]Pleitos em Análise'!AA200</f>
        <v>Indústria</v>
      </c>
    </row>
    <row r="202" spans="1:19" ht="57.5" x14ac:dyDescent="0.35">
      <c r="A202" s="7">
        <f>'[1]Pleitos em Análise'!A201</f>
        <v>196</v>
      </c>
      <c r="B202" s="7" t="str">
        <f>'[1]Pleitos em Análise'!B201</f>
        <v>19971.100919/2021-86</v>
      </c>
      <c r="C202" s="8">
        <f>'[1]Pleitos em Análise'!C201</f>
        <v>44438</v>
      </c>
      <c r="D202" s="7" t="str">
        <f>'[1]Pleitos em Análise'!D201</f>
        <v>Brasil</v>
      </c>
      <c r="E202" s="7" t="str">
        <f>'[1]Pleitos em Análise'!E201</f>
        <v>8207.80.00</v>
      </c>
      <c r="F202" s="7" t="str">
        <f>'[1]Pleitos em Análise'!F201</f>
        <v>Ferramentas de tornear</v>
      </c>
      <c r="G202" s="7" t="str">
        <f>'[1]Pleitos em Análise'!G201</f>
        <v>Ferramentas de tornear</v>
      </c>
      <c r="H202" s="7" t="str">
        <f>'[1]Pleitos em Análise'!H201</f>
        <v>Redução</v>
      </c>
      <c r="I202" s="7" t="str">
        <f>'[1]Pleitos em Análise'!I201</f>
        <v>ABEMUSICA ASSOCIAÇÃO BRASILEIRA DA MUSICA</v>
      </c>
      <c r="J202" s="9">
        <f>'[1]Pleitos em Análise'!J201</f>
        <v>0.18</v>
      </c>
      <c r="K202" s="9">
        <f>'[1]Pleitos em Análise'!K201</f>
        <v>0</v>
      </c>
      <c r="L202" s="10" t="str">
        <f>IF('[1]Pleitos em Análise'!M201="","---",'[1]Pleitos em Análise'!M201)</f>
        <v>Consulta Pública STRAT/SE-CAMEX nº 06/2021</v>
      </c>
      <c r="M202" s="10" t="str">
        <f>IF('[1]Pleitos em Análise'!N201="","---",'[1]Pleitos em Análise'!N201)</f>
        <v>---</v>
      </c>
      <c r="N202" s="10" t="str">
        <f>IF('[1]Pleitos em Análise'!U201="","---",'[1]Pleitos em Análise'!U201)</f>
        <v>Indeferimento</v>
      </c>
      <c r="O202" s="10" t="str">
        <f>IF('[1]Pleitos em Análise'!W201="","---",'[1]Pleitos em Análise'!W201)</f>
        <v>---</v>
      </c>
      <c r="P202" s="10" t="str">
        <f>IF('[1]Pleitos em Análise'!X201="","---",'[1]Pleitos em Análise'!X201)</f>
        <v>---</v>
      </c>
      <c r="Q202" s="10" t="str">
        <f>IF('[1]Pleitos em Análise'!Y201="","---",'[1]Pleitos em Análise'!Y201)</f>
        <v>---</v>
      </c>
      <c r="R202" s="11" t="str">
        <f>'[1]Pleitos em Análise'!Z201</f>
        <v>Pleito Indeferido pelo GECEX</v>
      </c>
      <c r="S202" s="11" t="str">
        <f>'[1]Pleitos em Análise'!AA201</f>
        <v>Indústria</v>
      </c>
    </row>
    <row r="203" spans="1:19" ht="57.5" x14ac:dyDescent="0.35">
      <c r="A203" s="7">
        <f>'[1]Pleitos em Análise'!A202</f>
        <v>197</v>
      </c>
      <c r="B203" s="7" t="str">
        <f>'[1]Pleitos em Análise'!B202</f>
        <v>19971.100917/2021-97</v>
      </c>
      <c r="C203" s="8">
        <f>'[1]Pleitos em Análise'!C202</f>
        <v>44438</v>
      </c>
      <c r="D203" s="7" t="str">
        <f>'[1]Pleitos em Análise'!D202</f>
        <v>Brasil</v>
      </c>
      <c r="E203" s="7" t="str">
        <f>'[1]Pleitos em Análise'!E202</f>
        <v>8203.20.10</v>
      </c>
      <c r="F203" s="7" t="str">
        <f>'[1]Pleitos em Análise'!F202</f>
        <v>Alicates (mesmo cortantes)</v>
      </c>
      <c r="G203" s="7" t="str">
        <f>'[1]Pleitos em Análise'!G202</f>
        <v>Alicates (mesmo cortantes)</v>
      </c>
      <c r="H203" s="7" t="str">
        <f>'[1]Pleitos em Análise'!H202</f>
        <v>Redução</v>
      </c>
      <c r="I203" s="7" t="str">
        <f>'[1]Pleitos em Análise'!I202</f>
        <v>ABEMUSICA ASSOCIAÇÃO BRASILEIRA DA MUSICA</v>
      </c>
      <c r="J203" s="9">
        <f>'[1]Pleitos em Análise'!J202</f>
        <v>0.18</v>
      </c>
      <c r="K203" s="9">
        <f>'[1]Pleitos em Análise'!K202</f>
        <v>0</v>
      </c>
      <c r="L203" s="10" t="str">
        <f>IF('[1]Pleitos em Análise'!M202="","---",'[1]Pleitos em Análise'!M202)</f>
        <v>Consulta Pública STRAT/SE-CAMEX nº 06/2021</v>
      </c>
      <c r="M203" s="10" t="str">
        <f>IF('[1]Pleitos em Análise'!N202="","---",'[1]Pleitos em Análise'!N202)</f>
        <v>---</v>
      </c>
      <c r="N203" s="10" t="str">
        <f>IF('[1]Pleitos em Análise'!U202="","---",'[1]Pleitos em Análise'!U202)</f>
        <v>Indeferimento</v>
      </c>
      <c r="O203" s="10" t="str">
        <f>IF('[1]Pleitos em Análise'!W202="","---",'[1]Pleitos em Análise'!W202)</f>
        <v>---</v>
      </c>
      <c r="P203" s="10" t="str">
        <f>IF('[1]Pleitos em Análise'!X202="","---",'[1]Pleitos em Análise'!X202)</f>
        <v>---</v>
      </c>
      <c r="Q203" s="10" t="str">
        <f>IF('[1]Pleitos em Análise'!Y202="","---",'[1]Pleitos em Análise'!Y202)</f>
        <v>---</v>
      </c>
      <c r="R203" s="11" t="str">
        <f>'[1]Pleitos em Análise'!Z202</f>
        <v>Pleito Indeferido pelo GECEX</v>
      </c>
      <c r="S203" s="11" t="str">
        <f>'[1]Pleitos em Análise'!AA202</f>
        <v>Indústria</v>
      </c>
    </row>
    <row r="204" spans="1:19" ht="57.5" x14ac:dyDescent="0.35">
      <c r="A204" s="7">
        <f>'[1]Pleitos em Análise'!A203</f>
        <v>198</v>
      </c>
      <c r="B204" s="7" t="str">
        <f>'[1]Pleitos em Análise'!B203</f>
        <v>19971.100915/2021-06</v>
      </c>
      <c r="C204" s="8">
        <f>'[1]Pleitos em Análise'!C203</f>
        <v>44438</v>
      </c>
      <c r="D204" s="7" t="str">
        <f>'[1]Pleitos em Análise'!D203</f>
        <v>Brasil</v>
      </c>
      <c r="E204" s="7" t="str">
        <f>'[1]Pleitos em Análise'!E203</f>
        <v>8203.10.10</v>
      </c>
      <c r="F204" s="7" t="str">
        <f>'[1]Pleitos em Análise'!F203</f>
        <v>Limas e grosas</v>
      </c>
      <c r="G204" s="7" t="str">
        <f>'[1]Pleitos em Análise'!G203</f>
        <v>Limas e grosas</v>
      </c>
      <c r="H204" s="7" t="str">
        <f>'[1]Pleitos em Análise'!H203</f>
        <v>Redução</v>
      </c>
      <c r="I204" s="7" t="str">
        <f>'[1]Pleitos em Análise'!I203</f>
        <v>ABEMUSICA ASSOCIAÇÃO BRASILEIRA DA MUSICA</v>
      </c>
      <c r="J204" s="9">
        <f>'[1]Pleitos em Análise'!J203</f>
        <v>0.18</v>
      </c>
      <c r="K204" s="9">
        <f>'[1]Pleitos em Análise'!K203</f>
        <v>0</v>
      </c>
      <c r="L204" s="10" t="str">
        <f>IF('[1]Pleitos em Análise'!M203="","---",'[1]Pleitos em Análise'!M203)</f>
        <v>Consulta Pública STRAT/SE-CAMEX nº 06/2021</v>
      </c>
      <c r="M204" s="10" t="str">
        <f>IF('[1]Pleitos em Análise'!N203="","---",'[1]Pleitos em Análise'!N203)</f>
        <v>---</v>
      </c>
      <c r="N204" s="10" t="str">
        <f>IF('[1]Pleitos em Análise'!U203="","---",'[1]Pleitos em Análise'!U203)</f>
        <v>Indeferimento</v>
      </c>
      <c r="O204" s="10" t="str">
        <f>IF('[1]Pleitos em Análise'!W203="","---",'[1]Pleitos em Análise'!W203)</f>
        <v>---</v>
      </c>
      <c r="P204" s="10" t="str">
        <f>IF('[1]Pleitos em Análise'!X203="","---",'[1]Pleitos em Análise'!X203)</f>
        <v>---</v>
      </c>
      <c r="Q204" s="10" t="str">
        <f>IF('[1]Pleitos em Análise'!Y203="","---",'[1]Pleitos em Análise'!Y203)</f>
        <v>---</v>
      </c>
      <c r="R204" s="11" t="str">
        <f>'[1]Pleitos em Análise'!Z203</f>
        <v>Pleito Indeferido pelo GECEX</v>
      </c>
      <c r="S204" s="11" t="str">
        <f>'[1]Pleitos em Análise'!AA203</f>
        <v>Indústria</v>
      </c>
    </row>
    <row r="205" spans="1:19" ht="57.5" x14ac:dyDescent="0.35">
      <c r="A205" s="7">
        <f>'[1]Pleitos em Análise'!A204</f>
        <v>199</v>
      </c>
      <c r="B205" s="7" t="str">
        <f>'[1]Pleitos em Análise'!B204</f>
        <v>19971.100914/2021-53</v>
      </c>
      <c r="C205" s="8">
        <f>'[1]Pleitos em Análise'!C204</f>
        <v>44438</v>
      </c>
      <c r="D205" s="7" t="str">
        <f>'[1]Pleitos em Análise'!D204</f>
        <v>Brasil</v>
      </c>
      <c r="E205" s="7" t="str">
        <f>'[1]Pleitos em Análise'!E204</f>
        <v>8202.10.00</v>
      </c>
      <c r="F205" s="7" t="str">
        <f>'[1]Pleitos em Análise'!F204</f>
        <v>Serras manuais</v>
      </c>
      <c r="G205" s="7" t="str">
        <f>'[1]Pleitos em Análise'!G204</f>
        <v>Serras manuais</v>
      </c>
      <c r="H205" s="7" t="str">
        <f>'[1]Pleitos em Análise'!H204</f>
        <v>Redução</v>
      </c>
      <c r="I205" s="7" t="str">
        <f>'[1]Pleitos em Análise'!I204</f>
        <v>ABEMUSICA ASSOCIAÇÃO BRASILEIRA DA MUSICA</v>
      </c>
      <c r="J205" s="9">
        <f>'[1]Pleitos em Análise'!J204</f>
        <v>0.18</v>
      </c>
      <c r="K205" s="9">
        <f>'[1]Pleitos em Análise'!K204</f>
        <v>0</v>
      </c>
      <c r="L205" s="10" t="str">
        <f>IF('[1]Pleitos em Análise'!M204="","---",'[1]Pleitos em Análise'!M204)</f>
        <v>Consulta Pública STRAT/SE-CAMEX nº 06/2021</v>
      </c>
      <c r="M205" s="10" t="str">
        <f>IF('[1]Pleitos em Análise'!N204="","---",'[1]Pleitos em Análise'!N204)</f>
        <v>---</v>
      </c>
      <c r="N205" s="10" t="str">
        <f>IF('[1]Pleitos em Análise'!U204="","---",'[1]Pleitos em Análise'!U204)</f>
        <v>Indeferimento</v>
      </c>
      <c r="O205" s="10" t="str">
        <f>IF('[1]Pleitos em Análise'!W204="","---",'[1]Pleitos em Análise'!W204)</f>
        <v>---</v>
      </c>
      <c r="P205" s="10" t="str">
        <f>IF('[1]Pleitos em Análise'!X204="","---",'[1]Pleitos em Análise'!X204)</f>
        <v>---</v>
      </c>
      <c r="Q205" s="10" t="str">
        <f>IF('[1]Pleitos em Análise'!Y204="","---",'[1]Pleitos em Análise'!Y204)</f>
        <v>---</v>
      </c>
      <c r="R205" s="11" t="str">
        <f>'[1]Pleitos em Análise'!Z204</f>
        <v>Pleito Indeferido pelo GECEX</v>
      </c>
      <c r="S205" s="11" t="str">
        <f>'[1]Pleitos em Análise'!AA204</f>
        <v>Indústria</v>
      </c>
    </row>
    <row r="206" spans="1:19" ht="57.5" x14ac:dyDescent="0.35">
      <c r="A206" s="7">
        <f>'[1]Pleitos em Análise'!A205</f>
        <v>200</v>
      </c>
      <c r="B206" s="7" t="str">
        <f>'[1]Pleitos em Análise'!B205</f>
        <v>19971.100926/2021-88</v>
      </c>
      <c r="C206" s="8">
        <f>'[1]Pleitos em Análise'!C205</f>
        <v>44439</v>
      </c>
      <c r="D206" s="7" t="str">
        <f>'[1]Pleitos em Análise'!D205</f>
        <v>Brasil</v>
      </c>
      <c r="E206" s="7" t="str">
        <f>'[1]Pleitos em Análise'!E205</f>
        <v>8533.40.99</v>
      </c>
      <c r="F206" s="7" t="str">
        <f>'[1]Pleitos em Análise'!F205</f>
        <v>Outras</v>
      </c>
      <c r="G206" s="7" t="str">
        <f>'[1]Pleitos em Análise'!G205</f>
        <v>Outras</v>
      </c>
      <c r="H206" s="7" t="str">
        <f>'[1]Pleitos em Análise'!H205</f>
        <v>Redução</v>
      </c>
      <c r="I206" s="7" t="str">
        <f>'[1]Pleitos em Análise'!I205</f>
        <v>ABEMUSICA ASSOCIAÇÃO BRASILEIRA DA MUSICA</v>
      </c>
      <c r="J206" s="9">
        <f>'[1]Pleitos em Análise'!J205</f>
        <v>0.16</v>
      </c>
      <c r="K206" s="9">
        <f>'[1]Pleitos em Análise'!K205</f>
        <v>0</v>
      </c>
      <c r="L206" s="10" t="str">
        <f>IF('[1]Pleitos em Análise'!M205="","---",'[1]Pleitos em Análise'!M205)</f>
        <v>Consulta Pública STRAT/SE-CAMEX nº 06/2021</v>
      </c>
      <c r="M206" s="10" t="str">
        <f>IF('[1]Pleitos em Análise'!N205="","---",'[1]Pleitos em Análise'!N205)</f>
        <v>---</v>
      </c>
      <c r="N206" s="10" t="str">
        <f>IF('[1]Pleitos em Análise'!U205="","---",'[1]Pleitos em Análise'!U205)</f>
        <v>Indeferimento</v>
      </c>
      <c r="O206" s="10" t="str">
        <f>IF('[1]Pleitos em Análise'!W205="","---",'[1]Pleitos em Análise'!W205)</f>
        <v>---</v>
      </c>
      <c r="P206" s="10" t="str">
        <f>IF('[1]Pleitos em Análise'!X205="","---",'[1]Pleitos em Análise'!X205)</f>
        <v>---</v>
      </c>
      <c r="Q206" s="10" t="str">
        <f>IF('[1]Pleitos em Análise'!Y205="","---",'[1]Pleitos em Análise'!Y205)</f>
        <v>---</v>
      </c>
      <c r="R206" s="11" t="str">
        <f>'[1]Pleitos em Análise'!Z205</f>
        <v>Pleito Indeferido pelo GECEX</v>
      </c>
      <c r="S206" s="11" t="str">
        <f>'[1]Pleitos em Análise'!AA205</f>
        <v>Indústria</v>
      </c>
    </row>
    <row r="207" spans="1:19" ht="57.5" x14ac:dyDescent="0.35">
      <c r="A207" s="7">
        <f>'[1]Pleitos em Análise'!A206</f>
        <v>201</v>
      </c>
      <c r="B207" s="7" t="str">
        <f>'[1]Pleitos em Análise'!B206</f>
        <v>19971.100925/2021-33</v>
      </c>
      <c r="C207" s="8">
        <f>'[1]Pleitos em Análise'!C206</f>
        <v>44439</v>
      </c>
      <c r="D207" s="7" t="str">
        <f>'[1]Pleitos em Análise'!D206</f>
        <v>Brasil</v>
      </c>
      <c r="E207" s="7" t="str">
        <f>'[1]Pleitos em Análise'!E206</f>
        <v>8533.31.10</v>
      </c>
      <c r="F207" s="7" t="str">
        <f>'[1]Pleitos em Análise'!F206</f>
        <v>Potenciômetros</v>
      </c>
      <c r="G207" s="7" t="str">
        <f>'[1]Pleitos em Análise'!G206</f>
        <v>Potenciômetros</v>
      </c>
      <c r="H207" s="7" t="str">
        <f>'[1]Pleitos em Análise'!H206</f>
        <v>Redução</v>
      </c>
      <c r="I207" s="7" t="str">
        <f>'[1]Pleitos em Análise'!I206</f>
        <v>ABEMUSICA ASSOCIAÇÃO BRASILEIRA DA MUSICA</v>
      </c>
      <c r="J207" s="9">
        <f>'[1]Pleitos em Análise'!J206</f>
        <v>0.16</v>
      </c>
      <c r="K207" s="9">
        <f>'[1]Pleitos em Análise'!K206</f>
        <v>0</v>
      </c>
      <c r="L207" s="10" t="str">
        <f>IF('[1]Pleitos em Análise'!M206="","---",'[1]Pleitos em Análise'!M206)</f>
        <v>Consulta Pública STRAT/SE-CAMEX nº 06/2021</v>
      </c>
      <c r="M207" s="10" t="str">
        <f>IF('[1]Pleitos em Análise'!N206="","---",'[1]Pleitos em Análise'!N206)</f>
        <v>---</v>
      </c>
      <c r="N207" s="10" t="str">
        <f>IF('[1]Pleitos em Análise'!U206="","---",'[1]Pleitos em Análise'!U206)</f>
        <v>Indeferimento</v>
      </c>
      <c r="O207" s="10" t="str">
        <f>IF('[1]Pleitos em Análise'!W206="","---",'[1]Pleitos em Análise'!W206)</f>
        <v>---</v>
      </c>
      <c r="P207" s="10" t="str">
        <f>IF('[1]Pleitos em Análise'!X206="","---",'[1]Pleitos em Análise'!X206)</f>
        <v>---</v>
      </c>
      <c r="Q207" s="10" t="str">
        <f>IF('[1]Pleitos em Análise'!Y206="","---",'[1]Pleitos em Análise'!Y206)</f>
        <v>---</v>
      </c>
      <c r="R207" s="11" t="str">
        <f>'[1]Pleitos em Análise'!Z206</f>
        <v>Pleito Indeferido pelo GECEX</v>
      </c>
      <c r="S207" s="11" t="str">
        <f>'[1]Pleitos em Análise'!AA206</f>
        <v>Indústria</v>
      </c>
    </row>
    <row r="208" spans="1:19" ht="57.5" x14ac:dyDescent="0.35">
      <c r="A208" s="7">
        <f>'[1]Pleitos em Análise'!A207</f>
        <v>202</v>
      </c>
      <c r="B208" s="7" t="str">
        <f>'[1]Pleitos em Análise'!B207</f>
        <v>19971.100961/2021-05</v>
      </c>
      <c r="C208" s="8">
        <f>'[1]Pleitos em Análise'!C207</f>
        <v>44452</v>
      </c>
      <c r="D208" s="7" t="str">
        <f>'[1]Pleitos em Análise'!D207</f>
        <v>Brasil</v>
      </c>
      <c r="E208" s="7" t="str">
        <f>'[1]Pleitos em Análise'!E207</f>
        <v>9506.59.00</v>
      </c>
      <c r="F208" s="7" t="str">
        <f>'[1]Pleitos em Análise'!F207</f>
        <v>Outras</v>
      </c>
      <c r="G208" s="7" t="str">
        <f>'[1]Pleitos em Análise'!G207</f>
        <v>Raquete de beach tênis</v>
      </c>
      <c r="H208" s="7" t="str">
        <f>'[1]Pleitos em Análise'!H207</f>
        <v>Abertura de código/Redução</v>
      </c>
      <c r="I208" s="7" t="str">
        <f>'[1]Pleitos em Análise'!I207</f>
        <v>ASSOCIAÇÃO PELA INDUSTRIA E COMERCIO ESPORTIVO</v>
      </c>
      <c r="J208" s="9">
        <f>'[1]Pleitos em Análise'!J207</f>
        <v>0.2</v>
      </c>
      <c r="K208" s="9">
        <f>'[1]Pleitos em Análise'!K207</f>
        <v>0.02</v>
      </c>
      <c r="L208" s="10" t="str">
        <f>IF('[1]Pleitos em Análise'!M207="","---",'[1]Pleitos em Análise'!M207)</f>
        <v>Consulta Pública STRAT/SE-CAMEX nº 06/2021</v>
      </c>
      <c r="M208" s="10" t="str">
        <f>IF('[1]Pleitos em Análise'!N207="","---",'[1]Pleitos em Análise'!N207)</f>
        <v>---</v>
      </c>
      <c r="N208" s="10" t="str">
        <f>IF('[1]Pleitos em Análise'!U207="","---",'[1]Pleitos em Análise'!U207)</f>
        <v>Deferido</v>
      </c>
      <c r="O208" s="10" t="str">
        <f>IF('[1]Pleitos em Análise'!W207="","---",'[1]Pleitos em Análise'!W207)</f>
        <v>---</v>
      </c>
      <c r="P208" s="10" t="str">
        <f>IF('[1]Pleitos em Análise'!X207="","---",'[1]Pleitos em Análise'!X207)</f>
        <v>---</v>
      </c>
      <c r="Q208" s="10" t="str">
        <f>IF('[1]Pleitos em Análise'!Y207="","---",'[1]Pleitos em Análise'!Y207)</f>
        <v>---</v>
      </c>
      <c r="R208" s="11" t="str">
        <f>'[1]Pleitos em Análise'!Z207</f>
        <v>Em análise no CT-1</v>
      </c>
      <c r="S208" s="11" t="str">
        <f>'[1]Pleitos em Análise'!AA207</f>
        <v>Indústria</v>
      </c>
    </row>
    <row r="209" spans="1:19" ht="57.5" x14ac:dyDescent="0.35">
      <c r="A209" s="7">
        <f>'[1]Pleitos em Análise'!A208</f>
        <v>203</v>
      </c>
      <c r="B209" s="7" t="str">
        <f>'[1]Pleitos em Análise'!B208</f>
        <v>19971.101010/2021-45</v>
      </c>
      <c r="C209" s="8">
        <f>'[1]Pleitos em Análise'!C208</f>
        <v>44463</v>
      </c>
      <c r="D209" s="7" t="str">
        <f>'[1]Pleitos em Análise'!D208</f>
        <v>Brasil</v>
      </c>
      <c r="E209" s="7" t="str">
        <f>'[1]Pleitos em Análise'!E208</f>
        <v>8501.31.10</v>
      </c>
      <c r="F209" s="7" t="str">
        <f>'[1]Pleitos em Análise'!F208</f>
        <v>Motores</v>
      </c>
      <c r="G209" s="7" t="str">
        <f>'[1]Pleitos em Análise'!G208</f>
        <v>Motores para bicicletas elétricas</v>
      </c>
      <c r="H209" s="7" t="str">
        <f>'[1]Pleitos em Análise'!H208</f>
        <v>Abertura de código/Redução</v>
      </c>
      <c r="I209" s="7" t="str">
        <f>'[1]Pleitos em Análise'!I208</f>
        <v>ASSOCIACAO BRASILEIRA DO SETOR DE BICICLETAS - ALIANCA BIKE</v>
      </c>
      <c r="J209" s="9">
        <f>'[1]Pleitos em Análise'!J208</f>
        <v>0.18</v>
      </c>
      <c r="K209" s="9">
        <f>'[1]Pleitos em Análise'!K208</f>
        <v>0.02</v>
      </c>
      <c r="L209" s="10" t="str">
        <f>IF('[1]Pleitos em Análise'!M208="","---",'[1]Pleitos em Análise'!M208)</f>
        <v>Consulta Pública STRAT/SE-CAMEX nº 06/2021</v>
      </c>
      <c r="M209" s="10" t="str">
        <f>IF('[1]Pleitos em Análise'!N208="","---",'[1]Pleitos em Análise'!N208)</f>
        <v>---</v>
      </c>
      <c r="N209" s="10" t="str">
        <f>IF('[1]Pleitos em Análise'!U208="","---",'[1]Pleitos em Análise'!U208)</f>
        <v>Indeferimento</v>
      </c>
      <c r="O209" s="10" t="str">
        <f>IF('[1]Pleitos em Análise'!W208="","---",'[1]Pleitos em Análise'!W208)</f>
        <v>---</v>
      </c>
      <c r="P209" s="10" t="str">
        <f>IF('[1]Pleitos em Análise'!X208="","---",'[1]Pleitos em Análise'!X208)</f>
        <v>---</v>
      </c>
      <c r="Q209" s="10" t="str">
        <f>IF('[1]Pleitos em Análise'!Y208="","---",'[1]Pleitos em Análise'!Y208)</f>
        <v>---</v>
      </c>
      <c r="R209" s="11" t="str">
        <f>'[1]Pleitos em Análise'!Z208</f>
        <v>Pleito Indeferido pelo GECEX</v>
      </c>
      <c r="S209" s="11" t="str">
        <f>'[1]Pleitos em Análise'!AA208</f>
        <v>Indústria</v>
      </c>
    </row>
    <row r="210" spans="1:19" ht="115" x14ac:dyDescent="0.35">
      <c r="A210" s="7">
        <f>'[1]Pleitos em Análise'!A209</f>
        <v>204</v>
      </c>
      <c r="B210" s="7" t="str">
        <f>'[1]Pleitos em Análise'!B209</f>
        <v>19971.101011/2021-90</v>
      </c>
      <c r="C210" s="8">
        <f>'[1]Pleitos em Análise'!C209</f>
        <v>44466</v>
      </c>
      <c r="D210" s="7" t="str">
        <f>'[1]Pleitos em Análise'!D209</f>
        <v>Brasil</v>
      </c>
      <c r="E210" s="7" t="str">
        <f>'[1]Pleitos em Análise'!E209</f>
        <v>8714.99.90</v>
      </c>
      <c r="F210" s="7" t="str">
        <f>'[1]Pleitos em Análise'!F209</f>
        <v>Outros</v>
      </c>
      <c r="G210" s="7" t="str">
        <f>'[1]Pleitos em Análise'!G209</f>
        <v>Alavancas de câmbio e freio para bicicletas</v>
      </c>
      <c r="H210" s="7" t="str">
        <f>'[1]Pleitos em Análise'!H209</f>
        <v>Abertura de código/Redução</v>
      </c>
      <c r="I210" s="7" t="str">
        <f>'[1]Pleitos em Análise'!I209</f>
        <v>ASSOCIACAO BRASILEIRA DO SETOR DE BICICLETAS - ALIANCA BIKE</v>
      </c>
      <c r="J210" s="9">
        <f>'[1]Pleitos em Análise'!J209</f>
        <v>0.16</v>
      </c>
      <c r="K210" s="9">
        <f>'[1]Pleitos em Análise'!K209</f>
        <v>0.02</v>
      </c>
      <c r="L210" s="10" t="str">
        <f>IF('[1]Pleitos em Análise'!M209="","---",'[1]Pleitos em Análise'!M209)</f>
        <v>Consulta Pública STRAT/SE-CAMEX nº 06/2021 e Consulta Pública STRAT/SE-CAMEX nº 01/2022</v>
      </c>
      <c r="M210" s="10" t="str">
        <f>IF('[1]Pleitos em Análise'!N209="","---",'[1]Pleitos em Análise'!N209)</f>
        <v>---</v>
      </c>
      <c r="N210" s="10" t="str">
        <f>IF('[1]Pleitos em Análise'!U209="","---",'[1]Pleitos em Análise'!U209)</f>
        <v>Deferido</v>
      </c>
      <c r="O210" s="10" t="str">
        <f>IF('[1]Pleitos em Análise'!W209="","---",'[1]Pleitos em Análise'!W209)</f>
        <v>Deferido</v>
      </c>
      <c r="P210" s="10" t="str">
        <f>IF('[1]Pleitos em Análise'!X209="","---",'[1]Pleitos em Análise'!X209)</f>
        <v>18/2022</v>
      </c>
      <c r="Q210" s="10" t="str">
        <f>IF('[1]Pleitos em Análise'!Y209="","---",'[1]Pleitos em Análise'!Y209)</f>
        <v>412/2022</v>
      </c>
      <c r="R210" s="11" t="str">
        <f>'[1]Pleitos em Análise'!Z209</f>
        <v xml:space="preserve">Deferido </v>
      </c>
      <c r="S210" s="11" t="str">
        <f>'[1]Pleitos em Análise'!AA209</f>
        <v>Indústria</v>
      </c>
    </row>
    <row r="211" spans="1:19" ht="57.5" x14ac:dyDescent="0.35">
      <c r="A211" s="7">
        <f>'[1]Pleitos em Análise'!A210</f>
        <v>205</v>
      </c>
      <c r="B211" s="7" t="str">
        <f>'[1]Pleitos em Análise'!B210</f>
        <v>19971.101015/2021-78</v>
      </c>
      <c r="C211" s="8">
        <f>'[1]Pleitos em Análise'!C210</f>
        <v>44466</v>
      </c>
      <c r="D211" s="7" t="str">
        <f>'[1]Pleitos em Análise'!D210</f>
        <v>Brasil</v>
      </c>
      <c r="E211" s="7" t="str">
        <f>'[1]Pleitos em Análise'!E210</f>
        <v>8714.91.00</v>
      </c>
      <c r="F211" s="7" t="str">
        <f>'[1]Pleitos em Análise'!F210</f>
        <v>Quadros e garfos e suas partes</v>
      </c>
      <c r="G211" s="7" t="str">
        <f>'[1]Pleitos em Análise'!G210</f>
        <v>Suspensões traseiras para bicicletas</v>
      </c>
      <c r="H211" s="7" t="str">
        <f>'[1]Pleitos em Análise'!H210</f>
        <v>Abertura de código/Redução</v>
      </c>
      <c r="I211" s="7" t="str">
        <f>'[1]Pleitos em Análise'!I210</f>
        <v>ASSOCIACAO BRASILEIRA DO SETOR DE BICICLETAS - ALIANCA BIKE</v>
      </c>
      <c r="J211" s="9">
        <f>'[1]Pleitos em Análise'!J210</f>
        <v>0.16</v>
      </c>
      <c r="K211" s="9">
        <f>'[1]Pleitos em Análise'!K210</f>
        <v>0.02</v>
      </c>
      <c r="L211" s="10" t="str">
        <f>IF('[1]Pleitos em Análise'!M210="","---",'[1]Pleitos em Análise'!M210)</f>
        <v>Consulta Pública STRAT/SE-CAMEX nº 04/2021</v>
      </c>
      <c r="M211" s="10" t="str">
        <f>IF('[1]Pleitos em Análise'!N210="","---",'[1]Pleitos em Análise'!N210)</f>
        <v>---</v>
      </c>
      <c r="N211" s="10" t="str">
        <f>IF('[1]Pleitos em Análise'!U210="","---",'[1]Pleitos em Análise'!U210)</f>
        <v>Deferido</v>
      </c>
      <c r="O211" s="10" t="str">
        <f>IF('[1]Pleitos em Análise'!W210="","---",'[1]Pleitos em Análise'!W210)</f>
        <v>---</v>
      </c>
      <c r="P211" s="10" t="str">
        <f>IF('[1]Pleitos em Análise'!X210="","---",'[1]Pleitos em Análise'!X210)</f>
        <v>---</v>
      </c>
      <c r="Q211" s="10" t="str">
        <f>IF('[1]Pleitos em Análise'!Y210="","---",'[1]Pleitos em Análise'!Y210)</f>
        <v>---</v>
      </c>
      <c r="R211" s="11" t="str">
        <f>'[1]Pleitos em Análise'!Z210</f>
        <v>Em análise no CT-1</v>
      </c>
      <c r="S211" s="11" t="str">
        <f>'[1]Pleitos em Análise'!AA210</f>
        <v>Indústria</v>
      </c>
    </row>
    <row r="212" spans="1:19" ht="115" x14ac:dyDescent="0.35">
      <c r="A212" s="7">
        <f>'[1]Pleitos em Análise'!A211</f>
        <v>206</v>
      </c>
      <c r="B212" s="7" t="str">
        <f>'[1]Pleitos em Análise'!B211</f>
        <v>19971.101028/2021-47</v>
      </c>
      <c r="C212" s="8">
        <f>'[1]Pleitos em Análise'!C211</f>
        <v>44468</v>
      </c>
      <c r="D212" s="7" t="str">
        <f>'[1]Pleitos em Análise'!D211</f>
        <v>Brasil</v>
      </c>
      <c r="E212" s="7" t="str">
        <f>'[1]Pleitos em Análise'!E211</f>
        <v>8714.93.10</v>
      </c>
      <c r="F212" s="7" t="str">
        <f>'[1]Pleitos em Análise'!F211</f>
        <v>Cubos, exceto de freios (travões)</v>
      </c>
      <c r="G212" s="7" t="str">
        <f>'[1]Pleitos em Análise'!G211</f>
        <v>Cubos sem rosca, com encaixe para catracas</v>
      </c>
      <c r="H212" s="7" t="str">
        <f>'[1]Pleitos em Análise'!H211</f>
        <v>Abertura de código/Redução</v>
      </c>
      <c r="I212" s="7" t="str">
        <f>'[1]Pleitos em Análise'!I211</f>
        <v>ASSOCIACAO BRASILEIRA DO SETOR DE BICICLETAS - ALIANCA BIKE</v>
      </c>
      <c r="J212" s="9">
        <f>'[1]Pleitos em Análise'!J211</f>
        <v>0.16</v>
      </c>
      <c r="K212" s="9">
        <f>'[1]Pleitos em Análise'!K211</f>
        <v>0.02</v>
      </c>
      <c r="L212" s="10" t="str">
        <f>IF('[1]Pleitos em Análise'!M211="","---",'[1]Pleitos em Análise'!M211)</f>
        <v>Consulta Pública STRAT/SE-CAMEX nº 06/2021 e Consulta Pública STRAT/SE-CAMEX nº 01/2022</v>
      </c>
      <c r="M212" s="10" t="str">
        <f>IF('[1]Pleitos em Análise'!N211="","---",'[1]Pleitos em Análise'!N211)</f>
        <v>---</v>
      </c>
      <c r="N212" s="10" t="str">
        <f>IF('[1]Pleitos em Análise'!U211="","---",'[1]Pleitos em Análise'!U211)</f>
        <v>Deferido</v>
      </c>
      <c r="O212" s="10" t="str">
        <f>IF('[1]Pleitos em Análise'!W211="","---",'[1]Pleitos em Análise'!W211)</f>
        <v>Deferido</v>
      </c>
      <c r="P212" s="10" t="str">
        <f>IF('[1]Pleitos em Análise'!X211="","---",'[1]Pleitos em Análise'!X211)</f>
        <v>18/2022</v>
      </c>
      <c r="Q212" s="10" t="str">
        <f>IF('[1]Pleitos em Análise'!Y211="","---",'[1]Pleitos em Análise'!Y211)</f>
        <v>412/2022</v>
      </c>
      <c r="R212" s="11" t="str">
        <f>'[1]Pleitos em Análise'!Z211</f>
        <v xml:space="preserve">Deferido </v>
      </c>
      <c r="S212" s="11" t="str">
        <f>'[1]Pleitos em Análise'!AA211</f>
        <v>Indústria</v>
      </c>
    </row>
    <row r="213" spans="1:19" ht="115" x14ac:dyDescent="0.35">
      <c r="A213" s="7">
        <f>'[1]Pleitos em Análise'!A212</f>
        <v>207</v>
      </c>
      <c r="B213" s="7" t="str">
        <f>'[1]Pleitos em Análise'!B212</f>
        <v>19971.101029/2021-91</v>
      </c>
      <c r="C213" s="8">
        <f>'[1]Pleitos em Análise'!C212</f>
        <v>44468</v>
      </c>
      <c r="D213" s="7" t="str">
        <f>'[1]Pleitos em Análise'!D212</f>
        <v>Brasil</v>
      </c>
      <c r="E213" s="7" t="str">
        <f>'[1]Pleitos em Análise'!E212</f>
        <v>8714.96.00</v>
      </c>
      <c r="F213" s="7" t="str">
        <f>'[1]Pleitos em Análise'!F212</f>
        <v>-- Pedais e pedaleiros, e suas partes</v>
      </c>
      <c r="G213" s="7" t="str">
        <f>'[1]Pleitos em Análise'!G212</f>
        <v>Outros tipos de pedaleiros e suas partes, diversos dos pedivelas de uma peça (monoblocos).</v>
      </c>
      <c r="H213" s="7" t="str">
        <f>'[1]Pleitos em Análise'!H212</f>
        <v>Abertura de código/Redução</v>
      </c>
      <c r="I213" s="7" t="str">
        <f>'[1]Pleitos em Análise'!I212</f>
        <v>ASSOCIACAO BRASILEIRA DO SETOR DE BICICLETAS - ALIANCA BIKE</v>
      </c>
      <c r="J213" s="9">
        <f>'[1]Pleitos em Análise'!J212</f>
        <v>0.16</v>
      </c>
      <c r="K213" s="9">
        <f>'[1]Pleitos em Análise'!K212</f>
        <v>0.02</v>
      </c>
      <c r="L213" s="10" t="str">
        <f>IF('[1]Pleitos em Análise'!M212="","---",'[1]Pleitos em Análise'!M212)</f>
        <v>Consulta Pública STRAT/SE-CAMEX nº 06/2021 e Consulta Pública STRAT/SE-CAMEX nº 01/2022</v>
      </c>
      <c r="M213" s="10" t="str">
        <f>IF('[1]Pleitos em Análise'!N212="","---",'[1]Pleitos em Análise'!N212)</f>
        <v>---</v>
      </c>
      <c r="N213" s="10" t="str">
        <f>IF('[1]Pleitos em Análise'!U212="","---",'[1]Pleitos em Análise'!U212)</f>
        <v>Deferido</v>
      </c>
      <c r="O213" s="10" t="str">
        <f>IF('[1]Pleitos em Análise'!W212="","---",'[1]Pleitos em Análise'!W212)</f>
        <v>Deferido</v>
      </c>
      <c r="P213" s="10" t="str">
        <f>IF('[1]Pleitos em Análise'!X212="","---",'[1]Pleitos em Análise'!X212)</f>
        <v>18/2022</v>
      </c>
      <c r="Q213" s="10" t="str">
        <f>IF('[1]Pleitos em Análise'!Y212="","---",'[1]Pleitos em Análise'!Y212)</f>
        <v>412/2022</v>
      </c>
      <c r="R213" s="11" t="str">
        <f>'[1]Pleitos em Análise'!Z212</f>
        <v xml:space="preserve">Deferido </v>
      </c>
      <c r="S213" s="11" t="str">
        <f>'[1]Pleitos em Análise'!AA212</f>
        <v>Indústria</v>
      </c>
    </row>
    <row r="214" spans="1:19" ht="69" x14ac:dyDescent="0.35">
      <c r="A214" s="7">
        <f>'[1]Pleitos em Análise'!A213</f>
        <v>208</v>
      </c>
      <c r="B214" s="7" t="str">
        <f>'[1]Pleitos em Análise'!B213</f>
        <v>19971.101077/2021-80</v>
      </c>
      <c r="C214" s="8">
        <f>'[1]Pleitos em Análise'!C213</f>
        <v>44484</v>
      </c>
      <c r="D214" s="7" t="str">
        <f>'[1]Pleitos em Análise'!D213</f>
        <v>Brasil</v>
      </c>
      <c r="E214" s="7" t="str">
        <f>'[1]Pleitos em Análise'!E213</f>
        <v>3907.20.90</v>
      </c>
      <c r="F214" s="7" t="str">
        <f>'[1]Pleitos em Análise'!F213</f>
        <v>Outros</v>
      </c>
      <c r="G214" s="7" t="str">
        <f>'[1]Pleitos em Análise'!G213</f>
        <v>Éter metalílico de poli(oxietileno) (HPEG), aplicado na produção de aditivos superplastificantes para a fabricação de concreto.</v>
      </c>
      <c r="H214" s="7" t="str">
        <f>'[1]Pleitos em Análise'!H213</f>
        <v>Abertura de código/Redução</v>
      </c>
      <c r="I214" s="7" t="str">
        <f>'[1]Pleitos em Análise'!I213</f>
        <v>ERCA INDÚSTRIA E COMÉRCIO DE PRODUTOS QUÍMICOS</v>
      </c>
      <c r="J214" s="9">
        <f>'[1]Pleitos em Análise'!J213</f>
        <v>0.14000000000000001</v>
      </c>
      <c r="K214" s="9">
        <f>'[1]Pleitos em Análise'!K213</f>
        <v>0.02</v>
      </c>
      <c r="L214" s="10" t="str">
        <f>IF('[1]Pleitos em Análise'!M213="","---",'[1]Pleitos em Análise'!M213)</f>
        <v>Consulta Pública STRAT/SE-CAMEX nº 06/2021</v>
      </c>
      <c r="M214" s="10" t="str">
        <f>IF('[1]Pleitos em Análise'!N213="","---",'[1]Pleitos em Análise'!N213)</f>
        <v>---</v>
      </c>
      <c r="N214" s="10" t="str">
        <f>IF('[1]Pleitos em Análise'!U213="","---",'[1]Pleitos em Análise'!U213)</f>
        <v>Deferimento</v>
      </c>
      <c r="O214" s="10" t="str">
        <f>IF('[1]Pleitos em Análise'!W213="","---",'[1]Pleitos em Análise'!W213)</f>
        <v>---</v>
      </c>
      <c r="P214" s="10" t="str">
        <f>IF('[1]Pleitos em Análise'!X213="","---",'[1]Pleitos em Análise'!X213)</f>
        <v>---</v>
      </c>
      <c r="Q214" s="10" t="str">
        <f>IF('[1]Pleitos em Análise'!Y213="","---",'[1]Pleitos em Análise'!Y213)</f>
        <v>---</v>
      </c>
      <c r="R214" s="11" t="str">
        <f>'[1]Pleitos em Análise'!Z213</f>
        <v>Em análise no CT-1</v>
      </c>
      <c r="S214" s="11" t="str">
        <f>'[1]Pleitos em Análise'!AA213</f>
        <v>Indústria</v>
      </c>
    </row>
    <row r="215" spans="1:19" ht="34.5" x14ac:dyDescent="0.35">
      <c r="A215" s="7">
        <f>'[1]Pleitos em Análise'!A214</f>
        <v>209</v>
      </c>
      <c r="B215" s="7" t="str">
        <f>'[1]Pleitos em Análise'!B214</f>
        <v>19971.101241/2021-59</v>
      </c>
      <c r="C215" s="8">
        <f>'[1]Pleitos em Análise'!C214</f>
        <v>44518</v>
      </c>
      <c r="D215" s="7" t="str">
        <f>'[1]Pleitos em Análise'!D214</f>
        <v>Brasil</v>
      </c>
      <c r="E215" s="7" t="str">
        <f>'[1]Pleitos em Análise'!E214</f>
        <v>8414.30.19</v>
      </c>
      <c r="F215" s="7" t="str">
        <f>'[1]Pleitos em Análise'!F214</f>
        <v>Outros</v>
      </c>
      <c r="G215" s="7" t="str">
        <f>'[1]Pleitos em Análise'!G214</f>
        <v>Compressores para refrigeração</v>
      </c>
      <c r="H215" s="7" t="str">
        <f>'[1]Pleitos em Análise'!H214</f>
        <v>Abertura de código/Elevação</v>
      </c>
      <c r="I215" s="7" t="str">
        <f>'[1]Pleitos em Análise'!I214</f>
        <v>BITZER COMPRESSORES LTDA</v>
      </c>
      <c r="J215" s="9">
        <f>'[1]Pleitos em Análise'!J214</f>
        <v>0</v>
      </c>
      <c r="K215" s="9">
        <f>'[1]Pleitos em Análise'!K214</f>
        <v>0.18</v>
      </c>
      <c r="L215" s="10" t="str">
        <f>IF('[1]Pleitos em Análise'!M214="","---",'[1]Pleitos em Análise'!M214)</f>
        <v>---</v>
      </c>
      <c r="M215" s="10" t="str">
        <f>IF('[1]Pleitos em Análise'!N214="","---",'[1]Pleitos em Análise'!N214)</f>
        <v>---</v>
      </c>
      <c r="N215" s="10" t="str">
        <f>IF('[1]Pleitos em Análise'!U214="","---",'[1]Pleitos em Análise'!U214)</f>
        <v>---</v>
      </c>
      <c r="O215" s="10" t="str">
        <f>IF('[1]Pleitos em Análise'!W214="","---",'[1]Pleitos em Análise'!W214)</f>
        <v>---</v>
      </c>
      <c r="P215" s="10" t="str">
        <f>IF('[1]Pleitos em Análise'!X214="","---",'[1]Pleitos em Análise'!X214)</f>
        <v>---</v>
      </c>
      <c r="Q215" s="10" t="str">
        <f>IF('[1]Pleitos em Análise'!Y214="","---",'[1]Pleitos em Análise'!Y214)</f>
        <v>---</v>
      </c>
      <c r="R215" s="11" t="str">
        <f>'[1]Pleitos em Análise'!Z214</f>
        <v>Em análise no CAT</v>
      </c>
      <c r="S215" s="11" t="str">
        <f>'[1]Pleitos em Análise'!AA214</f>
        <v>Indústria</v>
      </c>
    </row>
    <row r="216" spans="1:19" ht="57.5" x14ac:dyDescent="0.35">
      <c r="A216" s="7">
        <f>'[1]Pleitos em Análise'!A215</f>
        <v>210</v>
      </c>
      <c r="B216" s="7" t="str">
        <f>'[1]Pleitos em Análise'!B215</f>
        <v>19971.101245/2021-37</v>
      </c>
      <c r="C216" s="8">
        <f>'[1]Pleitos em Análise'!C215</f>
        <v>44519</v>
      </c>
      <c r="D216" s="7" t="str">
        <f>'[1]Pleitos em Análise'!D215</f>
        <v>Brasil</v>
      </c>
      <c r="E216" s="7" t="str">
        <f>'[1]Pleitos em Análise'!E215</f>
        <v>3804.00.12</v>
      </c>
      <c r="F216" s="7" t="str">
        <f>'[1]Pleitos em Análise'!F215</f>
        <v>À soda ou ao sulfato</v>
      </c>
      <c r="G216" s="7" t="str">
        <f>'[1]Pleitos em Análise'!G215</f>
        <v>Lixívia</v>
      </c>
      <c r="H216" s="7" t="str">
        <f>'[1]Pleitos em Análise'!H215</f>
        <v>Abertura de código/Redução</v>
      </c>
      <c r="I216" s="7" t="str">
        <f>'[1]Pleitos em Análise'!I215</f>
        <v>IBA - INDUSTRIA BRASILEIRA DE ARVORES</v>
      </c>
      <c r="J216" s="9">
        <f>'[1]Pleitos em Análise'!J215</f>
        <v>0.1</v>
      </c>
      <c r="K216" s="9">
        <f>'[1]Pleitos em Análise'!K215</f>
        <v>0</v>
      </c>
      <c r="L216" s="10" t="str">
        <f>IF('[1]Pleitos em Análise'!M215="","---",'[1]Pleitos em Análise'!M215)</f>
        <v>Consulta Pública STRAT/SE-CAMEX nº 01/2022</v>
      </c>
      <c r="M216" s="10" t="str">
        <f>IF('[1]Pleitos em Análise'!N215="","---",'[1]Pleitos em Análise'!N215)</f>
        <v>---</v>
      </c>
      <c r="N216" s="10" t="str">
        <f>IF('[1]Pleitos em Análise'!U215="","---",'[1]Pleitos em Análise'!U215)</f>
        <v>Deferido</v>
      </c>
      <c r="O216" s="10" t="str">
        <f>IF('[1]Pleitos em Análise'!W215="","---",'[1]Pleitos em Análise'!W215)</f>
        <v>---</v>
      </c>
      <c r="P216" s="10" t="str">
        <f>IF('[1]Pleitos em Análise'!X215="","---",'[1]Pleitos em Análise'!X215)</f>
        <v>---</v>
      </c>
      <c r="Q216" s="10" t="str">
        <f>IF('[1]Pleitos em Análise'!Y215="","---",'[1]Pleitos em Análise'!Y215)</f>
        <v>---</v>
      </c>
      <c r="R216" s="11" t="str">
        <f>'[1]Pleitos em Análise'!Z215</f>
        <v>Em análise no CT-1</v>
      </c>
      <c r="S216" s="11" t="str">
        <f>'[1]Pleitos em Análise'!AA215</f>
        <v>Indústria/ / Agricultura</v>
      </c>
    </row>
    <row r="217" spans="1:19" ht="34.5" x14ac:dyDescent="0.35">
      <c r="A217" s="7">
        <f>'[1]Pleitos em Análise'!A216</f>
        <v>211</v>
      </c>
      <c r="B217" s="7" t="str">
        <f>'[1]Pleitos em Análise'!B216</f>
        <v>19971.101314/2021-11</v>
      </c>
      <c r="C217" s="8">
        <f>'[1]Pleitos em Análise'!C216</f>
        <v>44539</v>
      </c>
      <c r="D217" s="7" t="str">
        <f>'[1]Pleitos em Análise'!D216</f>
        <v>Brasil</v>
      </c>
      <c r="E217" s="7" t="str">
        <f>'[1]Pleitos em Análise'!E216</f>
        <v>8502.31.00</v>
      </c>
      <c r="F217" s="7" t="str">
        <f>'[1]Pleitos em Análise'!F216</f>
        <v>De energia eólica</v>
      </c>
      <c r="G217" s="7" t="str">
        <f>'[1]Pleitos em Análise'!G216</f>
        <v>De energia eólica</v>
      </c>
      <c r="H217" s="7" t="str">
        <f>'[1]Pleitos em Análise'!H216</f>
        <v>Elevação TEC</v>
      </c>
      <c r="I217" s="7" t="str">
        <f>'[1]Pleitos em Análise'!I216</f>
        <v>ABIMAQ</v>
      </c>
      <c r="J217" s="9" t="str">
        <f>'[1]Pleitos em Análise'!J216</f>
        <v>0% BK</v>
      </c>
      <c r="K217" s="9" t="str">
        <f>'[1]Pleitos em Análise'!K216</f>
        <v>14% BK</v>
      </c>
      <c r="L217" s="10" t="str">
        <f>IF('[1]Pleitos em Análise'!M216="","---",'[1]Pleitos em Análise'!M216)</f>
        <v>---</v>
      </c>
      <c r="M217" s="10" t="str">
        <f>IF('[1]Pleitos em Análise'!N216="","---",'[1]Pleitos em Análise'!N216)</f>
        <v>---</v>
      </c>
      <c r="N217" s="10" t="str">
        <f>IF('[1]Pleitos em Análise'!U216="","---",'[1]Pleitos em Análise'!U216)</f>
        <v>---</v>
      </c>
      <c r="O217" s="10" t="str">
        <f>IF('[1]Pleitos em Análise'!W216="","---",'[1]Pleitos em Análise'!W216)</f>
        <v>---</v>
      </c>
      <c r="P217" s="10" t="str">
        <f>IF('[1]Pleitos em Análise'!X216="","---",'[1]Pleitos em Análise'!X216)</f>
        <v>---</v>
      </c>
      <c r="Q217" s="10" t="str">
        <f>IF('[1]Pleitos em Análise'!Y216="","---",'[1]Pleitos em Análise'!Y216)</f>
        <v>---</v>
      </c>
      <c r="R217" s="11" t="str">
        <f>'[1]Pleitos em Análise'!Z216</f>
        <v>Em análise no CAT</v>
      </c>
      <c r="S217" s="11" t="str">
        <f>'[1]Pleitos em Análise'!AA216</f>
        <v>Indústria</v>
      </c>
    </row>
    <row r="218" spans="1:19" ht="46" x14ac:dyDescent="0.35">
      <c r="A218" s="7">
        <f>'[1]Pleitos em Análise'!A217</f>
        <v>212</v>
      </c>
      <c r="B218" s="7" t="str">
        <f>'[1]Pleitos em Análise'!B217</f>
        <v>19971.101325/2021-92</v>
      </c>
      <c r="C218" s="8">
        <f>'[1]Pleitos em Análise'!C217</f>
        <v>44543</v>
      </c>
      <c r="D218" s="7" t="str">
        <f>'[1]Pleitos em Análise'!D217</f>
        <v>Brasil</v>
      </c>
      <c r="E218" s="7" t="str">
        <f>'[1]Pleitos em Análise'!E217</f>
        <v>8528.69.10</v>
      </c>
      <c r="F218" s="7" t="str">
        <f>'[1]Pleitos em Análise'!F217</f>
        <v>Com tecnologia de dispositivo digital de microespelhos (DMD - Digital Micromirror Device)</v>
      </c>
      <c r="G218" s="7" t="str">
        <f>'[1]Pleitos em Análise'!G217</f>
        <v>Projetores, com tecnologia de dispositivo digital de microespelhos (DMD -
Digital Micromirror Device)</v>
      </c>
      <c r="H218" s="7" t="str">
        <f>'[1]Pleitos em Análise'!H217</f>
        <v>Alteração Descrição - Elevação</v>
      </c>
      <c r="I218" s="7" t="str">
        <f>'[1]Pleitos em Análise'!I217</f>
        <v>Epson</v>
      </c>
      <c r="J218" s="9" t="str">
        <f>'[1]Pleitos em Análise'!J217</f>
        <v>0% BK</v>
      </c>
      <c r="K218" s="9" t="str">
        <f>'[1]Pleitos em Análise'!K217</f>
        <v>16% BIT</v>
      </c>
      <c r="L218" s="10" t="str">
        <f>IF('[1]Pleitos em Análise'!M217="","---",'[1]Pleitos em Análise'!M217)</f>
        <v>---</v>
      </c>
      <c r="M218" s="10" t="str">
        <f>IF('[1]Pleitos em Análise'!N217="","---",'[1]Pleitos em Análise'!N217)</f>
        <v>---</v>
      </c>
      <c r="N218" s="10" t="str">
        <f>IF('[1]Pleitos em Análise'!U217="","---",'[1]Pleitos em Análise'!U217)</f>
        <v>---</v>
      </c>
      <c r="O218" s="10" t="str">
        <f>IF('[1]Pleitos em Análise'!W217="","---",'[1]Pleitos em Análise'!W217)</f>
        <v>---</v>
      </c>
      <c r="P218" s="10" t="str">
        <f>IF('[1]Pleitos em Análise'!X217="","---",'[1]Pleitos em Análise'!X217)</f>
        <v>---</v>
      </c>
      <c r="Q218" s="10" t="str">
        <f>IF('[1]Pleitos em Análise'!Y217="","---",'[1]Pleitos em Análise'!Y217)</f>
        <v>---</v>
      </c>
      <c r="R218" s="11" t="str">
        <f>'[1]Pleitos em Análise'!Z217</f>
        <v>Em análise no CAT</v>
      </c>
      <c r="S218" s="11" t="str">
        <f>'[1]Pleitos em Análise'!AA217</f>
        <v>Indústria</v>
      </c>
    </row>
    <row r="219" spans="1:19" ht="57.5" x14ac:dyDescent="0.35">
      <c r="A219" s="7">
        <f>'[1]Pleitos em Análise'!A218</f>
        <v>213</v>
      </c>
      <c r="B219" s="7" t="str">
        <f>'[1]Pleitos em Análise'!B218</f>
        <v xml:space="preserve">19971.101371/2021-91 </v>
      </c>
      <c r="C219" s="8">
        <f>'[1]Pleitos em Análise'!C218</f>
        <v>44560</v>
      </c>
      <c r="D219" s="7" t="str">
        <f>'[1]Pleitos em Análise'!D218</f>
        <v>Brasil</v>
      </c>
      <c r="E219" s="7" t="str">
        <f>'[1]Pleitos em Análise'!E218</f>
        <v>0712.90.10</v>
      </c>
      <c r="F219" s="7" t="str">
        <f>'[1]Pleitos em Análise'!F218</f>
        <v>Alho em pó</v>
      </c>
      <c r="G219" s="7" t="str">
        <f>'[1]Pleitos em Análise'!G218</f>
        <v>Alho comum em pó sem qualquer outro preparo</v>
      </c>
      <c r="H219" s="7" t="str">
        <f>'[1]Pleitos em Análise'!H218</f>
        <v>Abertura de código</v>
      </c>
      <c r="I219" s="7" t="str">
        <f>'[1]Pleitos em Análise'!I218</f>
        <v>Comercial Paty Importação LTDA</v>
      </c>
      <c r="J219" s="9">
        <f>'[1]Pleitos em Análise'!J218</f>
        <v>0.1</v>
      </c>
      <c r="K219" s="9">
        <f>'[1]Pleitos em Análise'!K218</f>
        <v>0.1</v>
      </c>
      <c r="L219" s="10" t="s">
        <v>16</v>
      </c>
      <c r="M219" s="10" t="str">
        <f>IF('[1]Pleitos em Análise'!N218="","---",'[1]Pleitos em Análise'!N218)</f>
        <v>---</v>
      </c>
      <c r="N219" s="10" t="str">
        <f>IF('[1]Pleitos em Análise'!U218="","---",'[1]Pleitos em Análise'!U218)</f>
        <v>Deferido</v>
      </c>
      <c r="O219" s="10" t="str">
        <f>IF('[1]Pleitos em Análise'!W218="","---",'[1]Pleitos em Análise'!W218)</f>
        <v>---</v>
      </c>
      <c r="P219" s="10" t="str">
        <f>IF('[1]Pleitos em Análise'!X218="","---",'[1]Pleitos em Análise'!X218)</f>
        <v>---</v>
      </c>
      <c r="Q219" s="10" t="str">
        <f>IF('[1]Pleitos em Análise'!Y218="","---",'[1]Pleitos em Análise'!Y218)</f>
        <v>---</v>
      </c>
      <c r="R219" s="11" t="s">
        <v>17</v>
      </c>
      <c r="S219" s="11" t="str">
        <f>'[1]Pleitos em Análise'!AA218</f>
        <v>Agricultura</v>
      </c>
    </row>
    <row r="220" spans="1:19" ht="57.5" x14ac:dyDescent="0.35">
      <c r="A220" s="7">
        <f>'[1]Pleitos em Análise'!A219</f>
        <v>214</v>
      </c>
      <c r="B220" s="7" t="str">
        <f>'[1]Pleitos em Análise'!B219</f>
        <v>19971.100038/2022-46</v>
      </c>
      <c r="C220" s="8">
        <f>'[1]Pleitos em Análise'!C219</f>
        <v>44585</v>
      </c>
      <c r="D220" s="7" t="str">
        <f>'[1]Pleitos em Análise'!D219</f>
        <v>Brasil</v>
      </c>
      <c r="E220" s="7" t="str">
        <f>'[1]Pleitos em Análise'!E219</f>
        <v>2921.51.33</v>
      </c>
      <c r="F220" s="7" t="str">
        <f>'[1]Pleitos em Análise'!F219</f>
        <v>N-(1,3-Dimetilbutil)-N'-fenil-p-fenilenodiamina</v>
      </c>
      <c r="G220" s="7" t="str">
        <f>'[1]Pleitos em Análise'!G219</f>
        <v>N-(1,3-Dimetilbutil)-N'-fenil-p-fenilenodiamina</v>
      </c>
      <c r="H220" s="7" t="str">
        <f>'[1]Pleitos em Análise'!H219</f>
        <v>Redução</v>
      </c>
      <c r="I220" s="7" t="str">
        <f>'[1]Pleitos em Análise'!I219</f>
        <v>ASSOCIAÇÃO BRASILEIRA DA INDUSTRIA DE ARTEFATOS DE BORRACHA</v>
      </c>
      <c r="J220" s="9">
        <f>'[1]Pleitos em Análise'!J219</f>
        <v>0.12</v>
      </c>
      <c r="K220" s="9">
        <f>'[1]Pleitos em Análise'!K219</f>
        <v>0</v>
      </c>
      <c r="L220" s="10" t="str">
        <f>IF('[1]Pleitos em Análise'!M219="","---",'[1]Pleitos em Análise'!M219)</f>
        <v>Consulta Pública STRAT/SE - CAMEX nº 02/2022</v>
      </c>
      <c r="M220" s="10" t="str">
        <f>IF('[1]Pleitos em Análise'!N219="","---",'[1]Pleitos em Análise'!N219)</f>
        <v>---</v>
      </c>
      <c r="N220" s="10" t="str">
        <f>IF('[1]Pleitos em Análise'!U219="","---",'[1]Pleitos em Análise'!U219)</f>
        <v>Deferido</v>
      </c>
      <c r="O220" s="10" t="str">
        <f>IF('[1]Pleitos em Análise'!W219="","---",'[1]Pleitos em Análise'!W219)</f>
        <v>---</v>
      </c>
      <c r="P220" s="10" t="str">
        <f>IF('[1]Pleitos em Análise'!X219="","---",'[1]Pleitos em Análise'!X219)</f>
        <v>---</v>
      </c>
      <c r="Q220" s="10" t="str">
        <f>IF('[1]Pleitos em Análise'!Y219="","---",'[1]Pleitos em Análise'!Y219)</f>
        <v>---</v>
      </c>
      <c r="R220" s="11" t="str">
        <f>'[1]Pleitos em Análise'!Z219</f>
        <v>Em análise no CT-1</v>
      </c>
      <c r="S220" s="11" t="str">
        <f>'[1]Pleitos em Análise'!AA219</f>
        <v>Indústria</v>
      </c>
    </row>
    <row r="221" spans="1:19" ht="57.5" x14ac:dyDescent="0.35">
      <c r="A221" s="7">
        <f>'[1]Pleitos em Análise'!A220</f>
        <v>215</v>
      </c>
      <c r="B221" s="7" t="str">
        <f>'[1]Pleitos em Análise'!B220</f>
        <v>19971.100037/2022-00</v>
      </c>
      <c r="C221" s="8">
        <f>'[1]Pleitos em Análise'!C220</f>
        <v>44585</v>
      </c>
      <c r="D221" s="7" t="str">
        <f>'[1]Pleitos em Análise'!D220</f>
        <v>Brasil</v>
      </c>
      <c r="E221" s="7" t="str">
        <f>'[1]Pleitos em Análise'!E220</f>
        <v>2921.51.32</v>
      </c>
      <c r="F221" s="7" t="str">
        <f>'[1]Pleitos em Análise'!F220</f>
        <v>N-Isopropil-N'-fenil-p-fenilenodiamina</v>
      </c>
      <c r="G221" s="7" t="str">
        <f>'[1]Pleitos em Análise'!G220</f>
        <v>N-Isopropil-N'-fenil-p-fenilenodiamina</v>
      </c>
      <c r="H221" s="7" t="str">
        <f>'[1]Pleitos em Análise'!H220</f>
        <v>Redução</v>
      </c>
      <c r="I221" s="7" t="str">
        <f>'[1]Pleitos em Análise'!I220</f>
        <v>ASSOCIAÇÃO BRASILEIRA DA INDUSTRIA DE ARTEFATOS DE BORRACHA</v>
      </c>
      <c r="J221" s="9">
        <f>'[1]Pleitos em Análise'!J220</f>
        <v>0.12</v>
      </c>
      <c r="K221" s="9">
        <f>'[1]Pleitos em Análise'!K220</f>
        <v>0</v>
      </c>
      <c r="L221" s="10" t="str">
        <f>IF('[1]Pleitos em Análise'!M220="","---",'[1]Pleitos em Análise'!M220)</f>
        <v>Consulta Pública STRAT/SE - CAMEX nº 02/2022</v>
      </c>
      <c r="M221" s="10" t="str">
        <f>IF('[1]Pleitos em Análise'!N220="","---",'[1]Pleitos em Análise'!N220)</f>
        <v>---</v>
      </c>
      <c r="N221" s="10" t="str">
        <f>IF('[1]Pleitos em Análise'!U220="","---",'[1]Pleitos em Análise'!U220)</f>
        <v>Deferido</v>
      </c>
      <c r="O221" s="10" t="str">
        <f>IF('[1]Pleitos em Análise'!W220="","---",'[1]Pleitos em Análise'!W220)</f>
        <v>---</v>
      </c>
      <c r="P221" s="10" t="str">
        <f>IF('[1]Pleitos em Análise'!X220="","---",'[1]Pleitos em Análise'!X220)</f>
        <v>---</v>
      </c>
      <c r="Q221" s="10" t="str">
        <f>IF('[1]Pleitos em Análise'!Y220="","---",'[1]Pleitos em Análise'!Y220)</f>
        <v>---</v>
      </c>
      <c r="R221" s="11" t="str">
        <f>'[1]Pleitos em Análise'!Z220</f>
        <v>Em análise no CT-1</v>
      </c>
      <c r="S221" s="11" t="str">
        <f>'[1]Pleitos em Análise'!AA220</f>
        <v>Indústria</v>
      </c>
    </row>
    <row r="222" spans="1:19" ht="57.5" x14ac:dyDescent="0.35">
      <c r="A222" s="7">
        <f>'[1]Pleitos em Análise'!A221</f>
        <v>216</v>
      </c>
      <c r="B222" s="7" t="str">
        <f>'[1]Pleitos em Análise'!B221</f>
        <v>19971.100036/2022-57</v>
      </c>
      <c r="C222" s="8">
        <f>'[1]Pleitos em Análise'!C221</f>
        <v>44585</v>
      </c>
      <c r="D222" s="7" t="str">
        <f>'[1]Pleitos em Análise'!D221</f>
        <v>Brasil</v>
      </c>
      <c r="E222" s="7" t="str">
        <f>'[1]Pleitos em Análise'!E221</f>
        <v>2930.20.22</v>
      </c>
      <c r="F222" s="7" t="str">
        <f>'[1]Pleitos em Análise'!F221</f>
        <v>Dietilditiocarbamato de zinco</v>
      </c>
      <c r="G222" s="7" t="str">
        <f>'[1]Pleitos em Análise'!G221</f>
        <v>Dietilditiocarbamato de zinco</v>
      </c>
      <c r="H222" s="7" t="str">
        <f>'[1]Pleitos em Análise'!H221</f>
        <v>Redução</v>
      </c>
      <c r="I222" s="7" t="str">
        <f>'[1]Pleitos em Análise'!I221</f>
        <v>ASSOCIAÇÃO BRASILEIRA DA INDUSTRIA DE ARTEFATOS DE BORRACHA</v>
      </c>
      <c r="J222" s="9">
        <f>'[1]Pleitos em Análise'!J221</f>
        <v>0.12</v>
      </c>
      <c r="K222" s="9">
        <f>'[1]Pleitos em Análise'!K221</f>
        <v>0</v>
      </c>
      <c r="L222" s="10" t="str">
        <f>IF('[1]Pleitos em Análise'!M221="","---",'[1]Pleitos em Análise'!M221)</f>
        <v>Consulta Pública STRAT/SE - CAMEX nº 02/2022</v>
      </c>
      <c r="M222" s="10" t="str">
        <f>IF('[1]Pleitos em Análise'!N221="","---",'[1]Pleitos em Análise'!N221)</f>
        <v>---</v>
      </c>
      <c r="N222" s="10" t="str">
        <f>IF('[1]Pleitos em Análise'!U221="","---",'[1]Pleitos em Análise'!U221)</f>
        <v>Deferido</v>
      </c>
      <c r="O222" s="10" t="str">
        <f>IF('[1]Pleitos em Análise'!W221="","---",'[1]Pleitos em Análise'!W221)</f>
        <v>---</v>
      </c>
      <c r="P222" s="10" t="str">
        <f>IF('[1]Pleitos em Análise'!X221="","---",'[1]Pleitos em Análise'!X221)</f>
        <v>---</v>
      </c>
      <c r="Q222" s="10" t="str">
        <f>IF('[1]Pleitos em Análise'!Y221="","---",'[1]Pleitos em Análise'!Y221)</f>
        <v>---</v>
      </c>
      <c r="R222" s="11" t="str">
        <f>'[1]Pleitos em Análise'!Z221</f>
        <v>Em análise no CT-1</v>
      </c>
      <c r="S222" s="11" t="str">
        <f>'[1]Pleitos em Análise'!AA221</f>
        <v>Indústria</v>
      </c>
    </row>
    <row r="223" spans="1:19" ht="57.5" x14ac:dyDescent="0.35">
      <c r="A223" s="7">
        <f>'[1]Pleitos em Análise'!A222</f>
        <v>217</v>
      </c>
      <c r="B223" s="7" t="str">
        <f>'[1]Pleitos em Análise'!B222</f>
        <v>19971.100026/2022-11</v>
      </c>
      <c r="C223" s="8">
        <f>'[1]Pleitos em Análise'!C222</f>
        <v>44585</v>
      </c>
      <c r="D223" s="7" t="str">
        <f>'[1]Pleitos em Análise'!D222</f>
        <v>Brasil</v>
      </c>
      <c r="E223" s="7" t="str">
        <f>'[1]Pleitos em Análise'!E222</f>
        <v>3908.10.24</v>
      </c>
      <c r="F223" s="7" t="str">
        <f>'[1]Pleitos em Análise'!F222</f>
        <v>Poliamida-6 ou poliamida-6,6, sem carga</v>
      </c>
      <c r="G223" s="7" t="str">
        <f>'[1]Pleitos em Análise'!G222</f>
        <v>Poliamida-6, sem carga</v>
      </c>
      <c r="H223" s="7" t="str">
        <f>'[1]Pleitos em Análise'!H222</f>
        <v>Redução/Abertura de Código</v>
      </c>
      <c r="I223" s="7" t="str">
        <f>'[1]Pleitos em Análise'!I222</f>
        <v>Lanxess Indústria de Produtos Químicos e Plásticos</v>
      </c>
      <c r="J223" s="9">
        <f>'[1]Pleitos em Análise'!J222</f>
        <v>0.14000000000000001</v>
      </c>
      <c r="K223" s="9">
        <f>'[1]Pleitos em Análise'!K222</f>
        <v>0.02</v>
      </c>
      <c r="L223" s="10" t="str">
        <f>IF('[1]Pleitos em Análise'!M222="","---",'[1]Pleitos em Análise'!M222)</f>
        <v>Consulta Pública STRAT/SE-CAMEX nº 01/2022</v>
      </c>
      <c r="M223" s="10" t="str">
        <f>IF('[1]Pleitos em Análise'!N222="","---",'[1]Pleitos em Análise'!N222)</f>
        <v>---</v>
      </c>
      <c r="N223" s="10" t="str">
        <f>IF('[1]Pleitos em Análise'!U222="","---",'[1]Pleitos em Análise'!U222)</f>
        <v>---</v>
      </c>
      <c r="O223" s="10" t="str">
        <f>IF('[1]Pleitos em Análise'!W222="","---",'[1]Pleitos em Análise'!W222)</f>
        <v xml:space="preserve">Deferido </v>
      </c>
      <c r="P223" s="10" t="str">
        <f>IF('[1]Pleitos em Análise'!X222="","---",'[1]Pleitos em Análise'!X222)</f>
        <v>18/2022</v>
      </c>
      <c r="Q223" s="10" t="str">
        <f>IF('[1]Pleitos em Análise'!Y222="","---",'[1]Pleitos em Análise'!Y222)</f>
        <v>412/2022</v>
      </c>
      <c r="R223" s="11" t="str">
        <f>'[1]Pleitos em Análise'!Z222</f>
        <v xml:space="preserve">Deferido </v>
      </c>
      <c r="S223" s="11" t="str">
        <f>'[1]Pleitos em Análise'!AA222</f>
        <v>Indústria</v>
      </c>
    </row>
    <row r="224" spans="1:19" ht="57.5" x14ac:dyDescent="0.35">
      <c r="A224" s="7">
        <f>'[1]Pleitos em Análise'!A223</f>
        <v>218</v>
      </c>
      <c r="B224" s="7" t="str">
        <f>'[1]Pleitos em Análise'!B223</f>
        <v>19971.100067/2022-16</v>
      </c>
      <c r="C224" s="8">
        <f>'[1]Pleitos em Análise'!C223</f>
        <v>44589</v>
      </c>
      <c r="D224" s="7" t="str">
        <f>'[1]Pleitos em Análise'!D223</f>
        <v>Brasil</v>
      </c>
      <c r="E224" s="7" t="str">
        <f>'[1]Pleitos em Análise'!E223</f>
        <v>3004.90.69</v>
      </c>
      <c r="F224" s="7" t="str">
        <f>'[1]Pleitos em Análise'!F223</f>
        <v>Outros</v>
      </c>
      <c r="G224" s="7" t="str">
        <f>'[1]Pleitos em Análise'!G223</f>
        <v>Tosilato de niraparibe monoidratado</v>
      </c>
      <c r="H224" s="7" t="str">
        <f>'[1]Pleitos em Análise'!H223</f>
        <v>Redução</v>
      </c>
      <c r="I224" s="7" t="str">
        <f>'[1]Pleitos em Análise'!I223</f>
        <v>ERNST &amp; YOUNG ASSESSORIA EMPRESARIAL</v>
      </c>
      <c r="J224" s="9">
        <f>'[1]Pleitos em Análise'!J223</f>
        <v>0.08</v>
      </c>
      <c r="K224" s="9">
        <f>'[1]Pleitos em Análise'!K223</f>
        <v>0</v>
      </c>
      <c r="L224" s="10" t="s">
        <v>18</v>
      </c>
      <c r="M224" s="10" t="str">
        <f>IF('[1]Pleitos em Análise'!N223="","---",'[1]Pleitos em Análise'!N223)</f>
        <v>---</v>
      </c>
      <c r="N224" s="10" t="str">
        <f>IF('[1]Pleitos em Análise'!U223="","---",'[1]Pleitos em Análise'!U223)</f>
        <v>Deferido</v>
      </c>
      <c r="O224" s="10" t="str">
        <f>IF('[1]Pleitos em Análise'!W223="","---",'[1]Pleitos em Análise'!W223)</f>
        <v>---</v>
      </c>
      <c r="P224" s="10" t="str">
        <f>IF('[1]Pleitos em Análise'!X223="","---",'[1]Pleitos em Análise'!X223)</f>
        <v>---</v>
      </c>
      <c r="Q224" s="10" t="str">
        <f>IF('[1]Pleitos em Análise'!Y223="","---",'[1]Pleitos em Análise'!Y223)</f>
        <v>---</v>
      </c>
      <c r="R224" s="11" t="s">
        <v>17</v>
      </c>
      <c r="S224" s="11" t="str">
        <f>'[1]Pleitos em Análise'!AA223</f>
        <v>Saúde</v>
      </c>
    </row>
    <row r="225" spans="1:19" ht="69" x14ac:dyDescent="0.35">
      <c r="A225" s="7">
        <f>'[1]Pleitos em Análise'!A224</f>
        <v>219</v>
      </c>
      <c r="B225" s="7" t="str">
        <f>'[1]Pleitos em Análise'!B224</f>
        <v>19971.100091/2022-47</v>
      </c>
      <c r="C225" s="8">
        <f>'[1]Pleitos em Análise'!C224</f>
        <v>44599</v>
      </c>
      <c r="D225" s="7" t="str">
        <f>'[1]Pleitos em Análise'!D224</f>
        <v>Brasil</v>
      </c>
      <c r="E225" s="7" t="str">
        <f>'[1]Pleitos em Análise'!E224</f>
        <v>3917.23.00</v>
      </c>
      <c r="F225" s="7" t="str">
        <f>'[1]Pleitos em Análise'!F224</f>
        <v>De polímeros de cloreto de vinila</v>
      </c>
      <c r="G225" s="7" t="str">
        <f>'[1]Pleitos em Análise'!G224</f>
        <v>Tubo rígido, de polímeros de cloreto de vinila</v>
      </c>
      <c r="H225" s="7" t="str">
        <f>'[1]Pleitos em Análise'!H224</f>
        <v>Redução/Abertura de Código</v>
      </c>
      <c r="I225" s="7" t="str">
        <f>'[1]Pleitos em Análise'!I224</f>
        <v>Associação Brasileira da Industria de Materiais de Construção - Abramat</v>
      </c>
      <c r="J225" s="9">
        <f>'[1]Pleitos em Análise'!J224</f>
        <v>0.16</v>
      </c>
      <c r="K225" s="9">
        <f>'[1]Pleitos em Análise'!K224</f>
        <v>0</v>
      </c>
      <c r="L225" s="10" t="str">
        <f>IF('[1]Pleitos em Análise'!M224="","---",'[1]Pleitos em Análise'!M224)</f>
        <v>Consulta Pública STRAT/SE - CAMEX nº 02/2022</v>
      </c>
      <c r="M225" s="10" t="str">
        <f>IF('[1]Pleitos em Análise'!N224="","---",'[1]Pleitos em Análise'!N224)</f>
        <v>---</v>
      </c>
      <c r="N225" s="10" t="str">
        <f>IF('[1]Pleitos em Análise'!U224="","---",'[1]Pleitos em Análise'!U224)</f>
        <v>Deferido</v>
      </c>
      <c r="O225" s="10" t="str">
        <f>IF('[1]Pleitos em Análise'!W224="","---",'[1]Pleitos em Análise'!W224)</f>
        <v>---</v>
      </c>
      <c r="P225" s="10" t="str">
        <f>IF('[1]Pleitos em Análise'!X224="","---",'[1]Pleitos em Análise'!X224)</f>
        <v>---</v>
      </c>
      <c r="Q225" s="10" t="str">
        <f>IF('[1]Pleitos em Análise'!Y224="","---",'[1]Pleitos em Análise'!Y224)</f>
        <v>---</v>
      </c>
      <c r="R225" s="11" t="str">
        <f>'[1]Pleitos em Análise'!Z224</f>
        <v>Em análise no CT-1</v>
      </c>
      <c r="S225" s="11" t="str">
        <f>'[1]Pleitos em Análise'!AA224</f>
        <v>Indústria</v>
      </c>
    </row>
    <row r="226" spans="1:19" ht="57.5" x14ac:dyDescent="0.35">
      <c r="A226" s="7">
        <f>'[1]Pleitos em Análise'!A225</f>
        <v>220</v>
      </c>
      <c r="B226" s="7" t="str">
        <f>'[1]Pleitos em Análise'!B225</f>
        <v>19971.100267/2022-61</v>
      </c>
      <c r="C226" s="8">
        <f>'[1]Pleitos em Análise'!C225</f>
        <v>44645</v>
      </c>
      <c r="D226" s="7" t="str">
        <f>'[1]Pleitos em Análise'!D225</f>
        <v>Brasil</v>
      </c>
      <c r="E226" s="7" t="str">
        <f>'[1]Pleitos em Análise'!E225</f>
        <v>3002.51.00</v>
      </c>
      <c r="F226" s="7" t="str">
        <f>'[1]Pleitos em Análise'!F225</f>
        <v>Para a saúde humana</v>
      </c>
      <c r="G226" s="7" t="str">
        <f>'[1]Pleitos em Análise'!G225</f>
        <v>Tisagenlecleucel</v>
      </c>
      <c r="H226" s="7" t="str">
        <f>'[1]Pleitos em Análise'!H225</f>
        <v>Redução/Abertura de Código</v>
      </c>
      <c r="I226" s="7" t="str">
        <f>'[1]Pleitos em Análise'!I225</f>
        <v>Novartis Biociências S.A</v>
      </c>
      <c r="J226" s="9">
        <f>'[1]Pleitos em Análise'!J225</f>
        <v>0.04</v>
      </c>
      <c r="K226" s="9">
        <f>'[1]Pleitos em Análise'!K225</f>
        <v>0</v>
      </c>
      <c r="L226" s="10" t="str">
        <f>IF('[1]Pleitos em Análise'!M225="","---",'[1]Pleitos em Análise'!M225)</f>
        <v>Consulta Pública STRAT/SE - CAMEX nº 03/2022</v>
      </c>
      <c r="M226" s="10" t="str">
        <f>IF('[1]Pleitos em Análise'!N225="","---",'[1]Pleitos em Análise'!N225)</f>
        <v>---</v>
      </c>
      <c r="N226" s="10" t="str">
        <f>IF('[1]Pleitos em Análise'!U225="","---",'[1]Pleitos em Análise'!U225)</f>
        <v>Indeferimento</v>
      </c>
      <c r="O226" s="10" t="str">
        <f>IF('[1]Pleitos em Análise'!W225="","---",'[1]Pleitos em Análise'!W225)</f>
        <v>---</v>
      </c>
      <c r="P226" s="10" t="str">
        <f>IF('[1]Pleitos em Análise'!X225="","---",'[1]Pleitos em Análise'!X225)</f>
        <v>---</v>
      </c>
      <c r="Q226" s="10" t="str">
        <f>IF('[1]Pleitos em Análise'!Y225="","---",'[1]Pleitos em Análise'!Y225)</f>
        <v>---</v>
      </c>
      <c r="R226" s="11" t="str">
        <f>'[1]Pleitos em Análise'!Z225</f>
        <v>Pleito Indeferido pelo GECEX</v>
      </c>
      <c r="S226" s="11" t="str">
        <f>'[1]Pleitos em Análise'!AA225</f>
        <v>Saúde</v>
      </c>
    </row>
    <row r="227" spans="1:19" ht="57.5" x14ac:dyDescent="0.35">
      <c r="A227" s="7">
        <f>'[1]Pleitos em Análise'!A226</f>
        <v>221</v>
      </c>
      <c r="B227" s="7" t="str">
        <f>'[1]Pleitos em Análise'!B226</f>
        <v>19971.100374/2022-99</v>
      </c>
      <c r="C227" s="8">
        <f>'[1]Pleitos em Análise'!C226</f>
        <v>44676</v>
      </c>
      <c r="D227" s="7" t="str">
        <f>'[1]Pleitos em Análise'!D226</f>
        <v>Brasil</v>
      </c>
      <c r="E227" s="7" t="str">
        <f>'[1]Pleitos em Análise'!E226</f>
        <v>3824.99.86</v>
      </c>
      <c r="F227" s="7" t="str">
        <f>'[1]Pleitos em Análise'!F226</f>
        <v>Maneb; mancozeb; cloreto de benzalcônio</v>
      </c>
      <c r="G227" s="7" t="str">
        <f>'[1]Pleitos em Análise'!G226</f>
        <v>Mancozebe Técnico</v>
      </c>
      <c r="H227" s="7" t="str">
        <f>'[1]Pleitos em Análise'!H226</f>
        <v>Redução</v>
      </c>
      <c r="I227" s="7" t="str">
        <f>'[1]Pleitos em Análise'!I226</f>
        <v>Indofil Industries do Brasil Ltda</v>
      </c>
      <c r="J227" s="9">
        <f>'[1]Pleitos em Análise'!J226</f>
        <v>0.14000000000000001</v>
      </c>
      <c r="K227" s="9">
        <f>'[1]Pleitos em Análise'!K226</f>
        <v>0.02</v>
      </c>
      <c r="L227" s="10" t="str">
        <f>IF('[1]Pleitos em Análise'!M226="","---",'[1]Pleitos em Análise'!M226)</f>
        <v>Consulta Pública STRAT/SE - CAMEX nº 03/2022</v>
      </c>
      <c r="M227" s="10" t="str">
        <f>IF('[1]Pleitos em Análise'!N226="","---",'[1]Pleitos em Análise'!N226)</f>
        <v>---</v>
      </c>
      <c r="N227" s="10" t="str">
        <f>IF('[1]Pleitos em Análise'!U226="","---",'[1]Pleitos em Análise'!U226)</f>
        <v>---</v>
      </c>
      <c r="O227" s="10" t="str">
        <f>IF('[1]Pleitos em Análise'!W226="","---",'[1]Pleitos em Análise'!W226)</f>
        <v>---</v>
      </c>
      <c r="P227" s="10" t="str">
        <f>IF('[1]Pleitos em Análise'!X226="","---",'[1]Pleitos em Análise'!X226)</f>
        <v>---</v>
      </c>
      <c r="Q227" s="10" t="str">
        <f>IF('[1]Pleitos em Análise'!Y226="","---",'[1]Pleitos em Análise'!Y226)</f>
        <v>---</v>
      </c>
      <c r="R227" s="11" t="str">
        <f>'[1]Pleitos em Análise'!Z226</f>
        <v>Indeferido  pelo Gecex</v>
      </c>
      <c r="S227" s="11" t="str">
        <f>'[1]Pleitos em Análise'!AA226</f>
        <v>Agricultura</v>
      </c>
    </row>
    <row r="228" spans="1:19" ht="57.5" x14ac:dyDescent="0.35">
      <c r="A228" s="7">
        <f>'[1]Pleitos em Análise'!A227</f>
        <v>222</v>
      </c>
      <c r="B228" s="7" t="str">
        <f>'[1]Pleitos em Análise'!B227</f>
        <v xml:space="preserve">19971.100375/2022-33 </v>
      </c>
      <c r="C228" s="8">
        <f>'[1]Pleitos em Análise'!C227</f>
        <v>44676</v>
      </c>
      <c r="D228" s="7" t="str">
        <f>'[1]Pleitos em Análise'!D227</f>
        <v>Brasil</v>
      </c>
      <c r="E228" s="7" t="str">
        <f>'[1]Pleitos em Análise'!E227</f>
        <v>3808.92.93</v>
      </c>
      <c r="F228" s="7" t="str">
        <f>'[1]Pleitos em Análise'!F227</f>
        <v>À base de mancozeb ou de maneb</v>
      </c>
      <c r="G228" s="7" t="str">
        <f>'[1]Pleitos em Análise'!G227</f>
        <v>Mancozebe Formulado</v>
      </c>
      <c r="H228" s="7" t="str">
        <f>'[1]Pleitos em Análise'!H227</f>
        <v>Redução</v>
      </c>
      <c r="I228" s="7" t="str">
        <f>'[1]Pleitos em Análise'!I227</f>
        <v>Indofil Industries do Brasil Ltda</v>
      </c>
      <c r="J228" s="9">
        <f>'[1]Pleitos em Análise'!J227</f>
        <v>0.14000000000000001</v>
      </c>
      <c r="K228" s="9">
        <f>'[1]Pleitos em Análise'!K227</f>
        <v>0.02</v>
      </c>
      <c r="L228" s="10" t="str">
        <f>IF('[1]Pleitos em Análise'!M227="","---",'[1]Pleitos em Análise'!M227)</f>
        <v>Consulta Pública STRAT/SE - CAMEX nº 03/2022</v>
      </c>
      <c r="M228" s="10" t="str">
        <f>IF('[1]Pleitos em Análise'!N227="","---",'[1]Pleitos em Análise'!N227)</f>
        <v>---</v>
      </c>
      <c r="N228" s="10" t="str">
        <f>IF('[1]Pleitos em Análise'!U227="","---",'[1]Pleitos em Análise'!U227)</f>
        <v>---</v>
      </c>
      <c r="O228" s="10" t="str">
        <f>IF('[1]Pleitos em Análise'!W227="","---",'[1]Pleitos em Análise'!W227)</f>
        <v>---</v>
      </c>
      <c r="P228" s="10" t="str">
        <f>IF('[1]Pleitos em Análise'!X227="","---",'[1]Pleitos em Análise'!X227)</f>
        <v>---</v>
      </c>
      <c r="Q228" s="10" t="str">
        <f>IF('[1]Pleitos em Análise'!Y227="","---",'[1]Pleitos em Análise'!Y227)</f>
        <v>---</v>
      </c>
      <c r="R228" s="11" t="str">
        <f>'[1]Pleitos em Análise'!Z227</f>
        <v>Indeferido  pelo Gecex</v>
      </c>
      <c r="S228" s="11" t="str">
        <f>'[1]Pleitos em Análise'!AA227</f>
        <v>Agricultura</v>
      </c>
    </row>
    <row r="229" spans="1:19" ht="92" x14ac:dyDescent="0.35">
      <c r="A229" s="7">
        <f>'[1]Pleitos em Análise'!A228</f>
        <v>223</v>
      </c>
      <c r="B229" s="7" t="str">
        <f>'[1]Pleitos em Análise'!B228</f>
        <v>19971.100427/2022-71</v>
      </c>
      <c r="C229" s="8">
        <f>'[1]Pleitos em Análise'!C228</f>
        <v>44687</v>
      </c>
      <c r="D229" s="7" t="str">
        <f>'[1]Pleitos em Análise'!D228</f>
        <v>Brasil</v>
      </c>
      <c r="E229" s="7" t="str">
        <f>'[1]Pleitos em Análise'!E228</f>
        <v>7220.20.90 para 7220.20.10</v>
      </c>
      <c r="F229" s="7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9" s="7" t="str">
        <f>'[1]Pleitos em Análise'!G228</f>
        <v>Fita de aço inoxidável 304</v>
      </c>
      <c r="H229" s="7" t="str">
        <f>'[1]Pleitos em Análise'!H228</f>
        <v>Alteração na TEC - Nomenclatura</v>
      </c>
      <c r="I229" s="7" t="str">
        <f>'[1]Pleitos em Análise'!I228</f>
        <v>BECTON DICKINSON INDUSTRIAS CIRURGICAS LTDA</v>
      </c>
      <c r="J229" s="9">
        <f>'[1]Pleitos em Análise'!J228</f>
        <v>0.14000000000000001</v>
      </c>
      <c r="K229" s="9">
        <f>'[1]Pleitos em Análise'!K228</f>
        <v>0</v>
      </c>
      <c r="L229" s="10" t="str">
        <f>IF('[1]Pleitos em Análise'!M228="","---",'[1]Pleitos em Análise'!M228)</f>
        <v>Consulta Pública STRAT/SE - CAMEX nº 03/2022</v>
      </c>
      <c r="M229" s="10" t="str">
        <f>IF('[1]Pleitos em Análise'!N228="","---",'[1]Pleitos em Análise'!N228)</f>
        <v>---</v>
      </c>
      <c r="N229" s="10" t="str">
        <f>IF('[1]Pleitos em Análise'!U228="","---",'[1]Pleitos em Análise'!U228)</f>
        <v>---</v>
      </c>
      <c r="O229" s="10" t="str">
        <f>IF('[1]Pleitos em Análise'!W228="","---",'[1]Pleitos em Análise'!W228)</f>
        <v>---</v>
      </c>
      <c r="P229" s="10" t="str">
        <f>IF('[1]Pleitos em Análise'!X228="","---",'[1]Pleitos em Análise'!X228)</f>
        <v>---</v>
      </c>
      <c r="Q229" s="10" t="str">
        <f>IF('[1]Pleitos em Análise'!Y228="","---",'[1]Pleitos em Análise'!Y228)</f>
        <v>---</v>
      </c>
      <c r="R229" s="11" t="str">
        <f>'[1]Pleitos em Análise'!Z228</f>
        <v>Indeferido  pelo Gecex</v>
      </c>
      <c r="S229" s="11" t="str">
        <f>'[1]Pleitos em Análise'!AA228</f>
        <v>Indústria</v>
      </c>
    </row>
    <row r="230" spans="1:19" ht="57.5" x14ac:dyDescent="0.35">
      <c r="A230" s="7">
        <f>'[1]Pleitos em Análise'!A229</f>
        <v>224</v>
      </c>
      <c r="B230" s="7" t="str">
        <f>'[1]Pleitos em Análise'!B229</f>
        <v>19971.100480/2022-72</v>
      </c>
      <c r="C230" s="8">
        <f>'[1]Pleitos em Análise'!C229</f>
        <v>44701</v>
      </c>
      <c r="D230" s="7" t="str">
        <f>'[1]Pleitos em Análise'!D229</f>
        <v>Brasil</v>
      </c>
      <c r="E230" s="7" t="str">
        <f>'[1]Pleitos em Análise'!E229</f>
        <v>2916.14.10</v>
      </c>
      <c r="F230" s="7" t="str">
        <f>'[1]Pleitos em Análise'!F229</f>
        <v>De metil</v>
      </c>
      <c r="G230" s="7" t="str">
        <f>'[1]Pleitos em Análise'!G229</f>
        <v>Metacrilato de Metila – MMA</v>
      </c>
      <c r="H230" s="7" t="str">
        <f>'[1]Pleitos em Análise'!H229</f>
        <v>Redução</v>
      </c>
      <c r="I230" s="7" t="str">
        <f>'[1]Pleitos em Análise'!I229</f>
        <v>BOLD PARTICIPACOES S.A.</v>
      </c>
      <c r="J230" s="9">
        <f>'[1]Pleitos em Análise'!J229</f>
        <v>0.12</v>
      </c>
      <c r="K230" s="9">
        <f>'[1]Pleitos em Análise'!K229</f>
        <v>0</v>
      </c>
      <c r="L230" s="10" t="str">
        <f>IF('[1]Pleitos em Análise'!M229="","---",'[1]Pleitos em Análise'!M229)</f>
        <v>Consulta Pública STRAT/SE - CAMEX nº 03/2022</v>
      </c>
      <c r="M230" s="10" t="str">
        <f>IF('[1]Pleitos em Análise'!N229="","---",'[1]Pleitos em Análise'!N229)</f>
        <v>---</v>
      </c>
      <c r="N230" s="10" t="str">
        <f>IF('[1]Pleitos em Análise'!U229="","---",'[1]Pleitos em Análise'!U229)</f>
        <v>---</v>
      </c>
      <c r="O230" s="10" t="str">
        <f>IF('[1]Pleitos em Análise'!W229="","---",'[1]Pleitos em Análise'!W229)</f>
        <v>---</v>
      </c>
      <c r="P230" s="10" t="str">
        <f>IF('[1]Pleitos em Análise'!X229="","---",'[1]Pleitos em Análise'!X229)</f>
        <v>---</v>
      </c>
      <c r="Q230" s="10" t="str">
        <f>IF('[1]Pleitos em Análise'!Y229="","---",'[1]Pleitos em Análise'!Y229)</f>
        <v>---</v>
      </c>
      <c r="R230" s="11" t="str">
        <f>'[1]Pleitos em Análise'!Z229</f>
        <v>Em análise no CAT</v>
      </c>
      <c r="S230" s="11" t="str">
        <f>'[1]Pleitos em Análise'!AA229</f>
        <v>Indústria</v>
      </c>
    </row>
    <row r="231" spans="1:19" ht="57.5" x14ac:dyDescent="0.35">
      <c r="A231" s="7">
        <f>'[1]Pleitos em Análise'!A230</f>
        <v>225</v>
      </c>
      <c r="B231" s="7" t="str">
        <f>'[1]Pleitos em Análise'!B230</f>
        <v>19971.100481/2022-17</v>
      </c>
      <c r="C231" s="8">
        <f>'[1]Pleitos em Análise'!C230</f>
        <v>44701</v>
      </c>
      <c r="D231" s="7" t="str">
        <f>'[1]Pleitos em Análise'!D230</f>
        <v>Brasil</v>
      </c>
      <c r="E231" s="7" t="str">
        <f>'[1]Pleitos em Análise'!E230</f>
        <v>9018.90.99</v>
      </c>
      <c r="F231" s="7" t="str">
        <f>'[1]Pleitos em Análise'!F230</f>
        <v>Outros</v>
      </c>
      <c r="G231" s="7" t="str">
        <f>'[1]Pleitos em Análise'!G230</f>
        <v>Robô cirúrgico</v>
      </c>
      <c r="H231" s="7" t="str">
        <f>'[1]Pleitos em Análise'!H230</f>
        <v>Redução</v>
      </c>
      <c r="I231" s="7" t="str">
        <f>'[1]Pleitos em Análise'!I230</f>
        <v xml:space="preserve">H Strattner &amp; Cia Ltda </v>
      </c>
      <c r="J231" s="9">
        <f>'[1]Pleitos em Análise'!J230</f>
        <v>0.16</v>
      </c>
      <c r="K231" s="9">
        <f>'[1]Pleitos em Análise'!K230</f>
        <v>0</v>
      </c>
      <c r="L231" s="10" t="str">
        <f>IF('[1]Pleitos em Análise'!M230="","---",'[1]Pleitos em Análise'!M230)</f>
        <v>Consulta Pública STRAT/SE - CAMEX nº 03/2022</v>
      </c>
      <c r="M231" s="10" t="str">
        <f>IF('[1]Pleitos em Análise'!N230="","---",'[1]Pleitos em Análise'!N230)</f>
        <v>---</v>
      </c>
      <c r="N231" s="10" t="str">
        <f>IF('[1]Pleitos em Análise'!U230="","---",'[1]Pleitos em Análise'!U230)</f>
        <v>---</v>
      </c>
      <c r="O231" s="10" t="str">
        <f>IF('[1]Pleitos em Análise'!W230="","---",'[1]Pleitos em Análise'!W230)</f>
        <v>---</v>
      </c>
      <c r="P231" s="10" t="str">
        <f>IF('[1]Pleitos em Análise'!X230="","---",'[1]Pleitos em Análise'!X230)</f>
        <v>---</v>
      </c>
      <c r="Q231" s="10" t="str">
        <f>IF('[1]Pleitos em Análise'!Y230="","---",'[1]Pleitos em Análise'!Y230)</f>
        <v>---</v>
      </c>
      <c r="R231" s="11" t="str">
        <f>'[1]Pleitos em Análise'!Z230</f>
        <v xml:space="preserve">Em análise no CT-1 </v>
      </c>
      <c r="S231" s="11" t="str">
        <f>'[1]Pleitos em Análise'!AA230</f>
        <v>Indústria / Saúde</v>
      </c>
    </row>
    <row r="232" spans="1:19" ht="57.5" x14ac:dyDescent="0.35">
      <c r="A232" s="7">
        <f>'[1]Pleitos em Análise'!A231</f>
        <v>226</v>
      </c>
      <c r="B232" s="7" t="str">
        <f>'[1]Pleitos em Análise'!B231</f>
        <v>19971.100493/2022-41</v>
      </c>
      <c r="C232" s="8">
        <f>'[1]Pleitos em Análise'!C231</f>
        <v>44704</v>
      </c>
      <c r="D232" s="7" t="str">
        <f>'[1]Pleitos em Análise'!D231</f>
        <v>Brasil</v>
      </c>
      <c r="E232" s="7" t="str">
        <f>'[1]Pleitos em Análise'!E231</f>
        <v>7616.99.00</v>
      </c>
      <c r="F232" s="7" t="str">
        <f>'[1]Pleitos em Análise'!F231</f>
        <v>Outras</v>
      </c>
      <c r="G232" s="7" t="str">
        <f>'[1]Pleitos em Análise'!G231</f>
        <v>Cápsulas para acondicionamento de café</v>
      </c>
      <c r="H232" s="7" t="str">
        <f>'[1]Pleitos em Análise'!H231</f>
        <v>Redução</v>
      </c>
      <c r="I232" s="7" t="str">
        <f>'[1]Pleitos em Análise'!I231</f>
        <v>3CAFFI INDUSTRIA E COMERCIO DE CAPSULAS S.A</v>
      </c>
      <c r="J232" s="9">
        <f>'[1]Pleitos em Análise'!J231</f>
        <v>0.14000000000000001</v>
      </c>
      <c r="K232" s="9">
        <f>'[1]Pleitos em Análise'!K231</f>
        <v>0</v>
      </c>
      <c r="L232" s="10" t="str">
        <f>IF('[1]Pleitos em Análise'!M231="","---",'[1]Pleitos em Análise'!M231)</f>
        <v>Consulta Pública STRAT/SE - CAMEX nº 03/2022</v>
      </c>
      <c r="M232" s="10" t="str">
        <f>IF('[1]Pleitos em Análise'!N231="","---",'[1]Pleitos em Análise'!N231)</f>
        <v>---</v>
      </c>
      <c r="N232" s="10" t="str">
        <f>IF('[1]Pleitos em Análise'!U231="","---",'[1]Pleitos em Análise'!U231)</f>
        <v>---</v>
      </c>
      <c r="O232" s="10" t="str">
        <f>IF('[1]Pleitos em Análise'!W231="","---",'[1]Pleitos em Análise'!W231)</f>
        <v>---</v>
      </c>
      <c r="P232" s="10" t="str">
        <f>IF('[1]Pleitos em Análise'!X231="","---",'[1]Pleitos em Análise'!X231)</f>
        <v>---</v>
      </c>
      <c r="Q232" s="10" t="str">
        <f>IF('[1]Pleitos em Análise'!Y231="","---",'[1]Pleitos em Análise'!Y231)</f>
        <v>---</v>
      </c>
      <c r="R232" s="11" t="str">
        <f>'[1]Pleitos em Análise'!Z231</f>
        <v xml:space="preserve">Em análise no CT-1 </v>
      </c>
      <c r="S232" s="11" t="str">
        <f>'[1]Pleitos em Análise'!AA231</f>
        <v>Indústria</v>
      </c>
    </row>
    <row r="233" spans="1:19" ht="57.5" x14ac:dyDescent="0.35">
      <c r="A233" s="7">
        <f>'[1]Pleitos em Análise'!A232</f>
        <v>227</v>
      </c>
      <c r="B233" s="7" t="str">
        <f>'[1]Pleitos em Análise'!B232</f>
        <v xml:space="preserve">19971.100517/2022-62 </v>
      </c>
      <c r="C233" s="8">
        <f>'[1]Pleitos em Análise'!C232</f>
        <v>44712</v>
      </c>
      <c r="D233" s="7" t="str">
        <f>'[1]Pleitos em Análise'!D232</f>
        <v>Brasil</v>
      </c>
      <c r="E233" s="7" t="str">
        <f>'[1]Pleitos em Análise'!E232</f>
        <v>8419.34.00</v>
      </c>
      <c r="F233" s="7" t="str">
        <f>'[1]Pleitos em Análise'!F232</f>
        <v>Outros, para produtos agrícolas</v>
      </c>
      <c r="G233" s="7" t="str">
        <f>'[1]Pleitos em Análise'!G232</f>
        <v>Sistema de Aeração e Armazenamento de Grãos</v>
      </c>
      <c r="H233" s="7" t="str">
        <f>'[1]Pleitos em Análise'!H232</f>
        <v>Redução</v>
      </c>
      <c r="I233" s="7" t="str">
        <f>'[1]Pleitos em Análise'!I232</f>
        <v>PRD COMERCIO, DISTRIBUICAO, IMPORTACAO E EXPORTACAO LTDA</v>
      </c>
      <c r="J233" s="9" t="str">
        <f>'[1]Pleitos em Análise'!J232</f>
        <v>14BK</v>
      </c>
      <c r="K233" s="9">
        <f>'[1]Pleitos em Análise'!K232</f>
        <v>0</v>
      </c>
      <c r="L233" s="10" t="str">
        <f>IF('[1]Pleitos em Análise'!M232="","---",'[1]Pleitos em Análise'!M232)</f>
        <v>Consulta Pública STRAT/SE - CAMEX nº 03/2022</v>
      </c>
      <c r="M233" s="10" t="str">
        <f>IF('[1]Pleitos em Análise'!N232="","---",'[1]Pleitos em Análise'!N232)</f>
        <v>---</v>
      </c>
      <c r="N233" s="10" t="str">
        <f>IF('[1]Pleitos em Análise'!U232="","---",'[1]Pleitos em Análise'!U232)</f>
        <v>---</v>
      </c>
      <c r="O233" s="10" t="str">
        <f>IF('[1]Pleitos em Análise'!W232="","---",'[1]Pleitos em Análise'!W232)</f>
        <v>---</v>
      </c>
      <c r="P233" s="10" t="str">
        <f>IF('[1]Pleitos em Análise'!X232="","---",'[1]Pleitos em Análise'!X232)</f>
        <v>---</v>
      </c>
      <c r="Q233" s="10" t="str">
        <f>IF('[1]Pleitos em Análise'!Y232="","---",'[1]Pleitos em Análise'!Y232)</f>
        <v>---</v>
      </c>
      <c r="R233" s="11" t="str">
        <f>'[1]Pleitos em Análise'!Z232</f>
        <v xml:space="preserve">Em análise no CT-1 </v>
      </c>
      <c r="S233" s="11" t="str">
        <f>'[1]Pleitos em Análise'!AA232</f>
        <v>Indústria / Saúde</v>
      </c>
    </row>
    <row r="234" spans="1:19" ht="57.5" x14ac:dyDescent="0.35">
      <c r="A234" s="7">
        <f>'[1]Pleitos em Análise'!A233</f>
        <v>228</v>
      </c>
      <c r="B234" s="7" t="str">
        <f>'[1]Pleitos em Análise'!B233</f>
        <v>19971.100527/2022-06</v>
      </c>
      <c r="C234" s="8">
        <f>'[1]Pleitos em Análise'!C233</f>
        <v>44713</v>
      </c>
      <c r="D234" s="7" t="str">
        <f>'[1]Pleitos em Análise'!D233</f>
        <v>Brasil</v>
      </c>
      <c r="E234" s="7" t="str">
        <f>'[1]Pleitos em Análise'!E233</f>
        <v>7212.10.00</v>
      </c>
      <c r="F234" s="7" t="str">
        <f>'[1]Pleitos em Análise'!F233</f>
        <v>Estanhados</v>
      </c>
      <c r="G234" s="7" t="str">
        <f>'[1]Pleitos em Análise'!G233</f>
        <v xml:space="preserve">Folha laminada de aço de baixo teor de carbono </v>
      </c>
      <c r="H234" s="7" t="str">
        <f>'[1]Pleitos em Análise'!H233</f>
        <v>Redução</v>
      </c>
      <c r="I234" s="7" t="str">
        <f>'[1]Pleitos em Análise'!I233</f>
        <v>LINDAL DO BRASIL LTDA</v>
      </c>
      <c r="J234" s="9">
        <f>'[1]Pleitos em Análise'!J233</f>
        <v>0.12</v>
      </c>
      <c r="K234" s="9">
        <f>'[1]Pleitos em Análise'!K233</f>
        <v>0</v>
      </c>
      <c r="L234" s="10" t="str">
        <f>IF('[1]Pleitos em Análise'!M233="","---",'[1]Pleitos em Análise'!M233)</f>
        <v>Consulta Pública STRAT/SE - CAMEX nº 03/2022</v>
      </c>
      <c r="M234" s="10" t="str">
        <f>IF('[1]Pleitos em Análise'!N233="","---",'[1]Pleitos em Análise'!N233)</f>
        <v>---</v>
      </c>
      <c r="N234" s="10" t="str">
        <f>IF('[1]Pleitos em Análise'!U233="","---",'[1]Pleitos em Análise'!U233)</f>
        <v>---</v>
      </c>
      <c r="O234" s="10" t="str">
        <f>IF('[1]Pleitos em Análise'!W233="","---",'[1]Pleitos em Análise'!W233)</f>
        <v>---</v>
      </c>
      <c r="P234" s="10" t="str">
        <f>IF('[1]Pleitos em Análise'!X233="","---",'[1]Pleitos em Análise'!X233)</f>
        <v>---</v>
      </c>
      <c r="Q234" s="10" t="str">
        <f>IF('[1]Pleitos em Análise'!Y233="","---",'[1]Pleitos em Análise'!Y233)</f>
        <v>---</v>
      </c>
      <c r="R234" s="11" t="str">
        <f>'[1]Pleitos em Análise'!Z233</f>
        <v>Indeferido pelo GECEX</v>
      </c>
      <c r="S234" s="11" t="str">
        <f>'[1]Pleitos em Análise'!AA233</f>
        <v>Indústria</v>
      </c>
    </row>
    <row r="235" spans="1:19" ht="57.5" x14ac:dyDescent="0.35">
      <c r="A235" s="7">
        <f>'[1]Pleitos em Análise'!A234</f>
        <v>229</v>
      </c>
      <c r="B235" s="7" t="str">
        <f>'[1]Pleitos em Análise'!B234</f>
        <v>19971.100553/2022-26</v>
      </c>
      <c r="C235" s="8">
        <f>'[1]Pleitos em Análise'!C234</f>
        <v>44719</v>
      </c>
      <c r="D235" s="7" t="str">
        <f>'[1]Pleitos em Análise'!D234</f>
        <v>Brasil</v>
      </c>
      <c r="E235" s="7" t="str">
        <f>'[1]Pleitos em Análise'!E234</f>
        <v>9503.00.29</v>
      </c>
      <c r="F235" s="7" t="str">
        <f>'[1]Pleitos em Análise'!F234</f>
        <v>Partes e acessórios</v>
      </c>
      <c r="G235" s="7" t="str">
        <f>'[1]Pleitos em Análise'!G234</f>
        <v>Partes e acessórios de brinquedos</v>
      </c>
      <c r="H235" s="7" t="str">
        <f>'[1]Pleitos em Análise'!H234</f>
        <v>Redução</v>
      </c>
      <c r="I235" s="7" t="str">
        <f>'[1]Pleitos em Análise'!I234</f>
        <v>ABRINQ ASSOC BRASILEIRA DOS FABRICANTES DE BRINQUEDOS</v>
      </c>
      <c r="J235" s="9">
        <f>'[1]Pleitos em Análise'!J234</f>
        <v>0.2</v>
      </c>
      <c r="K235" s="9">
        <f>'[1]Pleitos em Análise'!K234</f>
        <v>0</v>
      </c>
      <c r="L235" s="10" t="str">
        <f>IF('[1]Pleitos em Análise'!M234="","---",'[1]Pleitos em Análise'!M234)</f>
        <v>Consulta Pública STRAT/SE - CAMEX nº 05/2022</v>
      </c>
      <c r="M235" s="10" t="str">
        <f>IF('[1]Pleitos em Análise'!N234="","---",'[1]Pleitos em Análise'!N234)</f>
        <v>---</v>
      </c>
      <c r="N235" s="10" t="str">
        <f>IF('[1]Pleitos em Análise'!U234="","---",'[1]Pleitos em Análise'!U234)</f>
        <v>---</v>
      </c>
      <c r="O235" s="10" t="str">
        <f>IF('[1]Pleitos em Análise'!W234="","---",'[1]Pleitos em Análise'!W234)</f>
        <v>---</v>
      </c>
      <c r="P235" s="10" t="str">
        <f>IF('[1]Pleitos em Análise'!X234="","---",'[1]Pleitos em Análise'!X234)</f>
        <v>---</v>
      </c>
      <c r="Q235" s="10" t="str">
        <f>IF('[1]Pleitos em Análise'!Y234="","---",'[1]Pleitos em Análise'!Y234)</f>
        <v>---</v>
      </c>
      <c r="R235" s="11" t="str">
        <f>'[1]Pleitos em Análise'!Z234</f>
        <v>Em análise no CAT</v>
      </c>
      <c r="S235" s="11" t="str">
        <f>'[1]Pleitos em Análise'!AA234</f>
        <v>Indústria</v>
      </c>
    </row>
    <row r="236" spans="1:19" ht="57.5" x14ac:dyDescent="0.35">
      <c r="A236" s="7">
        <f>'[1]Pleitos em Análise'!A235</f>
        <v>230</v>
      </c>
      <c r="B236" s="7" t="str">
        <f>'[1]Pleitos em Análise'!B235</f>
        <v>19971.100618/2022-33</v>
      </c>
      <c r="C236" s="8">
        <f>'[1]Pleitos em Análise'!C235</f>
        <v>44732</v>
      </c>
      <c r="D236" s="7" t="str">
        <f>'[1]Pleitos em Análise'!D235</f>
        <v>Brasil</v>
      </c>
      <c r="E236" s="7" t="str">
        <f>'[1]Pleitos em Análise'!E235</f>
        <v>8517.71.90 (criação de 8517.71.20)</v>
      </c>
      <c r="F236" s="7" t="str">
        <f>'[1]Pleitos em Análise'!F235</f>
        <v>Outras</v>
      </c>
      <c r="G236" s="7" t="str">
        <f>'[1]Pleitos em Análise'!G235</f>
        <v>Antenas próprias para estações radio base de telefonia celular</v>
      </c>
      <c r="H236" s="7" t="str">
        <f>'[1]Pleitos em Análise'!H235</f>
        <v>Abertura de código</v>
      </c>
      <c r="I236" s="7" t="str">
        <f>'[1]Pleitos em Análise'!I235</f>
        <v>AZEVEDO SETTE ADVOGADOS ASSOCIADOS</v>
      </c>
      <c r="J236" s="9">
        <f>'[1]Pleitos em Análise'!J235</f>
        <v>0.16</v>
      </c>
      <c r="K236" s="9" t="str">
        <f>'[1]Pleitos em Análise'!K235</f>
        <v>16 BIT</v>
      </c>
      <c r="L236" s="10" t="str">
        <f>IF('[1]Pleitos em Análise'!M235="","---",'[1]Pleitos em Análise'!M235)</f>
        <v>Consulta Pública STRAT/SE - CAMEX nº 05/2022</v>
      </c>
      <c r="M236" s="10" t="str">
        <f>IF('[1]Pleitos em Análise'!N235="","---",'[1]Pleitos em Análise'!N235)</f>
        <v>---</v>
      </c>
      <c r="N236" s="10" t="str">
        <f>IF('[1]Pleitos em Análise'!U235="","---",'[1]Pleitos em Análise'!U235)</f>
        <v>---</v>
      </c>
      <c r="O236" s="10" t="str">
        <f>IF('[1]Pleitos em Análise'!W235="","---",'[1]Pleitos em Análise'!W235)</f>
        <v>---</v>
      </c>
      <c r="P236" s="10" t="str">
        <f>IF('[1]Pleitos em Análise'!X235="","---",'[1]Pleitos em Análise'!X235)</f>
        <v>---</v>
      </c>
      <c r="Q236" s="10" t="str">
        <f>IF('[1]Pleitos em Análise'!Y235="","---",'[1]Pleitos em Análise'!Y235)</f>
        <v>---</v>
      </c>
      <c r="R236" s="11" t="str">
        <f>'[1]Pleitos em Análise'!Z235</f>
        <v>Em análise no CAT</v>
      </c>
      <c r="S236" s="11" t="str">
        <f>'[1]Pleitos em Análise'!AA235</f>
        <v>Indústria</v>
      </c>
    </row>
    <row r="237" spans="1:19" ht="57.5" x14ac:dyDescent="0.35">
      <c r="A237" s="7">
        <f>'[1]Pleitos em Análise'!A236</f>
        <v>231</v>
      </c>
      <c r="B237" s="7" t="str">
        <f>'[1]Pleitos em Análise'!B236</f>
        <v xml:space="preserve">19971.100635/2022-71 </v>
      </c>
      <c r="C237" s="8">
        <f>'[1]Pleitos em Análise'!C236</f>
        <v>44736</v>
      </c>
      <c r="D237" s="7" t="str">
        <f>'[1]Pleitos em Análise'!D236</f>
        <v>Brasil</v>
      </c>
      <c r="E237" s="7" t="str">
        <f>'[1]Pleitos em Análise'!E236</f>
        <v>3002.49.92</v>
      </c>
      <c r="F237" s="7" t="str">
        <f>'[1]Pleitos em Análise'!F236</f>
        <v>Para a saúde humana</v>
      </c>
      <c r="G237" s="7" t="str">
        <f>'[1]Pleitos em Análise'!G236</f>
        <v>Contendo voretigeno neparvoveque</v>
      </c>
      <c r="H237" s="7" t="str">
        <f>'[1]Pleitos em Análise'!H236</f>
        <v>Redução/Abertura de Código</v>
      </c>
      <c r="I237" s="7" t="str">
        <f>'[1]Pleitos em Análise'!I236</f>
        <v>NOVARTIS BIOCIÊNCIAS S.A.</v>
      </c>
      <c r="J237" s="9">
        <f>'[1]Pleitos em Análise'!J236</f>
        <v>0.04</v>
      </c>
      <c r="K237" s="9">
        <f>'[1]Pleitos em Análise'!K236</f>
        <v>0</v>
      </c>
      <c r="L237" s="10" t="str">
        <f>IF('[1]Pleitos em Análise'!M236="","---",'[1]Pleitos em Análise'!M236)</f>
        <v>Consulta Pública STRAT/SE - CAMEX nº 03/2022</v>
      </c>
      <c r="M237" s="10" t="str">
        <f>IF('[1]Pleitos em Análise'!N236="","---",'[1]Pleitos em Análise'!N236)</f>
        <v>---</v>
      </c>
      <c r="N237" s="10" t="str">
        <f>IF('[1]Pleitos em Análise'!U236="","---",'[1]Pleitos em Análise'!U236)</f>
        <v>Indeferimento</v>
      </c>
      <c r="O237" s="10" t="str">
        <f>IF('[1]Pleitos em Análise'!W236="","---",'[1]Pleitos em Análise'!W236)</f>
        <v>---</v>
      </c>
      <c r="P237" s="10" t="str">
        <f>IF('[1]Pleitos em Análise'!X236="","---",'[1]Pleitos em Análise'!X236)</f>
        <v>---</v>
      </c>
      <c r="Q237" s="10" t="str">
        <f>IF('[1]Pleitos em Análise'!Y236="","---",'[1]Pleitos em Análise'!Y236)</f>
        <v>---</v>
      </c>
      <c r="R237" s="11" t="str">
        <f>'[1]Pleitos em Análise'!Z236</f>
        <v>Pleito Indeferido pelo GECEX</v>
      </c>
      <c r="S237" s="11" t="str">
        <f>'[1]Pleitos em Análise'!AA236</f>
        <v>Saúde</v>
      </c>
    </row>
    <row r="238" spans="1:19" ht="57.5" x14ac:dyDescent="0.35">
      <c r="A238" s="7">
        <f>'[1]Pleitos em Análise'!A237</f>
        <v>232</v>
      </c>
      <c r="B238" s="7" t="str">
        <f>'[1]Pleitos em Análise'!B237</f>
        <v>19971.100668/2022-11</v>
      </c>
      <c r="C238" s="8">
        <f>'[1]Pleitos em Análise'!C237</f>
        <v>44746</v>
      </c>
      <c r="D238" s="7" t="str">
        <f>'[1]Pleitos em Análise'!D237</f>
        <v>Brasil</v>
      </c>
      <c r="E238" s="7" t="str">
        <f>'[1]Pleitos em Análise'!E237</f>
        <v>2601.12.90</v>
      </c>
      <c r="F238" s="7" t="str">
        <f>'[1]Pleitos em Análise'!F237</f>
        <v>Outros</v>
      </c>
      <c r="G238" s="7" t="str">
        <f>'[1]Pleitos em Análise'!G237</f>
        <v>Briquete de minério de ferro</v>
      </c>
      <c r="H238" s="7" t="str">
        <f>'[1]Pleitos em Análise'!H237</f>
        <v>Redução/Abertura de Código</v>
      </c>
      <c r="I238" s="7" t="str">
        <f>'[1]Pleitos em Análise'!I237</f>
        <v>VALE S.A.</v>
      </c>
      <c r="J238" s="9">
        <f>'[1]Pleitos em Análise'!J237</f>
        <v>0.02</v>
      </c>
      <c r="K238" s="9">
        <f>'[1]Pleitos em Análise'!K237</f>
        <v>0</v>
      </c>
      <c r="L238" s="10" t="str">
        <f>IF('[1]Pleitos em Análise'!M237="","---",'[1]Pleitos em Análise'!M237)</f>
        <v>Consulta Pública STRAT/SE - CAMEX nº 06/2022</v>
      </c>
      <c r="M238" s="10" t="str">
        <f>IF('[1]Pleitos em Análise'!N237="","---",'[1]Pleitos em Análise'!N237)</f>
        <v>---</v>
      </c>
      <c r="N238" s="10" t="str">
        <f>IF('[1]Pleitos em Análise'!U237="","---",'[1]Pleitos em Análise'!U237)</f>
        <v>deferido</v>
      </c>
      <c r="O238" s="10" t="str">
        <f>IF('[1]Pleitos em Análise'!W237="","---",'[1]Pleitos em Análise'!W237)</f>
        <v>---</v>
      </c>
      <c r="P238" s="10" t="str">
        <f>IF('[1]Pleitos em Análise'!X237="","---",'[1]Pleitos em Análise'!X237)</f>
        <v>---</v>
      </c>
      <c r="Q238" s="10" t="str">
        <f>IF('[1]Pleitos em Análise'!Y237="","---",'[1]Pleitos em Análise'!Y237)</f>
        <v>---</v>
      </c>
      <c r="R238" s="11" t="str">
        <f>'[1]Pleitos em Análise'!Z237</f>
        <v>Em análise no CT-1</v>
      </c>
      <c r="S238" s="11" t="str">
        <f>'[1]Pleitos em Análise'!AA237</f>
        <v>Indústria</v>
      </c>
    </row>
    <row r="239" spans="1:19" ht="57.5" x14ac:dyDescent="0.35">
      <c r="A239" s="7">
        <f>'[1]Pleitos em Análise'!A238</f>
        <v>233</v>
      </c>
      <c r="B239" s="7" t="str">
        <f>'[1]Pleitos em Análise'!B238</f>
        <v>19971.100671/2022-34</v>
      </c>
      <c r="C239" s="8">
        <f>'[1]Pleitos em Análise'!C238</f>
        <v>44748</v>
      </c>
      <c r="D239" s="7" t="str">
        <f>'[1]Pleitos em Análise'!D238</f>
        <v>Brasil</v>
      </c>
      <c r="E239" s="7" t="str">
        <f>'[1]Pleitos em Análise'!E238</f>
        <v>3403.99.00</v>
      </c>
      <c r="F239" s="7" t="str">
        <f>'[1]Pleitos em Análise'!F238</f>
        <v>Outras</v>
      </c>
      <c r="G239" s="7" t="str">
        <f>'[1]Pleitos em Análise'!G238</f>
        <v>Óleo lubrificante sintético à base de PAG</v>
      </c>
      <c r="H239" s="7" t="str">
        <f>'[1]Pleitos em Análise'!H238</f>
        <v>Redução/Abertura de Código</v>
      </c>
      <c r="I239" s="7" t="str">
        <f>'[1]Pleitos em Análise'!I238</f>
        <v>MAHLE COMPRESORES DO BRASIL LTDA</v>
      </c>
      <c r="J239" s="9">
        <f>'[1]Pleitos em Análise'!J238</f>
        <v>0.14000000000000001</v>
      </c>
      <c r="K239" s="9">
        <f>'[1]Pleitos em Análise'!K238</f>
        <v>0</v>
      </c>
      <c r="L239" s="10" t="str">
        <f>IF('[1]Pleitos em Análise'!M238="","---",'[1]Pleitos em Análise'!M238)</f>
        <v>Consulta Pública STRAT/SE - CAMEX nº 05/2022</v>
      </c>
      <c r="M239" s="10" t="str">
        <f>IF('[1]Pleitos em Análise'!N238="","---",'[1]Pleitos em Análise'!N238)</f>
        <v>---</v>
      </c>
      <c r="N239" s="10" t="str">
        <f>IF('[1]Pleitos em Análise'!U238="","---",'[1]Pleitos em Análise'!U238)</f>
        <v>---</v>
      </c>
      <c r="O239" s="10" t="str">
        <f>IF('[1]Pleitos em Análise'!W238="","---",'[1]Pleitos em Análise'!W238)</f>
        <v>---</v>
      </c>
      <c r="P239" s="10" t="str">
        <f>IF('[1]Pleitos em Análise'!X238="","---",'[1]Pleitos em Análise'!X238)</f>
        <v>---</v>
      </c>
      <c r="Q239" s="10" t="str">
        <f>IF('[1]Pleitos em Análise'!Y238="","---",'[1]Pleitos em Análise'!Y238)</f>
        <v>---</v>
      </c>
      <c r="R239" s="11" t="str">
        <f>'[1]Pleitos em Análise'!Z238</f>
        <v>Em análise no CAT</v>
      </c>
      <c r="S239" s="11" t="str">
        <f>'[1]Pleitos em Análise'!AA238</f>
        <v>Indústria</v>
      </c>
    </row>
    <row r="240" spans="1:19" ht="57.5" x14ac:dyDescent="0.35">
      <c r="A240" s="7">
        <f>'[1]Pleitos em Análise'!A239</f>
        <v>234</v>
      </c>
      <c r="B240" s="7" t="str">
        <f>'[1]Pleitos em Análise'!B239</f>
        <v>19971.100724/2022-17</v>
      </c>
      <c r="C240" s="8">
        <f>'[1]Pleitos em Análise'!C239</f>
        <v>44764</v>
      </c>
      <c r="D240" s="7" t="str">
        <f>'[1]Pleitos em Análise'!D239</f>
        <v>Brasil</v>
      </c>
      <c r="E240" s="7" t="str">
        <f>'[1]Pleitos em Análise'!E239</f>
        <v>2530.90.90</v>
      </c>
      <c r="F240" s="7" t="str">
        <f>'[1]Pleitos em Análise'!F239</f>
        <v>Outras</v>
      </c>
      <c r="G240" s="7" t="str">
        <f>'[1]Pleitos em Análise'!G239</f>
        <v>Zeolita Natural</v>
      </c>
      <c r="H240" s="7" t="str">
        <f>'[1]Pleitos em Análise'!H239</f>
        <v>Redução/Abertura de Código</v>
      </c>
      <c r="I240" s="7" t="str">
        <f>'[1]Pleitos em Análise'!I239</f>
        <v>CELTA BRASIL COMÉRCIO SERVIÇOS E INDÚSTRIA LTDA</v>
      </c>
      <c r="J240" s="9">
        <f>'[1]Pleitos em Análise'!J239</f>
        <v>0.04</v>
      </c>
      <c r="K240" s="9">
        <f>'[1]Pleitos em Análise'!K239</f>
        <v>0.02</v>
      </c>
      <c r="L240" s="10" t="str">
        <f>IF('[1]Pleitos em Análise'!M239="","---",'[1]Pleitos em Análise'!M239)</f>
        <v>Consulta Pública STRAT/SE - CAMEX nº 05/2022</v>
      </c>
      <c r="M240" s="10" t="str">
        <f>IF('[1]Pleitos em Análise'!N239="","---",'[1]Pleitos em Análise'!N239)</f>
        <v>---</v>
      </c>
      <c r="N240" s="10" t="str">
        <f>IF('[1]Pleitos em Análise'!U239="","---",'[1]Pleitos em Análise'!U239)</f>
        <v>---</v>
      </c>
      <c r="O240" s="10" t="str">
        <f>IF('[1]Pleitos em Análise'!W239="","---",'[1]Pleitos em Análise'!W239)</f>
        <v>---</v>
      </c>
      <c r="P240" s="10" t="str">
        <f>IF('[1]Pleitos em Análise'!X239="","---",'[1]Pleitos em Análise'!X239)</f>
        <v>---</v>
      </c>
      <c r="Q240" s="10" t="str">
        <f>IF('[1]Pleitos em Análise'!Y239="","---",'[1]Pleitos em Análise'!Y239)</f>
        <v>---</v>
      </c>
      <c r="R240" s="11" t="str">
        <f>'[1]Pleitos em Análise'!Z239</f>
        <v>Em análise no CAT</v>
      </c>
      <c r="S240" s="11" t="str">
        <f>'[1]Pleitos em Análise'!AA239</f>
        <v>Indústria</v>
      </c>
    </row>
    <row r="241" spans="1:19" ht="57.5" x14ac:dyDescent="0.35">
      <c r="A241" s="7">
        <f>'[1]Pleitos em Análise'!A240</f>
        <v>235</v>
      </c>
      <c r="B241" s="7" t="str">
        <f>'[1]Pleitos em Análise'!B240</f>
        <v>19971.100732/2022-63</v>
      </c>
      <c r="C241" s="8">
        <f>'[1]Pleitos em Análise'!C240</f>
        <v>44764</v>
      </c>
      <c r="D241" s="7" t="str">
        <f>'[1]Pleitos em Análise'!D240</f>
        <v>Brasil</v>
      </c>
      <c r="E241" s="7" t="str">
        <f>'[1]Pleitos em Análise'!E240</f>
        <v>7306.50.00</v>
      </c>
      <c r="F241" s="7" t="str">
        <f>'[1]Pleitos em Análise'!F240</f>
        <v>-Outros, soldados, de seção circular, de outras ligas de aço</v>
      </c>
      <c r="G241" s="7" t="str">
        <f>'[1]Pleitos em Análise'!G240</f>
        <v>Tubo de aço para montagem do eixo de comando</v>
      </c>
      <c r="H241" s="7" t="str">
        <f>'[1]Pleitos em Análise'!H240</f>
        <v>Redução/Abertura de Código</v>
      </c>
      <c r="I241" s="7" t="str">
        <f>'[1]Pleitos em Análise'!I240</f>
        <v>MAHLE METAL LEVE S.A.</v>
      </c>
      <c r="J241" s="9">
        <f>'[1]Pleitos em Análise'!J240</f>
        <v>0.14000000000000001</v>
      </c>
      <c r="K241" s="9">
        <f>'[1]Pleitos em Análise'!K240</f>
        <v>0</v>
      </c>
      <c r="L241" s="10" t="str">
        <f>IF('[1]Pleitos em Análise'!M240="","---",'[1]Pleitos em Análise'!M240)</f>
        <v>Consulta Pública STRAT/SE - CAMEX nº 05/2022</v>
      </c>
      <c r="M241" s="10" t="str">
        <f>IF('[1]Pleitos em Análise'!N240="","---",'[1]Pleitos em Análise'!N240)</f>
        <v>---</v>
      </c>
      <c r="N241" s="10" t="str">
        <f>IF('[1]Pleitos em Análise'!U240="","---",'[1]Pleitos em Análise'!U240)</f>
        <v>---</v>
      </c>
      <c r="O241" s="10" t="str">
        <f>IF('[1]Pleitos em Análise'!W240="","---",'[1]Pleitos em Análise'!W240)</f>
        <v>---</v>
      </c>
      <c r="P241" s="10" t="str">
        <f>IF('[1]Pleitos em Análise'!X240="","---",'[1]Pleitos em Análise'!X240)</f>
        <v>---</v>
      </c>
      <c r="Q241" s="10" t="str">
        <f>IF('[1]Pleitos em Análise'!Y240="","---",'[1]Pleitos em Análise'!Y240)</f>
        <v>---</v>
      </c>
      <c r="R241" s="11" t="str">
        <f>'[1]Pleitos em Análise'!Z240</f>
        <v>Em análise no CAT</v>
      </c>
      <c r="S241" s="11" t="str">
        <f>'[1]Pleitos em Análise'!AA240</f>
        <v>Indústria</v>
      </c>
    </row>
    <row r="242" spans="1:19" ht="57.5" x14ac:dyDescent="0.35">
      <c r="A242" s="7">
        <f>'[1]Pleitos em Análise'!A241</f>
        <v>236</v>
      </c>
      <c r="B242" s="7" t="str">
        <f>'[1]Pleitos em Análise'!B241</f>
        <v>19971.100772/2022-13</v>
      </c>
      <c r="C242" s="8">
        <f>'[1]Pleitos em Análise'!C241</f>
        <v>44775</v>
      </c>
      <c r="D242" s="7" t="str">
        <f>'[1]Pleitos em Análise'!D241</f>
        <v>Brasil</v>
      </c>
      <c r="E242" s="7" t="str">
        <f>'[1]Pleitos em Análise'!E241</f>
        <v>6506.10.00</v>
      </c>
      <c r="F242" s="7" t="str">
        <f>'[1]Pleitos em Análise'!F241</f>
        <v>Capacetes e artefatos de uso semelhante, de proteção</v>
      </c>
      <c r="G242" s="7" t="str">
        <f>'[1]Pleitos em Análise'!G241</f>
        <v>Capacete específico para uso no combate a incêndio</v>
      </c>
      <c r="H242" s="7" t="str">
        <f>'[1]Pleitos em Análise'!H241</f>
        <v>Redução/Abertura de Código</v>
      </c>
      <c r="I242" s="7" t="str">
        <f>'[1]Pleitos em Análise'!I241</f>
        <v>MSA DO BRASIL EQUIP. E INSTRUMENTOS DE SEGURANÇA LTDA</v>
      </c>
      <c r="J242" s="9">
        <f>'[1]Pleitos em Análise'!J241</f>
        <v>0.2</v>
      </c>
      <c r="K242" s="9">
        <f>'[1]Pleitos em Análise'!K241</f>
        <v>0</v>
      </c>
      <c r="L242" s="10" t="str">
        <f>IF('[1]Pleitos em Análise'!M241="","---",'[1]Pleitos em Análise'!M241)</f>
        <v>Consulta Pública STRAT/SE - CAMEX nº 05/2022</v>
      </c>
      <c r="M242" s="10" t="str">
        <f>IF('[1]Pleitos em Análise'!N241="","---",'[1]Pleitos em Análise'!N241)</f>
        <v>---</v>
      </c>
      <c r="N242" s="10" t="str">
        <f>IF('[1]Pleitos em Análise'!U241="","---",'[1]Pleitos em Análise'!U241)</f>
        <v>---</v>
      </c>
      <c r="O242" s="10" t="str">
        <f>IF('[1]Pleitos em Análise'!W241="","---",'[1]Pleitos em Análise'!W241)</f>
        <v>---</v>
      </c>
      <c r="P242" s="10" t="str">
        <f>IF('[1]Pleitos em Análise'!X241="","---",'[1]Pleitos em Análise'!X241)</f>
        <v>---</v>
      </c>
      <c r="Q242" s="10" t="str">
        <f>IF('[1]Pleitos em Análise'!Y241="","---",'[1]Pleitos em Análise'!Y241)</f>
        <v>---</v>
      </c>
      <c r="R242" s="11" t="str">
        <f>'[1]Pleitos em Análise'!Z241</f>
        <v>Em análise no CAT</v>
      </c>
      <c r="S242" s="11" t="str">
        <f>'[1]Pleitos em Análise'!AA241</f>
        <v>Indústria</v>
      </c>
    </row>
    <row r="243" spans="1:19" ht="57.5" x14ac:dyDescent="0.35">
      <c r="A243" s="7">
        <f>'[1]Pleitos em Análise'!A242</f>
        <v>237</v>
      </c>
      <c r="B243" s="7" t="str">
        <f>'[1]Pleitos em Análise'!B242</f>
        <v>19971.100773/2022-50</v>
      </c>
      <c r="C243" s="8">
        <f>'[1]Pleitos em Análise'!C242</f>
        <v>44776</v>
      </c>
      <c r="D243" s="7" t="str">
        <f>'[1]Pleitos em Análise'!D242</f>
        <v>Brasil</v>
      </c>
      <c r="E243" s="7" t="str">
        <f>'[1]Pleitos em Análise'!E242</f>
        <v>6506.10.00</v>
      </c>
      <c r="F243" s="7" t="str">
        <f>'[1]Pleitos em Análise'!F242</f>
        <v>Capacetes e artefatos de uso semelhante, de proteção</v>
      </c>
      <c r="G243" s="7" t="str">
        <f>'[1]Pleitos em Análise'!G242</f>
        <v>Capacete específico para uso no combate a incêndio</v>
      </c>
      <c r="H243" s="7" t="str">
        <f>'[1]Pleitos em Análise'!H242</f>
        <v>Redução/Abertura de Código</v>
      </c>
      <c r="I243" s="7" t="str">
        <f>'[1]Pleitos em Análise'!I242</f>
        <v>MSA DO BRASIL EQUIPAMENTOS E INSTRUMENTOS DE SEGURANÇA LTDA</v>
      </c>
      <c r="J243" s="9">
        <f>'[1]Pleitos em Análise'!J242</f>
        <v>0.2</v>
      </c>
      <c r="K243" s="9">
        <f>'[1]Pleitos em Análise'!K242</f>
        <v>0</v>
      </c>
      <c r="L243" s="10" t="str">
        <f>IF('[1]Pleitos em Análise'!M242="","---",'[1]Pleitos em Análise'!M242)</f>
        <v>Consulta Pública STRAT/SE - CAMEX nº 05/2022</v>
      </c>
      <c r="M243" s="10" t="str">
        <f>IF('[1]Pleitos em Análise'!N242="","---",'[1]Pleitos em Análise'!N242)</f>
        <v>---</v>
      </c>
      <c r="N243" s="10" t="str">
        <f>IF('[1]Pleitos em Análise'!U242="","---",'[1]Pleitos em Análise'!U242)</f>
        <v>---</v>
      </c>
      <c r="O243" s="10" t="str">
        <f>IF('[1]Pleitos em Análise'!W242="","---",'[1]Pleitos em Análise'!W242)</f>
        <v>---</v>
      </c>
      <c r="P243" s="10" t="str">
        <f>IF('[1]Pleitos em Análise'!X242="","---",'[1]Pleitos em Análise'!X242)</f>
        <v>---</v>
      </c>
      <c r="Q243" s="10" t="str">
        <f>IF('[1]Pleitos em Análise'!Y242="","---",'[1]Pleitos em Análise'!Y242)</f>
        <v>---</v>
      </c>
      <c r="R243" s="11" t="str">
        <f>'[1]Pleitos em Análise'!Z242</f>
        <v>Em análise no CAT</v>
      </c>
      <c r="S243" s="11" t="str">
        <f>'[1]Pleitos em Análise'!AA242</f>
        <v>Indústria</v>
      </c>
    </row>
    <row r="244" spans="1:19" ht="46" x14ac:dyDescent="0.35">
      <c r="A244" s="7">
        <f>'[1]Pleitos em Análise'!A243</f>
        <v>238</v>
      </c>
      <c r="B244" s="7" t="str">
        <f>'[1]Pleitos em Análise'!B243</f>
        <v>19971.100859/2022-82</v>
      </c>
      <c r="C244" s="8">
        <f>'[1]Pleitos em Análise'!C243</f>
        <v>44802</v>
      </c>
      <c r="D244" s="7" t="str">
        <f>'[1]Pleitos em Análise'!D243</f>
        <v>Brasil</v>
      </c>
      <c r="E244" s="7" t="str">
        <f>'[1]Pleitos em Análise'!E243</f>
        <v>2922.49.90</v>
      </c>
      <c r="F244" s="7" t="str">
        <f>'[1]Pleitos em Análise'!F243</f>
        <v>Outros</v>
      </c>
      <c r="G244" s="7" t="str">
        <f>'[1]Pleitos em Análise'!G243</f>
        <v>Triptofano ou L-triptofano</v>
      </c>
      <c r="H244" s="7" t="str">
        <f>'[1]Pleitos em Análise'!H243</f>
        <v>Elevação TEC/Abertura de Código</v>
      </c>
      <c r="I244" s="7" t="str">
        <f>'[1]Pleitos em Análise'!I243</f>
        <v>CJ do Brasil Indústria e Comércio de Produtos Alimentícios Ltda</v>
      </c>
      <c r="J244" s="9">
        <f>'[1]Pleitos em Análise'!J243</f>
        <v>0.02</v>
      </c>
      <c r="K244" s="9">
        <f>'[1]Pleitos em Análise'!K243</f>
        <v>0.14000000000000001</v>
      </c>
      <c r="L244" s="10" t="str">
        <f>IF('[1]Pleitos em Análise'!M243="","---",'[1]Pleitos em Análise'!M243)</f>
        <v>---</v>
      </c>
      <c r="M244" s="10" t="str">
        <f>IF('[1]Pleitos em Análise'!N243="","---",'[1]Pleitos em Análise'!N243)</f>
        <v>---</v>
      </c>
      <c r="N244" s="10" t="str">
        <f>IF('[1]Pleitos em Análise'!U243="","---",'[1]Pleitos em Análise'!U243)</f>
        <v>---</v>
      </c>
      <c r="O244" s="10" t="str">
        <f>IF('[1]Pleitos em Análise'!W243="","---",'[1]Pleitos em Análise'!W243)</f>
        <v>---</v>
      </c>
      <c r="P244" s="10" t="str">
        <f>IF('[1]Pleitos em Análise'!X243="","---",'[1]Pleitos em Análise'!X243)</f>
        <v>---</v>
      </c>
      <c r="Q244" s="10" t="str">
        <f>IF('[1]Pleitos em Análise'!Y243="","---",'[1]Pleitos em Análise'!Y243)</f>
        <v>---</v>
      </c>
      <c r="R244" s="11" t="str">
        <f>'[1]Pleitos em Análise'!Z243</f>
        <v>Em análise no CAT</v>
      </c>
      <c r="S244" s="11" t="str">
        <f>'[1]Pleitos em Análise'!AA243</f>
        <v>Mapa / Saúde</v>
      </c>
    </row>
    <row r="245" spans="1:19" ht="46" x14ac:dyDescent="0.35">
      <c r="A245" s="7">
        <f>'[1]Pleitos em Análise'!A244</f>
        <v>239</v>
      </c>
      <c r="B245" s="7" t="str">
        <f>'[1]Pleitos em Análise'!B244</f>
        <v>19971.100861/2022-51</v>
      </c>
      <c r="C245" s="8">
        <f>'[1]Pleitos em Análise'!C244</f>
        <v>44802</v>
      </c>
      <c r="D245" s="7" t="str">
        <f>'[1]Pleitos em Análise'!D244</f>
        <v>Brasil</v>
      </c>
      <c r="E245" s="7" t="str">
        <f>'[1]Pleitos em Análise'!E244</f>
        <v>2922.50.99</v>
      </c>
      <c r="F245" s="7" t="str">
        <f>'[1]Pleitos em Análise'!F244</f>
        <v>Outros</v>
      </c>
      <c r="G245" s="7" t="str">
        <f>'[1]Pleitos em Análise'!G244</f>
        <v>Treonina</v>
      </c>
      <c r="H245" s="7" t="str">
        <f>'[1]Pleitos em Análise'!H244</f>
        <v>Elevação TEC/Abertura de Código</v>
      </c>
      <c r="I245" s="7" t="str">
        <f>'[1]Pleitos em Análise'!I244</f>
        <v>CJ do Brasil Indústria e Comércio de Produtos Alimentícios Ltda</v>
      </c>
      <c r="J245" s="9">
        <f>'[1]Pleitos em Análise'!J244</f>
        <v>0.02</v>
      </c>
      <c r="K245" s="9">
        <f>'[1]Pleitos em Análise'!K244</f>
        <v>0.14000000000000001</v>
      </c>
      <c r="L245" s="10" t="str">
        <f>IF('[1]Pleitos em Análise'!M244="","---",'[1]Pleitos em Análise'!M244)</f>
        <v>---</v>
      </c>
      <c r="M245" s="10" t="str">
        <f>IF('[1]Pleitos em Análise'!N244="","---",'[1]Pleitos em Análise'!N244)</f>
        <v>---</v>
      </c>
      <c r="N245" s="10" t="str">
        <f>IF('[1]Pleitos em Análise'!U244="","---",'[1]Pleitos em Análise'!U244)</f>
        <v>---</v>
      </c>
      <c r="O245" s="10" t="str">
        <f>IF('[1]Pleitos em Análise'!W244="","---",'[1]Pleitos em Análise'!W244)</f>
        <v>---</v>
      </c>
      <c r="P245" s="10" t="str">
        <f>IF('[1]Pleitos em Análise'!X244="","---",'[1]Pleitos em Análise'!X244)</f>
        <v>---</v>
      </c>
      <c r="Q245" s="10" t="str">
        <f>IF('[1]Pleitos em Análise'!Y244="","---",'[1]Pleitos em Análise'!Y244)</f>
        <v>---</v>
      </c>
      <c r="R245" s="11" t="str">
        <f>'[1]Pleitos em Análise'!Z244</f>
        <v>Em análise no CAT</v>
      </c>
      <c r="S245" s="11" t="str">
        <f>'[1]Pleitos em Análise'!AA244</f>
        <v>Mapa / Saúde</v>
      </c>
    </row>
    <row r="246" spans="1:19" ht="57.5" x14ac:dyDescent="0.35">
      <c r="A246" s="7">
        <f>'[1]Pleitos em Análise'!A245</f>
        <v>240</v>
      </c>
      <c r="B246" s="7" t="str">
        <f>'[1]Pleitos em Análise'!B245</f>
        <v>19971.100898/2022-80</v>
      </c>
      <c r="C246" s="8">
        <f>'[1]Pleitos em Análise'!C245</f>
        <v>44809</v>
      </c>
      <c r="D246" s="7" t="str">
        <f>'[1]Pleitos em Análise'!D245</f>
        <v>Brasil</v>
      </c>
      <c r="E246" s="7" t="str">
        <f>'[1]Pleitos em Análise'!E245</f>
        <v>8716.39.00</v>
      </c>
      <c r="F246" s="7" t="str">
        <f>'[1]Pleitos em Análise'!F245</f>
        <v>Outros</v>
      </c>
      <c r="G246" s="7" t="str">
        <f>'[1]Pleitos em Análise'!G245</f>
        <v>Módulo multieixo para transporte de cargas pesadas</v>
      </c>
      <c r="H246" s="7" t="str">
        <f>'[1]Pleitos em Análise'!H245</f>
        <v>Abertura NCM BK com Redução II 18% a 14%</v>
      </c>
      <c r="I246" s="7" t="str">
        <f>'[1]Pleitos em Análise'!I245</f>
        <v>TRANSPORTES PESADOS ITAJAI LTDA</v>
      </c>
      <c r="J246" s="9">
        <f>'[1]Pleitos em Análise'!J245</f>
        <v>0.18</v>
      </c>
      <c r="K246" s="9">
        <f>'[1]Pleitos em Análise'!K245</f>
        <v>0.14000000000000001</v>
      </c>
      <c r="L246" s="10" t="str">
        <f>IF('[1]Pleitos em Análise'!M245="","---",'[1]Pleitos em Análise'!M245)</f>
        <v>Consulta Pública STRAT/SE - CAMEX nº 06/2022</v>
      </c>
      <c r="M246" s="10" t="str">
        <f>IF('[1]Pleitos em Análise'!N245="","---",'[1]Pleitos em Análise'!N245)</f>
        <v>---</v>
      </c>
      <c r="N246" s="10" t="str">
        <f>IF('[1]Pleitos em Análise'!U245="","---",'[1]Pleitos em Análise'!U245)</f>
        <v>deferido</v>
      </c>
      <c r="O246" s="10" t="str">
        <f>IF('[1]Pleitos em Análise'!W245="","---",'[1]Pleitos em Análise'!W245)</f>
        <v>---</v>
      </c>
      <c r="P246" s="10" t="str">
        <f>IF('[1]Pleitos em Análise'!X245="","---",'[1]Pleitos em Análise'!X245)</f>
        <v>---</v>
      </c>
      <c r="Q246" s="10" t="str">
        <f>IF('[1]Pleitos em Análise'!Y245="","---",'[1]Pleitos em Análise'!Y245)</f>
        <v>---</v>
      </c>
      <c r="R246" s="11" t="str">
        <f>'[1]Pleitos em Análise'!Z245</f>
        <v>Em análise no CT-1</v>
      </c>
      <c r="S246" s="11" t="str">
        <f>'[1]Pleitos em Análise'!AA245</f>
        <v>Indústria</v>
      </c>
    </row>
    <row r="247" spans="1:19" ht="57.5" x14ac:dyDescent="0.35">
      <c r="A247" s="7">
        <f>'[1]Pleitos em Análise'!A246</f>
        <v>241</v>
      </c>
      <c r="B247" s="7" t="str">
        <f>'[1]Pleitos em Análise'!B246</f>
        <v>19971.100935/2022-50</v>
      </c>
      <c r="C247" s="8">
        <f>'[1]Pleitos em Análise'!C246</f>
        <v>44824</v>
      </c>
      <c r="D247" s="7" t="str">
        <f>'[1]Pleitos em Análise'!D246</f>
        <v>Brasil</v>
      </c>
      <c r="E247" s="7" t="str">
        <f>'[1]Pleitos em Análise'!E246</f>
        <v>7406.10.00</v>
      </c>
      <c r="F247" s="7" t="str">
        <f>'[1]Pleitos em Análise'!F246</f>
        <v>Pós de estrutura não lamelar</v>
      </c>
      <c r="G247" s="7" t="str">
        <f>'[1]Pleitos em Análise'!G246</f>
        <v>Liga de cobre-estanho em pó</v>
      </c>
      <c r="H247" s="7" t="str">
        <f>'[1]Pleitos em Análise'!H246</f>
        <v>Redução/Abertura de Código</v>
      </c>
      <c r="I247" s="7" t="str">
        <f>'[1]Pleitos em Análise'!I246</f>
        <v>MAHLE METAL LEVE S.A.</v>
      </c>
      <c r="J247" s="9">
        <f>'[1]Pleitos em Análise'!J246</f>
        <v>0.06</v>
      </c>
      <c r="K247" s="9">
        <f>'[1]Pleitos em Análise'!K246</f>
        <v>0</v>
      </c>
      <c r="L247" s="10" t="str">
        <f>IF('[1]Pleitos em Análise'!M246="","---",'[1]Pleitos em Análise'!M246)</f>
        <v>Consulta Pública STRAT/SE - CAMEX nº 06/2022</v>
      </c>
      <c r="M247" s="10" t="str">
        <f>IF('[1]Pleitos em Análise'!N246="","---",'[1]Pleitos em Análise'!N246)</f>
        <v>---</v>
      </c>
      <c r="N247" s="10" t="str">
        <f>IF('[1]Pleitos em Análise'!U246="","---",'[1]Pleitos em Análise'!U246)</f>
        <v>deferido</v>
      </c>
      <c r="O247" s="10" t="str">
        <f>IF('[1]Pleitos em Análise'!W246="","---",'[1]Pleitos em Análise'!W246)</f>
        <v>---</v>
      </c>
      <c r="P247" s="10" t="str">
        <f>IF('[1]Pleitos em Análise'!X246="","---",'[1]Pleitos em Análise'!X246)</f>
        <v>---</v>
      </c>
      <c r="Q247" s="10" t="str">
        <f>IF('[1]Pleitos em Análise'!Y246="","---",'[1]Pleitos em Análise'!Y246)</f>
        <v>---</v>
      </c>
      <c r="R247" s="11" t="str">
        <f>'[1]Pleitos em Análise'!Z246</f>
        <v>Em análise no CT-1</v>
      </c>
      <c r="S247" s="11" t="str">
        <f>'[1]Pleitos em Análise'!AA246</f>
        <v>Indústria</v>
      </c>
    </row>
    <row r="248" spans="1:19" ht="57.5" x14ac:dyDescent="0.35">
      <c r="A248" s="7">
        <f>'[1]Pleitos em Análise'!A247</f>
        <v>242</v>
      </c>
      <c r="B248" s="7" t="str">
        <f>'[1]Pleitos em Análise'!B247</f>
        <v>19971.100939/2022-38 </v>
      </c>
      <c r="C248" s="8">
        <f>'[1]Pleitos em Análise'!C247</f>
        <v>44826</v>
      </c>
      <c r="D248" s="7" t="str">
        <f>'[1]Pleitos em Análise'!D247</f>
        <v>Brasil</v>
      </c>
      <c r="E248" s="7" t="str">
        <f>'[1]Pleitos em Análise'!E247</f>
        <v>7217.10.19</v>
      </c>
      <c r="F248" s="7" t="str">
        <f>'[1]Pleitos em Análise'!F247</f>
        <v>Outros</v>
      </c>
      <c r="G248" s="7" t="str">
        <f>'[1]Pleitos em Análise'!G247</f>
        <v>Fio de aço carbono não ligado</v>
      </c>
      <c r="H248" s="7" t="str">
        <f>'[1]Pleitos em Análise'!H247</f>
        <v>Redução/Abertura de Código</v>
      </c>
      <c r="I248" s="7" t="str">
        <f>'[1]Pleitos em Análise'!I247</f>
        <v>MAHLE METAL LEVE S.A.</v>
      </c>
      <c r="J248" s="9">
        <f>'[1]Pleitos em Análise'!J247</f>
        <v>0.12</v>
      </c>
      <c r="K248" s="9">
        <f>'[1]Pleitos em Análise'!K247</f>
        <v>0</v>
      </c>
      <c r="L248" s="10" t="str">
        <f>IF('[1]Pleitos em Análise'!M247="","---",'[1]Pleitos em Análise'!M247)</f>
        <v>Consulta Pública STRAT/SE - CAMEX nº 06/2022</v>
      </c>
      <c r="M248" s="10" t="str">
        <f>IF('[1]Pleitos em Análise'!N247="","---",'[1]Pleitos em Análise'!N247)</f>
        <v>---</v>
      </c>
      <c r="N248" s="10" t="str">
        <f>IF('[1]Pleitos em Análise'!U247="","---",'[1]Pleitos em Análise'!U247)</f>
        <v>Indeferimento</v>
      </c>
      <c r="O248" s="10" t="str">
        <f>IF('[1]Pleitos em Análise'!W247="","---",'[1]Pleitos em Análise'!W247)</f>
        <v>---</v>
      </c>
      <c r="P248" s="10" t="str">
        <f>IF('[1]Pleitos em Análise'!X247="","---",'[1]Pleitos em Análise'!X247)</f>
        <v>---</v>
      </c>
      <c r="Q248" s="10" t="str">
        <f>IF('[1]Pleitos em Análise'!Y247="","---",'[1]Pleitos em Análise'!Y247)</f>
        <v>---</v>
      </c>
      <c r="R248" s="11" t="str">
        <f>'[1]Pleitos em Análise'!Z247</f>
        <v>Pleito Indeferido pelo GECEX</v>
      </c>
      <c r="S248" s="11" t="str">
        <f>'[1]Pleitos em Análise'!AA247</f>
        <v>Indústria</v>
      </c>
    </row>
    <row r="249" spans="1:19" ht="57.5" x14ac:dyDescent="0.35">
      <c r="A249" s="7">
        <f>'[1]Pleitos em Análise'!A248</f>
        <v>243</v>
      </c>
      <c r="B249" s="7" t="str">
        <f>'[1]Pleitos em Análise'!B248</f>
        <v>19971.100946/2022-30</v>
      </c>
      <c r="C249" s="8">
        <f>'[1]Pleitos em Análise'!C248</f>
        <v>44827</v>
      </c>
      <c r="D249" s="7" t="str">
        <f>'[1]Pleitos em Análise'!D248</f>
        <v>Brasil</v>
      </c>
      <c r="E249" s="7" t="str">
        <f>'[1]Pleitos em Análise'!E248</f>
        <v>7229.90.00</v>
      </c>
      <c r="F249" s="7" t="str">
        <f>'[1]Pleitos em Análise'!F248</f>
        <v>Outros</v>
      </c>
      <c r="G249" s="7" t="str">
        <f>'[1]Pleitos em Análise'!G248</f>
        <v>Fio de aço carbono ligado</v>
      </c>
      <c r="H249" s="7" t="str">
        <f>'[1]Pleitos em Análise'!H248</f>
        <v>Redução/Abertura de Código</v>
      </c>
      <c r="I249" s="7" t="str">
        <f>'[1]Pleitos em Análise'!I248</f>
        <v>MAHLE METAL LEVE S.A.</v>
      </c>
      <c r="J249" s="9">
        <f>'[1]Pleitos em Análise'!J248</f>
        <v>0.14000000000000001</v>
      </c>
      <c r="K249" s="9">
        <f>'[1]Pleitos em Análise'!K248</f>
        <v>0</v>
      </c>
      <c r="L249" s="10" t="str">
        <f>IF('[1]Pleitos em Análise'!M248="","---",'[1]Pleitos em Análise'!M248)</f>
        <v>Consulta Pública STRAT/SE - CAMEX nº 06/2022</v>
      </c>
      <c r="M249" s="10" t="str">
        <f>IF('[1]Pleitos em Análise'!N248="","---",'[1]Pleitos em Análise'!N248)</f>
        <v>---</v>
      </c>
      <c r="N249" s="10" t="str">
        <f>IF('[1]Pleitos em Análise'!U248="","---",'[1]Pleitos em Análise'!U248)</f>
        <v>Indeferimento</v>
      </c>
      <c r="O249" s="10" t="str">
        <f>IF('[1]Pleitos em Análise'!W248="","---",'[1]Pleitos em Análise'!W248)</f>
        <v>---</v>
      </c>
      <c r="P249" s="10" t="str">
        <f>IF('[1]Pleitos em Análise'!X248="","---",'[1]Pleitos em Análise'!X248)</f>
        <v>---</v>
      </c>
      <c r="Q249" s="10" t="str">
        <f>IF('[1]Pleitos em Análise'!Y248="","---",'[1]Pleitos em Análise'!Y248)</f>
        <v>---</v>
      </c>
      <c r="R249" s="11" t="str">
        <f>'[1]Pleitos em Análise'!Z248</f>
        <v>Pleito Indeferido pelo GECEX</v>
      </c>
      <c r="S249" s="11" t="str">
        <f>'[1]Pleitos em Análise'!AA248</f>
        <v>Indústria</v>
      </c>
    </row>
    <row r="250" spans="1:19" ht="57.5" x14ac:dyDescent="0.35">
      <c r="A250" s="7">
        <f>'[1]Pleitos em Análise'!A249</f>
        <v>244</v>
      </c>
      <c r="B250" s="7" t="str">
        <f>'[1]Pleitos em Análise'!B249</f>
        <v>19971.100950/2022-06</v>
      </c>
      <c r="C250" s="8">
        <f>'[1]Pleitos em Análise'!C249</f>
        <v>44827</v>
      </c>
      <c r="D250" s="7" t="str">
        <f>'[1]Pleitos em Análise'!D249</f>
        <v>Brasil</v>
      </c>
      <c r="E250" s="7" t="str">
        <f>'[1]Pleitos em Análise'!E249</f>
        <v>7223.00.00</v>
      </c>
      <c r="F250" s="7" t="str">
        <f>'[1]Pleitos em Análise'!F249</f>
        <v>Fios de aço inoxidável</v>
      </c>
      <c r="G250" s="7" t="str">
        <f>'[1]Pleitos em Análise'!G249</f>
        <v>Fio de aço inoxidável</v>
      </c>
      <c r="H250" s="7" t="str">
        <f>'[1]Pleitos em Análise'!H249</f>
        <v>Redução/Abertura de Código</v>
      </c>
      <c r="I250" s="7" t="str">
        <f>'[1]Pleitos em Análise'!I249</f>
        <v>MAHLE METAL LEVE S.A.</v>
      </c>
      <c r="J250" s="9">
        <f>'[1]Pleitos em Análise'!J249</f>
        <v>0.14000000000000001</v>
      </c>
      <c r="K250" s="9">
        <f>'[1]Pleitos em Análise'!K249</f>
        <v>0</v>
      </c>
      <c r="L250" s="10" t="str">
        <f>IF('[1]Pleitos em Análise'!M249="","---",'[1]Pleitos em Análise'!M249)</f>
        <v>Consulta Pública STRAT/SE - CAMEX nº 06/2022</v>
      </c>
      <c r="M250" s="10" t="str">
        <f>IF('[1]Pleitos em Análise'!N249="","---",'[1]Pleitos em Análise'!N249)</f>
        <v>---</v>
      </c>
      <c r="N250" s="10" t="str">
        <f>IF('[1]Pleitos em Análise'!U249="","---",'[1]Pleitos em Análise'!U249)</f>
        <v>Indeferimento</v>
      </c>
      <c r="O250" s="10" t="str">
        <f>IF('[1]Pleitos em Análise'!W249="","---",'[1]Pleitos em Análise'!W249)</f>
        <v>---</v>
      </c>
      <c r="P250" s="10" t="str">
        <f>IF('[1]Pleitos em Análise'!X249="","---",'[1]Pleitos em Análise'!X249)</f>
        <v>---</v>
      </c>
      <c r="Q250" s="10" t="str">
        <f>IF('[1]Pleitos em Análise'!Y249="","---",'[1]Pleitos em Análise'!Y249)</f>
        <v>---</v>
      </c>
      <c r="R250" s="11" t="str">
        <f>'[1]Pleitos em Análise'!Z249</f>
        <v>Pleito Indeferido pelo GECEX</v>
      </c>
      <c r="S250" s="11" t="str">
        <f>'[1]Pleitos em Análise'!AA249</f>
        <v>Indústria</v>
      </c>
    </row>
    <row r="251" spans="1:19" ht="57.5" x14ac:dyDescent="0.35">
      <c r="A251" s="7">
        <f>'[1]Pleitos em Análise'!A250</f>
        <v>245</v>
      </c>
      <c r="B251" s="7" t="str">
        <f>'[1]Pleitos em Análise'!B250</f>
        <v>19971.100954/2022-86</v>
      </c>
      <c r="C251" s="8">
        <f>'[1]Pleitos em Análise'!C250</f>
        <v>44830</v>
      </c>
      <c r="D251" s="7" t="str">
        <f>'[1]Pleitos em Análise'!D250</f>
        <v>Brasil</v>
      </c>
      <c r="E251" s="7" t="str">
        <f>'[1]Pleitos em Análise'!E250</f>
        <v>4811.59.30</v>
      </c>
      <c r="F251" s="7" t="str">
        <f>'[1]Pleitos em Análise'!F250</f>
        <v>Outros, impregnados</v>
      </c>
      <c r="G251" s="7" t="str">
        <f>'[1]Pleitos em Análise'!G250</f>
        <v>Meio Filtrante de celulose recoberto</v>
      </c>
      <c r="H251" s="7" t="str">
        <f>'[1]Pleitos em Análise'!H250</f>
        <v>Redução/Abertura de Código</v>
      </c>
      <c r="I251" s="7" t="str">
        <f>'[1]Pleitos em Análise'!I250</f>
        <v>MAHLE METAL LEVE S.A.</v>
      </c>
      <c r="J251" s="9">
        <f>'[1]Pleitos em Análise'!J250</f>
        <v>0.12</v>
      </c>
      <c r="K251" s="9">
        <f>'[1]Pleitos em Análise'!K250</f>
        <v>0</v>
      </c>
      <c r="L251" s="10" t="str">
        <f>IF('[1]Pleitos em Análise'!M250="","---",'[1]Pleitos em Análise'!M250)</f>
        <v>Consulta Pública STRAT/SE - CAMEX nº 06/2022</v>
      </c>
      <c r="M251" s="10" t="str">
        <f>IF('[1]Pleitos em Análise'!N250="","---",'[1]Pleitos em Análise'!N250)</f>
        <v>---</v>
      </c>
      <c r="N251" s="10" t="str">
        <f>IF('[1]Pleitos em Análise'!U250="","---",'[1]Pleitos em Análise'!U250)</f>
        <v>deferido</v>
      </c>
      <c r="O251" s="10" t="str">
        <f>IF('[1]Pleitos em Análise'!W250="","---",'[1]Pleitos em Análise'!W250)</f>
        <v>---</v>
      </c>
      <c r="P251" s="10" t="str">
        <f>IF('[1]Pleitos em Análise'!X250="","---",'[1]Pleitos em Análise'!X250)</f>
        <v>---</v>
      </c>
      <c r="Q251" s="10" t="str">
        <f>IF('[1]Pleitos em Análise'!Y250="","---",'[1]Pleitos em Análise'!Y250)</f>
        <v>---</v>
      </c>
      <c r="R251" s="11" t="str">
        <f>'[1]Pleitos em Análise'!Z250</f>
        <v>Em análise no CT-1</v>
      </c>
      <c r="S251" s="11" t="str">
        <f>'[1]Pleitos em Análise'!AA250</f>
        <v>Indústria</v>
      </c>
    </row>
    <row r="252" spans="1:19" ht="57.5" x14ac:dyDescent="0.35">
      <c r="A252" s="7">
        <f>'[1]Pleitos em Análise'!A251</f>
        <v>246</v>
      </c>
      <c r="B252" s="7" t="str">
        <f>'[1]Pleitos em Análise'!B251</f>
        <v>19971.100968/2022-08</v>
      </c>
      <c r="C252" s="8">
        <f>'[1]Pleitos em Análise'!C251</f>
        <v>44832</v>
      </c>
      <c r="D252" s="7" t="str">
        <f>'[1]Pleitos em Análise'!D251</f>
        <v>Brasil</v>
      </c>
      <c r="E252" s="7" t="str">
        <f>'[1]Pleitos em Análise'!E251</f>
        <v>5603.13.40</v>
      </c>
      <c r="F252" s="7" t="str">
        <f>'[1]Pleitos em Análise'!F251</f>
        <v>De polipropileno</v>
      </c>
      <c r="G252" s="7" t="str">
        <f>'[1]Pleitos em Análise'!G251</f>
        <v>Mídia filtrante de polipropileno</v>
      </c>
      <c r="H252" s="7" t="str">
        <f>'[1]Pleitos em Análise'!H251</f>
        <v>Redução/Abertura de Código</v>
      </c>
      <c r="I252" s="7" t="str">
        <f>'[1]Pleitos em Análise'!I251</f>
        <v>MAHLE METAL LEVE S.A.</v>
      </c>
      <c r="J252" s="9">
        <f>'[1]Pleitos em Análise'!J251</f>
        <v>0.26</v>
      </c>
      <c r="K252" s="9">
        <f>'[1]Pleitos em Análise'!K251</f>
        <v>0</v>
      </c>
      <c r="L252" s="10" t="str">
        <f>IF('[1]Pleitos em Análise'!M251="","---",'[1]Pleitos em Análise'!M251)</f>
        <v>Consulta Pública STRAT/SE - CAMEX nº 06/2022</v>
      </c>
      <c r="M252" s="10" t="str">
        <f>IF('[1]Pleitos em Análise'!N251="","---",'[1]Pleitos em Análise'!N251)</f>
        <v>---</v>
      </c>
      <c r="N252" s="10" t="str">
        <f>IF('[1]Pleitos em Análise'!U251="","---",'[1]Pleitos em Análise'!U251)</f>
        <v>deferido</v>
      </c>
      <c r="O252" s="10" t="str">
        <f>IF('[1]Pleitos em Análise'!W251="","---",'[1]Pleitos em Análise'!W251)</f>
        <v>---</v>
      </c>
      <c r="P252" s="10" t="str">
        <f>IF('[1]Pleitos em Análise'!X251="","---",'[1]Pleitos em Análise'!X251)</f>
        <v>---</v>
      </c>
      <c r="Q252" s="10" t="str">
        <f>IF('[1]Pleitos em Análise'!Y251="","---",'[1]Pleitos em Análise'!Y251)</f>
        <v>---</v>
      </c>
      <c r="R252" s="11" t="str">
        <f>'[1]Pleitos em Análise'!Z251</f>
        <v>Em análise no CT-1</v>
      </c>
      <c r="S252" s="11" t="str">
        <f>'[1]Pleitos em Análise'!AA251</f>
        <v>Indústria</v>
      </c>
    </row>
    <row r="253" spans="1:19" ht="57.5" x14ac:dyDescent="0.35">
      <c r="A253" s="7">
        <f>'[1]Pleitos em Análise'!A252</f>
        <v>247</v>
      </c>
      <c r="B253" s="7" t="str">
        <f>'[1]Pleitos em Análise'!B252</f>
        <v>19971.100970/2022-79</v>
      </c>
      <c r="C253" s="8">
        <f>'[1]Pleitos em Análise'!C252</f>
        <v>44832</v>
      </c>
      <c r="D253" s="7" t="str">
        <f>'[1]Pleitos em Análise'!D252</f>
        <v>Brasil</v>
      </c>
      <c r="E253" s="7" t="str">
        <f>'[1]Pleitos em Análise'!E252</f>
        <v>7403.29.00</v>
      </c>
      <c r="F253" s="7" t="str">
        <f>'[1]Pleitos em Análise'!F252</f>
        <v>Outras ligas de cobre (exceto ligas-mãe da posição 74.05)</v>
      </c>
      <c r="G253" s="7" t="str">
        <f>'[1]Pleitos em Análise'!G252</f>
        <v>Liga de cobre-chumbo em pó</v>
      </c>
      <c r="H253" s="7" t="str">
        <f>'[1]Pleitos em Análise'!H252</f>
        <v>Redução/Abertura de Código</v>
      </c>
      <c r="I253" s="7" t="str">
        <f>'[1]Pleitos em Análise'!I252</f>
        <v>MAHLE METAL LEVE S.A.</v>
      </c>
      <c r="J253" s="9">
        <f>'[1]Pleitos em Análise'!J252</f>
        <v>0.06</v>
      </c>
      <c r="K253" s="9">
        <f>'[1]Pleitos em Análise'!K252</f>
        <v>0</v>
      </c>
      <c r="L253" s="10" t="str">
        <f>IF('[1]Pleitos em Análise'!M252="","---",'[1]Pleitos em Análise'!M252)</f>
        <v>Consulta Pública STRAT/SE - CAMEX nº 06/2022</v>
      </c>
      <c r="M253" s="10" t="str">
        <f>IF('[1]Pleitos em Análise'!N252="","---",'[1]Pleitos em Análise'!N252)</f>
        <v>---</v>
      </c>
      <c r="N253" s="10" t="str">
        <f>IF('[1]Pleitos em Análise'!U252="","---",'[1]Pleitos em Análise'!U252)</f>
        <v>deferido</v>
      </c>
      <c r="O253" s="10" t="str">
        <f>IF('[1]Pleitos em Análise'!W252="","---",'[1]Pleitos em Análise'!W252)</f>
        <v>---</v>
      </c>
      <c r="P253" s="10" t="str">
        <f>IF('[1]Pleitos em Análise'!X252="","---",'[1]Pleitos em Análise'!X252)</f>
        <v>---</v>
      </c>
      <c r="Q253" s="10" t="str">
        <f>IF('[1]Pleitos em Análise'!Y252="","---",'[1]Pleitos em Análise'!Y252)</f>
        <v>---</v>
      </c>
      <c r="R253" s="11" t="str">
        <f>'[1]Pleitos em Análise'!Z252</f>
        <v>Em análise no CT-1</v>
      </c>
      <c r="S253" s="11" t="str">
        <f>'[1]Pleitos em Análise'!AA252</f>
        <v>Indústria</v>
      </c>
    </row>
    <row r="254" spans="1:19" ht="57.5" x14ac:dyDescent="0.35">
      <c r="A254" s="7">
        <f>'[1]Pleitos em Análise'!A253</f>
        <v>248</v>
      </c>
      <c r="B254" s="7" t="str">
        <f>'[1]Pleitos em Análise'!B253</f>
        <v>19971.100987/2022-26</v>
      </c>
      <c r="C254" s="8">
        <f>'[1]Pleitos em Análise'!C253</f>
        <v>44834</v>
      </c>
      <c r="D254" s="7" t="str">
        <f>'[1]Pleitos em Análise'!D253</f>
        <v>Brasil</v>
      </c>
      <c r="E254" s="7" t="str">
        <f>'[1]Pleitos em Análise'!E253</f>
        <v>3810.10.20</v>
      </c>
      <c r="F254" s="7" t="str">
        <f>'[1]Pleitos em Análise'!F253</f>
        <v xml:space="preserve">Pastas e pós para soldar </v>
      </c>
      <c r="G254" s="7" t="str">
        <f>'[1]Pleitos em Análise'!G253</f>
        <v>Fluxo para soldagem de alumínio (e suas ligas)</v>
      </c>
      <c r="H254" s="7" t="str">
        <f>'[1]Pleitos em Análise'!H253</f>
        <v>Redução/Abertura de Código</v>
      </c>
      <c r="I254" s="7" t="str">
        <f>'[1]Pleitos em Análise'!I253</f>
        <v>MAHLE BEHR GERENCIAMENTO TÉRMICO BRASIL LTDA</v>
      </c>
      <c r="J254" s="9">
        <f>'[1]Pleitos em Análise'!J253</f>
        <v>0.14000000000000001</v>
      </c>
      <c r="K254" s="9">
        <f>'[1]Pleitos em Análise'!K253</f>
        <v>0</v>
      </c>
      <c r="L254" s="10" t="str">
        <f>IF('[1]Pleitos em Análise'!M253="","---",'[1]Pleitos em Análise'!M253)</f>
        <v>Consulta Pública STRAT/SE - CAMEX nº 06/2022</v>
      </c>
      <c r="M254" s="10" t="str">
        <f>IF('[1]Pleitos em Análise'!N253="","---",'[1]Pleitos em Análise'!N253)</f>
        <v>---</v>
      </c>
      <c r="N254" s="10" t="str">
        <f>IF('[1]Pleitos em Análise'!U253="","---",'[1]Pleitos em Análise'!U253)</f>
        <v>deferido</v>
      </c>
      <c r="O254" s="10" t="str">
        <f>IF('[1]Pleitos em Análise'!W253="","---",'[1]Pleitos em Análise'!W253)</f>
        <v>---</v>
      </c>
      <c r="P254" s="10" t="str">
        <f>IF('[1]Pleitos em Análise'!X253="","---",'[1]Pleitos em Análise'!X253)</f>
        <v>---</v>
      </c>
      <c r="Q254" s="10" t="str">
        <f>IF('[1]Pleitos em Análise'!Y253="","---",'[1]Pleitos em Análise'!Y253)</f>
        <v>---</v>
      </c>
      <c r="R254" s="11" t="str">
        <f>'[1]Pleitos em Análise'!Z253</f>
        <v>Em análise no CT-1</v>
      </c>
      <c r="S254" s="11" t="str">
        <f>'[1]Pleitos em Análise'!AA253</f>
        <v>Indústria</v>
      </c>
    </row>
    <row r="255" spans="1:19" ht="46" x14ac:dyDescent="0.35">
      <c r="A255" s="7">
        <f>'[1]Pleitos em Análise'!A254</f>
        <v>249</v>
      </c>
      <c r="B255" s="7" t="str">
        <f>'[1]Pleitos em Análise'!B254</f>
        <v>19971.100990/2022-40</v>
      </c>
      <c r="C255" s="8">
        <f>'[1]Pleitos em Análise'!C254</f>
        <v>44834</v>
      </c>
      <c r="D255" s="7" t="str">
        <f>'[1]Pleitos em Análise'!D254</f>
        <v>Brasil</v>
      </c>
      <c r="E255" s="7" t="str">
        <f>'[1]Pleitos em Análise'!E254</f>
        <v>4011.70.90</v>
      </c>
      <c r="F255" s="7" t="str">
        <f>'[1]Pleitos em Análise'!F254</f>
        <v>Outros</v>
      </c>
      <c r="G255" s="7" t="str">
        <f>'[1]Pleitos em Análise'!G254</f>
        <v>Pneu agricola com tecnologia cupwheel</v>
      </c>
      <c r="H255" s="7" t="str">
        <f>'[1]Pleitos em Análise'!H254</f>
        <v>Redução/Abertura de Código</v>
      </c>
      <c r="I255" s="7" t="str">
        <f>'[1]Pleitos em Análise'!I254</f>
        <v>JOAO FERREIRA GUERRA JUNIOR (PNEU AÇO)</v>
      </c>
      <c r="J255" s="9">
        <f>'[1]Pleitos em Análise'!J254</f>
        <v>0.16</v>
      </c>
      <c r="K255" s="9">
        <f>'[1]Pleitos em Análise'!K254</f>
        <v>0</v>
      </c>
      <c r="L255" s="10" t="str">
        <f>IF('[1]Pleitos em Análise'!M254="","---",'[1]Pleitos em Análise'!M254)</f>
        <v>---</v>
      </c>
      <c r="M255" s="10" t="str">
        <f>IF('[1]Pleitos em Análise'!N254="","---",'[1]Pleitos em Análise'!N254)</f>
        <v>---</v>
      </c>
      <c r="N255" s="10" t="str">
        <f>IF('[1]Pleitos em Análise'!U254="","---",'[1]Pleitos em Análise'!U254)</f>
        <v>Indeferimento</v>
      </c>
      <c r="O255" s="10" t="str">
        <f>IF('[1]Pleitos em Análise'!W254="","---",'[1]Pleitos em Análise'!W254)</f>
        <v>---</v>
      </c>
      <c r="P255" s="10" t="str">
        <f>IF('[1]Pleitos em Análise'!X254="","---",'[1]Pleitos em Análise'!X254)</f>
        <v>---</v>
      </c>
      <c r="Q255" s="10" t="str">
        <f>IF('[1]Pleitos em Análise'!Y254="","---",'[1]Pleitos em Análise'!Y254)</f>
        <v>---</v>
      </c>
      <c r="R255" s="11" t="str">
        <f>'[1]Pleitos em Análise'!Z254</f>
        <v>Pleito Indeferido pelo GECEX</v>
      </c>
      <c r="S255" s="11" t="str">
        <f>'[1]Pleitos em Análise'!AA254</f>
        <v>Indústria</v>
      </c>
    </row>
    <row r="256" spans="1:19" ht="80.5" x14ac:dyDescent="0.35">
      <c r="A256" s="7">
        <f>'[1]Pleitos em Análise'!A255</f>
        <v>250</v>
      </c>
      <c r="B256" s="7" t="str">
        <f>'[1]Pleitos em Análise'!B255</f>
        <v xml:space="preserve">19971.101004/2022-79 </v>
      </c>
      <c r="C256" s="8">
        <f>'[1]Pleitos em Análise'!C255</f>
        <v>44839</v>
      </c>
      <c r="D256" s="7" t="str">
        <f>'[1]Pleitos em Análise'!D255</f>
        <v>Brasil</v>
      </c>
      <c r="E256" s="7" t="str">
        <f>'[1]Pleitos em Análise'!E255</f>
        <v>3808.99.99</v>
      </c>
      <c r="F256" s="7" t="str">
        <f>'[1]Pleitos em Análise'!F255</f>
        <v>Outros</v>
      </c>
      <c r="G256" s="7" t="str">
        <f>'[1]Pleitos em Análise'!G255</f>
        <v>Piritionato de Zinco</v>
      </c>
      <c r="H256" s="7" t="str">
        <f>'[1]Pleitos em Análise'!H255</f>
        <v>Redução/Abertura de Código</v>
      </c>
      <c r="I256" s="7" t="str">
        <f>'[1]Pleitos em Análise'!I255</f>
        <v>Associacao Brasileira da Industria de Higiene Pessoal Perfumaria e
Cosmeticos - Abihpec</v>
      </c>
      <c r="J256" s="9">
        <f>'[1]Pleitos em Análise'!J255</f>
        <v>0.08</v>
      </c>
      <c r="K256" s="9">
        <f>'[1]Pleitos em Análise'!K255</f>
        <v>0</v>
      </c>
      <c r="L256" s="10" t="s">
        <v>16</v>
      </c>
      <c r="M256" s="10" t="str">
        <f>IF('[1]Pleitos em Análise'!N255="","---",'[1]Pleitos em Análise'!N255)</f>
        <v>---</v>
      </c>
      <c r="N256" s="10" t="str">
        <f>IF('[1]Pleitos em Análise'!U255="","---",'[1]Pleitos em Análise'!U255)</f>
        <v>---</v>
      </c>
      <c r="O256" s="10" t="str">
        <f>IF('[1]Pleitos em Análise'!W255="","---",'[1]Pleitos em Análise'!W255)</f>
        <v>---</v>
      </c>
      <c r="P256" s="10" t="str">
        <f>IF('[1]Pleitos em Análise'!X255="","---",'[1]Pleitos em Análise'!X255)</f>
        <v>---</v>
      </c>
      <c r="Q256" s="10" t="str">
        <f>IF('[1]Pleitos em Análise'!Y255="","---",'[1]Pleitos em Análise'!Y255)</f>
        <v>---</v>
      </c>
      <c r="R256" s="11" t="s">
        <v>17</v>
      </c>
      <c r="S256" s="11" t="str">
        <f>'[1]Pleitos em Análise'!AA255</f>
        <v>Indústria</v>
      </c>
    </row>
    <row r="257" spans="1:19" ht="57.5" x14ac:dyDescent="0.35">
      <c r="A257" s="7">
        <f>'[1]Pleitos em Análise'!A256</f>
        <v>251</v>
      </c>
      <c r="B257" s="7" t="str">
        <f>'[1]Pleitos em Análise'!B256</f>
        <v>19971.101051/2022-12</v>
      </c>
      <c r="C257" s="8">
        <f>'[1]Pleitos em Análise'!C256</f>
        <v>44852</v>
      </c>
      <c r="D257" s="7" t="str">
        <f>'[1]Pleitos em Análise'!D256</f>
        <v>Brasil</v>
      </c>
      <c r="E257" s="7" t="str">
        <f>'[1]Pleitos em Análise'!E256</f>
        <v>3907.40.90</v>
      </c>
      <c r="F257" s="7" t="str">
        <f>'[1]Pleitos em Análise'!F256</f>
        <v>Outros</v>
      </c>
      <c r="G257" s="7" t="str">
        <f>'[1]Pleitos em Análise'!G256</f>
        <v>Resina de policarbonato em grânulos (pellets)</v>
      </c>
      <c r="H257" s="7" t="str">
        <f>'[1]Pleitos em Análise'!H256</f>
        <v>Redução/Abertura de Código</v>
      </c>
      <c r="I257" s="7" t="str">
        <f>'[1]Pleitos em Análise'!I256</f>
        <v>MARQUES E PUPO SOCIEDADE DE ADVOGADOS</v>
      </c>
      <c r="J257" s="9">
        <f>'[1]Pleitos em Análise'!J256</f>
        <v>0.126</v>
      </c>
      <c r="K257" s="9">
        <f>'[1]Pleitos em Análise'!K256</f>
        <v>0</v>
      </c>
      <c r="L257" s="10" t="s">
        <v>16</v>
      </c>
      <c r="M257" s="10" t="str">
        <f>IF('[1]Pleitos em Análise'!N256="","---",'[1]Pleitos em Análise'!N256)</f>
        <v>---</v>
      </c>
      <c r="N257" s="10" t="str">
        <f>IF('[1]Pleitos em Análise'!U256="","---",'[1]Pleitos em Análise'!U256)</f>
        <v>---</v>
      </c>
      <c r="O257" s="10" t="str">
        <f>IF('[1]Pleitos em Análise'!W256="","---",'[1]Pleitos em Análise'!W256)</f>
        <v>---</v>
      </c>
      <c r="P257" s="10" t="str">
        <f>IF('[1]Pleitos em Análise'!X256="","---",'[1]Pleitos em Análise'!X256)</f>
        <v>---</v>
      </c>
      <c r="Q257" s="10" t="str">
        <f>IF('[1]Pleitos em Análise'!Y256="","---",'[1]Pleitos em Análise'!Y256)</f>
        <v>---</v>
      </c>
      <c r="R257" s="11" t="s">
        <v>17</v>
      </c>
      <c r="S257" s="11" t="str">
        <f>'[1]Pleitos em Análise'!AA256</f>
        <v>Indústria</v>
      </c>
    </row>
    <row r="258" spans="1:19" ht="57.5" x14ac:dyDescent="0.35">
      <c r="A258" s="7">
        <f>'[1]Pleitos em Análise'!A257</f>
        <v>252</v>
      </c>
      <c r="B258" s="7" t="str">
        <f>'[1]Pleitos em Análise'!B257</f>
        <v>19971.101088/2022-41</v>
      </c>
      <c r="C258" s="8">
        <f>'[1]Pleitos em Análise'!C257</f>
        <v>44861</v>
      </c>
      <c r="D258" s="7" t="str">
        <f>'[1]Pleitos em Análise'!D257</f>
        <v>Brasil</v>
      </c>
      <c r="E258" s="7" t="str">
        <f>'[1]Pleitos em Análise'!E257</f>
        <v>3824.99.89</v>
      </c>
      <c r="F258" s="7" t="str">
        <f>'[1]Pleitos em Análise'!F257</f>
        <v>Outros</v>
      </c>
      <c r="G258" s="7" t="str">
        <f>'[1]Pleitos em Análise'!G257</f>
        <v>Preparação orgânica filtro ultravioleta (Tinosorb)</v>
      </c>
      <c r="H258" s="7" t="str">
        <f>'[1]Pleitos em Análise'!H257</f>
        <v>Redução/Abertura de Código</v>
      </c>
      <c r="I258" s="7" t="str">
        <f>'[1]Pleitos em Análise'!I257</f>
        <v>BASF S.A.</v>
      </c>
      <c r="J258" s="9">
        <f>'[1]Pleitos em Análise'!J257</f>
        <v>0.126</v>
      </c>
      <c r="K258" s="9">
        <f>'[1]Pleitos em Análise'!K257</f>
        <v>0</v>
      </c>
      <c r="L258" s="10" t="s">
        <v>18</v>
      </c>
      <c r="M258" s="10" t="str">
        <f>IF('[1]Pleitos em Análise'!N257="","---",'[1]Pleitos em Análise'!N257)</f>
        <v>---</v>
      </c>
      <c r="N258" s="10" t="str">
        <f>IF('[1]Pleitos em Análise'!U257="","---",'[1]Pleitos em Análise'!U257)</f>
        <v>---</v>
      </c>
      <c r="O258" s="10" t="str">
        <f>IF('[1]Pleitos em Análise'!W257="","---",'[1]Pleitos em Análise'!W257)</f>
        <v>---</v>
      </c>
      <c r="P258" s="10" t="str">
        <f>IF('[1]Pleitos em Análise'!X257="","---",'[1]Pleitos em Análise'!X257)</f>
        <v>---</v>
      </c>
      <c r="Q258" s="10" t="str">
        <f>IF('[1]Pleitos em Análise'!Y257="","---",'[1]Pleitos em Análise'!Y257)</f>
        <v>---</v>
      </c>
      <c r="R258" s="11" t="s">
        <v>17</v>
      </c>
      <c r="S258" s="11" t="str">
        <f>'[1]Pleitos em Análise'!AA257</f>
        <v>Indústria</v>
      </c>
    </row>
    <row r="259" spans="1:19" ht="69" x14ac:dyDescent="0.35">
      <c r="A259" s="7">
        <f>'[1]Pleitos em Análise'!A258</f>
        <v>253</v>
      </c>
      <c r="B259" s="7" t="str">
        <f>'[1]Pleitos em Análise'!B258</f>
        <v>19971.101109/2022-28</v>
      </c>
      <c r="C259" s="8">
        <f>'[1]Pleitos em Análise'!C258</f>
        <v>44868</v>
      </c>
      <c r="D259" s="7" t="str">
        <f>'[1]Pleitos em Análise'!D258</f>
        <v>Brasil</v>
      </c>
      <c r="E259" s="7" t="str">
        <f>'[1]Pleitos em Análise'!E258</f>
        <v>3006.10.90</v>
      </c>
      <c r="F259" s="7" t="str">
        <f>'[1]Pleitos em Análise'!F258</f>
        <v>Outros</v>
      </c>
      <c r="G259" s="7" t="str">
        <f>'[1]Pleitos em Análise'!G258</f>
        <v xml:space="preserve"> Tampão Hemostático NÃO ABSORVÍVEL 100% quitosana</v>
      </c>
      <c r="H259" s="7" t="str">
        <f>'[1]Pleitos em Análise'!H258</f>
        <v>Redução/Abertura de Código</v>
      </c>
      <c r="I259" s="7" t="str">
        <f>'[1]Pleitos em Análise'!I258</f>
        <v>BIOTECHS IMPORTACAO E DISTRIBUICAO DE PRODUTOS HOSPITALARES EIRELI</v>
      </c>
      <c r="J259" s="9">
        <f>'[1]Pleitos em Análise'!J258</f>
        <v>9.6000000000000002E-2</v>
      </c>
      <c r="K259" s="9">
        <f>'[1]Pleitos em Análise'!K258</f>
        <v>0</v>
      </c>
      <c r="L259" s="10" t="s">
        <v>16</v>
      </c>
      <c r="M259" s="10" t="str">
        <f>IF('[1]Pleitos em Análise'!N258="","---",'[1]Pleitos em Análise'!N258)</f>
        <v>---</v>
      </c>
      <c r="N259" s="10" t="str">
        <f>IF('[1]Pleitos em Análise'!U258="","---",'[1]Pleitos em Análise'!U258)</f>
        <v>---</v>
      </c>
      <c r="O259" s="10" t="str">
        <f>IF('[1]Pleitos em Análise'!W258="","---",'[1]Pleitos em Análise'!W258)</f>
        <v>---</v>
      </c>
      <c r="P259" s="10" t="str">
        <f>IF('[1]Pleitos em Análise'!X258="","---",'[1]Pleitos em Análise'!X258)</f>
        <v>---</v>
      </c>
      <c r="Q259" s="10" t="str">
        <f>IF('[1]Pleitos em Análise'!Y258="","---",'[1]Pleitos em Análise'!Y258)</f>
        <v>---</v>
      </c>
      <c r="R259" s="11" t="s">
        <v>17</v>
      </c>
      <c r="S259" s="11" t="str">
        <f>'[1]Pleitos em Análise'!AA258</f>
        <v>Saúde</v>
      </c>
    </row>
    <row r="260" spans="1:19" ht="23" x14ac:dyDescent="0.35">
      <c r="A260" s="7">
        <f>'[1]Pleitos em Análise'!A259</f>
        <v>254</v>
      </c>
      <c r="B260" s="7" t="str">
        <f>'[1]Pleitos em Análise'!B259</f>
        <v>19971.101129/2022-07</v>
      </c>
      <c r="C260" s="8">
        <f>'[1]Pleitos em Análise'!C259</f>
        <v>44875</v>
      </c>
      <c r="D260" s="7" t="str">
        <f>'[1]Pleitos em Análise'!D259</f>
        <v>Brasil</v>
      </c>
      <c r="E260" s="7" t="str">
        <f>'[1]Pleitos em Análise'!E259</f>
        <v>2825.30.10</v>
      </c>
      <c r="F260" s="7" t="str">
        <f>'[1]Pleitos em Análise'!F259</f>
        <v>Pentóxido de divanádio</v>
      </c>
      <c r="G260" s="7" t="str">
        <f>'[1]Pleitos em Análise'!G259</f>
        <v>Pentóxido de divanádio</v>
      </c>
      <c r="H260" s="7" t="str">
        <f>'[1]Pleitos em Análise'!H259</f>
        <v>Elevação</v>
      </c>
      <c r="I260" s="7" t="str">
        <f>'[1]Pleitos em Análise'!I259</f>
        <v>LARGO VANADIO DE MARACAS S.A</v>
      </c>
      <c r="J260" s="9">
        <f>'[1]Pleitos em Análise'!J259</f>
        <v>0</v>
      </c>
      <c r="K260" s="9">
        <f>'[1]Pleitos em Análise'!K259</f>
        <v>0.1</v>
      </c>
      <c r="L260" s="10" t="str">
        <f>IF('[1]Pleitos em Análise'!M259="","---",'[1]Pleitos em Análise'!M259)</f>
        <v>---</v>
      </c>
      <c r="M260" s="10" t="str">
        <f>IF('[1]Pleitos em Análise'!N259="","---",'[1]Pleitos em Análise'!N259)</f>
        <v>---</v>
      </c>
      <c r="N260" s="10" t="str">
        <f>IF('[1]Pleitos em Análise'!U259="","---",'[1]Pleitos em Análise'!U259)</f>
        <v>---</v>
      </c>
      <c r="O260" s="10" t="str">
        <f>IF('[1]Pleitos em Análise'!W259="","---",'[1]Pleitos em Análise'!W259)</f>
        <v>---</v>
      </c>
      <c r="P260" s="10" t="str">
        <f>IF('[1]Pleitos em Análise'!X259="","---",'[1]Pleitos em Análise'!X259)</f>
        <v>---</v>
      </c>
      <c r="Q260" s="10" t="str">
        <f>IF('[1]Pleitos em Análise'!Y259="","---",'[1]Pleitos em Análise'!Y259)</f>
        <v>---</v>
      </c>
      <c r="R260" s="11" t="s">
        <v>19</v>
      </c>
      <c r="S260" s="11" t="str">
        <f>'[1]Pleitos em Análise'!AA259</f>
        <v>Indústria</v>
      </c>
    </row>
    <row r="261" spans="1:19" ht="23" x14ac:dyDescent="0.35">
      <c r="A261" s="7">
        <f>'[1]Pleitos em Análise'!A260</f>
        <v>255</v>
      </c>
      <c r="B261" s="7" t="str">
        <f>'[1]Pleitos em Análise'!B260</f>
        <v>19971.101130/2022-23</v>
      </c>
      <c r="C261" s="8">
        <f>'[1]Pleitos em Análise'!C260</f>
        <v>44875</v>
      </c>
      <c r="D261" s="7" t="str">
        <f>'[1]Pleitos em Análise'!D260</f>
        <v>Brasil</v>
      </c>
      <c r="E261" s="7" t="str">
        <f>'[1]Pleitos em Análise'!E260</f>
        <v>2825.30.90</v>
      </c>
      <c r="F261" s="7" t="str">
        <f>'[1]Pleitos em Análise'!F260</f>
        <v>Outros</v>
      </c>
      <c r="G261" s="7" t="str">
        <f>'[1]Pleitos em Análise'!G260</f>
        <v>Trióxido de Vanádio</v>
      </c>
      <c r="H261" s="7" t="str">
        <f>'[1]Pleitos em Análise'!H260</f>
        <v>Elevação/Abertura de Código</v>
      </c>
      <c r="I261" s="7" t="str">
        <f>'[1]Pleitos em Análise'!I260</f>
        <v>LARGO VANADIO DE MARACAS S.A</v>
      </c>
      <c r="J261" s="9">
        <f>'[1]Pleitos em Análise'!J260</f>
        <v>0</v>
      </c>
      <c r="K261" s="9">
        <f>'[1]Pleitos em Análise'!K260</f>
        <v>0.1</v>
      </c>
      <c r="L261" s="10" t="str">
        <f>IF('[1]Pleitos em Análise'!M260="","---",'[1]Pleitos em Análise'!M260)</f>
        <v>---</v>
      </c>
      <c r="M261" s="10" t="str">
        <f>IF('[1]Pleitos em Análise'!N260="","---",'[1]Pleitos em Análise'!N260)</f>
        <v>---</v>
      </c>
      <c r="N261" s="10" t="str">
        <f>IF('[1]Pleitos em Análise'!U260="","---",'[1]Pleitos em Análise'!U260)</f>
        <v>---</v>
      </c>
      <c r="O261" s="10" t="str">
        <f>IF('[1]Pleitos em Análise'!W260="","---",'[1]Pleitos em Análise'!W260)</f>
        <v>---</v>
      </c>
      <c r="P261" s="10" t="str">
        <f>IF('[1]Pleitos em Análise'!X260="","---",'[1]Pleitos em Análise'!X260)</f>
        <v>---</v>
      </c>
      <c r="Q261" s="10" t="str">
        <f>IF('[1]Pleitos em Análise'!Y260="","---",'[1]Pleitos em Análise'!Y260)</f>
        <v>---</v>
      </c>
      <c r="R261" s="11" t="s">
        <v>19</v>
      </c>
      <c r="S261" s="11" t="str">
        <f>'[1]Pleitos em Análise'!AA260</f>
        <v>Indústria</v>
      </c>
    </row>
    <row r="262" spans="1:19" ht="57.5" x14ac:dyDescent="0.35">
      <c r="A262" s="7">
        <f>'[1]Pleitos em Análise'!A261</f>
        <v>256</v>
      </c>
      <c r="B262" s="7" t="str">
        <f>'[1]Pleitos em Análise'!B261</f>
        <v>19971.101138/2022-90</v>
      </c>
      <c r="C262" s="8">
        <f>'[1]Pleitos em Análise'!C261</f>
        <v>44879</v>
      </c>
      <c r="D262" s="7" t="str">
        <f>'[1]Pleitos em Análise'!D261</f>
        <v>Brasil</v>
      </c>
      <c r="E262" s="7" t="str">
        <f>'[1]Pleitos em Análise'!E261</f>
        <v>8705.10.10</v>
      </c>
      <c r="F262" s="7" t="str">
        <f>'[1]Pleitos em Análise'!F261</f>
        <v>Outros</v>
      </c>
      <c r="G262" s="7" t="str">
        <f>'[1]Pleitos em Análise'!G261</f>
        <v>Caminhões Guindaste</v>
      </c>
      <c r="H262" s="7" t="str">
        <f>'[1]Pleitos em Análise'!H261</f>
        <v>Redução/Abertura de Código</v>
      </c>
      <c r="I262" s="7" t="str">
        <f>'[1]Pleitos em Análise'!I261</f>
        <v>MUNDICOMEX - CONSULTORIA E ASSESSORIA EM COMERCIO EXTERIOR LTDA</v>
      </c>
      <c r="J262" s="9">
        <f>'[1]Pleitos em Análise'!J261</f>
        <v>0.2</v>
      </c>
      <c r="K262" s="9">
        <f>'[1]Pleitos em Análise'!K261</f>
        <v>0</v>
      </c>
      <c r="L262" s="10" t="str">
        <f>IF('[1]Pleitos em Análise'!M261="","---",'[1]Pleitos em Análise'!M261)</f>
        <v>---</v>
      </c>
      <c r="M262" s="10" t="str">
        <f>IF('[1]Pleitos em Análise'!N261="","---",'[1]Pleitos em Análise'!N261)</f>
        <v>---</v>
      </c>
      <c r="N262" s="10" t="str">
        <f>IF('[1]Pleitos em Análise'!U261="","---",'[1]Pleitos em Análise'!U261)</f>
        <v>---</v>
      </c>
      <c r="O262" s="10" t="str">
        <f>IF('[1]Pleitos em Análise'!W261="","---",'[1]Pleitos em Análise'!W261)</f>
        <v>---</v>
      </c>
      <c r="P262" s="10" t="str">
        <f>IF('[1]Pleitos em Análise'!X261="","---",'[1]Pleitos em Análise'!X261)</f>
        <v>---</v>
      </c>
      <c r="Q262" s="10" t="str">
        <f>IF('[1]Pleitos em Análise'!Y261="","---",'[1]Pleitos em Análise'!Y261)</f>
        <v>---</v>
      </c>
      <c r="R262" s="11" t="s">
        <v>19</v>
      </c>
      <c r="S262" s="11" t="str">
        <f>'[1]Pleitos em Análise'!AA261</f>
        <v>Indústria</v>
      </c>
    </row>
    <row r="263" spans="1:19" ht="230" x14ac:dyDescent="0.35">
      <c r="A263" s="7">
        <f>'[1]Pleitos em Análise'!A262</f>
        <v>257</v>
      </c>
      <c r="B263" s="7" t="str">
        <f>'[1]Pleitos em Análise'!B262</f>
        <v>19971.101260/2022-66</v>
      </c>
      <c r="C263" s="8">
        <f>'[1]Pleitos em Análise'!C262</f>
        <v>44895</v>
      </c>
      <c r="D263" s="7" t="str">
        <f>'[1]Pleitos em Análise'!D262</f>
        <v>Brasil</v>
      </c>
      <c r="E263" s="7" t="str">
        <f>'[1]Pleitos em Análise'!E262</f>
        <v>8207.50.11</v>
      </c>
      <c r="F263" s="7" t="str">
        <f>'[1]Pleitos em Análise'!F262</f>
        <v>Helicoidais, de diâmetro inferior ou igual a 52 mm</v>
      </c>
      <c r="G263" s="7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3" s="7" t="str">
        <f>'[1]Pleitos em Análise'!H262</f>
        <v>Redução/Abertura de Código</v>
      </c>
      <c r="I263" s="7" t="str">
        <f>'[1]Pleitos em Análise'!I262</f>
        <v>ABRACI - ASSOCIACAO BRASILEIRA DE CIRCUITOS IMPRESSOS
MONTAGEM DE PLACAS TECLADO DE MENBRANA E COMPONENTES</v>
      </c>
      <c r="J263" s="9">
        <f>'[1]Pleitos em Análise'!J262</f>
        <v>0.16200000000000001</v>
      </c>
      <c r="K263" s="9">
        <f>'[1]Pleitos em Análise'!K262</f>
        <v>0</v>
      </c>
      <c r="L263" s="10" t="s">
        <v>20</v>
      </c>
      <c r="M263" s="10" t="str">
        <f>IF('[1]Pleitos em Análise'!N262="","---",'[1]Pleitos em Análise'!N262)</f>
        <v>---</v>
      </c>
      <c r="N263" s="10" t="str">
        <f>IF('[1]Pleitos em Análise'!U262="","---",'[1]Pleitos em Análise'!U262)</f>
        <v>---</v>
      </c>
      <c r="O263" s="10" t="str">
        <f>IF('[1]Pleitos em Análise'!W262="","---",'[1]Pleitos em Análise'!W262)</f>
        <v>---</v>
      </c>
      <c r="P263" s="10" t="str">
        <f>IF('[1]Pleitos em Análise'!X262="","---",'[1]Pleitos em Análise'!X262)</f>
        <v>---</v>
      </c>
      <c r="Q263" s="10" t="str">
        <f>IF('[1]Pleitos em Análise'!Y262="","---",'[1]Pleitos em Análise'!Y262)</f>
        <v>---</v>
      </c>
      <c r="R263" s="11" t="s">
        <v>17</v>
      </c>
      <c r="S263" s="11" t="str">
        <f>'[1]Pleitos em Análise'!AA262</f>
        <v>Indústria</v>
      </c>
    </row>
    <row r="264" spans="1:19" ht="195.5" x14ac:dyDescent="0.35">
      <c r="A264" s="7">
        <f>'[1]Pleitos em Análise'!A263</f>
        <v>258</v>
      </c>
      <c r="B264" s="7" t="str">
        <f>'[1]Pleitos em Análise'!B263</f>
        <v>19971.101261/2022-19</v>
      </c>
      <c r="C264" s="8">
        <f>'[1]Pleitos em Análise'!C263</f>
        <v>44895</v>
      </c>
      <c r="D264" s="7" t="str">
        <f>'[1]Pleitos em Análise'!D263</f>
        <v>Brasil</v>
      </c>
      <c r="E264" s="7" t="str">
        <f>'[1]Pleitos em Análise'!E263</f>
        <v>8207.50.11</v>
      </c>
      <c r="F264" s="7" t="str">
        <f>'[1]Pleitos em Análise'!F263</f>
        <v>Helicoidais, de diâmetro inferior ou igual a 52 mm</v>
      </c>
      <c r="G264" s="7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4" s="7" t="str">
        <f>'[1]Pleitos em Análise'!H263</f>
        <v>Redução/Abertura de Código</v>
      </c>
      <c r="I264" s="7" t="str">
        <f>'[1]Pleitos em Análise'!I263</f>
        <v>ABRACI - ASSOCIACAO BRASILEIRA DE CIRCUITOS IMPRESSOS
MONTAGEM DE PLACAS TECLADO DE MENBRANA E COMPONENTES</v>
      </c>
      <c r="J264" s="9">
        <f>'[1]Pleitos em Análise'!J263</f>
        <v>0.16200000000000001</v>
      </c>
      <c r="K264" s="9">
        <f>'[1]Pleitos em Análise'!K263</f>
        <v>0</v>
      </c>
      <c r="L264" s="10" t="s">
        <v>20</v>
      </c>
      <c r="M264" s="10" t="str">
        <f>IF('[1]Pleitos em Análise'!N263="","---",'[1]Pleitos em Análise'!N263)</f>
        <v>---</v>
      </c>
      <c r="N264" s="10" t="str">
        <f>IF('[1]Pleitos em Análise'!U263="","---",'[1]Pleitos em Análise'!U263)</f>
        <v>---</v>
      </c>
      <c r="O264" s="10" t="str">
        <f>IF('[1]Pleitos em Análise'!W263="","---",'[1]Pleitos em Análise'!W263)</f>
        <v>---</v>
      </c>
      <c r="P264" s="10" t="str">
        <f>IF('[1]Pleitos em Análise'!X263="","---",'[1]Pleitos em Análise'!X263)</f>
        <v>---</v>
      </c>
      <c r="Q264" s="10" t="str">
        <f>IF('[1]Pleitos em Análise'!Y263="","---",'[1]Pleitos em Análise'!Y263)</f>
        <v>---</v>
      </c>
      <c r="R264" s="11" t="s">
        <v>17</v>
      </c>
      <c r="S264" s="11" t="str">
        <f>'[1]Pleitos em Análise'!AA263</f>
        <v>Indústria</v>
      </c>
    </row>
    <row r="265" spans="1:19" ht="57.5" x14ac:dyDescent="0.35">
      <c r="A265" s="7">
        <f>'[1]Pleitos em Análise'!A264</f>
        <v>259</v>
      </c>
      <c r="B265" s="7" t="str">
        <f>'[1]Pleitos em Análise'!B264</f>
        <v>19971.101335/2022-17</v>
      </c>
      <c r="C265" s="8">
        <f>'[1]Pleitos em Análise'!C264</f>
        <v>44917</v>
      </c>
      <c r="D265" s="7" t="str">
        <f>'[1]Pleitos em Análise'!D264</f>
        <v>Brasil</v>
      </c>
      <c r="E265" s="7" t="str">
        <f>'[1]Pleitos em Análise'!E264</f>
        <v>3004.90.69</v>
      </c>
      <c r="F265" s="7" t="str">
        <f>'[1]Pleitos em Análise'!F264</f>
        <v>Outros</v>
      </c>
      <c r="G265" s="7" t="str">
        <f>'[1]Pleitos em Análise'!G264</f>
        <v>IBRANCE / PALBOCICLIBE</v>
      </c>
      <c r="H265" s="7" t="str">
        <f>'[1]Pleitos em Análise'!H264</f>
        <v>Redução/Abertura de Código</v>
      </c>
      <c r="I265" s="7" t="str">
        <f>'[1]Pleitos em Análise'!I264</f>
        <v>WYETH INDUSTRIA FARMACEUTICA LTDA</v>
      </c>
      <c r="J265" s="9">
        <f>'[1]Pleitos em Análise'!J264</f>
        <v>7.1999999999999995E-2</v>
      </c>
      <c r="K265" s="9">
        <f>'[1]Pleitos em Análise'!K264</f>
        <v>0</v>
      </c>
      <c r="L265" s="10" t="s">
        <v>18</v>
      </c>
      <c r="M265" s="10" t="str">
        <f>IF('[1]Pleitos em Análise'!N264="","---",'[1]Pleitos em Análise'!N264)</f>
        <v>---</v>
      </c>
      <c r="N265" s="10" t="str">
        <f>IF('[1]Pleitos em Análise'!U264="","---",'[1]Pleitos em Análise'!U264)</f>
        <v>---</v>
      </c>
      <c r="O265" s="10" t="str">
        <f>IF('[1]Pleitos em Análise'!W264="","---",'[1]Pleitos em Análise'!W264)</f>
        <v>---</v>
      </c>
      <c r="P265" s="10" t="str">
        <f>IF('[1]Pleitos em Análise'!X264="","---",'[1]Pleitos em Análise'!X264)</f>
        <v>---</v>
      </c>
      <c r="Q265" s="10" t="str">
        <f>IF('[1]Pleitos em Análise'!Y264="","---",'[1]Pleitos em Análise'!Y264)</f>
        <v>---</v>
      </c>
      <c r="R265" s="11" t="s">
        <v>17</v>
      </c>
      <c r="S265" s="11" t="str">
        <f>'[1]Pleitos em Análise'!AA264</f>
        <v>Saúde</v>
      </c>
    </row>
    <row r="266" spans="1:19" ht="57.5" x14ac:dyDescent="0.35">
      <c r="A266" s="7">
        <f>'[1]Pleitos em Análise'!A265</f>
        <v>260</v>
      </c>
      <c r="B266" s="7" t="str">
        <f>'[1]Pleitos em Análise'!B265</f>
        <v>19971.101337/2022-06</v>
      </c>
      <c r="C266" s="8">
        <f>'[1]Pleitos em Análise'!C265</f>
        <v>44917</v>
      </c>
      <c r="D266" s="7" t="str">
        <f>'[1]Pleitos em Análise'!D265</f>
        <v>Brasil</v>
      </c>
      <c r="E266" s="7" t="str">
        <f>'[1]Pleitos em Análise'!E265</f>
        <v>3004.90.69</v>
      </c>
      <c r="F266" s="7" t="str">
        <f>'[1]Pleitos em Análise'!F265</f>
        <v>Outros</v>
      </c>
      <c r="G266" s="7" t="str">
        <f>'[1]Pleitos em Análise'!G265</f>
        <v>SUTENT / MALATO DE SUNITINIBE</v>
      </c>
      <c r="H266" s="7" t="str">
        <f>'[1]Pleitos em Análise'!H265</f>
        <v>Redução/Abertura de Código</v>
      </c>
      <c r="I266" s="7" t="str">
        <f>'[1]Pleitos em Análise'!I265</f>
        <v>WYETH INDUSTRIA FARMACEUTICA LTDA</v>
      </c>
      <c r="J266" s="9">
        <f>'[1]Pleitos em Análise'!J265</f>
        <v>7.1999999999999995E-2</v>
      </c>
      <c r="K266" s="9">
        <f>'[1]Pleitos em Análise'!K265</f>
        <v>0</v>
      </c>
      <c r="L266" s="10" t="s">
        <v>18</v>
      </c>
      <c r="M266" s="10" t="str">
        <f>IF('[1]Pleitos em Análise'!N265="","---",'[1]Pleitos em Análise'!N265)</f>
        <v>---</v>
      </c>
      <c r="N266" s="10" t="str">
        <f>IF('[1]Pleitos em Análise'!U265="","---",'[1]Pleitos em Análise'!U265)</f>
        <v>---</v>
      </c>
      <c r="O266" s="10" t="str">
        <f>IF('[1]Pleitos em Análise'!W265="","---",'[1]Pleitos em Análise'!W265)</f>
        <v>---</v>
      </c>
      <c r="P266" s="10" t="str">
        <f>IF('[1]Pleitos em Análise'!X265="","---",'[1]Pleitos em Análise'!X265)</f>
        <v>---</v>
      </c>
      <c r="Q266" s="10" t="str">
        <f>IF('[1]Pleitos em Análise'!Y265="","---",'[1]Pleitos em Análise'!Y265)</f>
        <v>---</v>
      </c>
      <c r="R266" s="11" t="s">
        <v>17</v>
      </c>
      <c r="S266" s="11" t="str">
        <f>'[1]Pleitos em Análise'!AA265</f>
        <v>Saúde</v>
      </c>
    </row>
    <row r="267" spans="1:19" ht="92" x14ac:dyDescent="0.35">
      <c r="A267" s="7">
        <f>'[1]Pleitos em Análise'!A266</f>
        <v>261</v>
      </c>
      <c r="B267" s="7" t="str">
        <f>'[1]Pleitos em Análise'!B266</f>
        <v>19971.100015/2023-12</v>
      </c>
      <c r="C267" s="8">
        <f>'[1]Pleitos em Análise'!C266</f>
        <v>44936</v>
      </c>
      <c r="D267" s="7" t="str">
        <f>'[1]Pleitos em Análise'!D266</f>
        <v>Brasil</v>
      </c>
      <c r="E267" s="7" t="str">
        <f>'[1]Pleitos em Análise'!E266</f>
        <v>3906.90.44</v>
      </c>
      <c r="F267" s="7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7" s="7" t="str">
        <f>'[1]Pleitos em Análise'!G266</f>
        <v>Polímeros Superabsorventes (SAP)</v>
      </c>
      <c r="H267" s="7" t="str">
        <f>'[1]Pleitos em Análise'!H266</f>
        <v>Elevação</v>
      </c>
      <c r="I267" s="7" t="str">
        <f>'[1]Pleitos em Análise'!I266</f>
        <v>BASF S.A</v>
      </c>
      <c r="J267" s="9">
        <f>'[1]Pleitos em Análise'!J266</f>
        <v>0</v>
      </c>
      <c r="K267" s="9">
        <f>'[1]Pleitos em Análise'!K266</f>
        <v>0.08</v>
      </c>
      <c r="L267" s="10" t="s">
        <v>18</v>
      </c>
      <c r="M267" s="10" t="str">
        <f>IF('[1]Pleitos em Análise'!N266="","---",'[1]Pleitos em Análise'!N266)</f>
        <v>---</v>
      </c>
      <c r="N267" s="10" t="str">
        <f>IF('[1]Pleitos em Análise'!U266="","---",'[1]Pleitos em Análise'!U266)</f>
        <v>---</v>
      </c>
      <c r="O267" s="10" t="str">
        <f>IF('[1]Pleitos em Análise'!W266="","---",'[1]Pleitos em Análise'!W266)</f>
        <v>---</v>
      </c>
      <c r="P267" s="10" t="str">
        <f>IF('[1]Pleitos em Análise'!X266="","---",'[1]Pleitos em Análise'!X266)</f>
        <v>---</v>
      </c>
      <c r="Q267" s="10" t="str">
        <f>IF('[1]Pleitos em Análise'!Y266="","---",'[1]Pleitos em Análise'!Y266)</f>
        <v>---</v>
      </c>
      <c r="R267" s="11" t="s">
        <v>17</v>
      </c>
      <c r="S267" s="11" t="str">
        <f>'[1]Pleitos em Análise'!AA266</f>
        <v>Indústria</v>
      </c>
    </row>
    <row r="268" spans="1:19" ht="69" x14ac:dyDescent="0.35">
      <c r="A268" s="7">
        <f>'[1]Pleitos em Análise'!A267</f>
        <v>262</v>
      </c>
      <c r="B268" s="7" t="str">
        <f>'[1]Pleitos em Análise'!B267</f>
        <v xml:space="preserve">19971.100086/2023-15  </v>
      </c>
      <c r="C268" s="8">
        <f>'[1]Pleitos em Análise'!C267</f>
        <v>44958</v>
      </c>
      <c r="D268" s="7" t="str">
        <f>'[1]Pleitos em Análise'!D267</f>
        <v>Brasil</v>
      </c>
      <c r="E268" s="7" t="str">
        <f>'[1]Pleitos em Análise'!E267</f>
        <v>6815.13.00</v>
      </c>
      <c r="F268" s="7" t="str">
        <f>'[1]Pleitos em Análise'!F267</f>
        <v>Outras</v>
      </c>
      <c r="G268" s="7" t="str">
        <f>'[1]Pleitos em Análise'!G267</f>
        <v>Perfis planos pultrudados de fibra de carbono utilizados como reforço estrutural não elétrico de pás eólicas</v>
      </c>
      <c r="H268" s="7" t="str">
        <f>'[1]Pleitos em Análise'!H267</f>
        <v>Redução/Abertura de Código</v>
      </c>
      <c r="I268" s="7" t="str">
        <f>'[1]Pleitos em Análise'!I267</f>
        <v xml:space="preserve"> Aeris Indústria e Comércio de Equipamentos para a Geração de Energia
S.A</v>
      </c>
      <c r="J268" s="17">
        <v>0.126</v>
      </c>
      <c r="K268" s="9">
        <f>'[1]Pleitos em Análise'!K267</f>
        <v>0</v>
      </c>
      <c r="L268" s="10" t="s">
        <v>16</v>
      </c>
      <c r="M268" s="10" t="str">
        <f>IF('[1]Pleitos em Análise'!N267="","---",'[1]Pleitos em Análise'!N267)</f>
        <v>---</v>
      </c>
      <c r="N268" s="10" t="str">
        <f>IF('[1]Pleitos em Análise'!U267="","---",'[1]Pleitos em Análise'!U267)</f>
        <v>---</v>
      </c>
      <c r="O268" s="10" t="str">
        <f>IF('[1]Pleitos em Análise'!W267="","---",'[1]Pleitos em Análise'!W267)</f>
        <v>---</v>
      </c>
      <c r="P268" s="10" t="str">
        <f>IF('[1]Pleitos em Análise'!X267="","---",'[1]Pleitos em Análise'!X267)</f>
        <v>---</v>
      </c>
      <c r="Q268" s="10" t="str">
        <f>IF('[1]Pleitos em Análise'!Y267="","---",'[1]Pleitos em Análise'!Y267)</f>
        <v>---</v>
      </c>
      <c r="R268" s="11" t="s">
        <v>17</v>
      </c>
      <c r="S268" s="11" t="str">
        <f>'[1]Pleitos em Análise'!AA267</f>
        <v>Indústria</v>
      </c>
    </row>
    <row r="269" spans="1:19" ht="57.5" x14ac:dyDescent="0.35">
      <c r="A269" s="7">
        <f>'[1]Pleitos em Análise'!A268</f>
        <v>263</v>
      </c>
      <c r="B269" s="7" t="str">
        <f>'[1]Pleitos em Análise'!B268</f>
        <v>19971.100100/2023-81</v>
      </c>
      <c r="C269" s="8">
        <f>'[1]Pleitos em Análise'!C268</f>
        <v>44972</v>
      </c>
      <c r="D269" s="7" t="str">
        <f>'[1]Pleitos em Análise'!D268</f>
        <v>Brasil</v>
      </c>
      <c r="E269" s="7" t="str">
        <f>'[1]Pleitos em Análise'!E268</f>
        <v>3004.90.79</v>
      </c>
      <c r="F269" s="7" t="str">
        <f>'[1]Pleitos em Análise'!F268</f>
        <v>Outros</v>
      </c>
      <c r="G269" s="7" t="str">
        <f>'[1]Pleitos em Análise'!G268</f>
        <v>Outros medicamentos com compostos heterocíclicos, etc, em doses</v>
      </c>
      <c r="H269" s="7" t="str">
        <f>'[1]Pleitos em Análise'!H268</f>
        <v>Redução/Abertura de Código</v>
      </c>
      <c r="I269" s="7" t="str">
        <f>'[1]Pleitos em Análise'!I268</f>
        <v>Novartis Biociências S/A</v>
      </c>
      <c r="J269" s="17">
        <v>7.1999999999999995E-2</v>
      </c>
      <c r="K269" s="9">
        <f>'[1]Pleitos em Análise'!K268</f>
        <v>0</v>
      </c>
      <c r="L269" s="10" t="s">
        <v>16</v>
      </c>
      <c r="M269" s="10" t="str">
        <f>IF('[1]Pleitos em Análise'!N268="","---",'[1]Pleitos em Análise'!N268)</f>
        <v>---</v>
      </c>
      <c r="N269" s="10" t="str">
        <f>IF('[1]Pleitos em Análise'!U268="","---",'[1]Pleitos em Análise'!U268)</f>
        <v>---</v>
      </c>
      <c r="O269" s="10" t="str">
        <f>IF('[1]Pleitos em Análise'!W268="","---",'[1]Pleitos em Análise'!W268)</f>
        <v>---</v>
      </c>
      <c r="P269" s="10" t="str">
        <f>IF('[1]Pleitos em Análise'!X268="","---",'[1]Pleitos em Análise'!X268)</f>
        <v>---</v>
      </c>
      <c r="Q269" s="10" t="str">
        <f>IF('[1]Pleitos em Análise'!Y268="","---",'[1]Pleitos em Análise'!Y268)</f>
        <v>---</v>
      </c>
      <c r="R269" s="11" t="s">
        <v>17</v>
      </c>
      <c r="S269" s="11" t="str">
        <f>'[1]Pleitos em Análise'!AA268</f>
        <v>Saúde</v>
      </c>
    </row>
    <row r="270" spans="1:19" ht="57.5" x14ac:dyDescent="0.35">
      <c r="A270" s="7">
        <f>'[1]Pleitos em Análise'!A269</f>
        <v>264</v>
      </c>
      <c r="B270" s="7" t="str">
        <f>'[1]Pleitos em Análise'!B269</f>
        <v>19971.100398/2023-29</v>
      </c>
      <c r="C270" s="8">
        <f>'[1]Pleitos em Análise'!C269</f>
        <v>45014</v>
      </c>
      <c r="D270" s="7" t="str">
        <f>'[1]Pleitos em Análise'!D269</f>
        <v>Brasil</v>
      </c>
      <c r="E270" s="7" t="str">
        <f>'[1]Pleitos em Análise'!E269</f>
        <v>3926.90.40</v>
      </c>
      <c r="F270" s="7" t="str">
        <f>'[1]Pleitos em Análise'!F269</f>
        <v>Artigos de laboratório ou de farmácia, de plásticos</v>
      </c>
      <c r="G270" s="7" t="str">
        <f>'[1]Pleitos em Análise'!G269</f>
        <v xml:space="preserve">PONTEIRA DE PLÁSTICO PARA DOSADOR DE LÍQUIDO </v>
      </c>
      <c r="H270" s="7" t="str">
        <f>'[1]Pleitos em Análise'!H269</f>
        <v>Redução</v>
      </c>
      <c r="I270" s="7" t="str">
        <f>'[1]Pleitos em Análise'!I269</f>
        <v>HAMILTON DO BRASIL COMERCIO E SERVICOS LTDA</v>
      </c>
      <c r="J270" s="9">
        <v>0.18</v>
      </c>
      <c r="K270" s="9">
        <f>'[1]Pleitos em Análise'!K269</f>
        <v>0</v>
      </c>
      <c r="L270" s="10" t="s">
        <v>16</v>
      </c>
      <c r="M270" s="10" t="str">
        <f>IF('[1]Pleitos em Análise'!N269="","---",'[1]Pleitos em Análise'!N269)</f>
        <v>---</v>
      </c>
      <c r="N270" s="10" t="str">
        <f>IF('[1]Pleitos em Análise'!U269="","---",'[1]Pleitos em Análise'!U269)</f>
        <v>---</v>
      </c>
      <c r="O270" s="10" t="str">
        <f>IF('[1]Pleitos em Análise'!W269="","---",'[1]Pleitos em Análise'!W269)</f>
        <v>---</v>
      </c>
      <c r="P270" s="10" t="str">
        <f>IF('[1]Pleitos em Análise'!X269="","---",'[1]Pleitos em Análise'!X269)</f>
        <v>---</v>
      </c>
      <c r="Q270" s="10" t="str">
        <f>IF('[1]Pleitos em Análise'!Y269="","---",'[1]Pleitos em Análise'!Y269)</f>
        <v>---</v>
      </c>
      <c r="R270" s="11" t="s">
        <v>17</v>
      </c>
      <c r="S270" s="11" t="str">
        <f>'[1]Pleitos em Análise'!AA269</f>
        <v>Saúde</v>
      </c>
    </row>
    <row r="271" spans="1:19" ht="34.5" x14ac:dyDescent="0.35">
      <c r="A271" s="7">
        <v>265</v>
      </c>
      <c r="B271" s="7" t="s">
        <v>21</v>
      </c>
      <c r="C271" s="8">
        <v>45071</v>
      </c>
      <c r="D271" s="7" t="s">
        <v>22</v>
      </c>
      <c r="E271" s="7" t="s">
        <v>23</v>
      </c>
      <c r="F271" s="7" t="s">
        <v>24</v>
      </c>
      <c r="G271" s="7" t="s">
        <v>25</v>
      </c>
      <c r="H271" s="7" t="s">
        <v>26</v>
      </c>
      <c r="I271" s="7" t="s">
        <v>27</v>
      </c>
      <c r="J271" s="18">
        <v>0.112</v>
      </c>
      <c r="K271" s="19">
        <v>0</v>
      </c>
      <c r="L271" s="20" t="s">
        <v>28</v>
      </c>
      <c r="M271" s="20" t="s">
        <v>28</v>
      </c>
      <c r="N271" s="20" t="s">
        <v>28</v>
      </c>
      <c r="O271" s="20" t="s">
        <v>28</v>
      </c>
      <c r="P271" s="20" t="s">
        <v>28</v>
      </c>
      <c r="Q271" s="20" t="s">
        <v>28</v>
      </c>
      <c r="R271" s="21" t="s">
        <v>29</v>
      </c>
      <c r="S271" s="21" t="s">
        <v>30</v>
      </c>
    </row>
    <row r="272" spans="1:19" ht="103.5" x14ac:dyDescent="0.35">
      <c r="A272" s="7">
        <v>266</v>
      </c>
      <c r="B272" s="7" t="s">
        <v>32</v>
      </c>
      <c r="C272" s="27">
        <v>45077</v>
      </c>
      <c r="D272" s="7" t="s">
        <v>22</v>
      </c>
      <c r="E272" s="7" t="s">
        <v>33</v>
      </c>
      <c r="F272" s="7" t="s">
        <v>34</v>
      </c>
      <c r="G272" s="12" t="s">
        <v>35</v>
      </c>
      <c r="H272" s="12" t="s">
        <v>26</v>
      </c>
      <c r="I272" s="7" t="s">
        <v>36</v>
      </c>
      <c r="J272" s="22">
        <v>0</v>
      </c>
      <c r="K272" s="22">
        <v>0</v>
      </c>
      <c r="L272" s="20" t="s">
        <v>28</v>
      </c>
      <c r="M272" s="20" t="s">
        <v>28</v>
      </c>
      <c r="N272" s="20" t="s">
        <v>28</v>
      </c>
      <c r="O272" s="20" t="s">
        <v>28</v>
      </c>
      <c r="P272" s="20" t="s">
        <v>28</v>
      </c>
      <c r="Q272" s="20" t="s">
        <v>28</v>
      </c>
      <c r="R272" s="21" t="s">
        <v>19</v>
      </c>
      <c r="S272" s="21" t="s">
        <v>30</v>
      </c>
    </row>
  </sheetData>
  <autoFilter ref="A140:S140" xr:uid="{7C555FDC-E623-42B0-B7D2-155AC54FC724}"/>
  <mergeCells count="3">
    <mergeCell ref="A139:S139"/>
    <mergeCell ref="A1:P1"/>
    <mergeCell ref="A2:P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Tatiane Angeli</cp:lastModifiedBy>
  <cp:revision/>
  <dcterms:created xsi:type="dcterms:W3CDTF">2023-04-03T14:50:36Z</dcterms:created>
  <dcterms:modified xsi:type="dcterms:W3CDTF">2023-06-23T11:45:12Z</dcterms:modified>
  <cp:category/>
  <cp:contentStatus/>
</cp:coreProperties>
</file>