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OrigemImportação - VEÍCULOS" sheetId="1" r:id="rId1"/>
  </sheets>
  <definedNames>
    <definedName name="_xlnm.Print_Area" localSheetId="0">'OrigemImportação - VEÍCULOS'!$B$1:$R$31</definedName>
  </definedNames>
  <calcPr calcId="145621"/>
</workbook>
</file>

<file path=xl/calcChain.xml><?xml version="1.0" encoding="utf-8"?>
<calcChain xmlns="http://schemas.openxmlformats.org/spreadsheetml/2006/main">
  <c r="R29" i="1" l="1"/>
  <c r="Q29" i="1"/>
  <c r="P29" i="1"/>
  <c r="O29" i="1"/>
  <c r="J29" i="1"/>
  <c r="I29" i="1"/>
  <c r="H29" i="1"/>
  <c r="G29" i="1"/>
  <c r="O25" i="1"/>
  <c r="N25" i="1"/>
  <c r="N27" i="1" s="1"/>
  <c r="M25" i="1"/>
  <c r="R25" i="1" s="1"/>
  <c r="L25" i="1"/>
  <c r="L27" i="1" s="1"/>
  <c r="K25" i="1"/>
  <c r="K27" i="1" s="1"/>
  <c r="F25" i="1"/>
  <c r="F27" i="1" s="1"/>
  <c r="E25" i="1"/>
  <c r="J25" i="1" s="1"/>
  <c r="R23" i="1"/>
  <c r="Q23" i="1"/>
  <c r="P23" i="1"/>
  <c r="O23" i="1"/>
  <c r="J23" i="1"/>
  <c r="I23" i="1"/>
  <c r="H23" i="1"/>
  <c r="G23" i="1"/>
  <c r="R22" i="1"/>
  <c r="Q22" i="1"/>
  <c r="P22" i="1"/>
  <c r="O22" i="1"/>
  <c r="J22" i="1"/>
  <c r="I22" i="1"/>
  <c r="H22" i="1"/>
  <c r="G22" i="1"/>
  <c r="R21" i="1"/>
  <c r="Q21" i="1"/>
  <c r="P21" i="1"/>
  <c r="O21" i="1"/>
  <c r="J21" i="1"/>
  <c r="H21" i="1"/>
  <c r="G21" i="1"/>
  <c r="D21" i="1"/>
  <c r="D25" i="1" s="1"/>
  <c r="C21" i="1"/>
  <c r="C25" i="1" s="1"/>
  <c r="C27" i="1" s="1"/>
  <c r="R20" i="1"/>
  <c r="Q20" i="1"/>
  <c r="P20" i="1"/>
  <c r="O20" i="1"/>
  <c r="J20" i="1"/>
  <c r="I20" i="1"/>
  <c r="H20" i="1"/>
  <c r="G20" i="1"/>
  <c r="R19" i="1"/>
  <c r="Q19" i="1"/>
  <c r="P19" i="1"/>
  <c r="O19" i="1"/>
  <c r="J19" i="1"/>
  <c r="I19" i="1"/>
  <c r="H19" i="1"/>
  <c r="G19" i="1"/>
  <c r="R18" i="1"/>
  <c r="Q18" i="1"/>
  <c r="P18" i="1"/>
  <c r="O18" i="1"/>
  <c r="J18" i="1"/>
  <c r="I18" i="1"/>
  <c r="H18" i="1"/>
  <c r="G18" i="1"/>
  <c r="R17" i="1"/>
  <c r="Q17" i="1"/>
  <c r="P17" i="1"/>
  <c r="O17" i="1"/>
  <c r="J17" i="1"/>
  <c r="I17" i="1"/>
  <c r="H17" i="1"/>
  <c r="G17" i="1"/>
  <c r="O16" i="1"/>
  <c r="N16" i="1"/>
  <c r="M16" i="1"/>
  <c r="R16" i="1" s="1"/>
  <c r="L16" i="1"/>
  <c r="K16" i="1"/>
  <c r="Q16" i="1" s="1"/>
  <c r="G16" i="1"/>
  <c r="F16" i="1"/>
  <c r="E16" i="1"/>
  <c r="J16" i="1" s="1"/>
  <c r="D16" i="1"/>
  <c r="C16" i="1"/>
  <c r="I16" i="1" s="1"/>
  <c r="Q15" i="1"/>
  <c r="O15" i="1"/>
  <c r="G15" i="1"/>
  <c r="C15" i="1"/>
  <c r="I15" i="1" s="1"/>
  <c r="R14" i="1"/>
  <c r="Q14" i="1"/>
  <c r="P14" i="1"/>
  <c r="O14" i="1"/>
  <c r="J14" i="1"/>
  <c r="I14" i="1"/>
  <c r="H14" i="1"/>
  <c r="G14" i="1"/>
  <c r="R13" i="1"/>
  <c r="Q13" i="1"/>
  <c r="P13" i="1"/>
  <c r="O13" i="1"/>
  <c r="J13" i="1"/>
  <c r="I13" i="1"/>
  <c r="H13" i="1"/>
  <c r="G13" i="1"/>
  <c r="R12" i="1"/>
  <c r="Q12" i="1"/>
  <c r="P12" i="1"/>
  <c r="O12" i="1"/>
  <c r="J12" i="1"/>
  <c r="I12" i="1"/>
  <c r="H12" i="1"/>
  <c r="G12" i="1"/>
  <c r="R11" i="1"/>
  <c r="Q11" i="1"/>
  <c r="P11" i="1"/>
  <c r="O11" i="1"/>
  <c r="J11" i="1"/>
  <c r="I11" i="1"/>
  <c r="H11" i="1"/>
  <c r="G11" i="1"/>
  <c r="R10" i="1"/>
  <c r="Q10" i="1"/>
  <c r="P10" i="1"/>
  <c r="O10" i="1"/>
  <c r="J10" i="1"/>
  <c r="I10" i="1"/>
  <c r="H10" i="1"/>
  <c r="G10" i="1"/>
  <c r="R9" i="1"/>
  <c r="Q9" i="1"/>
  <c r="P9" i="1"/>
  <c r="O9" i="1"/>
  <c r="J9" i="1"/>
  <c r="I9" i="1"/>
  <c r="H9" i="1"/>
  <c r="G9" i="1"/>
  <c r="R8" i="1"/>
  <c r="Q8" i="1"/>
  <c r="P8" i="1"/>
  <c r="O8" i="1"/>
  <c r="J8" i="1"/>
  <c r="I8" i="1"/>
  <c r="H8" i="1"/>
  <c r="G8" i="1"/>
  <c r="Q27" i="1" l="1"/>
  <c r="O27" i="1"/>
  <c r="D27" i="1"/>
  <c r="I25" i="1"/>
  <c r="G25" i="1"/>
  <c r="I21" i="1"/>
  <c r="Q25" i="1"/>
  <c r="E27" i="1"/>
  <c r="M27" i="1"/>
  <c r="H16" i="1"/>
  <c r="P16" i="1"/>
  <c r="H25" i="1"/>
  <c r="P25" i="1"/>
  <c r="J27" i="1" l="1"/>
  <c r="H27" i="1"/>
  <c r="R27" i="1"/>
  <c r="P27" i="1"/>
  <c r="I27" i="1"/>
  <c r="G27" i="1"/>
</calcChain>
</file>

<file path=xl/sharedStrings.xml><?xml version="1.0" encoding="utf-8"?>
<sst xmlns="http://schemas.openxmlformats.org/spreadsheetml/2006/main" count="40" uniqueCount="33">
  <si>
    <t xml:space="preserve">BRASIL: ORIGEM DAS IMPORTAÇÕES DE AUTOVEÍCULOS </t>
  </si>
  <si>
    <t>PAÍSES</t>
  </si>
  <si>
    <t>VEÍCULOS</t>
  </si>
  <si>
    <t>US$ MILHÕES</t>
  </si>
  <si>
    <t>UNIDADES</t>
  </si>
  <si>
    <t>Part. (%)</t>
  </si>
  <si>
    <t>Part.(%)</t>
  </si>
  <si>
    <t>Var (%)</t>
  </si>
  <si>
    <t>Var. (%) 2015/14</t>
  </si>
  <si>
    <t>Var. (%)</t>
  </si>
  <si>
    <t>Jan-Mai</t>
  </si>
  <si>
    <t>2014/13</t>
  </si>
  <si>
    <t>UNIÃO EUROPÉIA</t>
  </si>
  <si>
    <t xml:space="preserve">   Alemanha</t>
  </si>
  <si>
    <t xml:space="preserve">   França</t>
  </si>
  <si>
    <t xml:space="preserve">   Itália</t>
  </si>
  <si>
    <t xml:space="preserve">   Suécia</t>
  </si>
  <si>
    <t xml:space="preserve">   Espanha</t>
  </si>
  <si>
    <t xml:space="preserve">   Reino Unido</t>
  </si>
  <si>
    <t xml:space="preserve">   Rep. Tcheca</t>
  </si>
  <si>
    <t xml:space="preserve">   outros Países</t>
  </si>
  <si>
    <t>ESTADOS UNIDOS</t>
  </si>
  <si>
    <t>JAPÃO</t>
  </si>
  <si>
    <t>CHINA</t>
  </si>
  <si>
    <t>ARGENTINA</t>
  </si>
  <si>
    <t>TAILÂNDIA</t>
  </si>
  <si>
    <t>CORÉIA DO SUL</t>
  </si>
  <si>
    <t>MÉXICO</t>
  </si>
  <si>
    <t>SUBTOTAL</t>
  </si>
  <si>
    <t>OUTROS PAÍSES</t>
  </si>
  <si>
    <t>TOTAL</t>
  </si>
  <si>
    <t>Fonte: Secex/SDP</t>
  </si>
  <si>
    <t>(*) Inclui pneumáticos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</si>
</sst>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\-"/>
    <numFmt numFmtId="166" formatCode="#,##0.0"/>
    <numFmt numFmtId="167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Times New Roman"/>
      <family val="1"/>
    </font>
    <font>
      <b/>
      <sz val="18"/>
      <name val="Times New Roman"/>
      <family val="1"/>
    </font>
    <font>
      <sz val="20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4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10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9" fillId="0" borderId="0"/>
    <xf numFmtId="9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2" applyFont="1"/>
    <xf numFmtId="0" fontId="1" fillId="0" borderId="0" xfId="2"/>
    <xf numFmtId="0" fontId="4" fillId="0" borderId="0" xfId="2" applyFont="1" applyFill="1"/>
    <xf numFmtId="0" fontId="4" fillId="0" borderId="1" xfId="2" applyFont="1" applyFill="1" applyBorder="1" applyAlignment="1">
      <alignment horizontal="left"/>
    </xf>
    <xf numFmtId="0" fontId="4" fillId="0" borderId="1" xfId="2" applyFont="1" applyFill="1" applyBorder="1"/>
    <xf numFmtId="0" fontId="4" fillId="0" borderId="1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14" fontId="5" fillId="0" borderId="0" xfId="2" applyNumberFormat="1" applyFont="1" applyFill="1" applyBorder="1"/>
    <xf numFmtId="0" fontId="1" fillId="0" borderId="0" xfId="2" applyFill="1"/>
    <xf numFmtId="0" fontId="6" fillId="0" borderId="0" xfId="2" applyFont="1" applyBorder="1"/>
    <xf numFmtId="0" fontId="6" fillId="0" borderId="0" xfId="2" applyFont="1"/>
    <xf numFmtId="1" fontId="7" fillId="3" borderId="10" xfId="3" applyNumberFormat="1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 wrapText="1"/>
    </xf>
    <xf numFmtId="0" fontId="1" fillId="0" borderId="0" xfId="2" applyBorder="1"/>
    <xf numFmtId="1" fontId="9" fillId="3" borderId="15" xfId="3" applyNumberFormat="1" applyFont="1" applyFill="1" applyBorder="1" applyAlignment="1">
      <alignment horizontal="center" vertical="center" wrapText="1"/>
    </xf>
    <xf numFmtId="0" fontId="9" fillId="3" borderId="15" xfId="2" applyFont="1" applyFill="1" applyBorder="1" applyAlignment="1">
      <alignment horizontal="center" vertical="center" wrapText="1"/>
    </xf>
    <xf numFmtId="0" fontId="9" fillId="3" borderId="16" xfId="2" applyFont="1" applyFill="1" applyBorder="1" applyAlignment="1">
      <alignment horizontal="center" vertical="center" wrapText="1"/>
    </xf>
    <xf numFmtId="0" fontId="6" fillId="0" borderId="0" xfId="2" applyFont="1" applyFill="1" applyBorder="1"/>
    <xf numFmtId="0" fontId="6" fillId="0" borderId="5" xfId="2" applyFont="1" applyFill="1" applyBorder="1" applyAlignment="1">
      <alignment horizontal="center" vertical="center" wrapText="1"/>
    </xf>
    <xf numFmtId="1" fontId="8" fillId="0" borderId="0" xfId="3" applyNumberFormat="1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9" fontId="10" fillId="0" borderId="18" xfId="3" applyFont="1" applyFill="1" applyBorder="1" applyAlignment="1">
      <alignment horizontal="center" vertical="center" wrapText="1"/>
    </xf>
    <xf numFmtId="0" fontId="1" fillId="0" borderId="0" xfId="2" applyFill="1" applyBorder="1"/>
    <xf numFmtId="0" fontId="11" fillId="0" borderId="0" xfId="2" applyFont="1" applyFill="1" applyBorder="1" applyAlignment="1">
      <alignment vertical="center"/>
    </xf>
    <xf numFmtId="0" fontId="5" fillId="3" borderId="19" xfId="2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20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4" fontId="5" fillId="3" borderId="21" xfId="1" applyNumberFormat="1" applyFont="1" applyFill="1" applyBorder="1" applyAlignment="1">
      <alignment vertical="center"/>
    </xf>
    <xf numFmtId="164" fontId="13" fillId="3" borderId="21" xfId="1" applyNumberFormat="1" applyFont="1" applyFill="1" applyBorder="1" applyAlignment="1">
      <alignment vertical="center"/>
    </xf>
    <xf numFmtId="164" fontId="14" fillId="3" borderId="21" xfId="1" applyNumberFormat="1" applyFont="1" applyFill="1" applyBorder="1" applyAlignment="1">
      <alignment vertical="center"/>
    </xf>
    <xf numFmtId="164" fontId="13" fillId="3" borderId="22" xfId="1" applyNumberFormat="1" applyFont="1" applyFill="1" applyBorder="1" applyAlignment="1">
      <alignment vertical="center"/>
    </xf>
    <xf numFmtId="0" fontId="11" fillId="0" borderId="0" xfId="2" applyFont="1" applyFill="1" applyAlignment="1">
      <alignment vertical="center"/>
    </xf>
    <xf numFmtId="0" fontId="15" fillId="0" borderId="0" xfId="2" applyFont="1" applyFill="1" applyBorder="1"/>
    <xf numFmtId="0" fontId="5" fillId="0" borderId="19" xfId="2" applyFont="1" applyFill="1" applyBorder="1" applyAlignment="1">
      <alignment horizontal="right" vertical="center"/>
    </xf>
    <xf numFmtId="3" fontId="2" fillId="0" borderId="23" xfId="3" applyNumberFormat="1" applyFont="1" applyFill="1" applyBorder="1" applyAlignment="1">
      <alignment vertical="center"/>
    </xf>
    <xf numFmtId="3" fontId="2" fillId="3" borderId="9" xfId="3" applyNumberFormat="1" applyFont="1" applyFill="1" applyBorder="1" applyAlignment="1">
      <alignment vertical="center"/>
    </xf>
    <xf numFmtId="3" fontId="2" fillId="3" borderId="10" xfId="3" applyNumberFormat="1" applyFont="1" applyFill="1" applyBorder="1" applyAlignment="1">
      <alignment vertical="center"/>
    </xf>
    <xf numFmtId="164" fontId="5" fillId="0" borderId="10" xfId="1" applyNumberFormat="1" applyFont="1" applyFill="1" applyBorder="1" applyAlignment="1">
      <alignment vertical="center"/>
    </xf>
    <xf numFmtId="164" fontId="5" fillId="3" borderId="10" xfId="1" applyNumberFormat="1" applyFont="1" applyFill="1" applyBorder="1" applyAlignment="1">
      <alignment vertical="center"/>
    </xf>
    <xf numFmtId="164" fontId="13" fillId="3" borderId="10" xfId="1" applyNumberFormat="1" applyFont="1" applyFill="1" applyBorder="1" applyAlignment="1">
      <alignment vertical="center"/>
    </xf>
    <xf numFmtId="164" fontId="14" fillId="3" borderId="10" xfId="1" applyNumberFormat="1" applyFont="1" applyFill="1" applyBorder="1" applyAlignment="1">
      <alignment vertical="center"/>
    </xf>
    <xf numFmtId="3" fontId="2" fillId="0" borderId="10" xfId="3" applyNumberFormat="1" applyFont="1" applyFill="1" applyBorder="1" applyAlignment="1">
      <alignment vertical="center"/>
    </xf>
    <xf numFmtId="164" fontId="13" fillId="3" borderId="12" xfId="1" applyNumberFormat="1" applyFont="1" applyFill="1" applyBorder="1" applyAlignment="1">
      <alignment vertical="center"/>
    </xf>
    <xf numFmtId="0" fontId="16" fillId="0" borderId="0" xfId="2" applyFont="1" applyFill="1"/>
    <xf numFmtId="0" fontId="15" fillId="0" borderId="0" xfId="2" applyFont="1" applyFill="1"/>
    <xf numFmtId="164" fontId="17" fillId="3" borderId="10" xfId="1" applyNumberFormat="1" applyFont="1" applyFill="1" applyBorder="1" applyAlignment="1">
      <alignment vertical="center"/>
    </xf>
    <xf numFmtId="164" fontId="5" fillId="3" borderId="12" xfId="1" applyNumberFormat="1" applyFont="1" applyFill="1" applyBorder="1" applyAlignment="1">
      <alignment vertical="center"/>
    </xf>
    <xf numFmtId="165" fontId="2" fillId="0" borderId="23" xfId="3" applyNumberFormat="1" applyFont="1" applyFill="1" applyBorder="1" applyAlignment="1">
      <alignment vertical="center"/>
    </xf>
    <xf numFmtId="165" fontId="2" fillId="3" borderId="9" xfId="3" applyNumberFormat="1" applyFont="1" applyFill="1" applyBorder="1" applyAlignment="1">
      <alignment vertical="center"/>
    </xf>
    <xf numFmtId="165" fontId="2" fillId="3" borderId="10" xfId="3" applyNumberFormat="1" applyFont="1" applyFill="1" applyBorder="1" applyAlignment="1">
      <alignment vertical="center"/>
    </xf>
    <xf numFmtId="0" fontId="16" fillId="0" borderId="0" xfId="2" applyFont="1"/>
    <xf numFmtId="3" fontId="4" fillId="3" borderId="23" xfId="3" applyNumberFormat="1" applyFont="1" applyFill="1" applyBorder="1" applyAlignment="1">
      <alignment vertical="center"/>
    </xf>
    <xf numFmtId="3" fontId="4" fillId="3" borderId="9" xfId="3" applyNumberFormat="1" applyFont="1" applyFill="1" applyBorder="1" applyAlignment="1">
      <alignment vertical="center"/>
    </xf>
    <xf numFmtId="3" fontId="4" fillId="3" borderId="10" xfId="3" applyNumberFormat="1" applyFont="1" applyFill="1" applyBorder="1" applyAlignment="1">
      <alignment vertical="center"/>
    </xf>
    <xf numFmtId="0" fontId="5" fillId="0" borderId="19" xfId="2" applyFont="1" applyFill="1" applyBorder="1" applyAlignment="1">
      <alignment vertical="center"/>
    </xf>
    <xf numFmtId="3" fontId="4" fillId="0" borderId="23" xfId="3" applyNumberFormat="1" applyFont="1" applyFill="1" applyBorder="1" applyAlignment="1">
      <alignment vertical="center"/>
    </xf>
    <xf numFmtId="3" fontId="4" fillId="0" borderId="10" xfId="3" applyNumberFormat="1" applyFont="1" applyFill="1" applyBorder="1" applyAlignment="1">
      <alignment vertical="center"/>
    </xf>
    <xf numFmtId="166" fontId="4" fillId="3" borderId="23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1" fontId="4" fillId="3" borderId="10" xfId="3" applyNumberFormat="1" applyFont="1" applyFill="1" applyBorder="1" applyAlignment="1">
      <alignment vertical="center"/>
    </xf>
    <xf numFmtId="0" fontId="11" fillId="0" borderId="0" xfId="2" applyFont="1" applyFill="1" applyBorder="1"/>
    <xf numFmtId="3" fontId="4" fillId="3" borderId="14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vertical="center"/>
    </xf>
    <xf numFmtId="164" fontId="5" fillId="3" borderId="15" xfId="1" applyNumberFormat="1" applyFont="1" applyFill="1" applyBorder="1" applyAlignment="1">
      <alignment vertical="center"/>
    </xf>
    <xf numFmtId="164" fontId="13" fillId="3" borderId="15" xfId="1" applyNumberFormat="1" applyFont="1" applyFill="1" applyBorder="1" applyAlignment="1">
      <alignment vertical="center"/>
    </xf>
    <xf numFmtId="164" fontId="14" fillId="3" borderId="15" xfId="1" applyNumberFormat="1" applyFont="1" applyFill="1" applyBorder="1" applyAlignment="1">
      <alignment vertical="center"/>
    </xf>
    <xf numFmtId="164" fontId="13" fillId="3" borderId="17" xfId="1" applyNumberFormat="1" applyFont="1" applyFill="1" applyBorder="1" applyAlignment="1">
      <alignment vertical="center"/>
    </xf>
    <xf numFmtId="0" fontId="11" fillId="0" borderId="0" xfId="2" applyFont="1" applyFill="1"/>
    <xf numFmtId="0" fontId="5" fillId="0" borderId="5" xfId="2" applyFont="1" applyFill="1" applyBorder="1" applyAlignment="1">
      <alignment vertical="center"/>
    </xf>
    <xf numFmtId="3" fontId="4" fillId="0" borderId="24" xfId="3" applyNumberFormat="1" applyFont="1" applyFill="1" applyBorder="1" applyAlignment="1">
      <alignment vertical="center"/>
    </xf>
    <xf numFmtId="3" fontId="4" fillId="0" borderId="0" xfId="3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164" fontId="17" fillId="0" borderId="18" xfId="1" applyNumberFormat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7" fillId="3" borderId="19" xfId="2" applyFont="1" applyFill="1" applyBorder="1" applyAlignment="1">
      <alignment horizontal="left" vertical="center"/>
    </xf>
    <xf numFmtId="3" fontId="8" fillId="3" borderId="23" xfId="4" applyNumberFormat="1" applyFont="1" applyFill="1" applyBorder="1" applyAlignment="1">
      <alignment vertical="center"/>
    </xf>
    <xf numFmtId="3" fontId="8" fillId="3" borderId="25" xfId="4" applyNumberFormat="1" applyFont="1" applyFill="1" applyBorder="1" applyAlignment="1">
      <alignment vertical="center"/>
    </xf>
    <xf numFmtId="3" fontId="8" fillId="3" borderId="26" xfId="4" applyNumberFormat="1" applyFont="1" applyFill="1" applyBorder="1" applyAlignment="1">
      <alignment vertical="center"/>
    </xf>
    <xf numFmtId="164" fontId="17" fillId="3" borderId="26" xfId="1" applyNumberFormat="1" applyFont="1" applyFill="1" applyBorder="1" applyAlignment="1">
      <alignment vertical="center"/>
    </xf>
    <xf numFmtId="164" fontId="5" fillId="3" borderId="26" xfId="1" applyNumberFormat="1" applyFont="1" applyFill="1" applyBorder="1" applyAlignment="1">
      <alignment vertical="center"/>
    </xf>
    <xf numFmtId="164" fontId="13" fillId="3" borderId="27" xfId="1" applyNumberFormat="1" applyFont="1" applyFill="1" applyBorder="1" applyAlignment="1">
      <alignment vertical="center"/>
    </xf>
    <xf numFmtId="164" fontId="14" fillId="3" borderId="28" xfId="1" applyNumberFormat="1" applyFont="1" applyFill="1" applyBorder="1" applyAlignment="1">
      <alignment vertical="center"/>
    </xf>
    <xf numFmtId="164" fontId="5" fillId="3" borderId="27" xfId="1" applyNumberFormat="1" applyFont="1" applyFill="1" applyBorder="1" applyAlignment="1">
      <alignment vertical="center"/>
    </xf>
    <xf numFmtId="164" fontId="13" fillId="3" borderId="28" xfId="1" applyNumberFormat="1" applyFont="1" applyFill="1" applyBorder="1" applyAlignment="1">
      <alignment vertical="center"/>
    </xf>
    <xf numFmtId="0" fontId="18" fillId="0" borderId="0" xfId="2" applyFont="1"/>
    <xf numFmtId="0" fontId="9" fillId="0" borderId="0" xfId="2" applyFont="1" applyFill="1" applyAlignment="1">
      <alignment vertical="center"/>
    </xf>
    <xf numFmtId="0" fontId="17" fillId="0" borderId="5" xfId="2" applyFont="1" applyFill="1" applyBorder="1" applyAlignment="1">
      <alignment horizontal="left" vertical="center"/>
    </xf>
    <xf numFmtId="164" fontId="17" fillId="3" borderId="28" xfId="1" applyNumberFormat="1" applyFont="1" applyFill="1" applyBorder="1" applyAlignment="1">
      <alignment vertical="center"/>
    </xf>
    <xf numFmtId="164" fontId="5" fillId="3" borderId="28" xfId="1" applyNumberFormat="1" applyFont="1" applyFill="1" applyBorder="1" applyAlignment="1">
      <alignment vertical="center"/>
    </xf>
    <xf numFmtId="0" fontId="17" fillId="3" borderId="29" xfId="2" applyFont="1" applyFill="1" applyBorder="1" applyAlignment="1">
      <alignment horizontal="left" vertical="center"/>
    </xf>
    <xf numFmtId="3" fontId="8" fillId="3" borderId="30" xfId="3" applyNumberFormat="1" applyFont="1" applyFill="1" applyBorder="1" applyAlignment="1">
      <alignment vertical="center"/>
    </xf>
    <xf numFmtId="3" fontId="8" fillId="3" borderId="25" xfId="3" applyNumberFormat="1" applyFont="1" applyFill="1" applyBorder="1" applyAlignment="1">
      <alignment vertical="center"/>
    </xf>
    <xf numFmtId="3" fontId="8" fillId="3" borderId="26" xfId="3" applyNumberFormat="1" applyFont="1" applyFill="1" applyBorder="1" applyAlignment="1">
      <alignment vertical="center"/>
    </xf>
    <xf numFmtId="0" fontId="19" fillId="0" borderId="0" xfId="2" applyFont="1"/>
    <xf numFmtId="0" fontId="20" fillId="0" borderId="0" xfId="2" applyFont="1"/>
    <xf numFmtId="166" fontId="19" fillId="0" borderId="0" xfId="2" applyNumberFormat="1" applyFont="1"/>
    <xf numFmtId="0" fontId="19" fillId="0" borderId="0" xfId="2" applyFont="1" applyBorder="1"/>
    <xf numFmtId="3" fontId="20" fillId="0" borderId="0" xfId="2" applyNumberFormat="1" applyFont="1"/>
    <xf numFmtId="9" fontId="9" fillId="3" borderId="12" xfId="3" applyFont="1" applyFill="1" applyBorder="1" applyAlignment="1">
      <alignment horizontal="center" vertical="center" wrapText="1"/>
    </xf>
    <xf numFmtId="9" fontId="9" fillId="3" borderId="17" xfId="3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13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1" fontId="7" fillId="3" borderId="9" xfId="3" applyNumberFormat="1" applyFont="1" applyFill="1" applyBorder="1" applyAlignment="1">
      <alignment horizontal="center" vertical="center" wrapText="1"/>
    </xf>
    <xf numFmtId="1" fontId="7" fillId="3" borderId="14" xfId="3" applyNumberFormat="1" applyFont="1" applyFill="1" applyBorder="1" applyAlignment="1">
      <alignment horizontal="center" vertical="center" wrapText="1"/>
    </xf>
    <xf numFmtId="1" fontId="7" fillId="3" borderId="10" xfId="3" applyNumberFormat="1" applyFont="1" applyFill="1" applyBorder="1" applyAlignment="1">
      <alignment horizontal="center" vertical="center" wrapText="1"/>
    </xf>
    <xf numFmtId="1" fontId="7" fillId="3" borderId="15" xfId="3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/>
    <cellStyle name="Normal 3" xfId="6"/>
    <cellStyle name="Normal 4" xfId="2"/>
    <cellStyle name="Porcentagem" xfId="1" builtinId="5"/>
    <cellStyle name="Porcentagem 2" xfId="7"/>
    <cellStyle name="Porcentagem 3" xfId="3"/>
    <cellStyle name="Vírgula 2" xfId="8"/>
    <cellStyle name="Vírgul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1"/>
  <sheetViews>
    <sheetView showGridLines="0" tabSelected="1" zoomScale="75" zoomScaleNormal="75" workbookViewId="0">
      <selection activeCell="H20" sqref="H20"/>
    </sheetView>
  </sheetViews>
  <sheetFormatPr defaultColWidth="9.28515625" defaultRowHeight="12.75" x14ac:dyDescent="0.2"/>
  <cols>
    <col min="1" max="1" width="4.28515625" style="97" customWidth="1"/>
    <col min="2" max="2" width="23.85546875" style="97" customWidth="1"/>
    <col min="3" max="3" width="12.5703125" style="97" hidden="1" customWidth="1"/>
    <col min="4" max="4" width="12.5703125" style="97" bestFit="1" customWidth="1"/>
    <col min="5" max="5" width="12.140625" style="97" bestFit="1" customWidth="1"/>
    <col min="6" max="6" width="10.5703125" style="97" bestFit="1" customWidth="1"/>
    <col min="7" max="7" width="11.5703125" style="97" hidden="1" customWidth="1"/>
    <col min="8" max="8" width="11.5703125" style="97" customWidth="1"/>
    <col min="9" max="9" width="11.5703125" style="97" hidden="1" customWidth="1"/>
    <col min="10" max="10" width="11.7109375" style="97" customWidth="1"/>
    <col min="11" max="11" width="14.5703125" style="97" hidden="1" customWidth="1"/>
    <col min="12" max="12" width="14.5703125" style="97" bestFit="1" customWidth="1"/>
    <col min="13" max="14" width="14.5703125" style="97" customWidth="1"/>
    <col min="15" max="15" width="14.85546875" style="97" hidden="1" customWidth="1"/>
    <col min="16" max="16" width="14.85546875" style="97" customWidth="1"/>
    <col min="17" max="17" width="14.85546875" style="97" hidden="1" customWidth="1"/>
    <col min="18" max="18" width="11.5703125" style="97" customWidth="1"/>
    <col min="19" max="19" width="9.5703125" style="2" customWidth="1"/>
    <col min="20" max="29" width="9.5703125" style="97" customWidth="1"/>
    <col min="30" max="249" width="9.28515625" style="97"/>
    <col min="250" max="250" width="21" style="97" customWidth="1"/>
    <col min="251" max="251" width="0" style="97" hidden="1" customWidth="1"/>
    <col min="252" max="252" width="7.5703125" style="97" customWidth="1"/>
    <col min="253" max="253" width="7" style="97" customWidth="1"/>
    <col min="254" max="254" width="7.28515625" style="97" customWidth="1"/>
    <col min="255" max="255" width="7" style="97" customWidth="1"/>
    <col min="256" max="256" width="8.140625" style="97" customWidth="1"/>
    <col min="257" max="257" width="0" style="97" hidden="1" customWidth="1"/>
    <col min="258" max="258" width="8.7109375" style="97" customWidth="1"/>
    <col min="259" max="259" width="8.5703125" style="97" customWidth="1"/>
    <col min="260" max="260" width="8.7109375" style="97" customWidth="1"/>
    <col min="261" max="261" width="7.28515625" style="97" customWidth="1"/>
    <col min="262" max="262" width="8.28515625" style="97" customWidth="1"/>
    <col min="263" max="263" width="0" style="97" hidden="1" customWidth="1"/>
    <col min="264" max="266" width="7.28515625" style="97" customWidth="1"/>
    <col min="267" max="267" width="6.7109375" style="97" customWidth="1"/>
    <col min="268" max="268" width="8.28515625" style="97" customWidth="1"/>
    <col min="269" max="269" width="0" style="97" hidden="1" customWidth="1"/>
    <col min="270" max="272" width="7.28515625" style="97" customWidth="1"/>
    <col min="273" max="273" width="6.7109375" style="97" customWidth="1"/>
    <col min="274" max="274" width="8.28515625" style="97" customWidth="1"/>
    <col min="275" max="285" width="9.5703125" style="97" customWidth="1"/>
    <col min="286" max="505" width="9.28515625" style="97"/>
    <col min="506" max="506" width="21" style="97" customWidth="1"/>
    <col min="507" max="507" width="0" style="97" hidden="1" customWidth="1"/>
    <col min="508" max="508" width="7.5703125" style="97" customWidth="1"/>
    <col min="509" max="509" width="7" style="97" customWidth="1"/>
    <col min="510" max="510" width="7.28515625" style="97" customWidth="1"/>
    <col min="511" max="511" width="7" style="97" customWidth="1"/>
    <col min="512" max="512" width="8.140625" style="97" customWidth="1"/>
    <col min="513" max="513" width="0" style="97" hidden="1" customWidth="1"/>
    <col min="514" max="514" width="8.7109375" style="97" customWidth="1"/>
    <col min="515" max="515" width="8.5703125" style="97" customWidth="1"/>
    <col min="516" max="516" width="8.7109375" style="97" customWidth="1"/>
    <col min="517" max="517" width="7.28515625" style="97" customWidth="1"/>
    <col min="518" max="518" width="8.28515625" style="97" customWidth="1"/>
    <col min="519" max="519" width="0" style="97" hidden="1" customWidth="1"/>
    <col min="520" max="522" width="7.28515625" style="97" customWidth="1"/>
    <col min="523" max="523" width="6.7109375" style="97" customWidth="1"/>
    <col min="524" max="524" width="8.28515625" style="97" customWidth="1"/>
    <col min="525" max="525" width="0" style="97" hidden="1" customWidth="1"/>
    <col min="526" max="528" width="7.28515625" style="97" customWidth="1"/>
    <col min="529" max="529" width="6.7109375" style="97" customWidth="1"/>
    <col min="530" max="530" width="8.28515625" style="97" customWidth="1"/>
    <col min="531" max="541" width="9.5703125" style="97" customWidth="1"/>
    <col min="542" max="761" width="9.28515625" style="97"/>
    <col min="762" max="762" width="21" style="97" customWidth="1"/>
    <col min="763" max="763" width="0" style="97" hidden="1" customWidth="1"/>
    <col min="764" max="764" width="7.5703125" style="97" customWidth="1"/>
    <col min="765" max="765" width="7" style="97" customWidth="1"/>
    <col min="766" max="766" width="7.28515625" style="97" customWidth="1"/>
    <col min="767" max="767" width="7" style="97" customWidth="1"/>
    <col min="768" max="768" width="8.140625" style="97" customWidth="1"/>
    <col min="769" max="769" width="0" style="97" hidden="1" customWidth="1"/>
    <col min="770" max="770" width="8.7109375" style="97" customWidth="1"/>
    <col min="771" max="771" width="8.5703125" style="97" customWidth="1"/>
    <col min="772" max="772" width="8.7109375" style="97" customWidth="1"/>
    <col min="773" max="773" width="7.28515625" style="97" customWidth="1"/>
    <col min="774" max="774" width="8.28515625" style="97" customWidth="1"/>
    <col min="775" max="775" width="0" style="97" hidden="1" customWidth="1"/>
    <col min="776" max="778" width="7.28515625" style="97" customWidth="1"/>
    <col min="779" max="779" width="6.7109375" style="97" customWidth="1"/>
    <col min="780" max="780" width="8.28515625" style="97" customWidth="1"/>
    <col min="781" max="781" width="0" style="97" hidden="1" customWidth="1"/>
    <col min="782" max="784" width="7.28515625" style="97" customWidth="1"/>
    <col min="785" max="785" width="6.7109375" style="97" customWidth="1"/>
    <col min="786" max="786" width="8.28515625" style="97" customWidth="1"/>
    <col min="787" max="797" width="9.5703125" style="97" customWidth="1"/>
    <col min="798" max="1017" width="9.28515625" style="97"/>
    <col min="1018" max="1018" width="21" style="97" customWidth="1"/>
    <col min="1019" max="1019" width="0" style="97" hidden="1" customWidth="1"/>
    <col min="1020" max="1020" width="7.5703125" style="97" customWidth="1"/>
    <col min="1021" max="1021" width="7" style="97" customWidth="1"/>
    <col min="1022" max="1022" width="7.28515625" style="97" customWidth="1"/>
    <col min="1023" max="1023" width="7" style="97" customWidth="1"/>
    <col min="1024" max="1024" width="8.140625" style="97" customWidth="1"/>
    <col min="1025" max="1025" width="0" style="97" hidden="1" customWidth="1"/>
    <col min="1026" max="1026" width="8.7109375" style="97" customWidth="1"/>
    <col min="1027" max="1027" width="8.5703125" style="97" customWidth="1"/>
    <col min="1028" max="1028" width="8.7109375" style="97" customWidth="1"/>
    <col min="1029" max="1029" width="7.28515625" style="97" customWidth="1"/>
    <col min="1030" max="1030" width="8.28515625" style="97" customWidth="1"/>
    <col min="1031" max="1031" width="0" style="97" hidden="1" customWidth="1"/>
    <col min="1032" max="1034" width="7.28515625" style="97" customWidth="1"/>
    <col min="1035" max="1035" width="6.7109375" style="97" customWidth="1"/>
    <col min="1036" max="1036" width="8.28515625" style="97" customWidth="1"/>
    <col min="1037" max="1037" width="0" style="97" hidden="1" customWidth="1"/>
    <col min="1038" max="1040" width="7.28515625" style="97" customWidth="1"/>
    <col min="1041" max="1041" width="6.7109375" style="97" customWidth="1"/>
    <col min="1042" max="1042" width="8.28515625" style="97" customWidth="1"/>
    <col min="1043" max="1053" width="9.5703125" style="97" customWidth="1"/>
    <col min="1054" max="1273" width="9.28515625" style="97"/>
    <col min="1274" max="1274" width="21" style="97" customWidth="1"/>
    <col min="1275" max="1275" width="0" style="97" hidden="1" customWidth="1"/>
    <col min="1276" max="1276" width="7.5703125" style="97" customWidth="1"/>
    <col min="1277" max="1277" width="7" style="97" customWidth="1"/>
    <col min="1278" max="1278" width="7.28515625" style="97" customWidth="1"/>
    <col min="1279" max="1279" width="7" style="97" customWidth="1"/>
    <col min="1280" max="1280" width="8.140625" style="97" customWidth="1"/>
    <col min="1281" max="1281" width="0" style="97" hidden="1" customWidth="1"/>
    <col min="1282" max="1282" width="8.7109375" style="97" customWidth="1"/>
    <col min="1283" max="1283" width="8.5703125" style="97" customWidth="1"/>
    <col min="1284" max="1284" width="8.7109375" style="97" customWidth="1"/>
    <col min="1285" max="1285" width="7.28515625" style="97" customWidth="1"/>
    <col min="1286" max="1286" width="8.28515625" style="97" customWidth="1"/>
    <col min="1287" max="1287" width="0" style="97" hidden="1" customWidth="1"/>
    <col min="1288" max="1290" width="7.28515625" style="97" customWidth="1"/>
    <col min="1291" max="1291" width="6.7109375" style="97" customWidth="1"/>
    <col min="1292" max="1292" width="8.28515625" style="97" customWidth="1"/>
    <col min="1293" max="1293" width="0" style="97" hidden="1" customWidth="1"/>
    <col min="1294" max="1296" width="7.28515625" style="97" customWidth="1"/>
    <col min="1297" max="1297" width="6.7109375" style="97" customWidth="1"/>
    <col min="1298" max="1298" width="8.28515625" style="97" customWidth="1"/>
    <col min="1299" max="1309" width="9.5703125" style="97" customWidth="1"/>
    <col min="1310" max="1529" width="9.28515625" style="97"/>
    <col min="1530" max="1530" width="21" style="97" customWidth="1"/>
    <col min="1531" max="1531" width="0" style="97" hidden="1" customWidth="1"/>
    <col min="1532" max="1532" width="7.5703125" style="97" customWidth="1"/>
    <col min="1533" max="1533" width="7" style="97" customWidth="1"/>
    <col min="1534" max="1534" width="7.28515625" style="97" customWidth="1"/>
    <col min="1535" max="1535" width="7" style="97" customWidth="1"/>
    <col min="1536" max="1536" width="8.140625" style="97" customWidth="1"/>
    <col min="1537" max="1537" width="0" style="97" hidden="1" customWidth="1"/>
    <col min="1538" max="1538" width="8.7109375" style="97" customWidth="1"/>
    <col min="1539" max="1539" width="8.5703125" style="97" customWidth="1"/>
    <col min="1540" max="1540" width="8.7109375" style="97" customWidth="1"/>
    <col min="1541" max="1541" width="7.28515625" style="97" customWidth="1"/>
    <col min="1542" max="1542" width="8.28515625" style="97" customWidth="1"/>
    <col min="1543" max="1543" width="0" style="97" hidden="1" customWidth="1"/>
    <col min="1544" max="1546" width="7.28515625" style="97" customWidth="1"/>
    <col min="1547" max="1547" width="6.7109375" style="97" customWidth="1"/>
    <col min="1548" max="1548" width="8.28515625" style="97" customWidth="1"/>
    <col min="1549" max="1549" width="0" style="97" hidden="1" customWidth="1"/>
    <col min="1550" max="1552" width="7.28515625" style="97" customWidth="1"/>
    <col min="1553" max="1553" width="6.7109375" style="97" customWidth="1"/>
    <col min="1554" max="1554" width="8.28515625" style="97" customWidth="1"/>
    <col min="1555" max="1565" width="9.5703125" style="97" customWidth="1"/>
    <col min="1566" max="1785" width="9.28515625" style="97"/>
    <col min="1786" max="1786" width="21" style="97" customWidth="1"/>
    <col min="1787" max="1787" width="0" style="97" hidden="1" customWidth="1"/>
    <col min="1788" max="1788" width="7.5703125" style="97" customWidth="1"/>
    <col min="1789" max="1789" width="7" style="97" customWidth="1"/>
    <col min="1790" max="1790" width="7.28515625" style="97" customWidth="1"/>
    <col min="1791" max="1791" width="7" style="97" customWidth="1"/>
    <col min="1792" max="1792" width="8.140625" style="97" customWidth="1"/>
    <col min="1793" max="1793" width="0" style="97" hidden="1" customWidth="1"/>
    <col min="1794" max="1794" width="8.7109375" style="97" customWidth="1"/>
    <col min="1795" max="1795" width="8.5703125" style="97" customWidth="1"/>
    <col min="1796" max="1796" width="8.7109375" style="97" customWidth="1"/>
    <col min="1797" max="1797" width="7.28515625" style="97" customWidth="1"/>
    <col min="1798" max="1798" width="8.28515625" style="97" customWidth="1"/>
    <col min="1799" max="1799" width="0" style="97" hidden="1" customWidth="1"/>
    <col min="1800" max="1802" width="7.28515625" style="97" customWidth="1"/>
    <col min="1803" max="1803" width="6.7109375" style="97" customWidth="1"/>
    <col min="1804" max="1804" width="8.28515625" style="97" customWidth="1"/>
    <col min="1805" max="1805" width="0" style="97" hidden="1" customWidth="1"/>
    <col min="1806" max="1808" width="7.28515625" style="97" customWidth="1"/>
    <col min="1809" max="1809" width="6.7109375" style="97" customWidth="1"/>
    <col min="1810" max="1810" width="8.28515625" style="97" customWidth="1"/>
    <col min="1811" max="1821" width="9.5703125" style="97" customWidth="1"/>
    <col min="1822" max="2041" width="9.28515625" style="97"/>
    <col min="2042" max="2042" width="21" style="97" customWidth="1"/>
    <col min="2043" max="2043" width="0" style="97" hidden="1" customWidth="1"/>
    <col min="2044" max="2044" width="7.5703125" style="97" customWidth="1"/>
    <col min="2045" max="2045" width="7" style="97" customWidth="1"/>
    <col min="2046" max="2046" width="7.28515625" style="97" customWidth="1"/>
    <col min="2047" max="2047" width="7" style="97" customWidth="1"/>
    <col min="2048" max="2048" width="8.140625" style="97" customWidth="1"/>
    <col min="2049" max="2049" width="0" style="97" hidden="1" customWidth="1"/>
    <col min="2050" max="2050" width="8.7109375" style="97" customWidth="1"/>
    <col min="2051" max="2051" width="8.5703125" style="97" customWidth="1"/>
    <col min="2052" max="2052" width="8.7109375" style="97" customWidth="1"/>
    <col min="2053" max="2053" width="7.28515625" style="97" customWidth="1"/>
    <col min="2054" max="2054" width="8.28515625" style="97" customWidth="1"/>
    <col min="2055" max="2055" width="0" style="97" hidden="1" customWidth="1"/>
    <col min="2056" max="2058" width="7.28515625" style="97" customWidth="1"/>
    <col min="2059" max="2059" width="6.7109375" style="97" customWidth="1"/>
    <col min="2060" max="2060" width="8.28515625" style="97" customWidth="1"/>
    <col min="2061" max="2061" width="0" style="97" hidden="1" customWidth="1"/>
    <col min="2062" max="2064" width="7.28515625" style="97" customWidth="1"/>
    <col min="2065" max="2065" width="6.7109375" style="97" customWidth="1"/>
    <col min="2066" max="2066" width="8.28515625" style="97" customWidth="1"/>
    <col min="2067" max="2077" width="9.5703125" style="97" customWidth="1"/>
    <col min="2078" max="2297" width="9.28515625" style="97"/>
    <col min="2298" max="2298" width="21" style="97" customWidth="1"/>
    <col min="2299" max="2299" width="0" style="97" hidden="1" customWidth="1"/>
    <col min="2300" max="2300" width="7.5703125" style="97" customWidth="1"/>
    <col min="2301" max="2301" width="7" style="97" customWidth="1"/>
    <col min="2302" max="2302" width="7.28515625" style="97" customWidth="1"/>
    <col min="2303" max="2303" width="7" style="97" customWidth="1"/>
    <col min="2304" max="2304" width="8.140625" style="97" customWidth="1"/>
    <col min="2305" max="2305" width="0" style="97" hidden="1" customWidth="1"/>
    <col min="2306" max="2306" width="8.7109375" style="97" customWidth="1"/>
    <col min="2307" max="2307" width="8.5703125" style="97" customWidth="1"/>
    <col min="2308" max="2308" width="8.7109375" style="97" customWidth="1"/>
    <col min="2309" max="2309" width="7.28515625" style="97" customWidth="1"/>
    <col min="2310" max="2310" width="8.28515625" style="97" customWidth="1"/>
    <col min="2311" max="2311" width="0" style="97" hidden="1" customWidth="1"/>
    <col min="2312" max="2314" width="7.28515625" style="97" customWidth="1"/>
    <col min="2315" max="2315" width="6.7109375" style="97" customWidth="1"/>
    <col min="2316" max="2316" width="8.28515625" style="97" customWidth="1"/>
    <col min="2317" max="2317" width="0" style="97" hidden="1" customWidth="1"/>
    <col min="2318" max="2320" width="7.28515625" style="97" customWidth="1"/>
    <col min="2321" max="2321" width="6.7109375" style="97" customWidth="1"/>
    <col min="2322" max="2322" width="8.28515625" style="97" customWidth="1"/>
    <col min="2323" max="2333" width="9.5703125" style="97" customWidth="1"/>
    <col min="2334" max="2553" width="9.28515625" style="97"/>
    <col min="2554" max="2554" width="21" style="97" customWidth="1"/>
    <col min="2555" max="2555" width="0" style="97" hidden="1" customWidth="1"/>
    <col min="2556" max="2556" width="7.5703125" style="97" customWidth="1"/>
    <col min="2557" max="2557" width="7" style="97" customWidth="1"/>
    <col min="2558" max="2558" width="7.28515625" style="97" customWidth="1"/>
    <col min="2559" max="2559" width="7" style="97" customWidth="1"/>
    <col min="2560" max="2560" width="8.140625" style="97" customWidth="1"/>
    <col min="2561" max="2561" width="0" style="97" hidden="1" customWidth="1"/>
    <col min="2562" max="2562" width="8.7109375" style="97" customWidth="1"/>
    <col min="2563" max="2563" width="8.5703125" style="97" customWidth="1"/>
    <col min="2564" max="2564" width="8.7109375" style="97" customWidth="1"/>
    <col min="2565" max="2565" width="7.28515625" style="97" customWidth="1"/>
    <col min="2566" max="2566" width="8.28515625" style="97" customWidth="1"/>
    <col min="2567" max="2567" width="0" style="97" hidden="1" customWidth="1"/>
    <col min="2568" max="2570" width="7.28515625" style="97" customWidth="1"/>
    <col min="2571" max="2571" width="6.7109375" style="97" customWidth="1"/>
    <col min="2572" max="2572" width="8.28515625" style="97" customWidth="1"/>
    <col min="2573" max="2573" width="0" style="97" hidden="1" customWidth="1"/>
    <col min="2574" max="2576" width="7.28515625" style="97" customWidth="1"/>
    <col min="2577" max="2577" width="6.7109375" style="97" customWidth="1"/>
    <col min="2578" max="2578" width="8.28515625" style="97" customWidth="1"/>
    <col min="2579" max="2589" width="9.5703125" style="97" customWidth="1"/>
    <col min="2590" max="2809" width="9.28515625" style="97"/>
    <col min="2810" max="2810" width="21" style="97" customWidth="1"/>
    <col min="2811" max="2811" width="0" style="97" hidden="1" customWidth="1"/>
    <col min="2812" max="2812" width="7.5703125" style="97" customWidth="1"/>
    <col min="2813" max="2813" width="7" style="97" customWidth="1"/>
    <col min="2814" max="2814" width="7.28515625" style="97" customWidth="1"/>
    <col min="2815" max="2815" width="7" style="97" customWidth="1"/>
    <col min="2816" max="2816" width="8.140625" style="97" customWidth="1"/>
    <col min="2817" max="2817" width="0" style="97" hidden="1" customWidth="1"/>
    <col min="2818" max="2818" width="8.7109375" style="97" customWidth="1"/>
    <col min="2819" max="2819" width="8.5703125" style="97" customWidth="1"/>
    <col min="2820" max="2820" width="8.7109375" style="97" customWidth="1"/>
    <col min="2821" max="2821" width="7.28515625" style="97" customWidth="1"/>
    <col min="2822" max="2822" width="8.28515625" style="97" customWidth="1"/>
    <col min="2823" max="2823" width="0" style="97" hidden="1" customWidth="1"/>
    <col min="2824" max="2826" width="7.28515625" style="97" customWidth="1"/>
    <col min="2827" max="2827" width="6.7109375" style="97" customWidth="1"/>
    <col min="2828" max="2828" width="8.28515625" style="97" customWidth="1"/>
    <col min="2829" max="2829" width="0" style="97" hidden="1" customWidth="1"/>
    <col min="2830" max="2832" width="7.28515625" style="97" customWidth="1"/>
    <col min="2833" max="2833" width="6.7109375" style="97" customWidth="1"/>
    <col min="2834" max="2834" width="8.28515625" style="97" customWidth="1"/>
    <col min="2835" max="2845" width="9.5703125" style="97" customWidth="1"/>
    <col min="2846" max="3065" width="9.28515625" style="97"/>
    <col min="3066" max="3066" width="21" style="97" customWidth="1"/>
    <col min="3067" max="3067" width="0" style="97" hidden="1" customWidth="1"/>
    <col min="3068" max="3068" width="7.5703125" style="97" customWidth="1"/>
    <col min="3069" max="3069" width="7" style="97" customWidth="1"/>
    <col min="3070" max="3070" width="7.28515625" style="97" customWidth="1"/>
    <col min="3071" max="3071" width="7" style="97" customWidth="1"/>
    <col min="3072" max="3072" width="8.140625" style="97" customWidth="1"/>
    <col min="3073" max="3073" width="0" style="97" hidden="1" customWidth="1"/>
    <col min="3074" max="3074" width="8.7109375" style="97" customWidth="1"/>
    <col min="3075" max="3075" width="8.5703125" style="97" customWidth="1"/>
    <col min="3076" max="3076" width="8.7109375" style="97" customWidth="1"/>
    <col min="3077" max="3077" width="7.28515625" style="97" customWidth="1"/>
    <col min="3078" max="3078" width="8.28515625" style="97" customWidth="1"/>
    <col min="3079" max="3079" width="0" style="97" hidden="1" customWidth="1"/>
    <col min="3080" max="3082" width="7.28515625" style="97" customWidth="1"/>
    <col min="3083" max="3083" width="6.7109375" style="97" customWidth="1"/>
    <col min="3084" max="3084" width="8.28515625" style="97" customWidth="1"/>
    <col min="3085" max="3085" width="0" style="97" hidden="1" customWidth="1"/>
    <col min="3086" max="3088" width="7.28515625" style="97" customWidth="1"/>
    <col min="3089" max="3089" width="6.7109375" style="97" customWidth="1"/>
    <col min="3090" max="3090" width="8.28515625" style="97" customWidth="1"/>
    <col min="3091" max="3101" width="9.5703125" style="97" customWidth="1"/>
    <col min="3102" max="3321" width="9.28515625" style="97"/>
    <col min="3322" max="3322" width="21" style="97" customWidth="1"/>
    <col min="3323" max="3323" width="0" style="97" hidden="1" customWidth="1"/>
    <col min="3324" max="3324" width="7.5703125" style="97" customWidth="1"/>
    <col min="3325" max="3325" width="7" style="97" customWidth="1"/>
    <col min="3326" max="3326" width="7.28515625" style="97" customWidth="1"/>
    <col min="3327" max="3327" width="7" style="97" customWidth="1"/>
    <col min="3328" max="3328" width="8.140625" style="97" customWidth="1"/>
    <col min="3329" max="3329" width="0" style="97" hidden="1" customWidth="1"/>
    <col min="3330" max="3330" width="8.7109375" style="97" customWidth="1"/>
    <col min="3331" max="3331" width="8.5703125" style="97" customWidth="1"/>
    <col min="3332" max="3332" width="8.7109375" style="97" customWidth="1"/>
    <col min="3333" max="3333" width="7.28515625" style="97" customWidth="1"/>
    <col min="3334" max="3334" width="8.28515625" style="97" customWidth="1"/>
    <col min="3335" max="3335" width="0" style="97" hidden="1" customWidth="1"/>
    <col min="3336" max="3338" width="7.28515625" style="97" customWidth="1"/>
    <col min="3339" max="3339" width="6.7109375" style="97" customWidth="1"/>
    <col min="3340" max="3340" width="8.28515625" style="97" customWidth="1"/>
    <col min="3341" max="3341" width="0" style="97" hidden="1" customWidth="1"/>
    <col min="3342" max="3344" width="7.28515625" style="97" customWidth="1"/>
    <col min="3345" max="3345" width="6.7109375" style="97" customWidth="1"/>
    <col min="3346" max="3346" width="8.28515625" style="97" customWidth="1"/>
    <col min="3347" max="3357" width="9.5703125" style="97" customWidth="1"/>
    <col min="3358" max="3577" width="9.28515625" style="97"/>
    <col min="3578" max="3578" width="21" style="97" customWidth="1"/>
    <col min="3579" max="3579" width="0" style="97" hidden="1" customWidth="1"/>
    <col min="3580" max="3580" width="7.5703125" style="97" customWidth="1"/>
    <col min="3581" max="3581" width="7" style="97" customWidth="1"/>
    <col min="3582" max="3582" width="7.28515625" style="97" customWidth="1"/>
    <col min="3583" max="3583" width="7" style="97" customWidth="1"/>
    <col min="3584" max="3584" width="8.140625" style="97" customWidth="1"/>
    <col min="3585" max="3585" width="0" style="97" hidden="1" customWidth="1"/>
    <col min="3586" max="3586" width="8.7109375" style="97" customWidth="1"/>
    <col min="3587" max="3587" width="8.5703125" style="97" customWidth="1"/>
    <col min="3588" max="3588" width="8.7109375" style="97" customWidth="1"/>
    <col min="3589" max="3589" width="7.28515625" style="97" customWidth="1"/>
    <col min="3590" max="3590" width="8.28515625" style="97" customWidth="1"/>
    <col min="3591" max="3591" width="0" style="97" hidden="1" customWidth="1"/>
    <col min="3592" max="3594" width="7.28515625" style="97" customWidth="1"/>
    <col min="3595" max="3595" width="6.7109375" style="97" customWidth="1"/>
    <col min="3596" max="3596" width="8.28515625" style="97" customWidth="1"/>
    <col min="3597" max="3597" width="0" style="97" hidden="1" customWidth="1"/>
    <col min="3598" max="3600" width="7.28515625" style="97" customWidth="1"/>
    <col min="3601" max="3601" width="6.7109375" style="97" customWidth="1"/>
    <col min="3602" max="3602" width="8.28515625" style="97" customWidth="1"/>
    <col min="3603" max="3613" width="9.5703125" style="97" customWidth="1"/>
    <col min="3614" max="3833" width="9.28515625" style="97"/>
    <col min="3834" max="3834" width="21" style="97" customWidth="1"/>
    <col min="3835" max="3835" width="0" style="97" hidden="1" customWidth="1"/>
    <col min="3836" max="3836" width="7.5703125" style="97" customWidth="1"/>
    <col min="3837" max="3837" width="7" style="97" customWidth="1"/>
    <col min="3838" max="3838" width="7.28515625" style="97" customWidth="1"/>
    <col min="3839" max="3839" width="7" style="97" customWidth="1"/>
    <col min="3840" max="3840" width="8.140625" style="97" customWidth="1"/>
    <col min="3841" max="3841" width="0" style="97" hidden="1" customWidth="1"/>
    <col min="3842" max="3842" width="8.7109375" style="97" customWidth="1"/>
    <col min="3843" max="3843" width="8.5703125" style="97" customWidth="1"/>
    <col min="3844" max="3844" width="8.7109375" style="97" customWidth="1"/>
    <col min="3845" max="3845" width="7.28515625" style="97" customWidth="1"/>
    <col min="3846" max="3846" width="8.28515625" style="97" customWidth="1"/>
    <col min="3847" max="3847" width="0" style="97" hidden="1" customWidth="1"/>
    <col min="3848" max="3850" width="7.28515625" style="97" customWidth="1"/>
    <col min="3851" max="3851" width="6.7109375" style="97" customWidth="1"/>
    <col min="3852" max="3852" width="8.28515625" style="97" customWidth="1"/>
    <col min="3853" max="3853" width="0" style="97" hidden="1" customWidth="1"/>
    <col min="3854" max="3856" width="7.28515625" style="97" customWidth="1"/>
    <col min="3857" max="3857" width="6.7109375" style="97" customWidth="1"/>
    <col min="3858" max="3858" width="8.28515625" style="97" customWidth="1"/>
    <col min="3859" max="3869" width="9.5703125" style="97" customWidth="1"/>
    <col min="3870" max="4089" width="9.28515625" style="97"/>
    <col min="4090" max="4090" width="21" style="97" customWidth="1"/>
    <col min="4091" max="4091" width="0" style="97" hidden="1" customWidth="1"/>
    <col min="4092" max="4092" width="7.5703125" style="97" customWidth="1"/>
    <col min="4093" max="4093" width="7" style="97" customWidth="1"/>
    <col min="4094" max="4094" width="7.28515625" style="97" customWidth="1"/>
    <col min="4095" max="4095" width="7" style="97" customWidth="1"/>
    <col min="4096" max="4096" width="8.140625" style="97" customWidth="1"/>
    <col min="4097" max="4097" width="0" style="97" hidden="1" customWidth="1"/>
    <col min="4098" max="4098" width="8.7109375" style="97" customWidth="1"/>
    <col min="4099" max="4099" width="8.5703125" style="97" customWidth="1"/>
    <col min="4100" max="4100" width="8.7109375" style="97" customWidth="1"/>
    <col min="4101" max="4101" width="7.28515625" style="97" customWidth="1"/>
    <col min="4102" max="4102" width="8.28515625" style="97" customWidth="1"/>
    <col min="4103" max="4103" width="0" style="97" hidden="1" customWidth="1"/>
    <col min="4104" max="4106" width="7.28515625" style="97" customWidth="1"/>
    <col min="4107" max="4107" width="6.7109375" style="97" customWidth="1"/>
    <col min="4108" max="4108" width="8.28515625" style="97" customWidth="1"/>
    <col min="4109" max="4109" width="0" style="97" hidden="1" customWidth="1"/>
    <col min="4110" max="4112" width="7.28515625" style="97" customWidth="1"/>
    <col min="4113" max="4113" width="6.7109375" style="97" customWidth="1"/>
    <col min="4114" max="4114" width="8.28515625" style="97" customWidth="1"/>
    <col min="4115" max="4125" width="9.5703125" style="97" customWidth="1"/>
    <col min="4126" max="4345" width="9.28515625" style="97"/>
    <col min="4346" max="4346" width="21" style="97" customWidth="1"/>
    <col min="4347" max="4347" width="0" style="97" hidden="1" customWidth="1"/>
    <col min="4348" max="4348" width="7.5703125" style="97" customWidth="1"/>
    <col min="4349" max="4349" width="7" style="97" customWidth="1"/>
    <col min="4350" max="4350" width="7.28515625" style="97" customWidth="1"/>
    <col min="4351" max="4351" width="7" style="97" customWidth="1"/>
    <col min="4352" max="4352" width="8.140625" style="97" customWidth="1"/>
    <col min="4353" max="4353" width="0" style="97" hidden="1" customWidth="1"/>
    <col min="4354" max="4354" width="8.7109375" style="97" customWidth="1"/>
    <col min="4355" max="4355" width="8.5703125" style="97" customWidth="1"/>
    <col min="4356" max="4356" width="8.7109375" style="97" customWidth="1"/>
    <col min="4357" max="4357" width="7.28515625" style="97" customWidth="1"/>
    <col min="4358" max="4358" width="8.28515625" style="97" customWidth="1"/>
    <col min="4359" max="4359" width="0" style="97" hidden="1" customWidth="1"/>
    <col min="4360" max="4362" width="7.28515625" style="97" customWidth="1"/>
    <col min="4363" max="4363" width="6.7109375" style="97" customWidth="1"/>
    <col min="4364" max="4364" width="8.28515625" style="97" customWidth="1"/>
    <col min="4365" max="4365" width="0" style="97" hidden="1" customWidth="1"/>
    <col min="4366" max="4368" width="7.28515625" style="97" customWidth="1"/>
    <col min="4369" max="4369" width="6.7109375" style="97" customWidth="1"/>
    <col min="4370" max="4370" width="8.28515625" style="97" customWidth="1"/>
    <col min="4371" max="4381" width="9.5703125" style="97" customWidth="1"/>
    <col min="4382" max="4601" width="9.28515625" style="97"/>
    <col min="4602" max="4602" width="21" style="97" customWidth="1"/>
    <col min="4603" max="4603" width="0" style="97" hidden="1" customWidth="1"/>
    <col min="4604" max="4604" width="7.5703125" style="97" customWidth="1"/>
    <col min="4605" max="4605" width="7" style="97" customWidth="1"/>
    <col min="4606" max="4606" width="7.28515625" style="97" customWidth="1"/>
    <col min="4607" max="4607" width="7" style="97" customWidth="1"/>
    <col min="4608" max="4608" width="8.140625" style="97" customWidth="1"/>
    <col min="4609" max="4609" width="0" style="97" hidden="1" customWidth="1"/>
    <col min="4610" max="4610" width="8.7109375" style="97" customWidth="1"/>
    <col min="4611" max="4611" width="8.5703125" style="97" customWidth="1"/>
    <col min="4612" max="4612" width="8.7109375" style="97" customWidth="1"/>
    <col min="4613" max="4613" width="7.28515625" style="97" customWidth="1"/>
    <col min="4614" max="4614" width="8.28515625" style="97" customWidth="1"/>
    <col min="4615" max="4615" width="0" style="97" hidden="1" customWidth="1"/>
    <col min="4616" max="4618" width="7.28515625" style="97" customWidth="1"/>
    <col min="4619" max="4619" width="6.7109375" style="97" customWidth="1"/>
    <col min="4620" max="4620" width="8.28515625" style="97" customWidth="1"/>
    <col min="4621" max="4621" width="0" style="97" hidden="1" customWidth="1"/>
    <col min="4622" max="4624" width="7.28515625" style="97" customWidth="1"/>
    <col min="4625" max="4625" width="6.7109375" style="97" customWidth="1"/>
    <col min="4626" max="4626" width="8.28515625" style="97" customWidth="1"/>
    <col min="4627" max="4637" width="9.5703125" style="97" customWidth="1"/>
    <col min="4638" max="4857" width="9.28515625" style="97"/>
    <col min="4858" max="4858" width="21" style="97" customWidth="1"/>
    <col min="4859" max="4859" width="0" style="97" hidden="1" customWidth="1"/>
    <col min="4860" max="4860" width="7.5703125" style="97" customWidth="1"/>
    <col min="4861" max="4861" width="7" style="97" customWidth="1"/>
    <col min="4862" max="4862" width="7.28515625" style="97" customWidth="1"/>
    <col min="4863" max="4863" width="7" style="97" customWidth="1"/>
    <col min="4864" max="4864" width="8.140625" style="97" customWidth="1"/>
    <col min="4865" max="4865" width="0" style="97" hidden="1" customWidth="1"/>
    <col min="4866" max="4866" width="8.7109375" style="97" customWidth="1"/>
    <col min="4867" max="4867" width="8.5703125" style="97" customWidth="1"/>
    <col min="4868" max="4868" width="8.7109375" style="97" customWidth="1"/>
    <col min="4869" max="4869" width="7.28515625" style="97" customWidth="1"/>
    <col min="4870" max="4870" width="8.28515625" style="97" customWidth="1"/>
    <col min="4871" max="4871" width="0" style="97" hidden="1" customWidth="1"/>
    <col min="4872" max="4874" width="7.28515625" style="97" customWidth="1"/>
    <col min="4875" max="4875" width="6.7109375" style="97" customWidth="1"/>
    <col min="4876" max="4876" width="8.28515625" style="97" customWidth="1"/>
    <col min="4877" max="4877" width="0" style="97" hidden="1" customWidth="1"/>
    <col min="4878" max="4880" width="7.28515625" style="97" customWidth="1"/>
    <col min="4881" max="4881" width="6.7109375" style="97" customWidth="1"/>
    <col min="4882" max="4882" width="8.28515625" style="97" customWidth="1"/>
    <col min="4883" max="4893" width="9.5703125" style="97" customWidth="1"/>
    <col min="4894" max="5113" width="9.28515625" style="97"/>
    <col min="5114" max="5114" width="21" style="97" customWidth="1"/>
    <col min="5115" max="5115" width="0" style="97" hidden="1" customWidth="1"/>
    <col min="5116" max="5116" width="7.5703125" style="97" customWidth="1"/>
    <col min="5117" max="5117" width="7" style="97" customWidth="1"/>
    <col min="5118" max="5118" width="7.28515625" style="97" customWidth="1"/>
    <col min="5119" max="5119" width="7" style="97" customWidth="1"/>
    <col min="5120" max="5120" width="8.140625" style="97" customWidth="1"/>
    <col min="5121" max="5121" width="0" style="97" hidden="1" customWidth="1"/>
    <col min="5122" max="5122" width="8.7109375" style="97" customWidth="1"/>
    <col min="5123" max="5123" width="8.5703125" style="97" customWidth="1"/>
    <col min="5124" max="5124" width="8.7109375" style="97" customWidth="1"/>
    <col min="5125" max="5125" width="7.28515625" style="97" customWidth="1"/>
    <col min="5126" max="5126" width="8.28515625" style="97" customWidth="1"/>
    <col min="5127" max="5127" width="0" style="97" hidden="1" customWidth="1"/>
    <col min="5128" max="5130" width="7.28515625" style="97" customWidth="1"/>
    <col min="5131" max="5131" width="6.7109375" style="97" customWidth="1"/>
    <col min="5132" max="5132" width="8.28515625" style="97" customWidth="1"/>
    <col min="5133" max="5133" width="0" style="97" hidden="1" customWidth="1"/>
    <col min="5134" max="5136" width="7.28515625" style="97" customWidth="1"/>
    <col min="5137" max="5137" width="6.7109375" style="97" customWidth="1"/>
    <col min="5138" max="5138" width="8.28515625" style="97" customWidth="1"/>
    <col min="5139" max="5149" width="9.5703125" style="97" customWidth="1"/>
    <col min="5150" max="5369" width="9.28515625" style="97"/>
    <col min="5370" max="5370" width="21" style="97" customWidth="1"/>
    <col min="5371" max="5371" width="0" style="97" hidden="1" customWidth="1"/>
    <col min="5372" max="5372" width="7.5703125" style="97" customWidth="1"/>
    <col min="5373" max="5373" width="7" style="97" customWidth="1"/>
    <col min="5374" max="5374" width="7.28515625" style="97" customWidth="1"/>
    <col min="5375" max="5375" width="7" style="97" customWidth="1"/>
    <col min="5376" max="5376" width="8.140625" style="97" customWidth="1"/>
    <col min="5377" max="5377" width="0" style="97" hidden="1" customWidth="1"/>
    <col min="5378" max="5378" width="8.7109375" style="97" customWidth="1"/>
    <col min="5379" max="5379" width="8.5703125" style="97" customWidth="1"/>
    <col min="5380" max="5380" width="8.7109375" style="97" customWidth="1"/>
    <col min="5381" max="5381" width="7.28515625" style="97" customWidth="1"/>
    <col min="5382" max="5382" width="8.28515625" style="97" customWidth="1"/>
    <col min="5383" max="5383" width="0" style="97" hidden="1" customWidth="1"/>
    <col min="5384" max="5386" width="7.28515625" style="97" customWidth="1"/>
    <col min="5387" max="5387" width="6.7109375" style="97" customWidth="1"/>
    <col min="5388" max="5388" width="8.28515625" style="97" customWidth="1"/>
    <col min="5389" max="5389" width="0" style="97" hidden="1" customWidth="1"/>
    <col min="5390" max="5392" width="7.28515625" style="97" customWidth="1"/>
    <col min="5393" max="5393" width="6.7109375" style="97" customWidth="1"/>
    <col min="5394" max="5394" width="8.28515625" style="97" customWidth="1"/>
    <col min="5395" max="5405" width="9.5703125" style="97" customWidth="1"/>
    <col min="5406" max="5625" width="9.28515625" style="97"/>
    <col min="5626" max="5626" width="21" style="97" customWidth="1"/>
    <col min="5627" max="5627" width="0" style="97" hidden="1" customWidth="1"/>
    <col min="5628" max="5628" width="7.5703125" style="97" customWidth="1"/>
    <col min="5629" max="5629" width="7" style="97" customWidth="1"/>
    <col min="5630" max="5630" width="7.28515625" style="97" customWidth="1"/>
    <col min="5631" max="5631" width="7" style="97" customWidth="1"/>
    <col min="5632" max="5632" width="8.140625" style="97" customWidth="1"/>
    <col min="5633" max="5633" width="0" style="97" hidden="1" customWidth="1"/>
    <col min="5634" max="5634" width="8.7109375" style="97" customWidth="1"/>
    <col min="5635" max="5635" width="8.5703125" style="97" customWidth="1"/>
    <col min="5636" max="5636" width="8.7109375" style="97" customWidth="1"/>
    <col min="5637" max="5637" width="7.28515625" style="97" customWidth="1"/>
    <col min="5638" max="5638" width="8.28515625" style="97" customWidth="1"/>
    <col min="5639" max="5639" width="0" style="97" hidden="1" customWidth="1"/>
    <col min="5640" max="5642" width="7.28515625" style="97" customWidth="1"/>
    <col min="5643" max="5643" width="6.7109375" style="97" customWidth="1"/>
    <col min="5644" max="5644" width="8.28515625" style="97" customWidth="1"/>
    <col min="5645" max="5645" width="0" style="97" hidden="1" customWidth="1"/>
    <col min="5646" max="5648" width="7.28515625" style="97" customWidth="1"/>
    <col min="5649" max="5649" width="6.7109375" style="97" customWidth="1"/>
    <col min="5650" max="5650" width="8.28515625" style="97" customWidth="1"/>
    <col min="5651" max="5661" width="9.5703125" style="97" customWidth="1"/>
    <col min="5662" max="5881" width="9.28515625" style="97"/>
    <col min="5882" max="5882" width="21" style="97" customWidth="1"/>
    <col min="5883" max="5883" width="0" style="97" hidden="1" customWidth="1"/>
    <col min="5884" max="5884" width="7.5703125" style="97" customWidth="1"/>
    <col min="5885" max="5885" width="7" style="97" customWidth="1"/>
    <col min="5886" max="5886" width="7.28515625" style="97" customWidth="1"/>
    <col min="5887" max="5887" width="7" style="97" customWidth="1"/>
    <col min="5888" max="5888" width="8.140625" style="97" customWidth="1"/>
    <col min="5889" max="5889" width="0" style="97" hidden="1" customWidth="1"/>
    <col min="5890" max="5890" width="8.7109375" style="97" customWidth="1"/>
    <col min="5891" max="5891" width="8.5703125" style="97" customWidth="1"/>
    <col min="5892" max="5892" width="8.7109375" style="97" customWidth="1"/>
    <col min="5893" max="5893" width="7.28515625" style="97" customWidth="1"/>
    <col min="5894" max="5894" width="8.28515625" style="97" customWidth="1"/>
    <col min="5895" max="5895" width="0" style="97" hidden="1" customWidth="1"/>
    <col min="5896" max="5898" width="7.28515625" style="97" customWidth="1"/>
    <col min="5899" max="5899" width="6.7109375" style="97" customWidth="1"/>
    <col min="5900" max="5900" width="8.28515625" style="97" customWidth="1"/>
    <col min="5901" max="5901" width="0" style="97" hidden="1" customWidth="1"/>
    <col min="5902" max="5904" width="7.28515625" style="97" customWidth="1"/>
    <col min="5905" max="5905" width="6.7109375" style="97" customWidth="1"/>
    <col min="5906" max="5906" width="8.28515625" style="97" customWidth="1"/>
    <col min="5907" max="5917" width="9.5703125" style="97" customWidth="1"/>
    <col min="5918" max="6137" width="9.28515625" style="97"/>
    <col min="6138" max="6138" width="21" style="97" customWidth="1"/>
    <col min="6139" max="6139" width="0" style="97" hidden="1" customWidth="1"/>
    <col min="6140" max="6140" width="7.5703125" style="97" customWidth="1"/>
    <col min="6141" max="6141" width="7" style="97" customWidth="1"/>
    <col min="6142" max="6142" width="7.28515625" style="97" customWidth="1"/>
    <col min="6143" max="6143" width="7" style="97" customWidth="1"/>
    <col min="6144" max="6144" width="8.140625" style="97" customWidth="1"/>
    <col min="6145" max="6145" width="0" style="97" hidden="1" customWidth="1"/>
    <col min="6146" max="6146" width="8.7109375" style="97" customWidth="1"/>
    <col min="6147" max="6147" width="8.5703125" style="97" customWidth="1"/>
    <col min="6148" max="6148" width="8.7109375" style="97" customWidth="1"/>
    <col min="6149" max="6149" width="7.28515625" style="97" customWidth="1"/>
    <col min="6150" max="6150" width="8.28515625" style="97" customWidth="1"/>
    <col min="6151" max="6151" width="0" style="97" hidden="1" customWidth="1"/>
    <col min="6152" max="6154" width="7.28515625" style="97" customWidth="1"/>
    <col min="6155" max="6155" width="6.7109375" style="97" customWidth="1"/>
    <col min="6156" max="6156" width="8.28515625" style="97" customWidth="1"/>
    <col min="6157" max="6157" width="0" style="97" hidden="1" customWidth="1"/>
    <col min="6158" max="6160" width="7.28515625" style="97" customWidth="1"/>
    <col min="6161" max="6161" width="6.7109375" style="97" customWidth="1"/>
    <col min="6162" max="6162" width="8.28515625" style="97" customWidth="1"/>
    <col min="6163" max="6173" width="9.5703125" style="97" customWidth="1"/>
    <col min="6174" max="6393" width="9.28515625" style="97"/>
    <col min="6394" max="6394" width="21" style="97" customWidth="1"/>
    <col min="6395" max="6395" width="0" style="97" hidden="1" customWidth="1"/>
    <col min="6396" max="6396" width="7.5703125" style="97" customWidth="1"/>
    <col min="6397" max="6397" width="7" style="97" customWidth="1"/>
    <col min="6398" max="6398" width="7.28515625" style="97" customWidth="1"/>
    <col min="6399" max="6399" width="7" style="97" customWidth="1"/>
    <col min="6400" max="6400" width="8.140625" style="97" customWidth="1"/>
    <col min="6401" max="6401" width="0" style="97" hidden="1" customWidth="1"/>
    <col min="6402" max="6402" width="8.7109375" style="97" customWidth="1"/>
    <col min="6403" max="6403" width="8.5703125" style="97" customWidth="1"/>
    <col min="6404" max="6404" width="8.7109375" style="97" customWidth="1"/>
    <col min="6405" max="6405" width="7.28515625" style="97" customWidth="1"/>
    <col min="6406" max="6406" width="8.28515625" style="97" customWidth="1"/>
    <col min="6407" max="6407" width="0" style="97" hidden="1" customWidth="1"/>
    <col min="6408" max="6410" width="7.28515625" style="97" customWidth="1"/>
    <col min="6411" max="6411" width="6.7109375" style="97" customWidth="1"/>
    <col min="6412" max="6412" width="8.28515625" style="97" customWidth="1"/>
    <col min="6413" max="6413" width="0" style="97" hidden="1" customWidth="1"/>
    <col min="6414" max="6416" width="7.28515625" style="97" customWidth="1"/>
    <col min="6417" max="6417" width="6.7109375" style="97" customWidth="1"/>
    <col min="6418" max="6418" width="8.28515625" style="97" customWidth="1"/>
    <col min="6419" max="6429" width="9.5703125" style="97" customWidth="1"/>
    <col min="6430" max="6649" width="9.28515625" style="97"/>
    <col min="6650" max="6650" width="21" style="97" customWidth="1"/>
    <col min="6651" max="6651" width="0" style="97" hidden="1" customWidth="1"/>
    <col min="6652" max="6652" width="7.5703125" style="97" customWidth="1"/>
    <col min="6653" max="6653" width="7" style="97" customWidth="1"/>
    <col min="6654" max="6654" width="7.28515625" style="97" customWidth="1"/>
    <col min="6655" max="6655" width="7" style="97" customWidth="1"/>
    <col min="6656" max="6656" width="8.140625" style="97" customWidth="1"/>
    <col min="6657" max="6657" width="0" style="97" hidden="1" customWidth="1"/>
    <col min="6658" max="6658" width="8.7109375" style="97" customWidth="1"/>
    <col min="6659" max="6659" width="8.5703125" style="97" customWidth="1"/>
    <col min="6660" max="6660" width="8.7109375" style="97" customWidth="1"/>
    <col min="6661" max="6661" width="7.28515625" style="97" customWidth="1"/>
    <col min="6662" max="6662" width="8.28515625" style="97" customWidth="1"/>
    <col min="6663" max="6663" width="0" style="97" hidden="1" customWidth="1"/>
    <col min="6664" max="6666" width="7.28515625" style="97" customWidth="1"/>
    <col min="6667" max="6667" width="6.7109375" style="97" customWidth="1"/>
    <col min="6668" max="6668" width="8.28515625" style="97" customWidth="1"/>
    <col min="6669" max="6669" width="0" style="97" hidden="1" customWidth="1"/>
    <col min="6670" max="6672" width="7.28515625" style="97" customWidth="1"/>
    <col min="6673" max="6673" width="6.7109375" style="97" customWidth="1"/>
    <col min="6674" max="6674" width="8.28515625" style="97" customWidth="1"/>
    <col min="6675" max="6685" width="9.5703125" style="97" customWidth="1"/>
    <col min="6686" max="6905" width="9.28515625" style="97"/>
    <col min="6906" max="6906" width="21" style="97" customWidth="1"/>
    <col min="6907" max="6907" width="0" style="97" hidden="1" customWidth="1"/>
    <col min="6908" max="6908" width="7.5703125" style="97" customWidth="1"/>
    <col min="6909" max="6909" width="7" style="97" customWidth="1"/>
    <col min="6910" max="6910" width="7.28515625" style="97" customWidth="1"/>
    <col min="6911" max="6911" width="7" style="97" customWidth="1"/>
    <col min="6912" max="6912" width="8.140625" style="97" customWidth="1"/>
    <col min="6913" max="6913" width="0" style="97" hidden="1" customWidth="1"/>
    <col min="6914" max="6914" width="8.7109375" style="97" customWidth="1"/>
    <col min="6915" max="6915" width="8.5703125" style="97" customWidth="1"/>
    <col min="6916" max="6916" width="8.7109375" style="97" customWidth="1"/>
    <col min="6917" max="6917" width="7.28515625" style="97" customWidth="1"/>
    <col min="6918" max="6918" width="8.28515625" style="97" customWidth="1"/>
    <col min="6919" max="6919" width="0" style="97" hidden="1" customWidth="1"/>
    <col min="6920" max="6922" width="7.28515625" style="97" customWidth="1"/>
    <col min="6923" max="6923" width="6.7109375" style="97" customWidth="1"/>
    <col min="6924" max="6924" width="8.28515625" style="97" customWidth="1"/>
    <col min="6925" max="6925" width="0" style="97" hidden="1" customWidth="1"/>
    <col min="6926" max="6928" width="7.28515625" style="97" customWidth="1"/>
    <col min="6929" max="6929" width="6.7109375" style="97" customWidth="1"/>
    <col min="6930" max="6930" width="8.28515625" style="97" customWidth="1"/>
    <col min="6931" max="6941" width="9.5703125" style="97" customWidth="1"/>
    <col min="6942" max="7161" width="9.28515625" style="97"/>
    <col min="7162" max="7162" width="21" style="97" customWidth="1"/>
    <col min="7163" max="7163" width="0" style="97" hidden="1" customWidth="1"/>
    <col min="7164" max="7164" width="7.5703125" style="97" customWidth="1"/>
    <col min="7165" max="7165" width="7" style="97" customWidth="1"/>
    <col min="7166" max="7166" width="7.28515625" style="97" customWidth="1"/>
    <col min="7167" max="7167" width="7" style="97" customWidth="1"/>
    <col min="7168" max="7168" width="8.140625" style="97" customWidth="1"/>
    <col min="7169" max="7169" width="0" style="97" hidden="1" customWidth="1"/>
    <col min="7170" max="7170" width="8.7109375" style="97" customWidth="1"/>
    <col min="7171" max="7171" width="8.5703125" style="97" customWidth="1"/>
    <col min="7172" max="7172" width="8.7109375" style="97" customWidth="1"/>
    <col min="7173" max="7173" width="7.28515625" style="97" customWidth="1"/>
    <col min="7174" max="7174" width="8.28515625" style="97" customWidth="1"/>
    <col min="7175" max="7175" width="0" style="97" hidden="1" customWidth="1"/>
    <col min="7176" max="7178" width="7.28515625" style="97" customWidth="1"/>
    <col min="7179" max="7179" width="6.7109375" style="97" customWidth="1"/>
    <col min="7180" max="7180" width="8.28515625" style="97" customWidth="1"/>
    <col min="7181" max="7181" width="0" style="97" hidden="1" customWidth="1"/>
    <col min="7182" max="7184" width="7.28515625" style="97" customWidth="1"/>
    <col min="7185" max="7185" width="6.7109375" style="97" customWidth="1"/>
    <col min="7186" max="7186" width="8.28515625" style="97" customWidth="1"/>
    <col min="7187" max="7197" width="9.5703125" style="97" customWidth="1"/>
    <col min="7198" max="7417" width="9.28515625" style="97"/>
    <col min="7418" max="7418" width="21" style="97" customWidth="1"/>
    <col min="7419" max="7419" width="0" style="97" hidden="1" customWidth="1"/>
    <col min="7420" max="7420" width="7.5703125" style="97" customWidth="1"/>
    <col min="7421" max="7421" width="7" style="97" customWidth="1"/>
    <col min="7422" max="7422" width="7.28515625" style="97" customWidth="1"/>
    <col min="7423" max="7423" width="7" style="97" customWidth="1"/>
    <col min="7424" max="7424" width="8.140625" style="97" customWidth="1"/>
    <col min="7425" max="7425" width="0" style="97" hidden="1" customWidth="1"/>
    <col min="7426" max="7426" width="8.7109375" style="97" customWidth="1"/>
    <col min="7427" max="7427" width="8.5703125" style="97" customWidth="1"/>
    <col min="7428" max="7428" width="8.7109375" style="97" customWidth="1"/>
    <col min="7429" max="7429" width="7.28515625" style="97" customWidth="1"/>
    <col min="7430" max="7430" width="8.28515625" style="97" customWidth="1"/>
    <col min="7431" max="7431" width="0" style="97" hidden="1" customWidth="1"/>
    <col min="7432" max="7434" width="7.28515625" style="97" customWidth="1"/>
    <col min="7435" max="7435" width="6.7109375" style="97" customWidth="1"/>
    <col min="7436" max="7436" width="8.28515625" style="97" customWidth="1"/>
    <col min="7437" max="7437" width="0" style="97" hidden="1" customWidth="1"/>
    <col min="7438" max="7440" width="7.28515625" style="97" customWidth="1"/>
    <col min="7441" max="7441" width="6.7109375" style="97" customWidth="1"/>
    <col min="7442" max="7442" width="8.28515625" style="97" customWidth="1"/>
    <col min="7443" max="7453" width="9.5703125" style="97" customWidth="1"/>
    <col min="7454" max="7673" width="9.28515625" style="97"/>
    <col min="7674" max="7674" width="21" style="97" customWidth="1"/>
    <col min="7675" max="7675" width="0" style="97" hidden="1" customWidth="1"/>
    <col min="7676" max="7676" width="7.5703125" style="97" customWidth="1"/>
    <col min="7677" max="7677" width="7" style="97" customWidth="1"/>
    <col min="7678" max="7678" width="7.28515625" style="97" customWidth="1"/>
    <col min="7679" max="7679" width="7" style="97" customWidth="1"/>
    <col min="7680" max="7680" width="8.140625" style="97" customWidth="1"/>
    <col min="7681" max="7681" width="0" style="97" hidden="1" customWidth="1"/>
    <col min="7682" max="7682" width="8.7109375" style="97" customWidth="1"/>
    <col min="7683" max="7683" width="8.5703125" style="97" customWidth="1"/>
    <col min="7684" max="7684" width="8.7109375" style="97" customWidth="1"/>
    <col min="7685" max="7685" width="7.28515625" style="97" customWidth="1"/>
    <col min="7686" max="7686" width="8.28515625" style="97" customWidth="1"/>
    <col min="7687" max="7687" width="0" style="97" hidden="1" customWidth="1"/>
    <col min="7688" max="7690" width="7.28515625" style="97" customWidth="1"/>
    <col min="7691" max="7691" width="6.7109375" style="97" customWidth="1"/>
    <col min="7692" max="7692" width="8.28515625" style="97" customWidth="1"/>
    <col min="7693" max="7693" width="0" style="97" hidden="1" customWidth="1"/>
    <col min="7694" max="7696" width="7.28515625" style="97" customWidth="1"/>
    <col min="7697" max="7697" width="6.7109375" style="97" customWidth="1"/>
    <col min="7698" max="7698" width="8.28515625" style="97" customWidth="1"/>
    <col min="7699" max="7709" width="9.5703125" style="97" customWidth="1"/>
    <col min="7710" max="7929" width="9.28515625" style="97"/>
    <col min="7930" max="7930" width="21" style="97" customWidth="1"/>
    <col min="7931" max="7931" width="0" style="97" hidden="1" customWidth="1"/>
    <col min="7932" max="7932" width="7.5703125" style="97" customWidth="1"/>
    <col min="7933" max="7933" width="7" style="97" customWidth="1"/>
    <col min="7934" max="7934" width="7.28515625" style="97" customWidth="1"/>
    <col min="7935" max="7935" width="7" style="97" customWidth="1"/>
    <col min="7936" max="7936" width="8.140625" style="97" customWidth="1"/>
    <col min="7937" max="7937" width="0" style="97" hidden="1" customWidth="1"/>
    <col min="7938" max="7938" width="8.7109375" style="97" customWidth="1"/>
    <col min="7939" max="7939" width="8.5703125" style="97" customWidth="1"/>
    <col min="7940" max="7940" width="8.7109375" style="97" customWidth="1"/>
    <col min="7941" max="7941" width="7.28515625" style="97" customWidth="1"/>
    <col min="7942" max="7942" width="8.28515625" style="97" customWidth="1"/>
    <col min="7943" max="7943" width="0" style="97" hidden="1" customWidth="1"/>
    <col min="7944" max="7946" width="7.28515625" style="97" customWidth="1"/>
    <col min="7947" max="7947" width="6.7109375" style="97" customWidth="1"/>
    <col min="7948" max="7948" width="8.28515625" style="97" customWidth="1"/>
    <col min="7949" max="7949" width="0" style="97" hidden="1" customWidth="1"/>
    <col min="7950" max="7952" width="7.28515625" style="97" customWidth="1"/>
    <col min="7953" max="7953" width="6.7109375" style="97" customWidth="1"/>
    <col min="7954" max="7954" width="8.28515625" style="97" customWidth="1"/>
    <col min="7955" max="7965" width="9.5703125" style="97" customWidth="1"/>
    <col min="7966" max="8185" width="9.28515625" style="97"/>
    <col min="8186" max="8186" width="21" style="97" customWidth="1"/>
    <col min="8187" max="8187" width="0" style="97" hidden="1" customWidth="1"/>
    <col min="8188" max="8188" width="7.5703125" style="97" customWidth="1"/>
    <col min="8189" max="8189" width="7" style="97" customWidth="1"/>
    <col min="8190" max="8190" width="7.28515625" style="97" customWidth="1"/>
    <col min="8191" max="8191" width="7" style="97" customWidth="1"/>
    <col min="8192" max="8192" width="8.140625" style="97" customWidth="1"/>
    <col min="8193" max="8193" width="0" style="97" hidden="1" customWidth="1"/>
    <col min="8194" max="8194" width="8.7109375" style="97" customWidth="1"/>
    <col min="8195" max="8195" width="8.5703125" style="97" customWidth="1"/>
    <col min="8196" max="8196" width="8.7109375" style="97" customWidth="1"/>
    <col min="8197" max="8197" width="7.28515625" style="97" customWidth="1"/>
    <col min="8198" max="8198" width="8.28515625" style="97" customWidth="1"/>
    <col min="8199" max="8199" width="0" style="97" hidden="1" customWidth="1"/>
    <col min="8200" max="8202" width="7.28515625" style="97" customWidth="1"/>
    <col min="8203" max="8203" width="6.7109375" style="97" customWidth="1"/>
    <col min="8204" max="8204" width="8.28515625" style="97" customWidth="1"/>
    <col min="8205" max="8205" width="0" style="97" hidden="1" customWidth="1"/>
    <col min="8206" max="8208" width="7.28515625" style="97" customWidth="1"/>
    <col min="8209" max="8209" width="6.7109375" style="97" customWidth="1"/>
    <col min="8210" max="8210" width="8.28515625" style="97" customWidth="1"/>
    <col min="8211" max="8221" width="9.5703125" style="97" customWidth="1"/>
    <col min="8222" max="8441" width="9.28515625" style="97"/>
    <col min="8442" max="8442" width="21" style="97" customWidth="1"/>
    <col min="8443" max="8443" width="0" style="97" hidden="1" customWidth="1"/>
    <col min="8444" max="8444" width="7.5703125" style="97" customWidth="1"/>
    <col min="8445" max="8445" width="7" style="97" customWidth="1"/>
    <col min="8446" max="8446" width="7.28515625" style="97" customWidth="1"/>
    <col min="8447" max="8447" width="7" style="97" customWidth="1"/>
    <col min="8448" max="8448" width="8.140625" style="97" customWidth="1"/>
    <col min="8449" max="8449" width="0" style="97" hidden="1" customWidth="1"/>
    <col min="8450" max="8450" width="8.7109375" style="97" customWidth="1"/>
    <col min="8451" max="8451" width="8.5703125" style="97" customWidth="1"/>
    <col min="8452" max="8452" width="8.7109375" style="97" customWidth="1"/>
    <col min="8453" max="8453" width="7.28515625" style="97" customWidth="1"/>
    <col min="8454" max="8454" width="8.28515625" style="97" customWidth="1"/>
    <col min="8455" max="8455" width="0" style="97" hidden="1" customWidth="1"/>
    <col min="8456" max="8458" width="7.28515625" style="97" customWidth="1"/>
    <col min="8459" max="8459" width="6.7109375" style="97" customWidth="1"/>
    <col min="8460" max="8460" width="8.28515625" style="97" customWidth="1"/>
    <col min="8461" max="8461" width="0" style="97" hidden="1" customWidth="1"/>
    <col min="8462" max="8464" width="7.28515625" style="97" customWidth="1"/>
    <col min="8465" max="8465" width="6.7109375" style="97" customWidth="1"/>
    <col min="8466" max="8466" width="8.28515625" style="97" customWidth="1"/>
    <col min="8467" max="8477" width="9.5703125" style="97" customWidth="1"/>
    <col min="8478" max="8697" width="9.28515625" style="97"/>
    <col min="8698" max="8698" width="21" style="97" customWidth="1"/>
    <col min="8699" max="8699" width="0" style="97" hidden="1" customWidth="1"/>
    <col min="8700" max="8700" width="7.5703125" style="97" customWidth="1"/>
    <col min="8701" max="8701" width="7" style="97" customWidth="1"/>
    <col min="8702" max="8702" width="7.28515625" style="97" customWidth="1"/>
    <col min="8703" max="8703" width="7" style="97" customWidth="1"/>
    <col min="8704" max="8704" width="8.140625" style="97" customWidth="1"/>
    <col min="8705" max="8705" width="0" style="97" hidden="1" customWidth="1"/>
    <col min="8706" max="8706" width="8.7109375" style="97" customWidth="1"/>
    <col min="8707" max="8707" width="8.5703125" style="97" customWidth="1"/>
    <col min="8708" max="8708" width="8.7109375" style="97" customWidth="1"/>
    <col min="8709" max="8709" width="7.28515625" style="97" customWidth="1"/>
    <col min="8710" max="8710" width="8.28515625" style="97" customWidth="1"/>
    <col min="8711" max="8711" width="0" style="97" hidden="1" customWidth="1"/>
    <col min="8712" max="8714" width="7.28515625" style="97" customWidth="1"/>
    <col min="8715" max="8715" width="6.7109375" style="97" customWidth="1"/>
    <col min="8716" max="8716" width="8.28515625" style="97" customWidth="1"/>
    <col min="8717" max="8717" width="0" style="97" hidden="1" customWidth="1"/>
    <col min="8718" max="8720" width="7.28515625" style="97" customWidth="1"/>
    <col min="8721" max="8721" width="6.7109375" style="97" customWidth="1"/>
    <col min="8722" max="8722" width="8.28515625" style="97" customWidth="1"/>
    <col min="8723" max="8733" width="9.5703125" style="97" customWidth="1"/>
    <col min="8734" max="8953" width="9.28515625" style="97"/>
    <col min="8954" max="8954" width="21" style="97" customWidth="1"/>
    <col min="8955" max="8955" width="0" style="97" hidden="1" customWidth="1"/>
    <col min="8956" max="8956" width="7.5703125" style="97" customWidth="1"/>
    <col min="8957" max="8957" width="7" style="97" customWidth="1"/>
    <col min="8958" max="8958" width="7.28515625" style="97" customWidth="1"/>
    <col min="8959" max="8959" width="7" style="97" customWidth="1"/>
    <col min="8960" max="8960" width="8.140625" style="97" customWidth="1"/>
    <col min="8961" max="8961" width="0" style="97" hidden="1" customWidth="1"/>
    <col min="8962" max="8962" width="8.7109375" style="97" customWidth="1"/>
    <col min="8963" max="8963" width="8.5703125" style="97" customWidth="1"/>
    <col min="8964" max="8964" width="8.7109375" style="97" customWidth="1"/>
    <col min="8965" max="8965" width="7.28515625" style="97" customWidth="1"/>
    <col min="8966" max="8966" width="8.28515625" style="97" customWidth="1"/>
    <col min="8967" max="8967" width="0" style="97" hidden="1" customWidth="1"/>
    <col min="8968" max="8970" width="7.28515625" style="97" customWidth="1"/>
    <col min="8971" max="8971" width="6.7109375" style="97" customWidth="1"/>
    <col min="8972" max="8972" width="8.28515625" style="97" customWidth="1"/>
    <col min="8973" max="8973" width="0" style="97" hidden="1" customWidth="1"/>
    <col min="8974" max="8976" width="7.28515625" style="97" customWidth="1"/>
    <col min="8977" max="8977" width="6.7109375" style="97" customWidth="1"/>
    <col min="8978" max="8978" width="8.28515625" style="97" customWidth="1"/>
    <col min="8979" max="8989" width="9.5703125" style="97" customWidth="1"/>
    <col min="8990" max="9209" width="9.28515625" style="97"/>
    <col min="9210" max="9210" width="21" style="97" customWidth="1"/>
    <col min="9211" max="9211" width="0" style="97" hidden="1" customWidth="1"/>
    <col min="9212" max="9212" width="7.5703125" style="97" customWidth="1"/>
    <col min="9213" max="9213" width="7" style="97" customWidth="1"/>
    <col min="9214" max="9214" width="7.28515625" style="97" customWidth="1"/>
    <col min="9215" max="9215" width="7" style="97" customWidth="1"/>
    <col min="9216" max="9216" width="8.140625" style="97" customWidth="1"/>
    <col min="9217" max="9217" width="0" style="97" hidden="1" customWidth="1"/>
    <col min="9218" max="9218" width="8.7109375" style="97" customWidth="1"/>
    <col min="9219" max="9219" width="8.5703125" style="97" customWidth="1"/>
    <col min="9220" max="9220" width="8.7109375" style="97" customWidth="1"/>
    <col min="9221" max="9221" width="7.28515625" style="97" customWidth="1"/>
    <col min="9222" max="9222" width="8.28515625" style="97" customWidth="1"/>
    <col min="9223" max="9223" width="0" style="97" hidden="1" customWidth="1"/>
    <col min="9224" max="9226" width="7.28515625" style="97" customWidth="1"/>
    <col min="9227" max="9227" width="6.7109375" style="97" customWidth="1"/>
    <col min="9228" max="9228" width="8.28515625" style="97" customWidth="1"/>
    <col min="9229" max="9229" width="0" style="97" hidden="1" customWidth="1"/>
    <col min="9230" max="9232" width="7.28515625" style="97" customWidth="1"/>
    <col min="9233" max="9233" width="6.7109375" style="97" customWidth="1"/>
    <col min="9234" max="9234" width="8.28515625" style="97" customWidth="1"/>
    <col min="9235" max="9245" width="9.5703125" style="97" customWidth="1"/>
    <col min="9246" max="9465" width="9.28515625" style="97"/>
    <col min="9466" max="9466" width="21" style="97" customWidth="1"/>
    <col min="9467" max="9467" width="0" style="97" hidden="1" customWidth="1"/>
    <col min="9468" max="9468" width="7.5703125" style="97" customWidth="1"/>
    <col min="9469" max="9469" width="7" style="97" customWidth="1"/>
    <col min="9470" max="9470" width="7.28515625" style="97" customWidth="1"/>
    <col min="9471" max="9471" width="7" style="97" customWidth="1"/>
    <col min="9472" max="9472" width="8.140625" style="97" customWidth="1"/>
    <col min="9473" max="9473" width="0" style="97" hidden="1" customWidth="1"/>
    <col min="9474" max="9474" width="8.7109375" style="97" customWidth="1"/>
    <col min="9475" max="9475" width="8.5703125" style="97" customWidth="1"/>
    <col min="9476" max="9476" width="8.7109375" style="97" customWidth="1"/>
    <col min="9477" max="9477" width="7.28515625" style="97" customWidth="1"/>
    <col min="9478" max="9478" width="8.28515625" style="97" customWidth="1"/>
    <col min="9479" max="9479" width="0" style="97" hidden="1" customWidth="1"/>
    <col min="9480" max="9482" width="7.28515625" style="97" customWidth="1"/>
    <col min="9483" max="9483" width="6.7109375" style="97" customWidth="1"/>
    <col min="9484" max="9484" width="8.28515625" style="97" customWidth="1"/>
    <col min="9485" max="9485" width="0" style="97" hidden="1" customWidth="1"/>
    <col min="9486" max="9488" width="7.28515625" style="97" customWidth="1"/>
    <col min="9489" max="9489" width="6.7109375" style="97" customWidth="1"/>
    <col min="9490" max="9490" width="8.28515625" style="97" customWidth="1"/>
    <col min="9491" max="9501" width="9.5703125" style="97" customWidth="1"/>
    <col min="9502" max="9721" width="9.28515625" style="97"/>
    <col min="9722" max="9722" width="21" style="97" customWidth="1"/>
    <col min="9723" max="9723" width="0" style="97" hidden="1" customWidth="1"/>
    <col min="9724" max="9724" width="7.5703125" style="97" customWidth="1"/>
    <col min="9725" max="9725" width="7" style="97" customWidth="1"/>
    <col min="9726" max="9726" width="7.28515625" style="97" customWidth="1"/>
    <col min="9727" max="9727" width="7" style="97" customWidth="1"/>
    <col min="9728" max="9728" width="8.140625" style="97" customWidth="1"/>
    <col min="9729" max="9729" width="0" style="97" hidden="1" customWidth="1"/>
    <col min="9730" max="9730" width="8.7109375" style="97" customWidth="1"/>
    <col min="9731" max="9731" width="8.5703125" style="97" customWidth="1"/>
    <col min="9732" max="9732" width="8.7109375" style="97" customWidth="1"/>
    <col min="9733" max="9733" width="7.28515625" style="97" customWidth="1"/>
    <col min="9734" max="9734" width="8.28515625" style="97" customWidth="1"/>
    <col min="9735" max="9735" width="0" style="97" hidden="1" customWidth="1"/>
    <col min="9736" max="9738" width="7.28515625" style="97" customWidth="1"/>
    <col min="9739" max="9739" width="6.7109375" style="97" customWidth="1"/>
    <col min="9740" max="9740" width="8.28515625" style="97" customWidth="1"/>
    <col min="9741" max="9741" width="0" style="97" hidden="1" customWidth="1"/>
    <col min="9742" max="9744" width="7.28515625" style="97" customWidth="1"/>
    <col min="9745" max="9745" width="6.7109375" style="97" customWidth="1"/>
    <col min="9746" max="9746" width="8.28515625" style="97" customWidth="1"/>
    <col min="9747" max="9757" width="9.5703125" style="97" customWidth="1"/>
    <col min="9758" max="9977" width="9.28515625" style="97"/>
    <col min="9978" max="9978" width="21" style="97" customWidth="1"/>
    <col min="9979" max="9979" width="0" style="97" hidden="1" customWidth="1"/>
    <col min="9980" max="9980" width="7.5703125" style="97" customWidth="1"/>
    <col min="9981" max="9981" width="7" style="97" customWidth="1"/>
    <col min="9982" max="9982" width="7.28515625" style="97" customWidth="1"/>
    <col min="9983" max="9983" width="7" style="97" customWidth="1"/>
    <col min="9984" max="9984" width="8.140625" style="97" customWidth="1"/>
    <col min="9985" max="9985" width="0" style="97" hidden="1" customWidth="1"/>
    <col min="9986" max="9986" width="8.7109375" style="97" customWidth="1"/>
    <col min="9987" max="9987" width="8.5703125" style="97" customWidth="1"/>
    <col min="9988" max="9988" width="8.7109375" style="97" customWidth="1"/>
    <col min="9989" max="9989" width="7.28515625" style="97" customWidth="1"/>
    <col min="9990" max="9990" width="8.28515625" style="97" customWidth="1"/>
    <col min="9991" max="9991" width="0" style="97" hidden="1" customWidth="1"/>
    <col min="9992" max="9994" width="7.28515625" style="97" customWidth="1"/>
    <col min="9995" max="9995" width="6.7109375" style="97" customWidth="1"/>
    <col min="9996" max="9996" width="8.28515625" style="97" customWidth="1"/>
    <col min="9997" max="9997" width="0" style="97" hidden="1" customWidth="1"/>
    <col min="9998" max="10000" width="7.28515625" style="97" customWidth="1"/>
    <col min="10001" max="10001" width="6.7109375" style="97" customWidth="1"/>
    <col min="10002" max="10002" width="8.28515625" style="97" customWidth="1"/>
    <col min="10003" max="10013" width="9.5703125" style="97" customWidth="1"/>
    <col min="10014" max="10233" width="9.28515625" style="97"/>
    <col min="10234" max="10234" width="21" style="97" customWidth="1"/>
    <col min="10235" max="10235" width="0" style="97" hidden="1" customWidth="1"/>
    <col min="10236" max="10236" width="7.5703125" style="97" customWidth="1"/>
    <col min="10237" max="10237" width="7" style="97" customWidth="1"/>
    <col min="10238" max="10238" width="7.28515625" style="97" customWidth="1"/>
    <col min="10239" max="10239" width="7" style="97" customWidth="1"/>
    <col min="10240" max="10240" width="8.140625" style="97" customWidth="1"/>
    <col min="10241" max="10241" width="0" style="97" hidden="1" customWidth="1"/>
    <col min="10242" max="10242" width="8.7109375" style="97" customWidth="1"/>
    <col min="10243" max="10243" width="8.5703125" style="97" customWidth="1"/>
    <col min="10244" max="10244" width="8.7109375" style="97" customWidth="1"/>
    <col min="10245" max="10245" width="7.28515625" style="97" customWidth="1"/>
    <col min="10246" max="10246" width="8.28515625" style="97" customWidth="1"/>
    <col min="10247" max="10247" width="0" style="97" hidden="1" customWidth="1"/>
    <col min="10248" max="10250" width="7.28515625" style="97" customWidth="1"/>
    <col min="10251" max="10251" width="6.7109375" style="97" customWidth="1"/>
    <col min="10252" max="10252" width="8.28515625" style="97" customWidth="1"/>
    <col min="10253" max="10253" width="0" style="97" hidden="1" customWidth="1"/>
    <col min="10254" max="10256" width="7.28515625" style="97" customWidth="1"/>
    <col min="10257" max="10257" width="6.7109375" style="97" customWidth="1"/>
    <col min="10258" max="10258" width="8.28515625" style="97" customWidth="1"/>
    <col min="10259" max="10269" width="9.5703125" style="97" customWidth="1"/>
    <col min="10270" max="10489" width="9.28515625" style="97"/>
    <col min="10490" max="10490" width="21" style="97" customWidth="1"/>
    <col min="10491" max="10491" width="0" style="97" hidden="1" customWidth="1"/>
    <col min="10492" max="10492" width="7.5703125" style="97" customWidth="1"/>
    <col min="10493" max="10493" width="7" style="97" customWidth="1"/>
    <col min="10494" max="10494" width="7.28515625" style="97" customWidth="1"/>
    <col min="10495" max="10495" width="7" style="97" customWidth="1"/>
    <col min="10496" max="10496" width="8.140625" style="97" customWidth="1"/>
    <col min="10497" max="10497" width="0" style="97" hidden="1" customWidth="1"/>
    <col min="10498" max="10498" width="8.7109375" style="97" customWidth="1"/>
    <col min="10499" max="10499" width="8.5703125" style="97" customWidth="1"/>
    <col min="10500" max="10500" width="8.7109375" style="97" customWidth="1"/>
    <col min="10501" max="10501" width="7.28515625" style="97" customWidth="1"/>
    <col min="10502" max="10502" width="8.28515625" style="97" customWidth="1"/>
    <col min="10503" max="10503" width="0" style="97" hidden="1" customWidth="1"/>
    <col min="10504" max="10506" width="7.28515625" style="97" customWidth="1"/>
    <col min="10507" max="10507" width="6.7109375" style="97" customWidth="1"/>
    <col min="10508" max="10508" width="8.28515625" style="97" customWidth="1"/>
    <col min="10509" max="10509" width="0" style="97" hidden="1" customWidth="1"/>
    <col min="10510" max="10512" width="7.28515625" style="97" customWidth="1"/>
    <col min="10513" max="10513" width="6.7109375" style="97" customWidth="1"/>
    <col min="10514" max="10514" width="8.28515625" style="97" customWidth="1"/>
    <col min="10515" max="10525" width="9.5703125" style="97" customWidth="1"/>
    <col min="10526" max="10745" width="9.28515625" style="97"/>
    <col min="10746" max="10746" width="21" style="97" customWidth="1"/>
    <col min="10747" max="10747" width="0" style="97" hidden="1" customWidth="1"/>
    <col min="10748" max="10748" width="7.5703125" style="97" customWidth="1"/>
    <col min="10749" max="10749" width="7" style="97" customWidth="1"/>
    <col min="10750" max="10750" width="7.28515625" style="97" customWidth="1"/>
    <col min="10751" max="10751" width="7" style="97" customWidth="1"/>
    <col min="10752" max="10752" width="8.140625" style="97" customWidth="1"/>
    <col min="10753" max="10753" width="0" style="97" hidden="1" customWidth="1"/>
    <col min="10754" max="10754" width="8.7109375" style="97" customWidth="1"/>
    <col min="10755" max="10755" width="8.5703125" style="97" customWidth="1"/>
    <col min="10756" max="10756" width="8.7109375" style="97" customWidth="1"/>
    <col min="10757" max="10757" width="7.28515625" style="97" customWidth="1"/>
    <col min="10758" max="10758" width="8.28515625" style="97" customWidth="1"/>
    <col min="10759" max="10759" width="0" style="97" hidden="1" customWidth="1"/>
    <col min="10760" max="10762" width="7.28515625" style="97" customWidth="1"/>
    <col min="10763" max="10763" width="6.7109375" style="97" customWidth="1"/>
    <col min="10764" max="10764" width="8.28515625" style="97" customWidth="1"/>
    <col min="10765" max="10765" width="0" style="97" hidden="1" customWidth="1"/>
    <col min="10766" max="10768" width="7.28515625" style="97" customWidth="1"/>
    <col min="10769" max="10769" width="6.7109375" style="97" customWidth="1"/>
    <col min="10770" max="10770" width="8.28515625" style="97" customWidth="1"/>
    <col min="10771" max="10781" width="9.5703125" style="97" customWidth="1"/>
    <col min="10782" max="11001" width="9.28515625" style="97"/>
    <col min="11002" max="11002" width="21" style="97" customWidth="1"/>
    <col min="11003" max="11003" width="0" style="97" hidden="1" customWidth="1"/>
    <col min="11004" max="11004" width="7.5703125" style="97" customWidth="1"/>
    <col min="11005" max="11005" width="7" style="97" customWidth="1"/>
    <col min="11006" max="11006" width="7.28515625" style="97" customWidth="1"/>
    <col min="11007" max="11007" width="7" style="97" customWidth="1"/>
    <col min="11008" max="11008" width="8.140625" style="97" customWidth="1"/>
    <col min="11009" max="11009" width="0" style="97" hidden="1" customWidth="1"/>
    <col min="11010" max="11010" width="8.7109375" style="97" customWidth="1"/>
    <col min="11011" max="11011" width="8.5703125" style="97" customWidth="1"/>
    <col min="11012" max="11012" width="8.7109375" style="97" customWidth="1"/>
    <col min="11013" max="11013" width="7.28515625" style="97" customWidth="1"/>
    <col min="11014" max="11014" width="8.28515625" style="97" customWidth="1"/>
    <col min="11015" max="11015" width="0" style="97" hidden="1" customWidth="1"/>
    <col min="11016" max="11018" width="7.28515625" style="97" customWidth="1"/>
    <col min="11019" max="11019" width="6.7109375" style="97" customWidth="1"/>
    <col min="11020" max="11020" width="8.28515625" style="97" customWidth="1"/>
    <col min="11021" max="11021" width="0" style="97" hidden="1" customWidth="1"/>
    <col min="11022" max="11024" width="7.28515625" style="97" customWidth="1"/>
    <col min="11025" max="11025" width="6.7109375" style="97" customWidth="1"/>
    <col min="11026" max="11026" width="8.28515625" style="97" customWidth="1"/>
    <col min="11027" max="11037" width="9.5703125" style="97" customWidth="1"/>
    <col min="11038" max="11257" width="9.28515625" style="97"/>
    <col min="11258" max="11258" width="21" style="97" customWidth="1"/>
    <col min="11259" max="11259" width="0" style="97" hidden="1" customWidth="1"/>
    <col min="11260" max="11260" width="7.5703125" style="97" customWidth="1"/>
    <col min="11261" max="11261" width="7" style="97" customWidth="1"/>
    <col min="11262" max="11262" width="7.28515625" style="97" customWidth="1"/>
    <col min="11263" max="11263" width="7" style="97" customWidth="1"/>
    <col min="11264" max="11264" width="8.140625" style="97" customWidth="1"/>
    <col min="11265" max="11265" width="0" style="97" hidden="1" customWidth="1"/>
    <col min="11266" max="11266" width="8.7109375" style="97" customWidth="1"/>
    <col min="11267" max="11267" width="8.5703125" style="97" customWidth="1"/>
    <col min="11268" max="11268" width="8.7109375" style="97" customWidth="1"/>
    <col min="11269" max="11269" width="7.28515625" style="97" customWidth="1"/>
    <col min="11270" max="11270" width="8.28515625" style="97" customWidth="1"/>
    <col min="11271" max="11271" width="0" style="97" hidden="1" customWidth="1"/>
    <col min="11272" max="11274" width="7.28515625" style="97" customWidth="1"/>
    <col min="11275" max="11275" width="6.7109375" style="97" customWidth="1"/>
    <col min="11276" max="11276" width="8.28515625" style="97" customWidth="1"/>
    <col min="11277" max="11277" width="0" style="97" hidden="1" customWidth="1"/>
    <col min="11278" max="11280" width="7.28515625" style="97" customWidth="1"/>
    <col min="11281" max="11281" width="6.7109375" style="97" customWidth="1"/>
    <col min="11282" max="11282" width="8.28515625" style="97" customWidth="1"/>
    <col min="11283" max="11293" width="9.5703125" style="97" customWidth="1"/>
    <col min="11294" max="11513" width="9.28515625" style="97"/>
    <col min="11514" max="11514" width="21" style="97" customWidth="1"/>
    <col min="11515" max="11515" width="0" style="97" hidden="1" customWidth="1"/>
    <col min="11516" max="11516" width="7.5703125" style="97" customWidth="1"/>
    <col min="11517" max="11517" width="7" style="97" customWidth="1"/>
    <col min="11518" max="11518" width="7.28515625" style="97" customWidth="1"/>
    <col min="11519" max="11519" width="7" style="97" customWidth="1"/>
    <col min="11520" max="11520" width="8.140625" style="97" customWidth="1"/>
    <col min="11521" max="11521" width="0" style="97" hidden="1" customWidth="1"/>
    <col min="11522" max="11522" width="8.7109375" style="97" customWidth="1"/>
    <col min="11523" max="11523" width="8.5703125" style="97" customWidth="1"/>
    <col min="11524" max="11524" width="8.7109375" style="97" customWidth="1"/>
    <col min="11525" max="11525" width="7.28515625" style="97" customWidth="1"/>
    <col min="11526" max="11526" width="8.28515625" style="97" customWidth="1"/>
    <col min="11527" max="11527" width="0" style="97" hidden="1" customWidth="1"/>
    <col min="11528" max="11530" width="7.28515625" style="97" customWidth="1"/>
    <col min="11531" max="11531" width="6.7109375" style="97" customWidth="1"/>
    <col min="11532" max="11532" width="8.28515625" style="97" customWidth="1"/>
    <col min="11533" max="11533" width="0" style="97" hidden="1" customWidth="1"/>
    <col min="11534" max="11536" width="7.28515625" style="97" customWidth="1"/>
    <col min="11537" max="11537" width="6.7109375" style="97" customWidth="1"/>
    <col min="11538" max="11538" width="8.28515625" style="97" customWidth="1"/>
    <col min="11539" max="11549" width="9.5703125" style="97" customWidth="1"/>
    <col min="11550" max="11769" width="9.28515625" style="97"/>
    <col min="11770" max="11770" width="21" style="97" customWidth="1"/>
    <col min="11771" max="11771" width="0" style="97" hidden="1" customWidth="1"/>
    <col min="11772" max="11772" width="7.5703125" style="97" customWidth="1"/>
    <col min="11773" max="11773" width="7" style="97" customWidth="1"/>
    <col min="11774" max="11774" width="7.28515625" style="97" customWidth="1"/>
    <col min="11775" max="11775" width="7" style="97" customWidth="1"/>
    <col min="11776" max="11776" width="8.140625" style="97" customWidth="1"/>
    <col min="11777" max="11777" width="0" style="97" hidden="1" customWidth="1"/>
    <col min="11778" max="11778" width="8.7109375" style="97" customWidth="1"/>
    <col min="11779" max="11779" width="8.5703125" style="97" customWidth="1"/>
    <col min="11780" max="11780" width="8.7109375" style="97" customWidth="1"/>
    <col min="11781" max="11781" width="7.28515625" style="97" customWidth="1"/>
    <col min="11782" max="11782" width="8.28515625" style="97" customWidth="1"/>
    <col min="11783" max="11783" width="0" style="97" hidden="1" customWidth="1"/>
    <col min="11784" max="11786" width="7.28515625" style="97" customWidth="1"/>
    <col min="11787" max="11787" width="6.7109375" style="97" customWidth="1"/>
    <col min="11788" max="11788" width="8.28515625" style="97" customWidth="1"/>
    <col min="11789" max="11789" width="0" style="97" hidden="1" customWidth="1"/>
    <col min="11790" max="11792" width="7.28515625" style="97" customWidth="1"/>
    <col min="11793" max="11793" width="6.7109375" style="97" customWidth="1"/>
    <col min="11794" max="11794" width="8.28515625" style="97" customWidth="1"/>
    <col min="11795" max="11805" width="9.5703125" style="97" customWidth="1"/>
    <col min="11806" max="12025" width="9.28515625" style="97"/>
    <col min="12026" max="12026" width="21" style="97" customWidth="1"/>
    <col min="12027" max="12027" width="0" style="97" hidden="1" customWidth="1"/>
    <col min="12028" max="12028" width="7.5703125" style="97" customWidth="1"/>
    <col min="12029" max="12029" width="7" style="97" customWidth="1"/>
    <col min="12030" max="12030" width="7.28515625" style="97" customWidth="1"/>
    <col min="12031" max="12031" width="7" style="97" customWidth="1"/>
    <col min="12032" max="12032" width="8.140625" style="97" customWidth="1"/>
    <col min="12033" max="12033" width="0" style="97" hidden="1" customWidth="1"/>
    <col min="12034" max="12034" width="8.7109375" style="97" customWidth="1"/>
    <col min="12035" max="12035" width="8.5703125" style="97" customWidth="1"/>
    <col min="12036" max="12036" width="8.7109375" style="97" customWidth="1"/>
    <col min="12037" max="12037" width="7.28515625" style="97" customWidth="1"/>
    <col min="12038" max="12038" width="8.28515625" style="97" customWidth="1"/>
    <col min="12039" max="12039" width="0" style="97" hidden="1" customWidth="1"/>
    <col min="12040" max="12042" width="7.28515625" style="97" customWidth="1"/>
    <col min="12043" max="12043" width="6.7109375" style="97" customWidth="1"/>
    <col min="12044" max="12044" width="8.28515625" style="97" customWidth="1"/>
    <col min="12045" max="12045" width="0" style="97" hidden="1" customWidth="1"/>
    <col min="12046" max="12048" width="7.28515625" style="97" customWidth="1"/>
    <col min="12049" max="12049" width="6.7109375" style="97" customWidth="1"/>
    <col min="12050" max="12050" width="8.28515625" style="97" customWidth="1"/>
    <col min="12051" max="12061" width="9.5703125" style="97" customWidth="1"/>
    <col min="12062" max="12281" width="9.28515625" style="97"/>
    <col min="12282" max="12282" width="21" style="97" customWidth="1"/>
    <col min="12283" max="12283" width="0" style="97" hidden="1" customWidth="1"/>
    <col min="12284" max="12284" width="7.5703125" style="97" customWidth="1"/>
    <col min="12285" max="12285" width="7" style="97" customWidth="1"/>
    <col min="12286" max="12286" width="7.28515625" style="97" customWidth="1"/>
    <col min="12287" max="12287" width="7" style="97" customWidth="1"/>
    <col min="12288" max="12288" width="8.140625" style="97" customWidth="1"/>
    <col min="12289" max="12289" width="0" style="97" hidden="1" customWidth="1"/>
    <col min="12290" max="12290" width="8.7109375" style="97" customWidth="1"/>
    <col min="12291" max="12291" width="8.5703125" style="97" customWidth="1"/>
    <col min="12292" max="12292" width="8.7109375" style="97" customWidth="1"/>
    <col min="12293" max="12293" width="7.28515625" style="97" customWidth="1"/>
    <col min="12294" max="12294" width="8.28515625" style="97" customWidth="1"/>
    <col min="12295" max="12295" width="0" style="97" hidden="1" customWidth="1"/>
    <col min="12296" max="12298" width="7.28515625" style="97" customWidth="1"/>
    <col min="12299" max="12299" width="6.7109375" style="97" customWidth="1"/>
    <col min="12300" max="12300" width="8.28515625" style="97" customWidth="1"/>
    <col min="12301" max="12301" width="0" style="97" hidden="1" customWidth="1"/>
    <col min="12302" max="12304" width="7.28515625" style="97" customWidth="1"/>
    <col min="12305" max="12305" width="6.7109375" style="97" customWidth="1"/>
    <col min="12306" max="12306" width="8.28515625" style="97" customWidth="1"/>
    <col min="12307" max="12317" width="9.5703125" style="97" customWidth="1"/>
    <col min="12318" max="12537" width="9.28515625" style="97"/>
    <col min="12538" max="12538" width="21" style="97" customWidth="1"/>
    <col min="12539" max="12539" width="0" style="97" hidden="1" customWidth="1"/>
    <col min="12540" max="12540" width="7.5703125" style="97" customWidth="1"/>
    <col min="12541" max="12541" width="7" style="97" customWidth="1"/>
    <col min="12542" max="12542" width="7.28515625" style="97" customWidth="1"/>
    <col min="12543" max="12543" width="7" style="97" customWidth="1"/>
    <col min="12544" max="12544" width="8.140625" style="97" customWidth="1"/>
    <col min="12545" max="12545" width="0" style="97" hidden="1" customWidth="1"/>
    <col min="12546" max="12546" width="8.7109375" style="97" customWidth="1"/>
    <col min="12547" max="12547" width="8.5703125" style="97" customWidth="1"/>
    <col min="12548" max="12548" width="8.7109375" style="97" customWidth="1"/>
    <col min="12549" max="12549" width="7.28515625" style="97" customWidth="1"/>
    <col min="12550" max="12550" width="8.28515625" style="97" customWidth="1"/>
    <col min="12551" max="12551" width="0" style="97" hidden="1" customWidth="1"/>
    <col min="12552" max="12554" width="7.28515625" style="97" customWidth="1"/>
    <col min="12555" max="12555" width="6.7109375" style="97" customWidth="1"/>
    <col min="12556" max="12556" width="8.28515625" style="97" customWidth="1"/>
    <col min="12557" max="12557" width="0" style="97" hidden="1" customWidth="1"/>
    <col min="12558" max="12560" width="7.28515625" style="97" customWidth="1"/>
    <col min="12561" max="12561" width="6.7109375" style="97" customWidth="1"/>
    <col min="12562" max="12562" width="8.28515625" style="97" customWidth="1"/>
    <col min="12563" max="12573" width="9.5703125" style="97" customWidth="1"/>
    <col min="12574" max="12793" width="9.28515625" style="97"/>
    <col min="12794" max="12794" width="21" style="97" customWidth="1"/>
    <col min="12795" max="12795" width="0" style="97" hidden="1" customWidth="1"/>
    <col min="12796" max="12796" width="7.5703125" style="97" customWidth="1"/>
    <col min="12797" max="12797" width="7" style="97" customWidth="1"/>
    <col min="12798" max="12798" width="7.28515625" style="97" customWidth="1"/>
    <col min="12799" max="12799" width="7" style="97" customWidth="1"/>
    <col min="12800" max="12800" width="8.140625" style="97" customWidth="1"/>
    <col min="12801" max="12801" width="0" style="97" hidden="1" customWidth="1"/>
    <col min="12802" max="12802" width="8.7109375" style="97" customWidth="1"/>
    <col min="12803" max="12803" width="8.5703125" style="97" customWidth="1"/>
    <col min="12804" max="12804" width="8.7109375" style="97" customWidth="1"/>
    <col min="12805" max="12805" width="7.28515625" style="97" customWidth="1"/>
    <col min="12806" max="12806" width="8.28515625" style="97" customWidth="1"/>
    <col min="12807" max="12807" width="0" style="97" hidden="1" customWidth="1"/>
    <col min="12808" max="12810" width="7.28515625" style="97" customWidth="1"/>
    <col min="12811" max="12811" width="6.7109375" style="97" customWidth="1"/>
    <col min="12812" max="12812" width="8.28515625" style="97" customWidth="1"/>
    <col min="12813" max="12813" width="0" style="97" hidden="1" customWidth="1"/>
    <col min="12814" max="12816" width="7.28515625" style="97" customWidth="1"/>
    <col min="12817" max="12817" width="6.7109375" style="97" customWidth="1"/>
    <col min="12818" max="12818" width="8.28515625" style="97" customWidth="1"/>
    <col min="12819" max="12829" width="9.5703125" style="97" customWidth="1"/>
    <col min="12830" max="13049" width="9.28515625" style="97"/>
    <col min="13050" max="13050" width="21" style="97" customWidth="1"/>
    <col min="13051" max="13051" width="0" style="97" hidden="1" customWidth="1"/>
    <col min="13052" max="13052" width="7.5703125" style="97" customWidth="1"/>
    <col min="13053" max="13053" width="7" style="97" customWidth="1"/>
    <col min="13054" max="13054" width="7.28515625" style="97" customWidth="1"/>
    <col min="13055" max="13055" width="7" style="97" customWidth="1"/>
    <col min="13056" max="13056" width="8.140625" style="97" customWidth="1"/>
    <col min="13057" max="13057" width="0" style="97" hidden="1" customWidth="1"/>
    <col min="13058" max="13058" width="8.7109375" style="97" customWidth="1"/>
    <col min="13059" max="13059" width="8.5703125" style="97" customWidth="1"/>
    <col min="13060" max="13060" width="8.7109375" style="97" customWidth="1"/>
    <col min="13061" max="13061" width="7.28515625" style="97" customWidth="1"/>
    <col min="13062" max="13062" width="8.28515625" style="97" customWidth="1"/>
    <col min="13063" max="13063" width="0" style="97" hidden="1" customWidth="1"/>
    <col min="13064" max="13066" width="7.28515625" style="97" customWidth="1"/>
    <col min="13067" max="13067" width="6.7109375" style="97" customWidth="1"/>
    <col min="13068" max="13068" width="8.28515625" style="97" customWidth="1"/>
    <col min="13069" max="13069" width="0" style="97" hidden="1" customWidth="1"/>
    <col min="13070" max="13072" width="7.28515625" style="97" customWidth="1"/>
    <col min="13073" max="13073" width="6.7109375" style="97" customWidth="1"/>
    <col min="13074" max="13074" width="8.28515625" style="97" customWidth="1"/>
    <col min="13075" max="13085" width="9.5703125" style="97" customWidth="1"/>
    <col min="13086" max="13305" width="9.28515625" style="97"/>
    <col min="13306" max="13306" width="21" style="97" customWidth="1"/>
    <col min="13307" max="13307" width="0" style="97" hidden="1" customWidth="1"/>
    <col min="13308" max="13308" width="7.5703125" style="97" customWidth="1"/>
    <col min="13309" max="13309" width="7" style="97" customWidth="1"/>
    <col min="13310" max="13310" width="7.28515625" style="97" customWidth="1"/>
    <col min="13311" max="13311" width="7" style="97" customWidth="1"/>
    <col min="13312" max="13312" width="8.140625" style="97" customWidth="1"/>
    <col min="13313" max="13313" width="0" style="97" hidden="1" customWidth="1"/>
    <col min="13314" max="13314" width="8.7109375" style="97" customWidth="1"/>
    <col min="13315" max="13315" width="8.5703125" style="97" customWidth="1"/>
    <col min="13316" max="13316" width="8.7109375" style="97" customWidth="1"/>
    <col min="13317" max="13317" width="7.28515625" style="97" customWidth="1"/>
    <col min="13318" max="13318" width="8.28515625" style="97" customWidth="1"/>
    <col min="13319" max="13319" width="0" style="97" hidden="1" customWidth="1"/>
    <col min="13320" max="13322" width="7.28515625" style="97" customWidth="1"/>
    <col min="13323" max="13323" width="6.7109375" style="97" customWidth="1"/>
    <col min="13324" max="13324" width="8.28515625" style="97" customWidth="1"/>
    <col min="13325" max="13325" width="0" style="97" hidden="1" customWidth="1"/>
    <col min="13326" max="13328" width="7.28515625" style="97" customWidth="1"/>
    <col min="13329" max="13329" width="6.7109375" style="97" customWidth="1"/>
    <col min="13330" max="13330" width="8.28515625" style="97" customWidth="1"/>
    <col min="13331" max="13341" width="9.5703125" style="97" customWidth="1"/>
    <col min="13342" max="13561" width="9.28515625" style="97"/>
    <col min="13562" max="13562" width="21" style="97" customWidth="1"/>
    <col min="13563" max="13563" width="0" style="97" hidden="1" customWidth="1"/>
    <col min="13564" max="13564" width="7.5703125" style="97" customWidth="1"/>
    <col min="13565" max="13565" width="7" style="97" customWidth="1"/>
    <col min="13566" max="13566" width="7.28515625" style="97" customWidth="1"/>
    <col min="13567" max="13567" width="7" style="97" customWidth="1"/>
    <col min="13568" max="13568" width="8.140625" style="97" customWidth="1"/>
    <col min="13569" max="13569" width="0" style="97" hidden="1" customWidth="1"/>
    <col min="13570" max="13570" width="8.7109375" style="97" customWidth="1"/>
    <col min="13571" max="13571" width="8.5703125" style="97" customWidth="1"/>
    <col min="13572" max="13572" width="8.7109375" style="97" customWidth="1"/>
    <col min="13573" max="13573" width="7.28515625" style="97" customWidth="1"/>
    <col min="13574" max="13574" width="8.28515625" style="97" customWidth="1"/>
    <col min="13575" max="13575" width="0" style="97" hidden="1" customWidth="1"/>
    <col min="13576" max="13578" width="7.28515625" style="97" customWidth="1"/>
    <col min="13579" max="13579" width="6.7109375" style="97" customWidth="1"/>
    <col min="13580" max="13580" width="8.28515625" style="97" customWidth="1"/>
    <col min="13581" max="13581" width="0" style="97" hidden="1" customWidth="1"/>
    <col min="13582" max="13584" width="7.28515625" style="97" customWidth="1"/>
    <col min="13585" max="13585" width="6.7109375" style="97" customWidth="1"/>
    <col min="13586" max="13586" width="8.28515625" style="97" customWidth="1"/>
    <col min="13587" max="13597" width="9.5703125" style="97" customWidth="1"/>
    <col min="13598" max="13817" width="9.28515625" style="97"/>
    <col min="13818" max="13818" width="21" style="97" customWidth="1"/>
    <col min="13819" max="13819" width="0" style="97" hidden="1" customWidth="1"/>
    <col min="13820" max="13820" width="7.5703125" style="97" customWidth="1"/>
    <col min="13821" max="13821" width="7" style="97" customWidth="1"/>
    <col min="13822" max="13822" width="7.28515625" style="97" customWidth="1"/>
    <col min="13823" max="13823" width="7" style="97" customWidth="1"/>
    <col min="13824" max="13824" width="8.140625" style="97" customWidth="1"/>
    <col min="13825" max="13825" width="0" style="97" hidden="1" customWidth="1"/>
    <col min="13826" max="13826" width="8.7109375" style="97" customWidth="1"/>
    <col min="13827" max="13827" width="8.5703125" style="97" customWidth="1"/>
    <col min="13828" max="13828" width="8.7109375" style="97" customWidth="1"/>
    <col min="13829" max="13829" width="7.28515625" style="97" customWidth="1"/>
    <col min="13830" max="13830" width="8.28515625" style="97" customWidth="1"/>
    <col min="13831" max="13831" width="0" style="97" hidden="1" customWidth="1"/>
    <col min="13832" max="13834" width="7.28515625" style="97" customWidth="1"/>
    <col min="13835" max="13835" width="6.7109375" style="97" customWidth="1"/>
    <col min="13836" max="13836" width="8.28515625" style="97" customWidth="1"/>
    <col min="13837" max="13837" width="0" style="97" hidden="1" customWidth="1"/>
    <col min="13838" max="13840" width="7.28515625" style="97" customWidth="1"/>
    <col min="13841" max="13841" width="6.7109375" style="97" customWidth="1"/>
    <col min="13842" max="13842" width="8.28515625" style="97" customWidth="1"/>
    <col min="13843" max="13853" width="9.5703125" style="97" customWidth="1"/>
    <col min="13854" max="14073" width="9.28515625" style="97"/>
    <col min="14074" max="14074" width="21" style="97" customWidth="1"/>
    <col min="14075" max="14075" width="0" style="97" hidden="1" customWidth="1"/>
    <col min="14076" max="14076" width="7.5703125" style="97" customWidth="1"/>
    <col min="14077" max="14077" width="7" style="97" customWidth="1"/>
    <col min="14078" max="14078" width="7.28515625" style="97" customWidth="1"/>
    <col min="14079" max="14079" width="7" style="97" customWidth="1"/>
    <col min="14080" max="14080" width="8.140625" style="97" customWidth="1"/>
    <col min="14081" max="14081" width="0" style="97" hidden="1" customWidth="1"/>
    <col min="14082" max="14082" width="8.7109375" style="97" customWidth="1"/>
    <col min="14083" max="14083" width="8.5703125" style="97" customWidth="1"/>
    <col min="14084" max="14084" width="8.7109375" style="97" customWidth="1"/>
    <col min="14085" max="14085" width="7.28515625" style="97" customWidth="1"/>
    <col min="14086" max="14086" width="8.28515625" style="97" customWidth="1"/>
    <col min="14087" max="14087" width="0" style="97" hidden="1" customWidth="1"/>
    <col min="14088" max="14090" width="7.28515625" style="97" customWidth="1"/>
    <col min="14091" max="14091" width="6.7109375" style="97" customWidth="1"/>
    <col min="14092" max="14092" width="8.28515625" style="97" customWidth="1"/>
    <col min="14093" max="14093" width="0" style="97" hidden="1" customWidth="1"/>
    <col min="14094" max="14096" width="7.28515625" style="97" customWidth="1"/>
    <col min="14097" max="14097" width="6.7109375" style="97" customWidth="1"/>
    <col min="14098" max="14098" width="8.28515625" style="97" customWidth="1"/>
    <col min="14099" max="14109" width="9.5703125" style="97" customWidth="1"/>
    <col min="14110" max="14329" width="9.28515625" style="97"/>
    <col min="14330" max="14330" width="21" style="97" customWidth="1"/>
    <col min="14331" max="14331" width="0" style="97" hidden="1" customWidth="1"/>
    <col min="14332" max="14332" width="7.5703125" style="97" customWidth="1"/>
    <col min="14333" max="14333" width="7" style="97" customWidth="1"/>
    <col min="14334" max="14334" width="7.28515625" style="97" customWidth="1"/>
    <col min="14335" max="14335" width="7" style="97" customWidth="1"/>
    <col min="14336" max="14336" width="8.140625" style="97" customWidth="1"/>
    <col min="14337" max="14337" width="0" style="97" hidden="1" customWidth="1"/>
    <col min="14338" max="14338" width="8.7109375" style="97" customWidth="1"/>
    <col min="14339" max="14339" width="8.5703125" style="97" customWidth="1"/>
    <col min="14340" max="14340" width="8.7109375" style="97" customWidth="1"/>
    <col min="14341" max="14341" width="7.28515625" style="97" customWidth="1"/>
    <col min="14342" max="14342" width="8.28515625" style="97" customWidth="1"/>
    <col min="14343" max="14343" width="0" style="97" hidden="1" customWidth="1"/>
    <col min="14344" max="14346" width="7.28515625" style="97" customWidth="1"/>
    <col min="14347" max="14347" width="6.7109375" style="97" customWidth="1"/>
    <col min="14348" max="14348" width="8.28515625" style="97" customWidth="1"/>
    <col min="14349" max="14349" width="0" style="97" hidden="1" customWidth="1"/>
    <col min="14350" max="14352" width="7.28515625" style="97" customWidth="1"/>
    <col min="14353" max="14353" width="6.7109375" style="97" customWidth="1"/>
    <col min="14354" max="14354" width="8.28515625" style="97" customWidth="1"/>
    <col min="14355" max="14365" width="9.5703125" style="97" customWidth="1"/>
    <col min="14366" max="14585" width="9.28515625" style="97"/>
    <col min="14586" max="14586" width="21" style="97" customWidth="1"/>
    <col min="14587" max="14587" width="0" style="97" hidden="1" customWidth="1"/>
    <col min="14588" max="14588" width="7.5703125" style="97" customWidth="1"/>
    <col min="14589" max="14589" width="7" style="97" customWidth="1"/>
    <col min="14590" max="14590" width="7.28515625" style="97" customWidth="1"/>
    <col min="14591" max="14591" width="7" style="97" customWidth="1"/>
    <col min="14592" max="14592" width="8.140625" style="97" customWidth="1"/>
    <col min="14593" max="14593" width="0" style="97" hidden="1" customWidth="1"/>
    <col min="14594" max="14594" width="8.7109375" style="97" customWidth="1"/>
    <col min="14595" max="14595" width="8.5703125" style="97" customWidth="1"/>
    <col min="14596" max="14596" width="8.7109375" style="97" customWidth="1"/>
    <col min="14597" max="14597" width="7.28515625" style="97" customWidth="1"/>
    <col min="14598" max="14598" width="8.28515625" style="97" customWidth="1"/>
    <col min="14599" max="14599" width="0" style="97" hidden="1" customWidth="1"/>
    <col min="14600" max="14602" width="7.28515625" style="97" customWidth="1"/>
    <col min="14603" max="14603" width="6.7109375" style="97" customWidth="1"/>
    <col min="14604" max="14604" width="8.28515625" style="97" customWidth="1"/>
    <col min="14605" max="14605" width="0" style="97" hidden="1" customWidth="1"/>
    <col min="14606" max="14608" width="7.28515625" style="97" customWidth="1"/>
    <col min="14609" max="14609" width="6.7109375" style="97" customWidth="1"/>
    <col min="14610" max="14610" width="8.28515625" style="97" customWidth="1"/>
    <col min="14611" max="14621" width="9.5703125" style="97" customWidth="1"/>
    <col min="14622" max="14841" width="9.28515625" style="97"/>
    <col min="14842" max="14842" width="21" style="97" customWidth="1"/>
    <col min="14843" max="14843" width="0" style="97" hidden="1" customWidth="1"/>
    <col min="14844" max="14844" width="7.5703125" style="97" customWidth="1"/>
    <col min="14845" max="14845" width="7" style="97" customWidth="1"/>
    <col min="14846" max="14846" width="7.28515625" style="97" customWidth="1"/>
    <col min="14847" max="14847" width="7" style="97" customWidth="1"/>
    <col min="14848" max="14848" width="8.140625" style="97" customWidth="1"/>
    <col min="14849" max="14849" width="0" style="97" hidden="1" customWidth="1"/>
    <col min="14850" max="14850" width="8.7109375" style="97" customWidth="1"/>
    <col min="14851" max="14851" width="8.5703125" style="97" customWidth="1"/>
    <col min="14852" max="14852" width="8.7109375" style="97" customWidth="1"/>
    <col min="14853" max="14853" width="7.28515625" style="97" customWidth="1"/>
    <col min="14854" max="14854" width="8.28515625" style="97" customWidth="1"/>
    <col min="14855" max="14855" width="0" style="97" hidden="1" customWidth="1"/>
    <col min="14856" max="14858" width="7.28515625" style="97" customWidth="1"/>
    <col min="14859" max="14859" width="6.7109375" style="97" customWidth="1"/>
    <col min="14860" max="14860" width="8.28515625" style="97" customWidth="1"/>
    <col min="14861" max="14861" width="0" style="97" hidden="1" customWidth="1"/>
    <col min="14862" max="14864" width="7.28515625" style="97" customWidth="1"/>
    <col min="14865" max="14865" width="6.7109375" style="97" customWidth="1"/>
    <col min="14866" max="14866" width="8.28515625" style="97" customWidth="1"/>
    <col min="14867" max="14877" width="9.5703125" style="97" customWidth="1"/>
    <col min="14878" max="15097" width="9.28515625" style="97"/>
    <col min="15098" max="15098" width="21" style="97" customWidth="1"/>
    <col min="15099" max="15099" width="0" style="97" hidden="1" customWidth="1"/>
    <col min="15100" max="15100" width="7.5703125" style="97" customWidth="1"/>
    <col min="15101" max="15101" width="7" style="97" customWidth="1"/>
    <col min="15102" max="15102" width="7.28515625" style="97" customWidth="1"/>
    <col min="15103" max="15103" width="7" style="97" customWidth="1"/>
    <col min="15104" max="15104" width="8.140625" style="97" customWidth="1"/>
    <col min="15105" max="15105" width="0" style="97" hidden="1" customWidth="1"/>
    <col min="15106" max="15106" width="8.7109375" style="97" customWidth="1"/>
    <col min="15107" max="15107" width="8.5703125" style="97" customWidth="1"/>
    <col min="15108" max="15108" width="8.7109375" style="97" customWidth="1"/>
    <col min="15109" max="15109" width="7.28515625" style="97" customWidth="1"/>
    <col min="15110" max="15110" width="8.28515625" style="97" customWidth="1"/>
    <col min="15111" max="15111" width="0" style="97" hidden="1" customWidth="1"/>
    <col min="15112" max="15114" width="7.28515625" style="97" customWidth="1"/>
    <col min="15115" max="15115" width="6.7109375" style="97" customWidth="1"/>
    <col min="15116" max="15116" width="8.28515625" style="97" customWidth="1"/>
    <col min="15117" max="15117" width="0" style="97" hidden="1" customWidth="1"/>
    <col min="15118" max="15120" width="7.28515625" style="97" customWidth="1"/>
    <col min="15121" max="15121" width="6.7109375" style="97" customWidth="1"/>
    <col min="15122" max="15122" width="8.28515625" style="97" customWidth="1"/>
    <col min="15123" max="15133" width="9.5703125" style="97" customWidth="1"/>
    <col min="15134" max="15353" width="9.28515625" style="97"/>
    <col min="15354" max="15354" width="21" style="97" customWidth="1"/>
    <col min="15355" max="15355" width="0" style="97" hidden="1" customWidth="1"/>
    <col min="15356" max="15356" width="7.5703125" style="97" customWidth="1"/>
    <col min="15357" max="15357" width="7" style="97" customWidth="1"/>
    <col min="15358" max="15358" width="7.28515625" style="97" customWidth="1"/>
    <col min="15359" max="15359" width="7" style="97" customWidth="1"/>
    <col min="15360" max="15360" width="8.140625" style="97" customWidth="1"/>
    <col min="15361" max="15361" width="0" style="97" hidden="1" customWidth="1"/>
    <col min="15362" max="15362" width="8.7109375" style="97" customWidth="1"/>
    <col min="15363" max="15363" width="8.5703125" style="97" customWidth="1"/>
    <col min="15364" max="15364" width="8.7109375" style="97" customWidth="1"/>
    <col min="15365" max="15365" width="7.28515625" style="97" customWidth="1"/>
    <col min="15366" max="15366" width="8.28515625" style="97" customWidth="1"/>
    <col min="15367" max="15367" width="0" style="97" hidden="1" customWidth="1"/>
    <col min="15368" max="15370" width="7.28515625" style="97" customWidth="1"/>
    <col min="15371" max="15371" width="6.7109375" style="97" customWidth="1"/>
    <col min="15372" max="15372" width="8.28515625" style="97" customWidth="1"/>
    <col min="15373" max="15373" width="0" style="97" hidden="1" customWidth="1"/>
    <col min="15374" max="15376" width="7.28515625" style="97" customWidth="1"/>
    <col min="15377" max="15377" width="6.7109375" style="97" customWidth="1"/>
    <col min="15378" max="15378" width="8.28515625" style="97" customWidth="1"/>
    <col min="15379" max="15389" width="9.5703125" style="97" customWidth="1"/>
    <col min="15390" max="15609" width="9.28515625" style="97"/>
    <col min="15610" max="15610" width="21" style="97" customWidth="1"/>
    <col min="15611" max="15611" width="0" style="97" hidden="1" customWidth="1"/>
    <col min="15612" max="15612" width="7.5703125" style="97" customWidth="1"/>
    <col min="15613" max="15613" width="7" style="97" customWidth="1"/>
    <col min="15614" max="15614" width="7.28515625" style="97" customWidth="1"/>
    <col min="15615" max="15615" width="7" style="97" customWidth="1"/>
    <col min="15616" max="15616" width="8.140625" style="97" customWidth="1"/>
    <col min="15617" max="15617" width="0" style="97" hidden="1" customWidth="1"/>
    <col min="15618" max="15618" width="8.7109375" style="97" customWidth="1"/>
    <col min="15619" max="15619" width="8.5703125" style="97" customWidth="1"/>
    <col min="15620" max="15620" width="8.7109375" style="97" customWidth="1"/>
    <col min="15621" max="15621" width="7.28515625" style="97" customWidth="1"/>
    <col min="15622" max="15622" width="8.28515625" style="97" customWidth="1"/>
    <col min="15623" max="15623" width="0" style="97" hidden="1" customWidth="1"/>
    <col min="15624" max="15626" width="7.28515625" style="97" customWidth="1"/>
    <col min="15627" max="15627" width="6.7109375" style="97" customWidth="1"/>
    <col min="15628" max="15628" width="8.28515625" style="97" customWidth="1"/>
    <col min="15629" max="15629" width="0" style="97" hidden="1" customWidth="1"/>
    <col min="15630" max="15632" width="7.28515625" style="97" customWidth="1"/>
    <col min="15633" max="15633" width="6.7109375" style="97" customWidth="1"/>
    <col min="15634" max="15634" width="8.28515625" style="97" customWidth="1"/>
    <col min="15635" max="15645" width="9.5703125" style="97" customWidth="1"/>
    <col min="15646" max="15865" width="9.28515625" style="97"/>
    <col min="15866" max="15866" width="21" style="97" customWidth="1"/>
    <col min="15867" max="15867" width="0" style="97" hidden="1" customWidth="1"/>
    <col min="15868" max="15868" width="7.5703125" style="97" customWidth="1"/>
    <col min="15869" max="15869" width="7" style="97" customWidth="1"/>
    <col min="15870" max="15870" width="7.28515625" style="97" customWidth="1"/>
    <col min="15871" max="15871" width="7" style="97" customWidth="1"/>
    <col min="15872" max="15872" width="8.140625" style="97" customWidth="1"/>
    <col min="15873" max="15873" width="0" style="97" hidden="1" customWidth="1"/>
    <col min="15874" max="15874" width="8.7109375" style="97" customWidth="1"/>
    <col min="15875" max="15875" width="8.5703125" style="97" customWidth="1"/>
    <col min="15876" max="15876" width="8.7109375" style="97" customWidth="1"/>
    <col min="15877" max="15877" width="7.28515625" style="97" customWidth="1"/>
    <col min="15878" max="15878" width="8.28515625" style="97" customWidth="1"/>
    <col min="15879" max="15879" width="0" style="97" hidden="1" customWidth="1"/>
    <col min="15880" max="15882" width="7.28515625" style="97" customWidth="1"/>
    <col min="15883" max="15883" width="6.7109375" style="97" customWidth="1"/>
    <col min="15884" max="15884" width="8.28515625" style="97" customWidth="1"/>
    <col min="15885" max="15885" width="0" style="97" hidden="1" customWidth="1"/>
    <col min="15886" max="15888" width="7.28515625" style="97" customWidth="1"/>
    <col min="15889" max="15889" width="6.7109375" style="97" customWidth="1"/>
    <col min="15890" max="15890" width="8.28515625" style="97" customWidth="1"/>
    <col min="15891" max="15901" width="9.5703125" style="97" customWidth="1"/>
    <col min="15902" max="16121" width="9.28515625" style="97"/>
    <col min="16122" max="16122" width="21" style="97" customWidth="1"/>
    <col min="16123" max="16123" width="0" style="97" hidden="1" customWidth="1"/>
    <col min="16124" max="16124" width="7.5703125" style="97" customWidth="1"/>
    <col min="16125" max="16125" width="7" style="97" customWidth="1"/>
    <col min="16126" max="16126" width="7.28515625" style="97" customWidth="1"/>
    <col min="16127" max="16127" width="7" style="97" customWidth="1"/>
    <col min="16128" max="16128" width="8.140625" style="97" customWidth="1"/>
    <col min="16129" max="16129" width="0" style="97" hidden="1" customWidth="1"/>
    <col min="16130" max="16130" width="8.7109375" style="97" customWidth="1"/>
    <col min="16131" max="16131" width="8.5703125" style="97" customWidth="1"/>
    <col min="16132" max="16132" width="8.7109375" style="97" customWidth="1"/>
    <col min="16133" max="16133" width="7.28515625" style="97" customWidth="1"/>
    <col min="16134" max="16134" width="8.28515625" style="97" customWidth="1"/>
    <col min="16135" max="16135" width="0" style="97" hidden="1" customWidth="1"/>
    <col min="16136" max="16138" width="7.28515625" style="97" customWidth="1"/>
    <col min="16139" max="16139" width="6.7109375" style="97" customWidth="1"/>
    <col min="16140" max="16140" width="8.28515625" style="97" customWidth="1"/>
    <col min="16141" max="16141" width="0" style="97" hidden="1" customWidth="1"/>
    <col min="16142" max="16144" width="7.28515625" style="97" customWidth="1"/>
    <col min="16145" max="16145" width="6.7109375" style="97" customWidth="1"/>
    <col min="16146" max="16146" width="8.28515625" style="97" customWidth="1"/>
    <col min="16147" max="16157" width="9.5703125" style="97" customWidth="1"/>
    <col min="16158" max="16384" width="9.28515625" style="97"/>
  </cols>
  <sheetData>
    <row r="1" spans="1:27" s="1" customFormat="1" ht="30" customHeight="1" x14ac:dyDescent="0.3"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2"/>
    </row>
    <row r="2" spans="1:27" s="3" customFormat="1" ht="21" customHeight="1" thickBot="1" x14ac:dyDescent="0.45">
      <c r="B2" s="4"/>
      <c r="C2" s="5"/>
      <c r="G2" s="5"/>
      <c r="H2" s="5"/>
      <c r="I2" s="5"/>
      <c r="J2" s="6"/>
      <c r="K2" s="6"/>
      <c r="L2" s="6"/>
      <c r="M2" s="7"/>
      <c r="N2" s="7"/>
      <c r="O2" s="8">
        <v>42072</v>
      </c>
      <c r="P2" s="8"/>
      <c r="Q2" s="8"/>
      <c r="R2" s="5"/>
      <c r="S2" s="9"/>
    </row>
    <row r="3" spans="1:27" s="11" customFormat="1" ht="24" customHeight="1" thickBot="1" x14ac:dyDescent="0.3">
      <c r="A3" s="10"/>
      <c r="B3" s="105" t="s">
        <v>1</v>
      </c>
      <c r="C3" s="108" t="s">
        <v>2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9"/>
      <c r="S3" s="2"/>
    </row>
    <row r="4" spans="1:27" s="11" customFormat="1" ht="20.25" customHeight="1" x14ac:dyDescent="0.25">
      <c r="A4" s="10"/>
      <c r="B4" s="106"/>
      <c r="C4" s="110" t="s">
        <v>3</v>
      </c>
      <c r="D4" s="111"/>
      <c r="E4" s="111"/>
      <c r="F4" s="111"/>
      <c r="G4" s="111"/>
      <c r="H4" s="111"/>
      <c r="I4" s="111"/>
      <c r="J4" s="112"/>
      <c r="K4" s="111" t="s">
        <v>4</v>
      </c>
      <c r="L4" s="111"/>
      <c r="M4" s="111"/>
      <c r="N4" s="111"/>
      <c r="O4" s="111"/>
      <c r="P4" s="111"/>
      <c r="Q4" s="111"/>
      <c r="R4" s="112"/>
      <c r="S4" s="2"/>
    </row>
    <row r="5" spans="1:27" s="11" customFormat="1" ht="16.5" customHeight="1" x14ac:dyDescent="0.25">
      <c r="A5" s="10"/>
      <c r="B5" s="106"/>
      <c r="C5" s="113">
        <v>2013</v>
      </c>
      <c r="D5" s="115">
        <v>2014</v>
      </c>
      <c r="E5" s="12">
        <v>2015</v>
      </c>
      <c r="F5" s="12">
        <v>2014</v>
      </c>
      <c r="G5" s="13" t="s">
        <v>5</v>
      </c>
      <c r="H5" s="14" t="s">
        <v>6</v>
      </c>
      <c r="I5" s="14" t="s">
        <v>7</v>
      </c>
      <c r="J5" s="102" t="s">
        <v>8</v>
      </c>
      <c r="K5" s="115">
        <v>2013</v>
      </c>
      <c r="L5" s="115">
        <v>2014</v>
      </c>
      <c r="M5" s="12">
        <v>2015</v>
      </c>
      <c r="N5" s="12">
        <v>2014</v>
      </c>
      <c r="O5" s="13" t="s">
        <v>5</v>
      </c>
      <c r="P5" s="14" t="s">
        <v>6</v>
      </c>
      <c r="Q5" s="14" t="s">
        <v>9</v>
      </c>
      <c r="R5" s="102" t="s">
        <v>8</v>
      </c>
      <c r="S5" s="15"/>
    </row>
    <row r="6" spans="1:27" s="11" customFormat="1" ht="19.5" customHeight="1" thickBot="1" x14ac:dyDescent="0.3">
      <c r="A6" s="10"/>
      <c r="B6" s="107"/>
      <c r="C6" s="114"/>
      <c r="D6" s="116"/>
      <c r="E6" s="16" t="s">
        <v>10</v>
      </c>
      <c r="F6" s="16" t="s">
        <v>10</v>
      </c>
      <c r="G6" s="17">
        <v>2014</v>
      </c>
      <c r="H6" s="18">
        <v>2015</v>
      </c>
      <c r="I6" s="18" t="s">
        <v>11</v>
      </c>
      <c r="J6" s="103"/>
      <c r="K6" s="116"/>
      <c r="L6" s="116"/>
      <c r="M6" s="16" t="s">
        <v>10</v>
      </c>
      <c r="N6" s="16" t="s">
        <v>10</v>
      </c>
      <c r="O6" s="17">
        <v>2014</v>
      </c>
      <c r="P6" s="18">
        <v>2015</v>
      </c>
      <c r="Q6" s="18" t="s">
        <v>11</v>
      </c>
      <c r="R6" s="103"/>
      <c r="S6" s="15"/>
    </row>
    <row r="7" spans="1:27" s="19" customFormat="1" ht="12.75" customHeight="1" thickBot="1" x14ac:dyDescent="0.3">
      <c r="B7" s="20"/>
      <c r="C7" s="21"/>
      <c r="D7" s="21"/>
      <c r="E7" s="21"/>
      <c r="F7" s="21"/>
      <c r="G7" s="22"/>
      <c r="H7" s="22"/>
      <c r="I7" s="22"/>
      <c r="J7" s="23"/>
      <c r="K7" s="21"/>
      <c r="L7" s="21"/>
      <c r="M7" s="21"/>
      <c r="N7" s="21"/>
      <c r="O7" s="22"/>
      <c r="P7" s="22"/>
      <c r="Q7" s="22"/>
      <c r="R7" s="23"/>
      <c r="S7" s="24"/>
    </row>
    <row r="8" spans="1:27" s="34" customFormat="1" ht="26.25" x14ac:dyDescent="0.2">
      <c r="A8" s="25"/>
      <c r="B8" s="26" t="s">
        <v>12</v>
      </c>
      <c r="C8" s="27">
        <v>1759.5219999999999</v>
      </c>
      <c r="D8" s="28">
        <v>1678.6320000000001</v>
      </c>
      <c r="E8" s="29">
        <v>543.88199999999995</v>
      </c>
      <c r="F8" s="29">
        <v>802.904</v>
      </c>
      <c r="G8" s="30">
        <f t="shared" ref="G8:G23" si="0">D8/$D$29</f>
        <v>0.15356155197949381</v>
      </c>
      <c r="H8" s="30">
        <f t="shared" ref="H8:H23" si="1">E8/$E$29</f>
        <v>0.17575473792482332</v>
      </c>
      <c r="I8" s="31">
        <f t="shared" ref="I8:I23" si="2">D8/C8-1</f>
        <v>-4.5972713043656133E-2</v>
      </c>
      <c r="J8" s="32">
        <f t="shared" ref="J8:J23" si="3">E8/F8-1</f>
        <v>-0.32260643862778127</v>
      </c>
      <c r="K8" s="29">
        <v>69604</v>
      </c>
      <c r="L8" s="29">
        <v>65050</v>
      </c>
      <c r="M8" s="29">
        <v>23649</v>
      </c>
      <c r="N8" s="29">
        <v>30808</v>
      </c>
      <c r="O8" s="30">
        <f t="shared" ref="O8:O23" si="4">L8/$L$29</f>
        <v>0.11037134315392264</v>
      </c>
      <c r="P8" s="30">
        <f t="shared" ref="P8:P23" si="5">M8/$M$29</f>
        <v>0.13847559154706907</v>
      </c>
      <c r="Q8" s="31">
        <f>M8/N8-1</f>
        <v>-0.23237470786808623</v>
      </c>
      <c r="R8" s="33">
        <f t="shared" ref="R8:R23" si="6">M8/N8-1</f>
        <v>-0.23237470786808623</v>
      </c>
      <c r="S8" s="2"/>
      <c r="T8" s="25"/>
      <c r="U8" s="25"/>
      <c r="V8" s="25"/>
      <c r="W8" s="25"/>
      <c r="X8" s="25"/>
      <c r="Y8" s="25"/>
      <c r="Z8" s="25"/>
      <c r="AA8" s="25"/>
    </row>
    <row r="9" spans="1:27" s="47" customFormat="1" ht="17.25" customHeight="1" x14ac:dyDescent="0.2">
      <c r="A9" s="35"/>
      <c r="B9" s="36" t="s">
        <v>13</v>
      </c>
      <c r="C9" s="37">
        <v>1106.9079999999999</v>
      </c>
      <c r="D9" s="38">
        <v>941.44100000000003</v>
      </c>
      <c r="E9" s="39">
        <v>239.44900000000001</v>
      </c>
      <c r="F9" s="39">
        <v>506.43099999999998</v>
      </c>
      <c r="G9" s="40">
        <f t="shared" si="0"/>
        <v>8.6123189035551939E-2</v>
      </c>
      <c r="H9" s="41">
        <f t="shared" si="1"/>
        <v>7.7377622795681833E-2</v>
      </c>
      <c r="I9" s="42">
        <f t="shared" si="2"/>
        <v>-0.14948577478887126</v>
      </c>
      <c r="J9" s="43">
        <f t="shared" si="3"/>
        <v>-0.52718336752686934</v>
      </c>
      <c r="K9" s="44">
        <v>43071</v>
      </c>
      <c r="L9" s="39">
        <v>39633</v>
      </c>
      <c r="M9" s="39">
        <v>8762</v>
      </c>
      <c r="N9" s="39">
        <v>20981</v>
      </c>
      <c r="O9" s="40">
        <f t="shared" si="4"/>
        <v>6.7245925337731216E-2</v>
      </c>
      <c r="P9" s="41">
        <f t="shared" si="5"/>
        <v>5.1305473091268934E-2</v>
      </c>
      <c r="Q9" s="42">
        <f t="shared" ref="Q9:Q23" si="7">L9/K9-1</f>
        <v>-7.9821689768057369E-2</v>
      </c>
      <c r="R9" s="45">
        <f t="shared" si="6"/>
        <v>-0.58238406177017299</v>
      </c>
      <c r="S9" s="46"/>
    </row>
    <row r="10" spans="1:27" s="47" customFormat="1" ht="17.25" customHeight="1" x14ac:dyDescent="0.2">
      <c r="A10" s="35"/>
      <c r="B10" s="36" t="s">
        <v>14</v>
      </c>
      <c r="C10" s="37">
        <v>85.594999999999999</v>
      </c>
      <c r="D10" s="38">
        <v>23.710999999999999</v>
      </c>
      <c r="E10" s="39">
        <v>21.631</v>
      </c>
      <c r="F10" s="39">
        <v>5.6130000000000004</v>
      </c>
      <c r="G10" s="40">
        <f t="shared" si="0"/>
        <v>2.1690864698074249E-3</v>
      </c>
      <c r="H10" s="41">
        <f t="shared" si="1"/>
        <v>6.990028601887641E-3</v>
      </c>
      <c r="I10" s="42">
        <f t="shared" si="2"/>
        <v>-0.72298615573339564</v>
      </c>
      <c r="J10" s="48">
        <f t="shared" si="3"/>
        <v>2.8537324069125241</v>
      </c>
      <c r="K10" s="44">
        <v>5484</v>
      </c>
      <c r="L10" s="39">
        <v>1218</v>
      </c>
      <c r="M10" s="39">
        <v>1247</v>
      </c>
      <c r="N10" s="39">
        <v>342</v>
      </c>
      <c r="O10" s="40">
        <f t="shared" si="4"/>
        <v>2.0665994767329406E-3</v>
      </c>
      <c r="P10" s="41">
        <f t="shared" si="5"/>
        <v>7.3017490236033282E-3</v>
      </c>
      <c r="Q10" s="42">
        <f t="shared" si="7"/>
        <v>-0.77789934354485779</v>
      </c>
      <c r="R10" s="49">
        <f t="shared" si="6"/>
        <v>2.6461988304093569</v>
      </c>
      <c r="S10" s="46"/>
    </row>
    <row r="11" spans="1:27" s="47" customFormat="1" ht="17.25" customHeight="1" x14ac:dyDescent="0.2">
      <c r="A11" s="35"/>
      <c r="B11" s="36" t="s">
        <v>15</v>
      </c>
      <c r="C11" s="37">
        <v>27.725999999999999</v>
      </c>
      <c r="D11" s="38">
        <v>64.165999999999997</v>
      </c>
      <c r="E11" s="39">
        <v>4.1639999999999997</v>
      </c>
      <c r="F11" s="39">
        <v>30.393999999999998</v>
      </c>
      <c r="G11" s="40">
        <f t="shared" si="0"/>
        <v>5.8699170183317126E-3</v>
      </c>
      <c r="H11" s="41">
        <f t="shared" si="1"/>
        <v>1.3455910081947267E-3</v>
      </c>
      <c r="I11" s="41">
        <f t="shared" si="2"/>
        <v>1.3142898362547788</v>
      </c>
      <c r="J11" s="43">
        <f t="shared" si="3"/>
        <v>-0.86299927617292882</v>
      </c>
      <c r="K11" s="44">
        <v>211</v>
      </c>
      <c r="L11" s="39">
        <v>279</v>
      </c>
      <c r="M11" s="39">
        <v>33</v>
      </c>
      <c r="N11" s="39">
        <v>83</v>
      </c>
      <c r="O11" s="40">
        <f t="shared" si="4"/>
        <v>4.7338362398069818E-4</v>
      </c>
      <c r="P11" s="41">
        <f t="shared" si="5"/>
        <v>1.9322992604563739E-4</v>
      </c>
      <c r="Q11" s="41">
        <f t="shared" si="7"/>
        <v>0.32227488151658767</v>
      </c>
      <c r="R11" s="45">
        <f t="shared" si="6"/>
        <v>-0.60240963855421681</v>
      </c>
      <c r="S11" s="46"/>
    </row>
    <row r="12" spans="1:27" s="47" customFormat="1" ht="17.25" customHeight="1" x14ac:dyDescent="0.2">
      <c r="A12" s="35"/>
      <c r="B12" s="36" t="s">
        <v>16</v>
      </c>
      <c r="C12" s="37">
        <v>8.5559999999999992</v>
      </c>
      <c r="D12" s="38">
        <v>3.7959999999999998</v>
      </c>
      <c r="E12" s="39">
        <v>1.3979999999999999</v>
      </c>
      <c r="F12" s="39">
        <v>2.1339999999999999</v>
      </c>
      <c r="G12" s="40">
        <f t="shared" si="0"/>
        <v>3.4725875076500298E-4</v>
      </c>
      <c r="H12" s="41">
        <f t="shared" si="1"/>
        <v>4.5176182263598175E-4</v>
      </c>
      <c r="I12" s="42">
        <f t="shared" si="2"/>
        <v>-0.55633473585787752</v>
      </c>
      <c r="J12" s="43">
        <f t="shared" si="3"/>
        <v>-0.34489222118088103</v>
      </c>
      <c r="K12" s="44">
        <v>180</v>
      </c>
      <c r="L12" s="39">
        <v>104</v>
      </c>
      <c r="M12" s="39">
        <v>73</v>
      </c>
      <c r="N12" s="39">
        <v>48</v>
      </c>
      <c r="O12" s="40">
        <f t="shared" si="4"/>
        <v>1.7645841180642511E-4</v>
      </c>
      <c r="P12" s="41">
        <f t="shared" si="5"/>
        <v>4.2744801822216757E-4</v>
      </c>
      <c r="Q12" s="42">
        <f t="shared" si="7"/>
        <v>-0.42222222222222228</v>
      </c>
      <c r="R12" s="49">
        <f t="shared" si="6"/>
        <v>0.52083333333333326</v>
      </c>
      <c r="S12" s="46"/>
    </row>
    <row r="13" spans="1:27" s="47" customFormat="1" ht="17.25" customHeight="1" x14ac:dyDescent="0.2">
      <c r="A13" s="35"/>
      <c r="B13" s="36" t="s">
        <v>17</v>
      </c>
      <c r="C13" s="37">
        <v>37.927999999999997</v>
      </c>
      <c r="D13" s="38">
        <v>117.28100000000001</v>
      </c>
      <c r="E13" s="39">
        <v>41.23</v>
      </c>
      <c r="F13" s="39">
        <v>54.392000000000003</v>
      </c>
      <c r="G13" s="40">
        <f t="shared" si="0"/>
        <v>1.0728886603917364E-2</v>
      </c>
      <c r="H13" s="41">
        <f t="shared" si="1"/>
        <v>1.3323419132533281E-2</v>
      </c>
      <c r="I13" s="41">
        <f t="shared" si="2"/>
        <v>2.0922010124446322</v>
      </c>
      <c r="J13" s="43">
        <f t="shared" si="3"/>
        <v>-0.24198411531107522</v>
      </c>
      <c r="K13" s="44">
        <v>1475</v>
      </c>
      <c r="L13" s="39">
        <v>4138</v>
      </c>
      <c r="M13" s="39">
        <v>2076</v>
      </c>
      <c r="N13" s="39">
        <v>1829</v>
      </c>
      <c r="O13" s="40">
        <f t="shared" si="4"/>
        <v>7.0210087312979532E-3</v>
      </c>
      <c r="P13" s="41">
        <f t="shared" si="5"/>
        <v>1.2155918983961915E-2</v>
      </c>
      <c r="Q13" s="41">
        <f t="shared" si="7"/>
        <v>1.8054237288135595</v>
      </c>
      <c r="R13" s="49">
        <f t="shared" si="6"/>
        <v>0.13504647348277743</v>
      </c>
      <c r="S13" s="46"/>
    </row>
    <row r="14" spans="1:27" s="47" customFormat="1" ht="17.25" customHeight="1" x14ac:dyDescent="0.2">
      <c r="A14" s="35"/>
      <c r="B14" s="36" t="s">
        <v>18</v>
      </c>
      <c r="C14" s="37">
        <v>363.49900000000002</v>
      </c>
      <c r="D14" s="38">
        <v>329.96699999999998</v>
      </c>
      <c r="E14" s="39">
        <v>124.36499999999999</v>
      </c>
      <c r="F14" s="39">
        <v>121.312</v>
      </c>
      <c r="G14" s="40">
        <f t="shared" si="0"/>
        <v>3.0185439466194872E-2</v>
      </c>
      <c r="H14" s="41">
        <f t="shared" si="1"/>
        <v>4.0188382741147263E-2</v>
      </c>
      <c r="I14" s="42">
        <f t="shared" si="2"/>
        <v>-9.224784662406238E-2</v>
      </c>
      <c r="J14" s="48">
        <f t="shared" si="3"/>
        <v>2.5166512793458162E-2</v>
      </c>
      <c r="K14" s="44">
        <v>13932</v>
      </c>
      <c r="L14" s="39">
        <v>10800</v>
      </c>
      <c r="M14" s="39">
        <v>4718</v>
      </c>
      <c r="N14" s="39">
        <v>3990</v>
      </c>
      <c r="O14" s="40">
        <f t="shared" si="4"/>
        <v>1.8324527379897995E-2</v>
      </c>
      <c r="P14" s="41">
        <f t="shared" si="5"/>
        <v>2.7626023972221733E-2</v>
      </c>
      <c r="Q14" s="42">
        <f t="shared" si="7"/>
        <v>-0.22480620155038755</v>
      </c>
      <c r="R14" s="49">
        <f t="shared" si="6"/>
        <v>0.18245614035087709</v>
      </c>
      <c r="S14" s="46"/>
    </row>
    <row r="15" spans="1:27" s="47" customFormat="1" ht="17.25" customHeight="1" x14ac:dyDescent="0.2">
      <c r="A15" s="35"/>
      <c r="B15" s="36" t="s">
        <v>19</v>
      </c>
      <c r="C15" s="50">
        <f>29/1000</f>
        <v>2.9000000000000001E-2</v>
      </c>
      <c r="D15" s="51">
        <v>0</v>
      </c>
      <c r="E15" s="52">
        <v>0</v>
      </c>
      <c r="F15" s="52">
        <v>0</v>
      </c>
      <c r="G15" s="40">
        <f t="shared" si="0"/>
        <v>0</v>
      </c>
      <c r="H15" s="41"/>
      <c r="I15" s="42">
        <f t="shared" si="2"/>
        <v>-1</v>
      </c>
      <c r="J15" s="43"/>
      <c r="K15" s="44">
        <v>2</v>
      </c>
      <c r="L15" s="39">
        <v>0</v>
      </c>
      <c r="M15" s="39">
        <v>0</v>
      </c>
      <c r="N15" s="39">
        <v>0</v>
      </c>
      <c r="O15" s="40">
        <f t="shared" si="4"/>
        <v>0</v>
      </c>
      <c r="P15" s="41"/>
      <c r="Q15" s="42">
        <f t="shared" si="7"/>
        <v>-1</v>
      </c>
      <c r="R15" s="45"/>
      <c r="S15" s="46"/>
    </row>
    <row r="16" spans="1:27" s="47" customFormat="1" ht="17.25" customHeight="1" x14ac:dyDescent="0.2">
      <c r="A16" s="35"/>
      <c r="B16" s="36" t="s">
        <v>20</v>
      </c>
      <c r="C16" s="37">
        <f t="shared" ref="C16:F16" si="8">C8-SUM(C9:C15)</f>
        <v>129.28100000000018</v>
      </c>
      <c r="D16" s="38">
        <f t="shared" si="8"/>
        <v>198.26999999999998</v>
      </c>
      <c r="E16" s="39">
        <f t="shared" si="8"/>
        <v>111.64499999999987</v>
      </c>
      <c r="F16" s="39">
        <f t="shared" si="8"/>
        <v>82.627999999999929</v>
      </c>
      <c r="G16" s="40">
        <f t="shared" si="0"/>
        <v>1.8137774634925483E-2</v>
      </c>
      <c r="H16" s="41">
        <f t="shared" si="1"/>
        <v>3.6077931822742576E-2</v>
      </c>
      <c r="I16" s="42">
        <f t="shared" si="2"/>
        <v>0.53363603313711772</v>
      </c>
      <c r="J16" s="48">
        <f t="shared" si="3"/>
        <v>0.35117635668296421</v>
      </c>
      <c r="K16" s="44">
        <f>K8-SUM(K9:K15)</f>
        <v>5249</v>
      </c>
      <c r="L16" s="39">
        <f>L8-SUM(L9:L15)</f>
        <v>8878</v>
      </c>
      <c r="M16" s="39">
        <f>M8-SUM(M9:M15)</f>
        <v>6740</v>
      </c>
      <c r="N16" s="39">
        <f>N8-SUM(N9:N15)</f>
        <v>3535</v>
      </c>
      <c r="O16" s="40">
        <f t="shared" si="4"/>
        <v>1.5063440192475406E-2</v>
      </c>
      <c r="P16" s="41">
        <f t="shared" si="5"/>
        <v>3.9465748531745337E-2</v>
      </c>
      <c r="Q16" s="41">
        <f t="shared" si="7"/>
        <v>0.69136978472089927</v>
      </c>
      <c r="R16" s="49">
        <f t="shared" si="6"/>
        <v>0.90664780763790676</v>
      </c>
      <c r="S16" s="53"/>
    </row>
    <row r="17" spans="1:27" s="34" customFormat="1" ht="26.25" x14ac:dyDescent="0.2">
      <c r="A17" s="25"/>
      <c r="B17" s="26" t="s">
        <v>21</v>
      </c>
      <c r="C17" s="54">
        <v>208.31700000000001</v>
      </c>
      <c r="D17" s="55">
        <v>254.62</v>
      </c>
      <c r="E17" s="56">
        <v>111.45699999999999</v>
      </c>
      <c r="F17" s="56">
        <v>89.128</v>
      </c>
      <c r="G17" s="41">
        <f t="shared" si="0"/>
        <v>2.3292682592145696E-2</v>
      </c>
      <c r="H17" s="41">
        <f t="shared" si="1"/>
        <v>3.6017179875206452E-2</v>
      </c>
      <c r="I17" s="41">
        <f t="shared" si="2"/>
        <v>0.22227182611116714</v>
      </c>
      <c r="J17" s="48">
        <f t="shared" si="3"/>
        <v>0.25052733147832318</v>
      </c>
      <c r="K17" s="56">
        <v>7734</v>
      </c>
      <c r="L17" s="56">
        <v>12494</v>
      </c>
      <c r="M17" s="56">
        <v>5610</v>
      </c>
      <c r="N17" s="56">
        <v>3350</v>
      </c>
      <c r="O17" s="41">
        <f t="shared" si="4"/>
        <v>2.1198763433744956E-2</v>
      </c>
      <c r="P17" s="41">
        <f t="shared" si="5"/>
        <v>3.2849087427758356E-2</v>
      </c>
      <c r="Q17" s="41">
        <f t="shared" si="7"/>
        <v>0.6154641841220585</v>
      </c>
      <c r="R17" s="49">
        <f t="shared" si="6"/>
        <v>0.67462686567164187</v>
      </c>
      <c r="S17" s="2"/>
      <c r="T17" s="25"/>
      <c r="U17" s="25"/>
      <c r="V17" s="25"/>
      <c r="W17" s="25"/>
      <c r="X17" s="25"/>
      <c r="Y17" s="25"/>
      <c r="Z17" s="25"/>
      <c r="AA17" s="25"/>
    </row>
    <row r="18" spans="1:27" s="34" customFormat="1" ht="26.25" x14ac:dyDescent="0.2">
      <c r="A18" s="25"/>
      <c r="B18" s="57" t="s">
        <v>22</v>
      </c>
      <c r="C18" s="58">
        <v>419.839</v>
      </c>
      <c r="D18" s="55">
        <v>417.90800000000002</v>
      </c>
      <c r="E18" s="56">
        <v>124.70099999999999</v>
      </c>
      <c r="F18" s="56">
        <v>178.39099999999999</v>
      </c>
      <c r="G18" s="40">
        <f t="shared" si="0"/>
        <v>3.8230297685643011E-2</v>
      </c>
      <c r="H18" s="41">
        <f t="shared" si="1"/>
        <v>4.029696068993531E-2</v>
      </c>
      <c r="I18" s="42">
        <f t="shared" si="2"/>
        <v>-4.5993821441075999E-3</v>
      </c>
      <c r="J18" s="43">
        <f t="shared" si="3"/>
        <v>-0.30096809816638737</v>
      </c>
      <c r="K18" s="59">
        <v>26940</v>
      </c>
      <c r="L18" s="56">
        <v>25693</v>
      </c>
      <c r="M18" s="56">
        <v>7634</v>
      </c>
      <c r="N18" s="56">
        <v>10921</v>
      </c>
      <c r="O18" s="40">
        <f t="shared" si="4"/>
        <v>4.35937112936777E-2</v>
      </c>
      <c r="P18" s="41">
        <f t="shared" si="5"/>
        <v>4.4700522891890783E-2</v>
      </c>
      <c r="Q18" s="42">
        <f t="shared" si="7"/>
        <v>-4.628804751299187E-2</v>
      </c>
      <c r="R18" s="45">
        <f t="shared" si="6"/>
        <v>-0.30097976375789759</v>
      </c>
      <c r="S18" s="9"/>
      <c r="T18" s="25"/>
      <c r="U18" s="25"/>
      <c r="V18" s="25"/>
      <c r="W18" s="25"/>
      <c r="X18" s="25"/>
      <c r="Y18" s="25"/>
      <c r="Z18" s="25"/>
      <c r="AA18" s="25"/>
    </row>
    <row r="19" spans="1:27" s="34" customFormat="1" ht="26.25" x14ac:dyDescent="0.2">
      <c r="A19" s="25"/>
      <c r="B19" s="26" t="s">
        <v>23</v>
      </c>
      <c r="C19" s="54">
        <v>224.15600000000001</v>
      </c>
      <c r="D19" s="55">
        <v>156.905</v>
      </c>
      <c r="E19" s="56">
        <v>19.725999999999999</v>
      </c>
      <c r="F19" s="56">
        <v>84.054000000000002</v>
      </c>
      <c r="G19" s="41">
        <f t="shared" si="0"/>
        <v>1.4353697125601368E-2</v>
      </c>
      <c r="H19" s="41">
        <f t="shared" si="1"/>
        <v>6.3744304100982665E-3</v>
      </c>
      <c r="I19" s="42">
        <f t="shared" si="2"/>
        <v>-0.30001873695105197</v>
      </c>
      <c r="J19" s="43">
        <f t="shared" si="3"/>
        <v>-0.76531753396625979</v>
      </c>
      <c r="K19" s="56">
        <v>28088</v>
      </c>
      <c r="L19" s="56">
        <v>17248</v>
      </c>
      <c r="M19" s="56">
        <v>6500</v>
      </c>
      <c r="N19" s="56">
        <v>7854</v>
      </c>
      <c r="O19" s="41">
        <f t="shared" si="4"/>
        <v>2.9264948911896353E-2</v>
      </c>
      <c r="P19" s="41">
        <f t="shared" si="5"/>
        <v>3.8060439978686154E-2</v>
      </c>
      <c r="Q19" s="42">
        <f t="shared" si="7"/>
        <v>-0.38592993449159785</v>
      </c>
      <c r="R19" s="45">
        <f t="shared" si="6"/>
        <v>-0.17239623121976066</v>
      </c>
      <c r="S19" s="2"/>
      <c r="T19" s="25"/>
      <c r="U19" s="25"/>
      <c r="V19" s="25"/>
      <c r="W19" s="25"/>
      <c r="X19" s="25"/>
      <c r="Y19" s="25"/>
      <c r="Z19" s="25"/>
      <c r="AA19" s="25"/>
    </row>
    <row r="20" spans="1:27" s="34" customFormat="1" ht="26.25" x14ac:dyDescent="0.2">
      <c r="A20" s="25"/>
      <c r="B20" s="57" t="s">
        <v>24</v>
      </c>
      <c r="C20" s="58">
        <v>7077.8760000000002</v>
      </c>
      <c r="D20" s="55">
        <v>5868.4409999999998</v>
      </c>
      <c r="E20" s="56">
        <v>1631.8820000000001</v>
      </c>
      <c r="F20" s="56">
        <v>2350.375</v>
      </c>
      <c r="G20" s="40">
        <f t="shared" si="0"/>
        <v>0.53684601965177159</v>
      </c>
      <c r="H20" s="41">
        <f t="shared" si="1"/>
        <v>0.52734047685754737</v>
      </c>
      <c r="I20" s="42">
        <f t="shared" si="2"/>
        <v>-0.17087541516692306</v>
      </c>
      <c r="J20" s="43">
        <f t="shared" si="3"/>
        <v>-0.30569292134233894</v>
      </c>
      <c r="K20" s="59">
        <v>380190</v>
      </c>
      <c r="L20" s="56">
        <v>302963</v>
      </c>
      <c r="M20" s="56">
        <v>85479</v>
      </c>
      <c r="N20" s="56">
        <v>120096</v>
      </c>
      <c r="O20" s="40">
        <f t="shared" si="4"/>
        <v>0.51404201746259592</v>
      </c>
      <c r="P20" s="41">
        <f t="shared" si="5"/>
        <v>0.50051820752894061</v>
      </c>
      <c r="Q20" s="42">
        <f t="shared" si="7"/>
        <v>-0.20312738367658278</v>
      </c>
      <c r="R20" s="45">
        <f t="shared" si="6"/>
        <v>-0.28824440447641886</v>
      </c>
      <c r="S20" s="9"/>
      <c r="T20" s="25"/>
      <c r="U20" s="25"/>
      <c r="V20" s="25"/>
      <c r="W20" s="25"/>
      <c r="X20" s="25"/>
      <c r="Y20" s="25"/>
      <c r="Z20" s="25"/>
      <c r="AA20" s="25"/>
    </row>
    <row r="21" spans="1:27" s="34" customFormat="1" ht="26.25" x14ac:dyDescent="0.2">
      <c r="A21" s="25"/>
      <c r="B21" s="26" t="s">
        <v>25</v>
      </c>
      <c r="C21" s="60">
        <f>24/1000</f>
        <v>2.4E-2</v>
      </c>
      <c r="D21" s="61">
        <f>48/1000</f>
        <v>4.8000000000000001E-2</v>
      </c>
      <c r="E21" s="62">
        <v>0.107</v>
      </c>
      <c r="F21" s="62">
        <v>1.6E-2</v>
      </c>
      <c r="G21" s="41">
        <f t="shared" si="0"/>
        <v>4.3910484817492472E-6</v>
      </c>
      <c r="H21" s="41">
        <f t="shared" si="1"/>
        <v>3.4576906310479291E-5</v>
      </c>
      <c r="I21" s="41">
        <f t="shared" si="2"/>
        <v>1</v>
      </c>
      <c r="J21" s="48">
        <f t="shared" si="3"/>
        <v>5.6875</v>
      </c>
      <c r="K21" s="63">
        <v>2</v>
      </c>
      <c r="L21" s="63">
        <v>3</v>
      </c>
      <c r="M21" s="63">
        <v>5</v>
      </c>
      <c r="N21" s="63">
        <v>1</v>
      </c>
      <c r="O21" s="41">
        <f t="shared" si="4"/>
        <v>5.0901464944161092E-6</v>
      </c>
      <c r="P21" s="41">
        <f t="shared" si="5"/>
        <v>2.9277261522066272E-5</v>
      </c>
      <c r="Q21" s="41">
        <f t="shared" si="7"/>
        <v>0.5</v>
      </c>
      <c r="R21" s="49">
        <f t="shared" si="6"/>
        <v>4</v>
      </c>
      <c r="S21" s="2"/>
      <c r="T21" s="25"/>
      <c r="U21" s="25"/>
      <c r="V21" s="25"/>
      <c r="W21" s="25"/>
      <c r="X21" s="25"/>
      <c r="Y21" s="25"/>
      <c r="Z21" s="25"/>
      <c r="AA21" s="25"/>
    </row>
    <row r="22" spans="1:27" s="34" customFormat="1" ht="26.25" x14ac:dyDescent="0.2">
      <c r="A22" s="25"/>
      <c r="B22" s="57" t="s">
        <v>26</v>
      </c>
      <c r="C22" s="58">
        <v>665.64200000000005</v>
      </c>
      <c r="D22" s="55">
        <v>548.57600000000002</v>
      </c>
      <c r="E22" s="56">
        <v>111.01900000000001</v>
      </c>
      <c r="F22" s="56">
        <v>234.00399999999999</v>
      </c>
      <c r="G22" s="40">
        <f t="shared" si="0"/>
        <v>5.0183829415084903E-2</v>
      </c>
      <c r="H22" s="41">
        <f t="shared" si="1"/>
        <v>3.5875640763393467E-2</v>
      </c>
      <c r="I22" s="42">
        <f t="shared" si="2"/>
        <v>-0.17586931113120874</v>
      </c>
      <c r="J22" s="43">
        <f t="shared" si="3"/>
        <v>-0.52556793900958954</v>
      </c>
      <c r="K22" s="59">
        <v>43943</v>
      </c>
      <c r="L22" s="56">
        <v>34157</v>
      </c>
      <c r="M22" s="56">
        <v>7701</v>
      </c>
      <c r="N22" s="56">
        <v>14220</v>
      </c>
      <c r="O22" s="40">
        <f t="shared" si="4"/>
        <v>5.795471126992368E-2</v>
      </c>
      <c r="P22" s="41">
        <f t="shared" si="5"/>
        <v>4.5092838196286469E-2</v>
      </c>
      <c r="Q22" s="42">
        <f t="shared" si="7"/>
        <v>-0.22269758550849961</v>
      </c>
      <c r="R22" s="45">
        <f t="shared" si="6"/>
        <v>-0.45843881856540081</v>
      </c>
      <c r="S22" s="9"/>
      <c r="T22" s="25"/>
      <c r="U22" s="25"/>
      <c r="V22" s="25"/>
      <c r="W22" s="25"/>
      <c r="X22" s="25"/>
      <c r="Y22" s="25"/>
      <c r="Z22" s="25"/>
      <c r="AA22" s="25"/>
    </row>
    <row r="23" spans="1:27" s="71" customFormat="1" ht="27" thickBot="1" x14ac:dyDescent="0.3">
      <c r="A23" s="64"/>
      <c r="B23" s="26" t="s">
        <v>27</v>
      </c>
      <c r="C23" s="54">
        <v>1978.143</v>
      </c>
      <c r="D23" s="65">
        <v>1686.3309999999999</v>
      </c>
      <c r="E23" s="66">
        <v>420.37200000000001</v>
      </c>
      <c r="F23" s="66">
        <v>676.60199999999998</v>
      </c>
      <c r="G23" s="67">
        <f t="shared" si="0"/>
        <v>0.15426585785993102</v>
      </c>
      <c r="H23" s="67">
        <f t="shared" si="1"/>
        <v>0.13584264728550283</v>
      </c>
      <c r="I23" s="68">
        <f t="shared" si="2"/>
        <v>-0.14751815212550368</v>
      </c>
      <c r="J23" s="69">
        <f t="shared" si="3"/>
        <v>-0.37870121578121252</v>
      </c>
      <c r="K23" s="66">
        <v>143651</v>
      </c>
      <c r="L23" s="66">
        <v>110759</v>
      </c>
      <c r="M23" s="66">
        <v>26338</v>
      </c>
      <c r="N23" s="66">
        <v>46397</v>
      </c>
      <c r="O23" s="67">
        <f t="shared" si="4"/>
        <v>0.18792651185834461</v>
      </c>
      <c r="P23" s="67">
        <f t="shared" si="5"/>
        <v>0.15422090279363629</v>
      </c>
      <c r="Q23" s="68">
        <f t="shared" si="7"/>
        <v>-0.22897160479216994</v>
      </c>
      <c r="R23" s="70">
        <f t="shared" si="6"/>
        <v>-0.43233398711123561</v>
      </c>
      <c r="S23" s="2"/>
      <c r="T23" s="64"/>
      <c r="U23" s="64"/>
      <c r="V23" s="64"/>
      <c r="W23" s="64"/>
      <c r="X23" s="64"/>
      <c r="Y23" s="64"/>
      <c r="Z23" s="64"/>
      <c r="AA23" s="64"/>
    </row>
    <row r="24" spans="1:27" s="64" customFormat="1" ht="8.25" customHeight="1" thickBot="1" x14ac:dyDescent="0.3">
      <c r="B24" s="72"/>
      <c r="C24" s="73"/>
      <c r="D24" s="74"/>
      <c r="E24" s="74"/>
      <c r="F24" s="74"/>
      <c r="G24" s="75"/>
      <c r="H24" s="75"/>
      <c r="I24" s="75"/>
      <c r="J24" s="76"/>
      <c r="K24" s="74"/>
      <c r="L24" s="74"/>
      <c r="M24" s="74"/>
      <c r="N24" s="74"/>
      <c r="O24" s="75"/>
      <c r="P24" s="75"/>
      <c r="Q24" s="75"/>
      <c r="R24" s="76"/>
      <c r="S24" s="24"/>
    </row>
    <row r="25" spans="1:27" s="89" customFormat="1" ht="26.25" thickBot="1" x14ac:dyDescent="0.25">
      <c r="A25" s="77"/>
      <c r="B25" s="78" t="s">
        <v>28</v>
      </c>
      <c r="C25" s="79">
        <f t="shared" ref="C25:F25" si="9">SUM(C8)+SUM(C17:C23)</f>
        <v>12333.519</v>
      </c>
      <c r="D25" s="80">
        <f t="shared" si="9"/>
        <v>10611.460999999999</v>
      </c>
      <c r="E25" s="81">
        <f t="shared" si="9"/>
        <v>2963.1460000000002</v>
      </c>
      <c r="F25" s="81">
        <f t="shared" si="9"/>
        <v>4415.4740000000002</v>
      </c>
      <c r="G25" s="82">
        <f>D25/$D$29</f>
        <v>0.97073832735815302</v>
      </c>
      <c r="H25" s="83">
        <f>E25/$E$29</f>
        <v>0.95753665071281757</v>
      </c>
      <c r="I25" s="84">
        <f>D25/C25-1</f>
        <v>-0.13962422241373296</v>
      </c>
      <c r="J25" s="85">
        <f>E25/F25-1</f>
        <v>-0.32891780135043258</v>
      </c>
      <c r="K25" s="81">
        <f>SUM(K8)+SUM(K17:K23)</f>
        <v>700152</v>
      </c>
      <c r="L25" s="81">
        <f t="shared" ref="L25:N25" si="10">SUM(L8)+SUM(L17:L23)</f>
        <v>568367</v>
      </c>
      <c r="M25" s="81">
        <f t="shared" si="10"/>
        <v>162916</v>
      </c>
      <c r="N25" s="81">
        <f t="shared" si="10"/>
        <v>233647</v>
      </c>
      <c r="O25" s="82">
        <f>L25/$L$29</f>
        <v>0.96435709753060028</v>
      </c>
      <c r="P25" s="86">
        <f>M25/$M$29</f>
        <v>0.95394686762578973</v>
      </c>
      <c r="Q25" s="84">
        <f>L25/K25-1</f>
        <v>-0.18822341434431378</v>
      </c>
      <c r="R25" s="87">
        <f>M25/N25-1</f>
        <v>-0.30272590703069158</v>
      </c>
      <c r="S25" s="88"/>
      <c r="T25" s="77"/>
      <c r="U25" s="77"/>
      <c r="V25" s="77"/>
      <c r="W25" s="77"/>
      <c r="X25" s="77"/>
      <c r="Y25" s="77"/>
      <c r="Z25" s="77"/>
      <c r="AA25" s="77"/>
    </row>
    <row r="26" spans="1:27" s="25" customFormat="1" ht="11.25" customHeight="1" thickBot="1" x14ac:dyDescent="0.25">
      <c r="B26" s="90"/>
      <c r="C26" s="73"/>
      <c r="D26" s="73"/>
      <c r="E26" s="74"/>
      <c r="F26" s="74"/>
      <c r="G26" s="75"/>
      <c r="H26" s="75"/>
      <c r="I26" s="75"/>
      <c r="J26" s="76"/>
      <c r="K26" s="74"/>
      <c r="L26" s="74"/>
      <c r="M26" s="74"/>
      <c r="N26" s="74"/>
      <c r="O26" s="75"/>
      <c r="P26" s="75"/>
      <c r="Q26" s="75"/>
      <c r="R26" s="76"/>
      <c r="S26" s="24"/>
    </row>
    <row r="27" spans="1:27" s="89" customFormat="1" ht="26.25" thickBot="1" x14ac:dyDescent="0.25">
      <c r="A27" s="77"/>
      <c r="B27" s="78" t="s">
        <v>29</v>
      </c>
      <c r="C27" s="79">
        <f>C29-C25</f>
        <v>288.64999999999964</v>
      </c>
      <c r="D27" s="80">
        <f t="shared" ref="D27:F27" si="11">D29-D25</f>
        <v>319.8690000000006</v>
      </c>
      <c r="E27" s="81">
        <f t="shared" si="11"/>
        <v>131.40499999999975</v>
      </c>
      <c r="F27" s="81">
        <f t="shared" si="11"/>
        <v>90.398000000000138</v>
      </c>
      <c r="G27" s="82">
        <f>D27/$D$29</f>
        <v>2.9261672641846929E-2</v>
      </c>
      <c r="H27" s="83">
        <f>E27/$E$29</f>
        <v>4.2463349287182456E-2</v>
      </c>
      <c r="I27" s="86">
        <f>D27/C27-1</f>
        <v>0.1081552052658965</v>
      </c>
      <c r="J27" s="91">
        <f>E27/F27-1</f>
        <v>0.45362729263921264</v>
      </c>
      <c r="K27" s="81">
        <f>K29-K25</f>
        <v>17276</v>
      </c>
      <c r="L27" s="81">
        <f t="shared" ref="L27:N27" si="12">L29-L25</f>
        <v>21007</v>
      </c>
      <c r="M27" s="81">
        <f t="shared" si="12"/>
        <v>7865</v>
      </c>
      <c r="N27" s="81">
        <f t="shared" si="12"/>
        <v>5478</v>
      </c>
      <c r="O27" s="82">
        <f>L27/$L$29</f>
        <v>3.5642902469399738E-2</v>
      </c>
      <c r="P27" s="86">
        <f>M27/$M$29</f>
        <v>4.6053132374210243E-2</v>
      </c>
      <c r="Q27" s="86">
        <f>L27/K27-1</f>
        <v>0.21596434359805516</v>
      </c>
      <c r="R27" s="92">
        <f>M27/N27-1</f>
        <v>0.43574297188755029</v>
      </c>
      <c r="S27" s="88"/>
      <c r="T27" s="77"/>
      <c r="U27" s="77"/>
      <c r="V27" s="77"/>
      <c r="W27" s="77"/>
      <c r="X27" s="77"/>
      <c r="Y27" s="77"/>
      <c r="Z27" s="77"/>
      <c r="AA27" s="77"/>
    </row>
    <row r="28" spans="1:27" s="25" customFormat="1" ht="7.5" customHeight="1" thickBot="1" x14ac:dyDescent="0.25">
      <c r="B28" s="90"/>
      <c r="C28" s="73"/>
      <c r="D28" s="73"/>
      <c r="E28" s="74"/>
      <c r="F28" s="74"/>
      <c r="G28" s="75"/>
      <c r="H28" s="75"/>
      <c r="I28" s="75"/>
      <c r="J28" s="76"/>
      <c r="K28" s="74"/>
      <c r="L28" s="74"/>
      <c r="M28" s="74"/>
      <c r="N28" s="74"/>
      <c r="O28" s="75"/>
      <c r="P28" s="75"/>
      <c r="Q28" s="75"/>
      <c r="R28" s="76"/>
      <c r="S28" s="24"/>
    </row>
    <row r="29" spans="1:27" s="89" customFormat="1" ht="26.25" thickBot="1" x14ac:dyDescent="0.25">
      <c r="A29" s="77"/>
      <c r="B29" s="93" t="s">
        <v>30</v>
      </c>
      <c r="C29" s="94">
        <v>12622.169</v>
      </c>
      <c r="D29" s="95">
        <v>10931.33</v>
      </c>
      <c r="E29" s="96">
        <v>3094.5509999999999</v>
      </c>
      <c r="F29" s="96">
        <v>4505.8720000000003</v>
      </c>
      <c r="G29" s="82">
        <f>D29/$D$29</f>
        <v>1</v>
      </c>
      <c r="H29" s="83">
        <f>E29/$E$29</f>
        <v>1</v>
      </c>
      <c r="I29" s="84">
        <f>D29/C29-1</f>
        <v>-0.13395787998084951</v>
      </c>
      <c r="J29" s="85">
        <f>E29/F29-1</f>
        <v>-0.31321817397387242</v>
      </c>
      <c r="K29" s="96">
        <v>717428</v>
      </c>
      <c r="L29" s="96">
        <v>589374</v>
      </c>
      <c r="M29" s="96">
        <v>170781</v>
      </c>
      <c r="N29" s="96">
        <v>239125</v>
      </c>
      <c r="O29" s="82">
        <f>L29/$L$29</f>
        <v>1</v>
      </c>
      <c r="P29" s="86">
        <f>M29/$M$29</f>
        <v>1</v>
      </c>
      <c r="Q29" s="84">
        <f>L29/K29-1</f>
        <v>-0.1784903850978774</v>
      </c>
      <c r="R29" s="87">
        <f>M29/N29-1</f>
        <v>-0.28580867746994254</v>
      </c>
      <c r="S29" s="88"/>
      <c r="T29" s="77"/>
      <c r="U29" s="77"/>
      <c r="V29" s="77"/>
      <c r="W29" s="77"/>
      <c r="X29" s="77"/>
      <c r="Y29" s="77"/>
      <c r="Z29" s="77"/>
      <c r="AA29" s="77"/>
    </row>
    <row r="30" spans="1:27" ht="13.5" customHeight="1" x14ac:dyDescent="0.2">
      <c r="B30" s="97" t="s">
        <v>31</v>
      </c>
      <c r="G30" s="98"/>
      <c r="H30" s="98"/>
      <c r="I30" s="98"/>
      <c r="O30" s="98"/>
      <c r="P30" s="98"/>
      <c r="Q30" s="98"/>
      <c r="R30" s="99"/>
      <c r="T30" s="100"/>
      <c r="U30" s="100"/>
      <c r="V30" s="100"/>
      <c r="W30" s="100"/>
      <c r="X30" s="100"/>
      <c r="Y30" s="100"/>
      <c r="Z30" s="100"/>
    </row>
    <row r="31" spans="1:27" x14ac:dyDescent="0.2">
      <c r="B31" s="97" t="s">
        <v>32</v>
      </c>
      <c r="G31" s="98"/>
      <c r="H31" s="98"/>
      <c r="I31" s="98"/>
      <c r="R31" s="99"/>
      <c r="T31" s="100"/>
      <c r="U31" s="100"/>
      <c r="V31" s="100"/>
      <c r="W31" s="100"/>
      <c r="X31" s="100"/>
      <c r="Y31" s="100"/>
      <c r="Z31" s="100"/>
    </row>
    <row r="32" spans="1:27" x14ac:dyDescent="0.2">
      <c r="C32" s="98"/>
      <c r="D32" s="98"/>
      <c r="E32" s="98"/>
      <c r="F32" s="98"/>
      <c r="G32" s="98"/>
      <c r="H32" s="98"/>
      <c r="I32" s="98"/>
      <c r="K32" s="101"/>
      <c r="L32" s="101"/>
      <c r="M32" s="101"/>
      <c r="N32" s="101"/>
      <c r="R32" s="99"/>
      <c r="T32" s="100"/>
      <c r="U32" s="100"/>
      <c r="V32" s="100"/>
      <c r="W32" s="100"/>
      <c r="X32" s="100"/>
      <c r="Y32" s="100"/>
      <c r="Z32" s="100"/>
    </row>
    <row r="33" spans="3:26" x14ac:dyDescent="0.2">
      <c r="C33" s="98"/>
      <c r="D33" s="98"/>
      <c r="E33" s="98"/>
      <c r="F33" s="98"/>
      <c r="G33" s="98"/>
      <c r="H33" s="98"/>
      <c r="I33" s="98"/>
      <c r="K33" s="98"/>
      <c r="L33" s="98"/>
      <c r="M33" s="98"/>
      <c r="N33" s="98"/>
      <c r="R33" s="99"/>
      <c r="T33" s="100"/>
      <c r="U33" s="100"/>
      <c r="V33" s="100"/>
      <c r="W33" s="100"/>
      <c r="X33" s="100"/>
      <c r="Y33" s="100"/>
      <c r="Z33" s="100"/>
    </row>
    <row r="34" spans="3:26" x14ac:dyDescent="0.2">
      <c r="C34" s="98"/>
      <c r="D34" s="98"/>
      <c r="E34" s="98"/>
      <c r="F34" s="98"/>
      <c r="G34" s="98"/>
      <c r="H34" s="98"/>
      <c r="I34" s="98"/>
      <c r="K34" s="101"/>
      <c r="L34" s="101"/>
      <c r="M34" s="101"/>
      <c r="N34" s="101"/>
      <c r="R34" s="99"/>
      <c r="T34" s="100"/>
      <c r="U34" s="100"/>
      <c r="V34" s="100"/>
      <c r="W34" s="100"/>
      <c r="X34" s="100"/>
      <c r="Y34" s="100"/>
      <c r="Z34" s="100"/>
    </row>
    <row r="35" spans="3:26" x14ac:dyDescent="0.2">
      <c r="C35" s="98"/>
      <c r="D35" s="98"/>
      <c r="E35" s="98"/>
      <c r="F35" s="98"/>
      <c r="G35" s="98"/>
      <c r="H35" s="98"/>
      <c r="I35" s="98"/>
      <c r="K35" s="98"/>
      <c r="L35" s="98"/>
      <c r="M35" s="98"/>
      <c r="N35" s="98"/>
      <c r="R35" s="99"/>
      <c r="T35" s="100"/>
      <c r="U35" s="100"/>
      <c r="V35" s="100"/>
      <c r="W35" s="100"/>
      <c r="X35" s="100"/>
      <c r="Y35" s="100"/>
      <c r="Z35" s="100"/>
    </row>
    <row r="36" spans="3:26" x14ac:dyDescent="0.2">
      <c r="C36" s="98"/>
      <c r="D36" s="98"/>
      <c r="E36" s="98"/>
      <c r="F36" s="98"/>
      <c r="G36" s="98"/>
      <c r="H36" s="98"/>
      <c r="I36" s="98"/>
      <c r="K36" s="98"/>
      <c r="L36" s="98"/>
      <c r="M36" s="98"/>
      <c r="N36" s="98"/>
      <c r="R36" s="99"/>
      <c r="T36" s="100"/>
      <c r="U36" s="100"/>
      <c r="V36" s="100"/>
      <c r="W36" s="100"/>
      <c r="X36" s="100"/>
      <c r="Y36" s="100"/>
      <c r="Z36" s="100"/>
    </row>
    <row r="37" spans="3:26" x14ac:dyDescent="0.2">
      <c r="C37" s="98"/>
      <c r="D37" s="98"/>
      <c r="E37" s="98"/>
      <c r="F37" s="98"/>
      <c r="G37" s="98"/>
      <c r="H37" s="98"/>
      <c r="I37" s="98"/>
      <c r="K37" s="98"/>
      <c r="L37" s="98"/>
      <c r="M37" s="98"/>
      <c r="N37" s="98"/>
      <c r="R37" s="99"/>
      <c r="T37" s="100"/>
      <c r="U37" s="100"/>
      <c r="V37" s="100"/>
      <c r="W37" s="100"/>
      <c r="X37" s="100"/>
      <c r="Y37" s="100"/>
      <c r="Z37" s="100"/>
    </row>
    <row r="38" spans="3:26" x14ac:dyDescent="0.2">
      <c r="C38" s="98"/>
      <c r="D38" s="98"/>
      <c r="E38" s="98"/>
      <c r="F38" s="98"/>
      <c r="G38" s="98"/>
      <c r="H38" s="98"/>
      <c r="I38" s="98"/>
      <c r="K38" s="98"/>
      <c r="L38" s="98"/>
      <c r="M38" s="98"/>
      <c r="N38" s="98"/>
      <c r="R38" s="99"/>
      <c r="T38" s="100"/>
      <c r="U38" s="100"/>
      <c r="V38" s="100"/>
      <c r="W38" s="100"/>
      <c r="X38" s="100"/>
      <c r="Y38" s="100"/>
      <c r="Z38" s="100"/>
    </row>
    <row r="39" spans="3:26" x14ac:dyDescent="0.2">
      <c r="C39" s="98"/>
      <c r="D39" s="98"/>
      <c r="E39" s="98"/>
      <c r="F39" s="98"/>
      <c r="G39" s="98"/>
      <c r="H39" s="98"/>
      <c r="I39" s="98"/>
      <c r="K39" s="98"/>
      <c r="L39" s="98"/>
      <c r="M39" s="98"/>
      <c r="N39" s="98"/>
      <c r="R39" s="99"/>
      <c r="T39" s="100"/>
      <c r="U39" s="100"/>
      <c r="V39" s="100"/>
      <c r="W39" s="100"/>
      <c r="X39" s="100"/>
      <c r="Y39" s="100"/>
      <c r="Z39" s="100"/>
    </row>
    <row r="40" spans="3:26" x14ac:dyDescent="0.2">
      <c r="C40" s="98"/>
      <c r="D40" s="98"/>
      <c r="E40" s="98"/>
      <c r="F40" s="98"/>
      <c r="G40" s="98"/>
      <c r="H40" s="98"/>
      <c r="I40" s="98"/>
      <c r="K40" s="98"/>
      <c r="L40" s="98"/>
      <c r="M40" s="98"/>
      <c r="N40" s="98"/>
      <c r="R40" s="99"/>
      <c r="T40" s="100"/>
      <c r="U40" s="100"/>
      <c r="V40" s="100"/>
      <c r="W40" s="100"/>
      <c r="X40" s="100"/>
      <c r="Y40" s="100"/>
      <c r="Z40" s="100"/>
    </row>
    <row r="41" spans="3:26" x14ac:dyDescent="0.2">
      <c r="C41" s="98"/>
      <c r="D41" s="98"/>
      <c r="E41" s="98"/>
      <c r="F41" s="98"/>
      <c r="G41" s="98"/>
      <c r="H41" s="98"/>
      <c r="I41" s="98"/>
      <c r="K41" s="98"/>
      <c r="L41" s="98"/>
      <c r="M41" s="98"/>
      <c r="N41" s="98"/>
      <c r="R41" s="99"/>
      <c r="T41" s="100"/>
      <c r="U41" s="100"/>
      <c r="V41" s="100"/>
      <c r="W41" s="100"/>
      <c r="X41" s="100"/>
      <c r="Y41" s="100"/>
      <c r="Z41" s="100"/>
    </row>
    <row r="42" spans="3:26" x14ac:dyDescent="0.2">
      <c r="C42" s="98"/>
      <c r="D42" s="98"/>
      <c r="E42" s="98"/>
      <c r="F42" s="98"/>
      <c r="G42" s="98"/>
      <c r="H42" s="98"/>
      <c r="I42" s="98"/>
      <c r="K42" s="98"/>
      <c r="L42" s="98"/>
      <c r="M42" s="98"/>
      <c r="N42" s="98"/>
      <c r="R42" s="99"/>
      <c r="T42" s="100"/>
      <c r="U42" s="100"/>
      <c r="V42" s="100"/>
      <c r="W42" s="100"/>
      <c r="X42" s="100"/>
      <c r="Y42" s="100"/>
      <c r="Z42" s="100"/>
    </row>
    <row r="43" spans="3:26" x14ac:dyDescent="0.2">
      <c r="K43" s="98"/>
      <c r="L43" s="98"/>
      <c r="M43" s="98"/>
      <c r="N43" s="98"/>
      <c r="R43" s="99"/>
    </row>
    <row r="44" spans="3:26" x14ac:dyDescent="0.2">
      <c r="K44" s="98"/>
      <c r="L44" s="98"/>
      <c r="M44" s="98"/>
      <c r="N44" s="98"/>
      <c r="R44" s="99"/>
    </row>
    <row r="45" spans="3:26" x14ac:dyDescent="0.2">
      <c r="K45" s="98"/>
      <c r="L45" s="98"/>
      <c r="M45" s="98"/>
      <c r="N45" s="98"/>
      <c r="R45" s="99"/>
    </row>
    <row r="46" spans="3:26" x14ac:dyDescent="0.2">
      <c r="K46" s="98"/>
      <c r="L46" s="98"/>
      <c r="M46" s="98"/>
      <c r="N46" s="98"/>
      <c r="R46" s="99"/>
    </row>
    <row r="47" spans="3:26" x14ac:dyDescent="0.2">
      <c r="K47" s="98"/>
      <c r="L47" s="98"/>
      <c r="M47" s="98"/>
      <c r="N47" s="98"/>
      <c r="R47" s="99"/>
    </row>
    <row r="48" spans="3:26" x14ac:dyDescent="0.2">
      <c r="K48" s="98"/>
      <c r="L48" s="98"/>
      <c r="M48" s="98"/>
      <c r="N48" s="98"/>
      <c r="R48" s="99"/>
    </row>
    <row r="49" spans="18:18" x14ac:dyDescent="0.2">
      <c r="R49" s="99"/>
    </row>
    <row r="50" spans="18:18" x14ac:dyDescent="0.2">
      <c r="R50" s="99"/>
    </row>
    <row r="51" spans="18:18" x14ac:dyDescent="0.2">
      <c r="R51" s="99"/>
    </row>
  </sheetData>
  <mergeCells count="11">
    <mergeCell ref="R5:R6"/>
    <mergeCell ref="B1:R1"/>
    <mergeCell ref="B3:B6"/>
    <mergeCell ref="C3:R3"/>
    <mergeCell ref="C4:J4"/>
    <mergeCell ref="K4:R4"/>
    <mergeCell ref="C5:C6"/>
    <mergeCell ref="D5:D6"/>
    <mergeCell ref="J5:J6"/>
    <mergeCell ref="K5:K6"/>
    <mergeCell ref="L5:L6"/>
  </mergeCells>
  <printOptions horizontalCentered="1"/>
  <pageMargins left="0.39370078740157483" right="0.19685039370078741" top="0.39370078740157483" bottom="0.39370078740157483" header="0" footer="0"/>
  <pageSetup paperSize="9" scale="87" orientation="landscape" horizontalDpi="4294967295" verticalDpi="4294967295" r:id="rId1"/>
  <headerFooter alignWithMargins="0">
    <oddHeader>&amp;LMDIC/SDP/Estatística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OrigemImportação - VEÍCULOS</vt:lpstr>
      <vt:lpstr>'OrigemImportação - VEÍCULOS'!Area_de_impressao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Brummel Paixão Pereira</dc:creator>
  <cp:lastModifiedBy>Brummel Paixão Pereira</cp:lastModifiedBy>
  <dcterms:created xsi:type="dcterms:W3CDTF">2015-06-30T18:47:00Z</dcterms:created>
  <dcterms:modified xsi:type="dcterms:W3CDTF">2015-06-30T18:50:56Z</dcterms:modified>
</cp:coreProperties>
</file>