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DestinoExportação VEIC (2)" sheetId="1" r:id="rId1"/>
  </sheets>
  <definedNames>
    <definedName name="_xlnm.Print_Area" localSheetId="0">'DestinoExportação VEIC (2)'!$B$1:$R$29</definedName>
  </definedNames>
  <calcPr calcId="145621"/>
</workbook>
</file>

<file path=xl/calcChain.xml><?xml version="1.0" encoding="utf-8"?>
<calcChain xmlns="http://schemas.openxmlformats.org/spreadsheetml/2006/main">
  <c r="R27" i="1" l="1"/>
  <c r="Q27" i="1"/>
  <c r="P27" i="1"/>
  <c r="O27" i="1"/>
  <c r="J27" i="1"/>
  <c r="I27" i="1"/>
  <c r="H27" i="1"/>
  <c r="G27" i="1"/>
  <c r="N23" i="1"/>
  <c r="N25" i="1" s="1"/>
  <c r="M23" i="1"/>
  <c r="R23" i="1" s="1"/>
  <c r="L23" i="1"/>
  <c r="L25" i="1" s="1"/>
  <c r="K23" i="1"/>
  <c r="K25" i="1" s="1"/>
  <c r="F23" i="1"/>
  <c r="F25" i="1" s="1"/>
  <c r="E23" i="1"/>
  <c r="J23" i="1" s="1"/>
  <c r="D23" i="1"/>
  <c r="D25" i="1" s="1"/>
  <c r="C23" i="1"/>
  <c r="C25" i="1" s="1"/>
  <c r="R21" i="1"/>
  <c r="Q21" i="1"/>
  <c r="P21" i="1"/>
  <c r="O21" i="1"/>
  <c r="J21" i="1"/>
  <c r="I21" i="1"/>
  <c r="H21" i="1"/>
  <c r="G21" i="1"/>
  <c r="R20" i="1"/>
  <c r="Q20" i="1"/>
  <c r="P20" i="1"/>
  <c r="O20" i="1"/>
  <c r="J20" i="1"/>
  <c r="I20" i="1"/>
  <c r="H20" i="1"/>
  <c r="G20" i="1"/>
  <c r="R19" i="1"/>
  <c r="Q19" i="1"/>
  <c r="P19" i="1"/>
  <c r="O19" i="1"/>
  <c r="J19" i="1"/>
  <c r="I19" i="1"/>
  <c r="H19" i="1"/>
  <c r="G19" i="1"/>
  <c r="R18" i="1"/>
  <c r="Q18" i="1"/>
  <c r="P18" i="1"/>
  <c r="O18" i="1"/>
  <c r="J18" i="1"/>
  <c r="I18" i="1"/>
  <c r="H18" i="1"/>
  <c r="G18" i="1"/>
  <c r="R17" i="1"/>
  <c r="Q17" i="1"/>
  <c r="P17" i="1"/>
  <c r="O17" i="1"/>
  <c r="J17" i="1"/>
  <c r="I17" i="1"/>
  <c r="H17" i="1"/>
  <c r="G17" i="1"/>
  <c r="R16" i="1"/>
  <c r="Q16" i="1"/>
  <c r="P16" i="1"/>
  <c r="O16" i="1"/>
  <c r="J16" i="1"/>
  <c r="I16" i="1"/>
  <c r="H16" i="1"/>
  <c r="G16" i="1"/>
  <c r="R15" i="1"/>
  <c r="Q15" i="1"/>
  <c r="P15" i="1"/>
  <c r="O15" i="1"/>
  <c r="J15" i="1"/>
  <c r="I15" i="1"/>
  <c r="H15" i="1"/>
  <c r="G15" i="1"/>
  <c r="R14" i="1"/>
  <c r="Q14" i="1"/>
  <c r="P14" i="1"/>
  <c r="O14" i="1"/>
  <c r="J14" i="1"/>
  <c r="I14" i="1"/>
  <c r="H14" i="1"/>
  <c r="G14" i="1"/>
  <c r="N13" i="1"/>
  <c r="M13" i="1"/>
  <c r="R13" i="1" s="1"/>
  <c r="L13" i="1"/>
  <c r="Q13" i="1" s="1"/>
  <c r="K13" i="1"/>
  <c r="F13" i="1"/>
  <c r="E13" i="1"/>
  <c r="J13" i="1" s="1"/>
  <c r="D13" i="1"/>
  <c r="I13" i="1" s="1"/>
  <c r="C13" i="1"/>
  <c r="R12" i="1"/>
  <c r="Q12" i="1"/>
  <c r="P12" i="1"/>
  <c r="O12" i="1"/>
  <c r="J12" i="1"/>
  <c r="I12" i="1"/>
  <c r="H12" i="1"/>
  <c r="G12" i="1"/>
  <c r="R11" i="1"/>
  <c r="Q11" i="1"/>
  <c r="P11" i="1"/>
  <c r="O11" i="1"/>
  <c r="J11" i="1"/>
  <c r="I11" i="1"/>
  <c r="H11" i="1"/>
  <c r="G11" i="1"/>
  <c r="R10" i="1"/>
  <c r="Q10" i="1"/>
  <c r="P10" i="1"/>
  <c r="O10" i="1"/>
  <c r="J10" i="1"/>
  <c r="I10" i="1"/>
  <c r="H10" i="1"/>
  <c r="G10" i="1"/>
  <c r="R9" i="1"/>
  <c r="Q9" i="1"/>
  <c r="P9" i="1"/>
  <c r="O9" i="1"/>
  <c r="J9" i="1"/>
  <c r="I9" i="1"/>
  <c r="H9" i="1"/>
  <c r="G9" i="1"/>
  <c r="R8" i="1"/>
  <c r="Q8" i="1"/>
  <c r="P8" i="1"/>
  <c r="O8" i="1"/>
  <c r="J8" i="1"/>
  <c r="I8" i="1"/>
  <c r="H8" i="1"/>
  <c r="G8" i="1"/>
  <c r="R7" i="1"/>
  <c r="Q7" i="1"/>
  <c r="P7" i="1"/>
  <c r="O7" i="1"/>
  <c r="J7" i="1"/>
  <c r="I7" i="1"/>
  <c r="H7" i="1"/>
  <c r="G7" i="1"/>
  <c r="I25" i="1" l="1"/>
  <c r="G25" i="1"/>
  <c r="Q25" i="1"/>
  <c r="O25" i="1"/>
  <c r="G13" i="1"/>
  <c r="O13" i="1"/>
  <c r="G23" i="1"/>
  <c r="I23" i="1"/>
  <c r="O23" i="1"/>
  <c r="Q23" i="1"/>
  <c r="E25" i="1"/>
  <c r="M25" i="1"/>
  <c r="H13" i="1"/>
  <c r="P13" i="1"/>
  <c r="H23" i="1"/>
  <c r="P23" i="1"/>
  <c r="R25" i="1" l="1"/>
  <c r="P25" i="1"/>
  <c r="J25" i="1"/>
  <c r="H25" i="1"/>
</calcChain>
</file>

<file path=xl/sharedStrings.xml><?xml version="1.0" encoding="utf-8"?>
<sst xmlns="http://schemas.openxmlformats.org/spreadsheetml/2006/main" count="42" uniqueCount="36">
  <si>
    <t xml:space="preserve">BRASIL: DESTINO DAS EXPORTAÇÕES DE AUTOVEÍCULOS </t>
  </si>
  <si>
    <t>PAÍSES</t>
  </si>
  <si>
    <t>VEÍCULOS</t>
  </si>
  <si>
    <t>US$ MILHÕES</t>
  </si>
  <si>
    <t>UNIDADES</t>
  </si>
  <si>
    <t xml:space="preserve">Part. (%) </t>
  </si>
  <si>
    <t>Part. (%)</t>
  </si>
  <si>
    <t>Var.(%)</t>
  </si>
  <si>
    <t xml:space="preserve">Var. (%) </t>
  </si>
  <si>
    <t>Part.(%)</t>
  </si>
  <si>
    <t>Var. (%)</t>
  </si>
  <si>
    <t>Jan-Mai</t>
  </si>
  <si>
    <t>2014/13</t>
  </si>
  <si>
    <t>2015-14%</t>
  </si>
  <si>
    <t>2015-14</t>
  </si>
  <si>
    <t>ARGENTINA</t>
  </si>
  <si>
    <t>UNIÃO EUROPÉIA</t>
  </si>
  <si>
    <t xml:space="preserve">   Alemanha</t>
  </si>
  <si>
    <t xml:space="preserve">   Itália</t>
  </si>
  <si>
    <t xml:space="preserve">   França</t>
  </si>
  <si>
    <t xml:space="preserve">   Reino Unido</t>
  </si>
  <si>
    <t xml:space="preserve">   Outros Países</t>
  </si>
  <si>
    <t>ESTADOS UNIDOS</t>
  </si>
  <si>
    <t>MÉXICO</t>
  </si>
  <si>
    <t>COMUN. ANDINA</t>
  </si>
  <si>
    <t>VENEZUELA</t>
  </si>
  <si>
    <t>PARAGUAI</t>
  </si>
  <si>
    <t>ÁFRICA DO SUL</t>
  </si>
  <si>
    <t>CHILE</t>
  </si>
  <si>
    <t>URUGUAI</t>
  </si>
  <si>
    <t>SUBTOTAL</t>
  </si>
  <si>
    <t>OUTROS PAÍSES</t>
  </si>
  <si>
    <t>TOTAL</t>
  </si>
  <si>
    <t>Fonte: Secex/SDP</t>
  </si>
  <si>
    <t>(*) Inclui pneumáticos</t>
  </si>
  <si>
    <t>(0) O Nº existe mas não atinge a unidade adotada na tabela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</si>
</sst>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(* #,##0.00_);_(* \(#,##0.00\);_(* &quot;-&quot;??_);_(@_)"/>
    <numFmt numFmtId="166" formatCode="#,##0.0"/>
  </numFmts>
  <fonts count="2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20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6"/>
      <color rgb="FFFF000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2" applyFont="1"/>
    <xf numFmtId="0" fontId="4" fillId="0" borderId="0" xfId="2" applyFont="1" applyFill="1" applyBorder="1" applyAlignment="1">
      <alignment horizontal="left"/>
    </xf>
    <xf numFmtId="0" fontId="4" fillId="0" borderId="1" xfId="2" applyFont="1" applyFill="1" applyBorder="1"/>
    <xf numFmtId="164" fontId="4" fillId="0" borderId="1" xfId="2" applyNumberFormat="1" applyFont="1" applyFill="1" applyBorder="1"/>
    <xf numFmtId="0" fontId="4" fillId="0" borderId="1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14" fontId="5" fillId="3" borderId="0" xfId="2" applyNumberFormat="1" applyFont="1" applyFill="1" applyBorder="1"/>
    <xf numFmtId="0" fontId="3" fillId="0" borderId="0" xfId="2" applyFont="1" applyFill="1"/>
    <xf numFmtId="0" fontId="7" fillId="5" borderId="0" xfId="2" applyFont="1" applyFill="1" applyBorder="1" applyAlignment="1">
      <alignment horizontal="center" vertical="center" wrapText="1"/>
    </xf>
    <xf numFmtId="0" fontId="8" fillId="0" borderId="0" xfId="2" applyFont="1"/>
    <xf numFmtId="0" fontId="8" fillId="0" borderId="0" xfId="2" applyFont="1" applyBorder="1"/>
    <xf numFmtId="1" fontId="9" fillId="4" borderId="9" xfId="3" applyNumberFormat="1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vertical="center" wrapText="1"/>
    </xf>
    <xf numFmtId="0" fontId="10" fillId="4" borderId="10" xfId="2" applyFont="1" applyFill="1" applyBorder="1" applyAlignment="1">
      <alignment vertical="center" wrapText="1"/>
    </xf>
    <xf numFmtId="164" fontId="10" fillId="4" borderId="11" xfId="3" applyNumberFormat="1" applyFont="1" applyFill="1" applyBorder="1" applyAlignment="1">
      <alignment vertical="center" wrapText="1"/>
    </xf>
    <xf numFmtId="1" fontId="11" fillId="4" borderId="13" xfId="3" applyNumberFormat="1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164" fontId="10" fillId="4" borderId="15" xfId="3" applyNumberFormat="1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right" vertical="center"/>
    </xf>
    <xf numFmtId="3" fontId="4" fillId="0" borderId="9" xfId="3" applyNumberFormat="1" applyFont="1" applyFill="1" applyBorder="1" applyAlignment="1">
      <alignment vertical="center"/>
    </xf>
    <xf numFmtId="3" fontId="2" fillId="4" borderId="9" xfId="3" applyNumberFormat="1" applyFont="1" applyFill="1" applyBorder="1" applyAlignment="1">
      <alignment vertical="center"/>
    </xf>
    <xf numFmtId="164" fontId="13" fillId="0" borderId="9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164" fontId="14" fillId="0" borderId="16" xfId="1" applyNumberFormat="1" applyFont="1" applyFill="1" applyBorder="1" applyAlignment="1">
      <alignment vertical="center"/>
    </xf>
    <xf numFmtId="164" fontId="15" fillId="0" borderId="17" xfId="1" applyNumberFormat="1" applyFont="1" applyFill="1" applyBorder="1" applyAlignment="1">
      <alignment vertical="center"/>
    </xf>
    <xf numFmtId="0" fontId="3" fillId="0" borderId="0" xfId="2" applyFont="1" applyFill="1" applyBorder="1"/>
    <xf numFmtId="0" fontId="5" fillId="4" borderId="5" xfId="2" applyFont="1" applyFill="1" applyBorder="1" applyAlignment="1">
      <alignment horizontal="left" vertical="center"/>
    </xf>
    <xf numFmtId="3" fontId="4" fillId="4" borderId="9" xfId="3" applyNumberFormat="1" applyFont="1" applyFill="1" applyBorder="1" applyAlignment="1">
      <alignment vertical="center"/>
    </xf>
    <xf numFmtId="164" fontId="13" fillId="4" borderId="9" xfId="1" applyNumberFormat="1" applyFont="1" applyFill="1" applyBorder="1" applyAlignment="1">
      <alignment vertical="center"/>
    </xf>
    <xf numFmtId="164" fontId="9" fillId="0" borderId="17" xfId="1" applyNumberFormat="1" applyFont="1" applyFill="1" applyBorder="1" applyAlignment="1">
      <alignment vertical="center"/>
    </xf>
    <xf numFmtId="0" fontId="16" fillId="0" borderId="5" xfId="2" applyFont="1" applyFill="1" applyBorder="1" applyAlignment="1">
      <alignment horizontal="right" vertical="center"/>
    </xf>
    <xf numFmtId="3" fontId="17" fillId="0" borderId="9" xfId="3" applyNumberFormat="1" applyFont="1" applyFill="1" applyBorder="1" applyAlignment="1">
      <alignment vertical="center"/>
    </xf>
    <xf numFmtId="3" fontId="6" fillId="4" borderId="9" xfId="3" applyNumberFormat="1" applyFont="1" applyFill="1" applyBorder="1" applyAlignment="1">
      <alignment vertical="center"/>
    </xf>
    <xf numFmtId="3" fontId="17" fillId="4" borderId="9" xfId="3" applyNumberFormat="1" applyFont="1" applyFill="1" applyBorder="1" applyAlignment="1">
      <alignment vertical="center"/>
    </xf>
    <xf numFmtId="0" fontId="18" fillId="0" borderId="0" xfId="2" applyFont="1" applyFill="1" applyBorder="1"/>
    <xf numFmtId="0" fontId="18" fillId="0" borderId="0" xfId="2" applyFont="1" applyFill="1"/>
    <xf numFmtId="0" fontId="5" fillId="0" borderId="5" xfId="2" applyFont="1" applyFill="1" applyBorder="1" applyAlignment="1">
      <alignment horizontal="left" vertical="center"/>
    </xf>
    <xf numFmtId="3" fontId="2" fillId="4" borderId="16" xfId="3" applyNumberFormat="1" applyFont="1" applyFill="1" applyBorder="1" applyAlignment="1">
      <alignment vertical="center"/>
    </xf>
    <xf numFmtId="164" fontId="13" fillId="4" borderId="17" xfId="1" applyNumberFormat="1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4" fillId="0" borderId="0" xfId="2" applyFont="1" applyFill="1" applyBorder="1"/>
    <xf numFmtId="3" fontId="2" fillId="0" borderId="0" xfId="3" applyNumberFormat="1" applyFont="1" applyFill="1" applyBorder="1" applyAlignment="1">
      <alignment vertical="center"/>
    </xf>
    <xf numFmtId="0" fontId="13" fillId="0" borderId="0" xfId="2" applyFont="1" applyFill="1" applyBorder="1"/>
    <xf numFmtId="0" fontId="13" fillId="0" borderId="19" xfId="2" applyFont="1" applyFill="1" applyBorder="1"/>
    <xf numFmtId="3" fontId="4" fillId="0" borderId="0" xfId="3" applyNumberFormat="1" applyFont="1" applyFill="1" applyBorder="1" applyAlignment="1">
      <alignment vertical="center"/>
    </xf>
    <xf numFmtId="3" fontId="13" fillId="0" borderId="0" xfId="3" applyNumberFormat="1" applyFont="1" applyFill="1" applyBorder="1" applyAlignment="1">
      <alignment vertical="center"/>
    </xf>
    <xf numFmtId="3" fontId="13" fillId="0" borderId="19" xfId="3" applyNumberFormat="1" applyFont="1" applyFill="1" applyBorder="1" applyAlignment="1">
      <alignment vertical="center"/>
    </xf>
    <xf numFmtId="0" fontId="10" fillId="4" borderId="5" xfId="2" applyFont="1" applyFill="1" applyBorder="1" applyAlignment="1">
      <alignment horizontal="left" vertical="center"/>
    </xf>
    <xf numFmtId="3" fontId="2" fillId="4" borderId="9" xfId="4" applyNumberFormat="1" applyFont="1" applyFill="1" applyBorder="1" applyAlignment="1">
      <alignment vertical="center"/>
    </xf>
    <xf numFmtId="164" fontId="9" fillId="4" borderId="9" xfId="1" applyNumberFormat="1" applyFont="1" applyFill="1" applyBorder="1" applyAlignment="1">
      <alignment vertical="center"/>
    </xf>
    <xf numFmtId="0" fontId="19" fillId="0" borderId="0" xfId="2" applyFont="1" applyFill="1" applyBorder="1"/>
    <xf numFmtId="0" fontId="19" fillId="0" borderId="0" xfId="2" applyFont="1" applyFill="1"/>
    <xf numFmtId="0" fontId="11" fillId="0" borderId="18" xfId="2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164" fontId="13" fillId="0" borderId="19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0" fontId="11" fillId="0" borderId="18" xfId="2" applyFont="1" applyFill="1" applyBorder="1" applyAlignment="1">
      <alignment horizontal="left" vertical="center"/>
    </xf>
    <xf numFmtId="0" fontId="10" fillId="4" borderId="20" xfId="2" applyFont="1" applyFill="1" applyBorder="1" applyAlignment="1">
      <alignment horizontal="left" vertical="center"/>
    </xf>
    <xf numFmtId="3" fontId="2" fillId="4" borderId="13" xfId="3" applyNumberFormat="1" applyFont="1" applyFill="1" applyBorder="1" applyAlignment="1">
      <alignment vertical="center"/>
    </xf>
    <xf numFmtId="164" fontId="9" fillId="4" borderId="13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164" fontId="14" fillId="0" borderId="14" xfId="1" applyNumberFormat="1" applyFont="1" applyFill="1" applyBorder="1" applyAlignment="1">
      <alignment vertical="center"/>
    </xf>
    <xf numFmtId="164" fontId="15" fillId="0" borderId="15" xfId="1" applyNumberFormat="1" applyFont="1" applyFill="1" applyBorder="1" applyAlignment="1">
      <alignment vertical="center"/>
    </xf>
    <xf numFmtId="164" fontId="13" fillId="0" borderId="13" xfId="1" applyNumberFormat="1" applyFont="1" applyFill="1" applyBorder="1" applyAlignment="1">
      <alignment vertical="center"/>
    </xf>
    <xf numFmtId="0" fontId="19" fillId="0" borderId="0" xfId="2" applyFont="1" applyBorder="1"/>
    <xf numFmtId="0" fontId="19" fillId="0" borderId="0" xfId="2" applyFont="1"/>
    <xf numFmtId="3" fontId="22" fillId="0" borderId="0" xfId="2" applyNumberFormat="1" applyFont="1"/>
    <xf numFmtId="164" fontId="8" fillId="0" borderId="0" xfId="2" applyNumberFormat="1" applyFont="1"/>
    <xf numFmtId="3" fontId="8" fillId="0" borderId="0" xfId="2" applyNumberFormat="1" applyFont="1" applyBorder="1"/>
    <xf numFmtId="166" fontId="8" fillId="0" borderId="0" xfId="2" applyNumberFormat="1" applyFont="1"/>
    <xf numFmtId="0" fontId="3" fillId="0" borderId="0" xfId="2" applyFont="1" applyBorder="1"/>
    <xf numFmtId="3" fontId="3" fillId="0" borderId="0" xfId="2" applyNumberFormat="1" applyFont="1"/>
    <xf numFmtId="164" fontId="3" fillId="0" borderId="0" xfId="2" applyNumberFormat="1" applyFont="1"/>
    <xf numFmtId="3" fontId="3" fillId="0" borderId="0" xfId="2" applyNumberFormat="1" applyFont="1" applyBorder="1"/>
    <xf numFmtId="166" fontId="3" fillId="0" borderId="0" xfId="2" applyNumberFormat="1" applyFont="1"/>
    <xf numFmtId="0" fontId="2" fillId="2" borderId="0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9" fontId="9" fillId="4" borderId="6" xfId="3" applyFont="1" applyFill="1" applyBorder="1" applyAlignment="1">
      <alignment horizontal="center" vertical="center" wrapText="1"/>
    </xf>
    <xf numFmtId="9" fontId="9" fillId="4" borderId="7" xfId="3" applyFont="1" applyFill="1" applyBorder="1" applyAlignment="1">
      <alignment horizontal="center" vertical="center" wrapText="1"/>
    </xf>
    <xf numFmtId="1" fontId="9" fillId="4" borderId="8" xfId="3" applyNumberFormat="1" applyFont="1" applyFill="1" applyBorder="1" applyAlignment="1">
      <alignment horizontal="center" vertical="center" wrapText="1"/>
    </xf>
    <xf numFmtId="1" fontId="9" fillId="4" borderId="12" xfId="3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/>
    <cellStyle name="Normal 3" xfId="6"/>
    <cellStyle name="Normal 4" xfId="2"/>
    <cellStyle name="Porcentagem" xfId="1" builtinId="5"/>
    <cellStyle name="Porcentagem 2" xfId="7"/>
    <cellStyle name="Porcentagem 3" xfId="3"/>
    <cellStyle name="Vírgula 2" xfId="8"/>
    <cellStyle name="Vírgul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5"/>
  <sheetViews>
    <sheetView showGridLines="0" tabSelected="1" zoomScale="75" zoomScaleNormal="75" workbookViewId="0">
      <selection activeCell="J20" sqref="J20"/>
    </sheetView>
  </sheetViews>
  <sheetFormatPr defaultColWidth="8.125" defaultRowHeight="12.75" x14ac:dyDescent="0.2"/>
  <cols>
    <col min="1" max="1" width="4.875" style="1" customWidth="1"/>
    <col min="2" max="2" width="21.25" style="1" customWidth="1"/>
    <col min="3" max="3" width="13" style="1" hidden="1" customWidth="1"/>
    <col min="4" max="6" width="11.625" style="1" customWidth="1"/>
    <col min="7" max="7" width="12.5" style="1" hidden="1" customWidth="1"/>
    <col min="8" max="8" width="12.5" style="1" customWidth="1"/>
    <col min="9" max="9" width="12.5" style="1" hidden="1" customWidth="1"/>
    <col min="10" max="10" width="12" style="78" customWidth="1"/>
    <col min="11" max="11" width="13.75" style="1" hidden="1" customWidth="1"/>
    <col min="12" max="12" width="14.125" style="1" bestFit="1" customWidth="1"/>
    <col min="13" max="14" width="14.125" style="1" customWidth="1"/>
    <col min="15" max="15" width="12.375" style="1" hidden="1" customWidth="1"/>
    <col min="16" max="16" width="12.375" style="1" customWidth="1"/>
    <col min="17" max="17" width="12.375" style="1" hidden="1" customWidth="1"/>
    <col min="18" max="18" width="12.375" style="1" customWidth="1"/>
    <col min="19" max="28" width="6.75" style="1" customWidth="1"/>
    <col min="29" max="249" width="8.125" style="1"/>
    <col min="250" max="250" width="17.25" style="1" customWidth="1"/>
    <col min="251" max="251" width="0" style="1" hidden="1" customWidth="1"/>
    <col min="252" max="254" width="5.625" style="1" customWidth="1"/>
    <col min="255" max="255" width="7.625" style="1" customWidth="1"/>
    <col min="256" max="256" width="7.5" style="1" customWidth="1"/>
    <col min="257" max="257" width="0" style="1" hidden="1" customWidth="1"/>
    <col min="258" max="260" width="7.5" style="1" customWidth="1"/>
    <col min="261" max="261" width="7.625" style="1" customWidth="1"/>
    <col min="262" max="262" width="7.25" style="1" customWidth="1"/>
    <col min="263" max="263" width="0" style="1" hidden="1" customWidth="1"/>
    <col min="264" max="266" width="6.5" style="1" customWidth="1"/>
    <col min="267" max="267" width="7.625" style="1" customWidth="1"/>
    <col min="268" max="268" width="7.25" style="1" customWidth="1"/>
    <col min="269" max="269" width="0" style="1" hidden="1" customWidth="1"/>
    <col min="270" max="273" width="6.375" style="1" customWidth="1"/>
    <col min="274" max="274" width="7.25" style="1" customWidth="1"/>
    <col min="275" max="284" width="6.75" style="1" customWidth="1"/>
    <col min="285" max="505" width="8.125" style="1"/>
    <col min="506" max="506" width="17.25" style="1" customWidth="1"/>
    <col min="507" max="507" width="0" style="1" hidden="1" customWidth="1"/>
    <col min="508" max="510" width="5.625" style="1" customWidth="1"/>
    <col min="511" max="511" width="7.625" style="1" customWidth="1"/>
    <col min="512" max="512" width="7.5" style="1" customWidth="1"/>
    <col min="513" max="513" width="0" style="1" hidden="1" customWidth="1"/>
    <col min="514" max="516" width="7.5" style="1" customWidth="1"/>
    <col min="517" max="517" width="7.625" style="1" customWidth="1"/>
    <col min="518" max="518" width="7.25" style="1" customWidth="1"/>
    <col min="519" max="519" width="0" style="1" hidden="1" customWidth="1"/>
    <col min="520" max="522" width="6.5" style="1" customWidth="1"/>
    <col min="523" max="523" width="7.625" style="1" customWidth="1"/>
    <col min="524" max="524" width="7.25" style="1" customWidth="1"/>
    <col min="525" max="525" width="0" style="1" hidden="1" customWidth="1"/>
    <col min="526" max="529" width="6.375" style="1" customWidth="1"/>
    <col min="530" max="530" width="7.25" style="1" customWidth="1"/>
    <col min="531" max="540" width="6.75" style="1" customWidth="1"/>
    <col min="541" max="761" width="8.125" style="1"/>
    <col min="762" max="762" width="17.25" style="1" customWidth="1"/>
    <col min="763" max="763" width="0" style="1" hidden="1" customWidth="1"/>
    <col min="764" max="766" width="5.625" style="1" customWidth="1"/>
    <col min="767" max="767" width="7.625" style="1" customWidth="1"/>
    <col min="768" max="768" width="7.5" style="1" customWidth="1"/>
    <col min="769" max="769" width="0" style="1" hidden="1" customWidth="1"/>
    <col min="770" max="772" width="7.5" style="1" customWidth="1"/>
    <col min="773" max="773" width="7.625" style="1" customWidth="1"/>
    <col min="774" max="774" width="7.25" style="1" customWidth="1"/>
    <col min="775" max="775" width="0" style="1" hidden="1" customWidth="1"/>
    <col min="776" max="778" width="6.5" style="1" customWidth="1"/>
    <col min="779" max="779" width="7.625" style="1" customWidth="1"/>
    <col min="780" max="780" width="7.25" style="1" customWidth="1"/>
    <col min="781" max="781" width="0" style="1" hidden="1" customWidth="1"/>
    <col min="782" max="785" width="6.375" style="1" customWidth="1"/>
    <col min="786" max="786" width="7.25" style="1" customWidth="1"/>
    <col min="787" max="796" width="6.75" style="1" customWidth="1"/>
    <col min="797" max="1017" width="8.125" style="1"/>
    <col min="1018" max="1018" width="17.25" style="1" customWidth="1"/>
    <col min="1019" max="1019" width="0" style="1" hidden="1" customWidth="1"/>
    <col min="1020" max="1022" width="5.625" style="1" customWidth="1"/>
    <col min="1023" max="1023" width="7.625" style="1" customWidth="1"/>
    <col min="1024" max="1024" width="7.5" style="1" customWidth="1"/>
    <col min="1025" max="1025" width="0" style="1" hidden="1" customWidth="1"/>
    <col min="1026" max="1028" width="7.5" style="1" customWidth="1"/>
    <col min="1029" max="1029" width="7.625" style="1" customWidth="1"/>
    <col min="1030" max="1030" width="7.25" style="1" customWidth="1"/>
    <col min="1031" max="1031" width="0" style="1" hidden="1" customWidth="1"/>
    <col min="1032" max="1034" width="6.5" style="1" customWidth="1"/>
    <col min="1035" max="1035" width="7.625" style="1" customWidth="1"/>
    <col min="1036" max="1036" width="7.25" style="1" customWidth="1"/>
    <col min="1037" max="1037" width="0" style="1" hidden="1" customWidth="1"/>
    <col min="1038" max="1041" width="6.375" style="1" customWidth="1"/>
    <col min="1042" max="1042" width="7.25" style="1" customWidth="1"/>
    <col min="1043" max="1052" width="6.75" style="1" customWidth="1"/>
    <col min="1053" max="1273" width="8.125" style="1"/>
    <col min="1274" max="1274" width="17.25" style="1" customWidth="1"/>
    <col min="1275" max="1275" width="0" style="1" hidden="1" customWidth="1"/>
    <col min="1276" max="1278" width="5.625" style="1" customWidth="1"/>
    <col min="1279" max="1279" width="7.625" style="1" customWidth="1"/>
    <col min="1280" max="1280" width="7.5" style="1" customWidth="1"/>
    <col min="1281" max="1281" width="0" style="1" hidden="1" customWidth="1"/>
    <col min="1282" max="1284" width="7.5" style="1" customWidth="1"/>
    <col min="1285" max="1285" width="7.625" style="1" customWidth="1"/>
    <col min="1286" max="1286" width="7.25" style="1" customWidth="1"/>
    <col min="1287" max="1287" width="0" style="1" hidden="1" customWidth="1"/>
    <col min="1288" max="1290" width="6.5" style="1" customWidth="1"/>
    <col min="1291" max="1291" width="7.625" style="1" customWidth="1"/>
    <col min="1292" max="1292" width="7.25" style="1" customWidth="1"/>
    <col min="1293" max="1293" width="0" style="1" hidden="1" customWidth="1"/>
    <col min="1294" max="1297" width="6.375" style="1" customWidth="1"/>
    <col min="1298" max="1298" width="7.25" style="1" customWidth="1"/>
    <col min="1299" max="1308" width="6.75" style="1" customWidth="1"/>
    <col min="1309" max="1529" width="8.125" style="1"/>
    <col min="1530" max="1530" width="17.25" style="1" customWidth="1"/>
    <col min="1531" max="1531" width="0" style="1" hidden="1" customWidth="1"/>
    <col min="1532" max="1534" width="5.625" style="1" customWidth="1"/>
    <col min="1535" max="1535" width="7.625" style="1" customWidth="1"/>
    <col min="1536" max="1536" width="7.5" style="1" customWidth="1"/>
    <col min="1537" max="1537" width="0" style="1" hidden="1" customWidth="1"/>
    <col min="1538" max="1540" width="7.5" style="1" customWidth="1"/>
    <col min="1541" max="1541" width="7.625" style="1" customWidth="1"/>
    <col min="1542" max="1542" width="7.25" style="1" customWidth="1"/>
    <col min="1543" max="1543" width="0" style="1" hidden="1" customWidth="1"/>
    <col min="1544" max="1546" width="6.5" style="1" customWidth="1"/>
    <col min="1547" max="1547" width="7.625" style="1" customWidth="1"/>
    <col min="1548" max="1548" width="7.25" style="1" customWidth="1"/>
    <col min="1549" max="1549" width="0" style="1" hidden="1" customWidth="1"/>
    <col min="1550" max="1553" width="6.375" style="1" customWidth="1"/>
    <col min="1554" max="1554" width="7.25" style="1" customWidth="1"/>
    <col min="1555" max="1564" width="6.75" style="1" customWidth="1"/>
    <col min="1565" max="1785" width="8.125" style="1"/>
    <col min="1786" max="1786" width="17.25" style="1" customWidth="1"/>
    <col min="1787" max="1787" width="0" style="1" hidden="1" customWidth="1"/>
    <col min="1788" max="1790" width="5.625" style="1" customWidth="1"/>
    <col min="1791" max="1791" width="7.625" style="1" customWidth="1"/>
    <col min="1792" max="1792" width="7.5" style="1" customWidth="1"/>
    <col min="1793" max="1793" width="0" style="1" hidden="1" customWidth="1"/>
    <col min="1794" max="1796" width="7.5" style="1" customWidth="1"/>
    <col min="1797" max="1797" width="7.625" style="1" customWidth="1"/>
    <col min="1798" max="1798" width="7.25" style="1" customWidth="1"/>
    <col min="1799" max="1799" width="0" style="1" hidden="1" customWidth="1"/>
    <col min="1800" max="1802" width="6.5" style="1" customWidth="1"/>
    <col min="1803" max="1803" width="7.625" style="1" customWidth="1"/>
    <col min="1804" max="1804" width="7.25" style="1" customWidth="1"/>
    <col min="1805" max="1805" width="0" style="1" hidden="1" customWidth="1"/>
    <col min="1806" max="1809" width="6.375" style="1" customWidth="1"/>
    <col min="1810" max="1810" width="7.25" style="1" customWidth="1"/>
    <col min="1811" max="1820" width="6.75" style="1" customWidth="1"/>
    <col min="1821" max="2041" width="8.125" style="1"/>
    <col min="2042" max="2042" width="17.25" style="1" customWidth="1"/>
    <col min="2043" max="2043" width="0" style="1" hidden="1" customWidth="1"/>
    <col min="2044" max="2046" width="5.625" style="1" customWidth="1"/>
    <col min="2047" max="2047" width="7.625" style="1" customWidth="1"/>
    <col min="2048" max="2048" width="7.5" style="1" customWidth="1"/>
    <col min="2049" max="2049" width="0" style="1" hidden="1" customWidth="1"/>
    <col min="2050" max="2052" width="7.5" style="1" customWidth="1"/>
    <col min="2053" max="2053" width="7.625" style="1" customWidth="1"/>
    <col min="2054" max="2054" width="7.25" style="1" customWidth="1"/>
    <col min="2055" max="2055" width="0" style="1" hidden="1" customWidth="1"/>
    <col min="2056" max="2058" width="6.5" style="1" customWidth="1"/>
    <col min="2059" max="2059" width="7.625" style="1" customWidth="1"/>
    <col min="2060" max="2060" width="7.25" style="1" customWidth="1"/>
    <col min="2061" max="2061" width="0" style="1" hidden="1" customWidth="1"/>
    <col min="2062" max="2065" width="6.375" style="1" customWidth="1"/>
    <col min="2066" max="2066" width="7.25" style="1" customWidth="1"/>
    <col min="2067" max="2076" width="6.75" style="1" customWidth="1"/>
    <col min="2077" max="2297" width="8.125" style="1"/>
    <col min="2298" max="2298" width="17.25" style="1" customWidth="1"/>
    <col min="2299" max="2299" width="0" style="1" hidden="1" customWidth="1"/>
    <col min="2300" max="2302" width="5.625" style="1" customWidth="1"/>
    <col min="2303" max="2303" width="7.625" style="1" customWidth="1"/>
    <col min="2304" max="2304" width="7.5" style="1" customWidth="1"/>
    <col min="2305" max="2305" width="0" style="1" hidden="1" customWidth="1"/>
    <col min="2306" max="2308" width="7.5" style="1" customWidth="1"/>
    <col min="2309" max="2309" width="7.625" style="1" customWidth="1"/>
    <col min="2310" max="2310" width="7.25" style="1" customWidth="1"/>
    <col min="2311" max="2311" width="0" style="1" hidden="1" customWidth="1"/>
    <col min="2312" max="2314" width="6.5" style="1" customWidth="1"/>
    <col min="2315" max="2315" width="7.625" style="1" customWidth="1"/>
    <col min="2316" max="2316" width="7.25" style="1" customWidth="1"/>
    <col min="2317" max="2317" width="0" style="1" hidden="1" customWidth="1"/>
    <col min="2318" max="2321" width="6.375" style="1" customWidth="1"/>
    <col min="2322" max="2322" width="7.25" style="1" customWidth="1"/>
    <col min="2323" max="2332" width="6.75" style="1" customWidth="1"/>
    <col min="2333" max="2553" width="8.125" style="1"/>
    <col min="2554" max="2554" width="17.25" style="1" customWidth="1"/>
    <col min="2555" max="2555" width="0" style="1" hidden="1" customWidth="1"/>
    <col min="2556" max="2558" width="5.625" style="1" customWidth="1"/>
    <col min="2559" max="2559" width="7.625" style="1" customWidth="1"/>
    <col min="2560" max="2560" width="7.5" style="1" customWidth="1"/>
    <col min="2561" max="2561" width="0" style="1" hidden="1" customWidth="1"/>
    <col min="2562" max="2564" width="7.5" style="1" customWidth="1"/>
    <col min="2565" max="2565" width="7.625" style="1" customWidth="1"/>
    <col min="2566" max="2566" width="7.25" style="1" customWidth="1"/>
    <col min="2567" max="2567" width="0" style="1" hidden="1" customWidth="1"/>
    <col min="2568" max="2570" width="6.5" style="1" customWidth="1"/>
    <col min="2571" max="2571" width="7.625" style="1" customWidth="1"/>
    <col min="2572" max="2572" width="7.25" style="1" customWidth="1"/>
    <col min="2573" max="2573" width="0" style="1" hidden="1" customWidth="1"/>
    <col min="2574" max="2577" width="6.375" style="1" customWidth="1"/>
    <col min="2578" max="2578" width="7.25" style="1" customWidth="1"/>
    <col min="2579" max="2588" width="6.75" style="1" customWidth="1"/>
    <col min="2589" max="2809" width="8.125" style="1"/>
    <col min="2810" max="2810" width="17.25" style="1" customWidth="1"/>
    <col min="2811" max="2811" width="0" style="1" hidden="1" customWidth="1"/>
    <col min="2812" max="2814" width="5.625" style="1" customWidth="1"/>
    <col min="2815" max="2815" width="7.625" style="1" customWidth="1"/>
    <col min="2816" max="2816" width="7.5" style="1" customWidth="1"/>
    <col min="2817" max="2817" width="0" style="1" hidden="1" customWidth="1"/>
    <col min="2818" max="2820" width="7.5" style="1" customWidth="1"/>
    <col min="2821" max="2821" width="7.625" style="1" customWidth="1"/>
    <col min="2822" max="2822" width="7.25" style="1" customWidth="1"/>
    <col min="2823" max="2823" width="0" style="1" hidden="1" customWidth="1"/>
    <col min="2824" max="2826" width="6.5" style="1" customWidth="1"/>
    <col min="2827" max="2827" width="7.625" style="1" customWidth="1"/>
    <col min="2828" max="2828" width="7.25" style="1" customWidth="1"/>
    <col min="2829" max="2829" width="0" style="1" hidden="1" customWidth="1"/>
    <col min="2830" max="2833" width="6.375" style="1" customWidth="1"/>
    <col min="2834" max="2834" width="7.25" style="1" customWidth="1"/>
    <col min="2835" max="2844" width="6.75" style="1" customWidth="1"/>
    <col min="2845" max="3065" width="8.125" style="1"/>
    <col min="3066" max="3066" width="17.25" style="1" customWidth="1"/>
    <col min="3067" max="3067" width="0" style="1" hidden="1" customWidth="1"/>
    <col min="3068" max="3070" width="5.625" style="1" customWidth="1"/>
    <col min="3071" max="3071" width="7.625" style="1" customWidth="1"/>
    <col min="3072" max="3072" width="7.5" style="1" customWidth="1"/>
    <col min="3073" max="3073" width="0" style="1" hidden="1" customWidth="1"/>
    <col min="3074" max="3076" width="7.5" style="1" customWidth="1"/>
    <col min="3077" max="3077" width="7.625" style="1" customWidth="1"/>
    <col min="3078" max="3078" width="7.25" style="1" customWidth="1"/>
    <col min="3079" max="3079" width="0" style="1" hidden="1" customWidth="1"/>
    <col min="3080" max="3082" width="6.5" style="1" customWidth="1"/>
    <col min="3083" max="3083" width="7.625" style="1" customWidth="1"/>
    <col min="3084" max="3084" width="7.25" style="1" customWidth="1"/>
    <col min="3085" max="3085" width="0" style="1" hidden="1" customWidth="1"/>
    <col min="3086" max="3089" width="6.375" style="1" customWidth="1"/>
    <col min="3090" max="3090" width="7.25" style="1" customWidth="1"/>
    <col min="3091" max="3100" width="6.75" style="1" customWidth="1"/>
    <col min="3101" max="3321" width="8.125" style="1"/>
    <col min="3322" max="3322" width="17.25" style="1" customWidth="1"/>
    <col min="3323" max="3323" width="0" style="1" hidden="1" customWidth="1"/>
    <col min="3324" max="3326" width="5.625" style="1" customWidth="1"/>
    <col min="3327" max="3327" width="7.625" style="1" customWidth="1"/>
    <col min="3328" max="3328" width="7.5" style="1" customWidth="1"/>
    <col min="3329" max="3329" width="0" style="1" hidden="1" customWidth="1"/>
    <col min="3330" max="3332" width="7.5" style="1" customWidth="1"/>
    <col min="3333" max="3333" width="7.625" style="1" customWidth="1"/>
    <col min="3334" max="3334" width="7.25" style="1" customWidth="1"/>
    <col min="3335" max="3335" width="0" style="1" hidden="1" customWidth="1"/>
    <col min="3336" max="3338" width="6.5" style="1" customWidth="1"/>
    <col min="3339" max="3339" width="7.625" style="1" customWidth="1"/>
    <col min="3340" max="3340" width="7.25" style="1" customWidth="1"/>
    <col min="3341" max="3341" width="0" style="1" hidden="1" customWidth="1"/>
    <col min="3342" max="3345" width="6.375" style="1" customWidth="1"/>
    <col min="3346" max="3346" width="7.25" style="1" customWidth="1"/>
    <col min="3347" max="3356" width="6.75" style="1" customWidth="1"/>
    <col min="3357" max="3577" width="8.125" style="1"/>
    <col min="3578" max="3578" width="17.25" style="1" customWidth="1"/>
    <col min="3579" max="3579" width="0" style="1" hidden="1" customWidth="1"/>
    <col min="3580" max="3582" width="5.625" style="1" customWidth="1"/>
    <col min="3583" max="3583" width="7.625" style="1" customWidth="1"/>
    <col min="3584" max="3584" width="7.5" style="1" customWidth="1"/>
    <col min="3585" max="3585" width="0" style="1" hidden="1" customWidth="1"/>
    <col min="3586" max="3588" width="7.5" style="1" customWidth="1"/>
    <col min="3589" max="3589" width="7.625" style="1" customWidth="1"/>
    <col min="3590" max="3590" width="7.25" style="1" customWidth="1"/>
    <col min="3591" max="3591" width="0" style="1" hidden="1" customWidth="1"/>
    <col min="3592" max="3594" width="6.5" style="1" customWidth="1"/>
    <col min="3595" max="3595" width="7.625" style="1" customWidth="1"/>
    <col min="3596" max="3596" width="7.25" style="1" customWidth="1"/>
    <col min="3597" max="3597" width="0" style="1" hidden="1" customWidth="1"/>
    <col min="3598" max="3601" width="6.375" style="1" customWidth="1"/>
    <col min="3602" max="3602" width="7.25" style="1" customWidth="1"/>
    <col min="3603" max="3612" width="6.75" style="1" customWidth="1"/>
    <col min="3613" max="3833" width="8.125" style="1"/>
    <col min="3834" max="3834" width="17.25" style="1" customWidth="1"/>
    <col min="3835" max="3835" width="0" style="1" hidden="1" customWidth="1"/>
    <col min="3836" max="3838" width="5.625" style="1" customWidth="1"/>
    <col min="3839" max="3839" width="7.625" style="1" customWidth="1"/>
    <col min="3840" max="3840" width="7.5" style="1" customWidth="1"/>
    <col min="3841" max="3841" width="0" style="1" hidden="1" customWidth="1"/>
    <col min="3842" max="3844" width="7.5" style="1" customWidth="1"/>
    <col min="3845" max="3845" width="7.625" style="1" customWidth="1"/>
    <col min="3846" max="3846" width="7.25" style="1" customWidth="1"/>
    <col min="3847" max="3847" width="0" style="1" hidden="1" customWidth="1"/>
    <col min="3848" max="3850" width="6.5" style="1" customWidth="1"/>
    <col min="3851" max="3851" width="7.625" style="1" customWidth="1"/>
    <col min="3852" max="3852" width="7.25" style="1" customWidth="1"/>
    <col min="3853" max="3853" width="0" style="1" hidden="1" customWidth="1"/>
    <col min="3854" max="3857" width="6.375" style="1" customWidth="1"/>
    <col min="3858" max="3858" width="7.25" style="1" customWidth="1"/>
    <col min="3859" max="3868" width="6.75" style="1" customWidth="1"/>
    <col min="3869" max="4089" width="8.125" style="1"/>
    <col min="4090" max="4090" width="17.25" style="1" customWidth="1"/>
    <col min="4091" max="4091" width="0" style="1" hidden="1" customWidth="1"/>
    <col min="4092" max="4094" width="5.625" style="1" customWidth="1"/>
    <col min="4095" max="4095" width="7.625" style="1" customWidth="1"/>
    <col min="4096" max="4096" width="7.5" style="1" customWidth="1"/>
    <col min="4097" max="4097" width="0" style="1" hidden="1" customWidth="1"/>
    <col min="4098" max="4100" width="7.5" style="1" customWidth="1"/>
    <col min="4101" max="4101" width="7.625" style="1" customWidth="1"/>
    <col min="4102" max="4102" width="7.25" style="1" customWidth="1"/>
    <col min="4103" max="4103" width="0" style="1" hidden="1" customWidth="1"/>
    <col min="4104" max="4106" width="6.5" style="1" customWidth="1"/>
    <col min="4107" max="4107" width="7.625" style="1" customWidth="1"/>
    <col min="4108" max="4108" width="7.25" style="1" customWidth="1"/>
    <col min="4109" max="4109" width="0" style="1" hidden="1" customWidth="1"/>
    <col min="4110" max="4113" width="6.375" style="1" customWidth="1"/>
    <col min="4114" max="4114" width="7.25" style="1" customWidth="1"/>
    <col min="4115" max="4124" width="6.75" style="1" customWidth="1"/>
    <col min="4125" max="4345" width="8.125" style="1"/>
    <col min="4346" max="4346" width="17.25" style="1" customWidth="1"/>
    <col min="4347" max="4347" width="0" style="1" hidden="1" customWidth="1"/>
    <col min="4348" max="4350" width="5.625" style="1" customWidth="1"/>
    <col min="4351" max="4351" width="7.625" style="1" customWidth="1"/>
    <col min="4352" max="4352" width="7.5" style="1" customWidth="1"/>
    <col min="4353" max="4353" width="0" style="1" hidden="1" customWidth="1"/>
    <col min="4354" max="4356" width="7.5" style="1" customWidth="1"/>
    <col min="4357" max="4357" width="7.625" style="1" customWidth="1"/>
    <col min="4358" max="4358" width="7.25" style="1" customWidth="1"/>
    <col min="4359" max="4359" width="0" style="1" hidden="1" customWidth="1"/>
    <col min="4360" max="4362" width="6.5" style="1" customWidth="1"/>
    <col min="4363" max="4363" width="7.625" style="1" customWidth="1"/>
    <col min="4364" max="4364" width="7.25" style="1" customWidth="1"/>
    <col min="4365" max="4365" width="0" style="1" hidden="1" customWidth="1"/>
    <col min="4366" max="4369" width="6.375" style="1" customWidth="1"/>
    <col min="4370" max="4370" width="7.25" style="1" customWidth="1"/>
    <col min="4371" max="4380" width="6.75" style="1" customWidth="1"/>
    <col min="4381" max="4601" width="8.125" style="1"/>
    <col min="4602" max="4602" width="17.25" style="1" customWidth="1"/>
    <col min="4603" max="4603" width="0" style="1" hidden="1" customWidth="1"/>
    <col min="4604" max="4606" width="5.625" style="1" customWidth="1"/>
    <col min="4607" max="4607" width="7.625" style="1" customWidth="1"/>
    <col min="4608" max="4608" width="7.5" style="1" customWidth="1"/>
    <col min="4609" max="4609" width="0" style="1" hidden="1" customWidth="1"/>
    <col min="4610" max="4612" width="7.5" style="1" customWidth="1"/>
    <col min="4613" max="4613" width="7.625" style="1" customWidth="1"/>
    <col min="4614" max="4614" width="7.25" style="1" customWidth="1"/>
    <col min="4615" max="4615" width="0" style="1" hidden="1" customWidth="1"/>
    <col min="4616" max="4618" width="6.5" style="1" customWidth="1"/>
    <col min="4619" max="4619" width="7.625" style="1" customWidth="1"/>
    <col min="4620" max="4620" width="7.25" style="1" customWidth="1"/>
    <col min="4621" max="4621" width="0" style="1" hidden="1" customWidth="1"/>
    <col min="4622" max="4625" width="6.375" style="1" customWidth="1"/>
    <col min="4626" max="4626" width="7.25" style="1" customWidth="1"/>
    <col min="4627" max="4636" width="6.75" style="1" customWidth="1"/>
    <col min="4637" max="4857" width="8.125" style="1"/>
    <col min="4858" max="4858" width="17.25" style="1" customWidth="1"/>
    <col min="4859" max="4859" width="0" style="1" hidden="1" customWidth="1"/>
    <col min="4860" max="4862" width="5.625" style="1" customWidth="1"/>
    <col min="4863" max="4863" width="7.625" style="1" customWidth="1"/>
    <col min="4864" max="4864" width="7.5" style="1" customWidth="1"/>
    <col min="4865" max="4865" width="0" style="1" hidden="1" customWidth="1"/>
    <col min="4866" max="4868" width="7.5" style="1" customWidth="1"/>
    <col min="4869" max="4869" width="7.625" style="1" customWidth="1"/>
    <col min="4870" max="4870" width="7.25" style="1" customWidth="1"/>
    <col min="4871" max="4871" width="0" style="1" hidden="1" customWidth="1"/>
    <col min="4872" max="4874" width="6.5" style="1" customWidth="1"/>
    <col min="4875" max="4875" width="7.625" style="1" customWidth="1"/>
    <col min="4876" max="4876" width="7.25" style="1" customWidth="1"/>
    <col min="4877" max="4877" width="0" style="1" hidden="1" customWidth="1"/>
    <col min="4878" max="4881" width="6.375" style="1" customWidth="1"/>
    <col min="4882" max="4882" width="7.25" style="1" customWidth="1"/>
    <col min="4883" max="4892" width="6.75" style="1" customWidth="1"/>
    <col min="4893" max="5113" width="8.125" style="1"/>
    <col min="5114" max="5114" width="17.25" style="1" customWidth="1"/>
    <col min="5115" max="5115" width="0" style="1" hidden="1" customWidth="1"/>
    <col min="5116" max="5118" width="5.625" style="1" customWidth="1"/>
    <col min="5119" max="5119" width="7.625" style="1" customWidth="1"/>
    <col min="5120" max="5120" width="7.5" style="1" customWidth="1"/>
    <col min="5121" max="5121" width="0" style="1" hidden="1" customWidth="1"/>
    <col min="5122" max="5124" width="7.5" style="1" customWidth="1"/>
    <col min="5125" max="5125" width="7.625" style="1" customWidth="1"/>
    <col min="5126" max="5126" width="7.25" style="1" customWidth="1"/>
    <col min="5127" max="5127" width="0" style="1" hidden="1" customWidth="1"/>
    <col min="5128" max="5130" width="6.5" style="1" customWidth="1"/>
    <col min="5131" max="5131" width="7.625" style="1" customWidth="1"/>
    <col min="5132" max="5132" width="7.25" style="1" customWidth="1"/>
    <col min="5133" max="5133" width="0" style="1" hidden="1" customWidth="1"/>
    <col min="5134" max="5137" width="6.375" style="1" customWidth="1"/>
    <col min="5138" max="5138" width="7.25" style="1" customWidth="1"/>
    <col min="5139" max="5148" width="6.75" style="1" customWidth="1"/>
    <col min="5149" max="5369" width="8.125" style="1"/>
    <col min="5370" max="5370" width="17.25" style="1" customWidth="1"/>
    <col min="5371" max="5371" width="0" style="1" hidden="1" customWidth="1"/>
    <col min="5372" max="5374" width="5.625" style="1" customWidth="1"/>
    <col min="5375" max="5375" width="7.625" style="1" customWidth="1"/>
    <col min="5376" max="5376" width="7.5" style="1" customWidth="1"/>
    <col min="5377" max="5377" width="0" style="1" hidden="1" customWidth="1"/>
    <col min="5378" max="5380" width="7.5" style="1" customWidth="1"/>
    <col min="5381" max="5381" width="7.625" style="1" customWidth="1"/>
    <col min="5382" max="5382" width="7.25" style="1" customWidth="1"/>
    <col min="5383" max="5383" width="0" style="1" hidden="1" customWidth="1"/>
    <col min="5384" max="5386" width="6.5" style="1" customWidth="1"/>
    <col min="5387" max="5387" width="7.625" style="1" customWidth="1"/>
    <col min="5388" max="5388" width="7.25" style="1" customWidth="1"/>
    <col min="5389" max="5389" width="0" style="1" hidden="1" customWidth="1"/>
    <col min="5390" max="5393" width="6.375" style="1" customWidth="1"/>
    <col min="5394" max="5394" width="7.25" style="1" customWidth="1"/>
    <col min="5395" max="5404" width="6.75" style="1" customWidth="1"/>
    <col min="5405" max="5625" width="8.125" style="1"/>
    <col min="5626" max="5626" width="17.25" style="1" customWidth="1"/>
    <col min="5627" max="5627" width="0" style="1" hidden="1" customWidth="1"/>
    <col min="5628" max="5630" width="5.625" style="1" customWidth="1"/>
    <col min="5631" max="5631" width="7.625" style="1" customWidth="1"/>
    <col min="5632" max="5632" width="7.5" style="1" customWidth="1"/>
    <col min="5633" max="5633" width="0" style="1" hidden="1" customWidth="1"/>
    <col min="5634" max="5636" width="7.5" style="1" customWidth="1"/>
    <col min="5637" max="5637" width="7.625" style="1" customWidth="1"/>
    <col min="5638" max="5638" width="7.25" style="1" customWidth="1"/>
    <col min="5639" max="5639" width="0" style="1" hidden="1" customWidth="1"/>
    <col min="5640" max="5642" width="6.5" style="1" customWidth="1"/>
    <col min="5643" max="5643" width="7.625" style="1" customWidth="1"/>
    <col min="5644" max="5644" width="7.25" style="1" customWidth="1"/>
    <col min="5645" max="5645" width="0" style="1" hidden="1" customWidth="1"/>
    <col min="5646" max="5649" width="6.375" style="1" customWidth="1"/>
    <col min="5650" max="5650" width="7.25" style="1" customWidth="1"/>
    <col min="5651" max="5660" width="6.75" style="1" customWidth="1"/>
    <col min="5661" max="5881" width="8.125" style="1"/>
    <col min="5882" max="5882" width="17.25" style="1" customWidth="1"/>
    <col min="5883" max="5883" width="0" style="1" hidden="1" customWidth="1"/>
    <col min="5884" max="5886" width="5.625" style="1" customWidth="1"/>
    <col min="5887" max="5887" width="7.625" style="1" customWidth="1"/>
    <col min="5888" max="5888" width="7.5" style="1" customWidth="1"/>
    <col min="5889" max="5889" width="0" style="1" hidden="1" customWidth="1"/>
    <col min="5890" max="5892" width="7.5" style="1" customWidth="1"/>
    <col min="5893" max="5893" width="7.625" style="1" customWidth="1"/>
    <col min="5894" max="5894" width="7.25" style="1" customWidth="1"/>
    <col min="5895" max="5895" width="0" style="1" hidden="1" customWidth="1"/>
    <col min="5896" max="5898" width="6.5" style="1" customWidth="1"/>
    <col min="5899" max="5899" width="7.625" style="1" customWidth="1"/>
    <col min="5900" max="5900" width="7.25" style="1" customWidth="1"/>
    <col min="5901" max="5901" width="0" style="1" hidden="1" customWidth="1"/>
    <col min="5902" max="5905" width="6.375" style="1" customWidth="1"/>
    <col min="5906" max="5906" width="7.25" style="1" customWidth="1"/>
    <col min="5907" max="5916" width="6.75" style="1" customWidth="1"/>
    <col min="5917" max="6137" width="8.125" style="1"/>
    <col min="6138" max="6138" width="17.25" style="1" customWidth="1"/>
    <col min="6139" max="6139" width="0" style="1" hidden="1" customWidth="1"/>
    <col min="6140" max="6142" width="5.625" style="1" customWidth="1"/>
    <col min="6143" max="6143" width="7.625" style="1" customWidth="1"/>
    <col min="6144" max="6144" width="7.5" style="1" customWidth="1"/>
    <col min="6145" max="6145" width="0" style="1" hidden="1" customWidth="1"/>
    <col min="6146" max="6148" width="7.5" style="1" customWidth="1"/>
    <col min="6149" max="6149" width="7.625" style="1" customWidth="1"/>
    <col min="6150" max="6150" width="7.25" style="1" customWidth="1"/>
    <col min="6151" max="6151" width="0" style="1" hidden="1" customWidth="1"/>
    <col min="6152" max="6154" width="6.5" style="1" customWidth="1"/>
    <col min="6155" max="6155" width="7.625" style="1" customWidth="1"/>
    <col min="6156" max="6156" width="7.25" style="1" customWidth="1"/>
    <col min="6157" max="6157" width="0" style="1" hidden="1" customWidth="1"/>
    <col min="6158" max="6161" width="6.375" style="1" customWidth="1"/>
    <col min="6162" max="6162" width="7.25" style="1" customWidth="1"/>
    <col min="6163" max="6172" width="6.75" style="1" customWidth="1"/>
    <col min="6173" max="6393" width="8.125" style="1"/>
    <col min="6394" max="6394" width="17.25" style="1" customWidth="1"/>
    <col min="6395" max="6395" width="0" style="1" hidden="1" customWidth="1"/>
    <col min="6396" max="6398" width="5.625" style="1" customWidth="1"/>
    <col min="6399" max="6399" width="7.625" style="1" customWidth="1"/>
    <col min="6400" max="6400" width="7.5" style="1" customWidth="1"/>
    <col min="6401" max="6401" width="0" style="1" hidden="1" customWidth="1"/>
    <col min="6402" max="6404" width="7.5" style="1" customWidth="1"/>
    <col min="6405" max="6405" width="7.625" style="1" customWidth="1"/>
    <col min="6406" max="6406" width="7.25" style="1" customWidth="1"/>
    <col min="6407" max="6407" width="0" style="1" hidden="1" customWidth="1"/>
    <col min="6408" max="6410" width="6.5" style="1" customWidth="1"/>
    <col min="6411" max="6411" width="7.625" style="1" customWidth="1"/>
    <col min="6412" max="6412" width="7.25" style="1" customWidth="1"/>
    <col min="6413" max="6413" width="0" style="1" hidden="1" customWidth="1"/>
    <col min="6414" max="6417" width="6.375" style="1" customWidth="1"/>
    <col min="6418" max="6418" width="7.25" style="1" customWidth="1"/>
    <col min="6419" max="6428" width="6.75" style="1" customWidth="1"/>
    <col min="6429" max="6649" width="8.125" style="1"/>
    <col min="6650" max="6650" width="17.25" style="1" customWidth="1"/>
    <col min="6651" max="6651" width="0" style="1" hidden="1" customWidth="1"/>
    <col min="6652" max="6654" width="5.625" style="1" customWidth="1"/>
    <col min="6655" max="6655" width="7.625" style="1" customWidth="1"/>
    <col min="6656" max="6656" width="7.5" style="1" customWidth="1"/>
    <col min="6657" max="6657" width="0" style="1" hidden="1" customWidth="1"/>
    <col min="6658" max="6660" width="7.5" style="1" customWidth="1"/>
    <col min="6661" max="6661" width="7.625" style="1" customWidth="1"/>
    <col min="6662" max="6662" width="7.25" style="1" customWidth="1"/>
    <col min="6663" max="6663" width="0" style="1" hidden="1" customWidth="1"/>
    <col min="6664" max="6666" width="6.5" style="1" customWidth="1"/>
    <col min="6667" max="6667" width="7.625" style="1" customWidth="1"/>
    <col min="6668" max="6668" width="7.25" style="1" customWidth="1"/>
    <col min="6669" max="6669" width="0" style="1" hidden="1" customWidth="1"/>
    <col min="6670" max="6673" width="6.375" style="1" customWidth="1"/>
    <col min="6674" max="6674" width="7.25" style="1" customWidth="1"/>
    <col min="6675" max="6684" width="6.75" style="1" customWidth="1"/>
    <col min="6685" max="6905" width="8.125" style="1"/>
    <col min="6906" max="6906" width="17.25" style="1" customWidth="1"/>
    <col min="6907" max="6907" width="0" style="1" hidden="1" customWidth="1"/>
    <col min="6908" max="6910" width="5.625" style="1" customWidth="1"/>
    <col min="6911" max="6911" width="7.625" style="1" customWidth="1"/>
    <col min="6912" max="6912" width="7.5" style="1" customWidth="1"/>
    <col min="6913" max="6913" width="0" style="1" hidden="1" customWidth="1"/>
    <col min="6914" max="6916" width="7.5" style="1" customWidth="1"/>
    <col min="6917" max="6917" width="7.625" style="1" customWidth="1"/>
    <col min="6918" max="6918" width="7.25" style="1" customWidth="1"/>
    <col min="6919" max="6919" width="0" style="1" hidden="1" customWidth="1"/>
    <col min="6920" max="6922" width="6.5" style="1" customWidth="1"/>
    <col min="6923" max="6923" width="7.625" style="1" customWidth="1"/>
    <col min="6924" max="6924" width="7.25" style="1" customWidth="1"/>
    <col min="6925" max="6925" width="0" style="1" hidden="1" customWidth="1"/>
    <col min="6926" max="6929" width="6.375" style="1" customWidth="1"/>
    <col min="6930" max="6930" width="7.25" style="1" customWidth="1"/>
    <col min="6931" max="6940" width="6.75" style="1" customWidth="1"/>
    <col min="6941" max="7161" width="8.125" style="1"/>
    <col min="7162" max="7162" width="17.25" style="1" customWidth="1"/>
    <col min="7163" max="7163" width="0" style="1" hidden="1" customWidth="1"/>
    <col min="7164" max="7166" width="5.625" style="1" customWidth="1"/>
    <col min="7167" max="7167" width="7.625" style="1" customWidth="1"/>
    <col min="7168" max="7168" width="7.5" style="1" customWidth="1"/>
    <col min="7169" max="7169" width="0" style="1" hidden="1" customWidth="1"/>
    <col min="7170" max="7172" width="7.5" style="1" customWidth="1"/>
    <col min="7173" max="7173" width="7.625" style="1" customWidth="1"/>
    <col min="7174" max="7174" width="7.25" style="1" customWidth="1"/>
    <col min="7175" max="7175" width="0" style="1" hidden="1" customWidth="1"/>
    <col min="7176" max="7178" width="6.5" style="1" customWidth="1"/>
    <col min="7179" max="7179" width="7.625" style="1" customWidth="1"/>
    <col min="7180" max="7180" width="7.25" style="1" customWidth="1"/>
    <col min="7181" max="7181" width="0" style="1" hidden="1" customWidth="1"/>
    <col min="7182" max="7185" width="6.375" style="1" customWidth="1"/>
    <col min="7186" max="7186" width="7.25" style="1" customWidth="1"/>
    <col min="7187" max="7196" width="6.75" style="1" customWidth="1"/>
    <col min="7197" max="7417" width="8.125" style="1"/>
    <col min="7418" max="7418" width="17.25" style="1" customWidth="1"/>
    <col min="7419" max="7419" width="0" style="1" hidden="1" customWidth="1"/>
    <col min="7420" max="7422" width="5.625" style="1" customWidth="1"/>
    <col min="7423" max="7423" width="7.625" style="1" customWidth="1"/>
    <col min="7424" max="7424" width="7.5" style="1" customWidth="1"/>
    <col min="7425" max="7425" width="0" style="1" hidden="1" customWidth="1"/>
    <col min="7426" max="7428" width="7.5" style="1" customWidth="1"/>
    <col min="7429" max="7429" width="7.625" style="1" customWidth="1"/>
    <col min="7430" max="7430" width="7.25" style="1" customWidth="1"/>
    <col min="7431" max="7431" width="0" style="1" hidden="1" customWidth="1"/>
    <col min="7432" max="7434" width="6.5" style="1" customWidth="1"/>
    <col min="7435" max="7435" width="7.625" style="1" customWidth="1"/>
    <col min="7436" max="7436" width="7.25" style="1" customWidth="1"/>
    <col min="7437" max="7437" width="0" style="1" hidden="1" customWidth="1"/>
    <col min="7438" max="7441" width="6.375" style="1" customWidth="1"/>
    <col min="7442" max="7442" width="7.25" style="1" customWidth="1"/>
    <col min="7443" max="7452" width="6.75" style="1" customWidth="1"/>
    <col min="7453" max="7673" width="8.125" style="1"/>
    <col min="7674" max="7674" width="17.25" style="1" customWidth="1"/>
    <col min="7675" max="7675" width="0" style="1" hidden="1" customWidth="1"/>
    <col min="7676" max="7678" width="5.625" style="1" customWidth="1"/>
    <col min="7679" max="7679" width="7.625" style="1" customWidth="1"/>
    <col min="7680" max="7680" width="7.5" style="1" customWidth="1"/>
    <col min="7681" max="7681" width="0" style="1" hidden="1" customWidth="1"/>
    <col min="7682" max="7684" width="7.5" style="1" customWidth="1"/>
    <col min="7685" max="7685" width="7.625" style="1" customWidth="1"/>
    <col min="7686" max="7686" width="7.25" style="1" customWidth="1"/>
    <col min="7687" max="7687" width="0" style="1" hidden="1" customWidth="1"/>
    <col min="7688" max="7690" width="6.5" style="1" customWidth="1"/>
    <col min="7691" max="7691" width="7.625" style="1" customWidth="1"/>
    <col min="7692" max="7692" width="7.25" style="1" customWidth="1"/>
    <col min="7693" max="7693" width="0" style="1" hidden="1" customWidth="1"/>
    <col min="7694" max="7697" width="6.375" style="1" customWidth="1"/>
    <col min="7698" max="7698" width="7.25" style="1" customWidth="1"/>
    <col min="7699" max="7708" width="6.75" style="1" customWidth="1"/>
    <col min="7709" max="7929" width="8.125" style="1"/>
    <col min="7930" max="7930" width="17.25" style="1" customWidth="1"/>
    <col min="7931" max="7931" width="0" style="1" hidden="1" customWidth="1"/>
    <col min="7932" max="7934" width="5.625" style="1" customWidth="1"/>
    <col min="7935" max="7935" width="7.625" style="1" customWidth="1"/>
    <col min="7936" max="7936" width="7.5" style="1" customWidth="1"/>
    <col min="7937" max="7937" width="0" style="1" hidden="1" customWidth="1"/>
    <col min="7938" max="7940" width="7.5" style="1" customWidth="1"/>
    <col min="7941" max="7941" width="7.625" style="1" customWidth="1"/>
    <col min="7942" max="7942" width="7.25" style="1" customWidth="1"/>
    <col min="7943" max="7943" width="0" style="1" hidden="1" customWidth="1"/>
    <col min="7944" max="7946" width="6.5" style="1" customWidth="1"/>
    <col min="7947" max="7947" width="7.625" style="1" customWidth="1"/>
    <col min="7948" max="7948" width="7.25" style="1" customWidth="1"/>
    <col min="7949" max="7949" width="0" style="1" hidden="1" customWidth="1"/>
    <col min="7950" max="7953" width="6.375" style="1" customWidth="1"/>
    <col min="7954" max="7954" width="7.25" style="1" customWidth="1"/>
    <col min="7955" max="7964" width="6.75" style="1" customWidth="1"/>
    <col min="7965" max="8185" width="8.125" style="1"/>
    <col min="8186" max="8186" width="17.25" style="1" customWidth="1"/>
    <col min="8187" max="8187" width="0" style="1" hidden="1" customWidth="1"/>
    <col min="8188" max="8190" width="5.625" style="1" customWidth="1"/>
    <col min="8191" max="8191" width="7.625" style="1" customWidth="1"/>
    <col min="8192" max="8192" width="7.5" style="1" customWidth="1"/>
    <col min="8193" max="8193" width="0" style="1" hidden="1" customWidth="1"/>
    <col min="8194" max="8196" width="7.5" style="1" customWidth="1"/>
    <col min="8197" max="8197" width="7.625" style="1" customWidth="1"/>
    <col min="8198" max="8198" width="7.25" style="1" customWidth="1"/>
    <col min="8199" max="8199" width="0" style="1" hidden="1" customWidth="1"/>
    <col min="8200" max="8202" width="6.5" style="1" customWidth="1"/>
    <col min="8203" max="8203" width="7.625" style="1" customWidth="1"/>
    <col min="8204" max="8204" width="7.25" style="1" customWidth="1"/>
    <col min="8205" max="8205" width="0" style="1" hidden="1" customWidth="1"/>
    <col min="8206" max="8209" width="6.375" style="1" customWidth="1"/>
    <col min="8210" max="8210" width="7.25" style="1" customWidth="1"/>
    <col min="8211" max="8220" width="6.75" style="1" customWidth="1"/>
    <col min="8221" max="8441" width="8.125" style="1"/>
    <col min="8442" max="8442" width="17.25" style="1" customWidth="1"/>
    <col min="8443" max="8443" width="0" style="1" hidden="1" customWidth="1"/>
    <col min="8444" max="8446" width="5.625" style="1" customWidth="1"/>
    <col min="8447" max="8447" width="7.625" style="1" customWidth="1"/>
    <col min="8448" max="8448" width="7.5" style="1" customWidth="1"/>
    <col min="8449" max="8449" width="0" style="1" hidden="1" customWidth="1"/>
    <col min="8450" max="8452" width="7.5" style="1" customWidth="1"/>
    <col min="8453" max="8453" width="7.625" style="1" customWidth="1"/>
    <col min="8454" max="8454" width="7.25" style="1" customWidth="1"/>
    <col min="8455" max="8455" width="0" style="1" hidden="1" customWidth="1"/>
    <col min="8456" max="8458" width="6.5" style="1" customWidth="1"/>
    <col min="8459" max="8459" width="7.625" style="1" customWidth="1"/>
    <col min="8460" max="8460" width="7.25" style="1" customWidth="1"/>
    <col min="8461" max="8461" width="0" style="1" hidden="1" customWidth="1"/>
    <col min="8462" max="8465" width="6.375" style="1" customWidth="1"/>
    <col min="8466" max="8466" width="7.25" style="1" customWidth="1"/>
    <col min="8467" max="8476" width="6.75" style="1" customWidth="1"/>
    <col min="8477" max="8697" width="8.125" style="1"/>
    <col min="8698" max="8698" width="17.25" style="1" customWidth="1"/>
    <col min="8699" max="8699" width="0" style="1" hidden="1" customWidth="1"/>
    <col min="8700" max="8702" width="5.625" style="1" customWidth="1"/>
    <col min="8703" max="8703" width="7.625" style="1" customWidth="1"/>
    <col min="8704" max="8704" width="7.5" style="1" customWidth="1"/>
    <col min="8705" max="8705" width="0" style="1" hidden="1" customWidth="1"/>
    <col min="8706" max="8708" width="7.5" style="1" customWidth="1"/>
    <col min="8709" max="8709" width="7.625" style="1" customWidth="1"/>
    <col min="8710" max="8710" width="7.25" style="1" customWidth="1"/>
    <col min="8711" max="8711" width="0" style="1" hidden="1" customWidth="1"/>
    <col min="8712" max="8714" width="6.5" style="1" customWidth="1"/>
    <col min="8715" max="8715" width="7.625" style="1" customWidth="1"/>
    <col min="8716" max="8716" width="7.25" style="1" customWidth="1"/>
    <col min="8717" max="8717" width="0" style="1" hidden="1" customWidth="1"/>
    <col min="8718" max="8721" width="6.375" style="1" customWidth="1"/>
    <col min="8722" max="8722" width="7.25" style="1" customWidth="1"/>
    <col min="8723" max="8732" width="6.75" style="1" customWidth="1"/>
    <col min="8733" max="8953" width="8.125" style="1"/>
    <col min="8954" max="8954" width="17.25" style="1" customWidth="1"/>
    <col min="8955" max="8955" width="0" style="1" hidden="1" customWidth="1"/>
    <col min="8956" max="8958" width="5.625" style="1" customWidth="1"/>
    <col min="8959" max="8959" width="7.625" style="1" customWidth="1"/>
    <col min="8960" max="8960" width="7.5" style="1" customWidth="1"/>
    <col min="8961" max="8961" width="0" style="1" hidden="1" customWidth="1"/>
    <col min="8962" max="8964" width="7.5" style="1" customWidth="1"/>
    <col min="8965" max="8965" width="7.625" style="1" customWidth="1"/>
    <col min="8966" max="8966" width="7.25" style="1" customWidth="1"/>
    <col min="8967" max="8967" width="0" style="1" hidden="1" customWidth="1"/>
    <col min="8968" max="8970" width="6.5" style="1" customWidth="1"/>
    <col min="8971" max="8971" width="7.625" style="1" customWidth="1"/>
    <col min="8972" max="8972" width="7.25" style="1" customWidth="1"/>
    <col min="8973" max="8973" width="0" style="1" hidden="1" customWidth="1"/>
    <col min="8974" max="8977" width="6.375" style="1" customWidth="1"/>
    <col min="8978" max="8978" width="7.25" style="1" customWidth="1"/>
    <col min="8979" max="8988" width="6.75" style="1" customWidth="1"/>
    <col min="8989" max="9209" width="8.125" style="1"/>
    <col min="9210" max="9210" width="17.25" style="1" customWidth="1"/>
    <col min="9211" max="9211" width="0" style="1" hidden="1" customWidth="1"/>
    <col min="9212" max="9214" width="5.625" style="1" customWidth="1"/>
    <col min="9215" max="9215" width="7.625" style="1" customWidth="1"/>
    <col min="9216" max="9216" width="7.5" style="1" customWidth="1"/>
    <col min="9217" max="9217" width="0" style="1" hidden="1" customWidth="1"/>
    <col min="9218" max="9220" width="7.5" style="1" customWidth="1"/>
    <col min="9221" max="9221" width="7.625" style="1" customWidth="1"/>
    <col min="9222" max="9222" width="7.25" style="1" customWidth="1"/>
    <col min="9223" max="9223" width="0" style="1" hidden="1" customWidth="1"/>
    <col min="9224" max="9226" width="6.5" style="1" customWidth="1"/>
    <col min="9227" max="9227" width="7.625" style="1" customWidth="1"/>
    <col min="9228" max="9228" width="7.25" style="1" customWidth="1"/>
    <col min="9229" max="9229" width="0" style="1" hidden="1" customWidth="1"/>
    <col min="9230" max="9233" width="6.375" style="1" customWidth="1"/>
    <col min="9234" max="9234" width="7.25" style="1" customWidth="1"/>
    <col min="9235" max="9244" width="6.75" style="1" customWidth="1"/>
    <col min="9245" max="9465" width="8.125" style="1"/>
    <col min="9466" max="9466" width="17.25" style="1" customWidth="1"/>
    <col min="9467" max="9467" width="0" style="1" hidden="1" customWidth="1"/>
    <col min="9468" max="9470" width="5.625" style="1" customWidth="1"/>
    <col min="9471" max="9471" width="7.625" style="1" customWidth="1"/>
    <col min="9472" max="9472" width="7.5" style="1" customWidth="1"/>
    <col min="9473" max="9473" width="0" style="1" hidden="1" customWidth="1"/>
    <col min="9474" max="9476" width="7.5" style="1" customWidth="1"/>
    <col min="9477" max="9477" width="7.625" style="1" customWidth="1"/>
    <col min="9478" max="9478" width="7.25" style="1" customWidth="1"/>
    <col min="9479" max="9479" width="0" style="1" hidden="1" customWidth="1"/>
    <col min="9480" max="9482" width="6.5" style="1" customWidth="1"/>
    <col min="9483" max="9483" width="7.625" style="1" customWidth="1"/>
    <col min="9484" max="9484" width="7.25" style="1" customWidth="1"/>
    <col min="9485" max="9485" width="0" style="1" hidden="1" customWidth="1"/>
    <col min="9486" max="9489" width="6.375" style="1" customWidth="1"/>
    <col min="9490" max="9490" width="7.25" style="1" customWidth="1"/>
    <col min="9491" max="9500" width="6.75" style="1" customWidth="1"/>
    <col min="9501" max="9721" width="8.125" style="1"/>
    <col min="9722" max="9722" width="17.25" style="1" customWidth="1"/>
    <col min="9723" max="9723" width="0" style="1" hidden="1" customWidth="1"/>
    <col min="9724" max="9726" width="5.625" style="1" customWidth="1"/>
    <col min="9727" max="9727" width="7.625" style="1" customWidth="1"/>
    <col min="9728" max="9728" width="7.5" style="1" customWidth="1"/>
    <col min="9729" max="9729" width="0" style="1" hidden="1" customWidth="1"/>
    <col min="9730" max="9732" width="7.5" style="1" customWidth="1"/>
    <col min="9733" max="9733" width="7.625" style="1" customWidth="1"/>
    <col min="9734" max="9734" width="7.25" style="1" customWidth="1"/>
    <col min="9735" max="9735" width="0" style="1" hidden="1" customWidth="1"/>
    <col min="9736" max="9738" width="6.5" style="1" customWidth="1"/>
    <col min="9739" max="9739" width="7.625" style="1" customWidth="1"/>
    <col min="9740" max="9740" width="7.25" style="1" customWidth="1"/>
    <col min="9741" max="9741" width="0" style="1" hidden="1" customWidth="1"/>
    <col min="9742" max="9745" width="6.375" style="1" customWidth="1"/>
    <col min="9746" max="9746" width="7.25" style="1" customWidth="1"/>
    <col min="9747" max="9756" width="6.75" style="1" customWidth="1"/>
    <col min="9757" max="9977" width="8.125" style="1"/>
    <col min="9978" max="9978" width="17.25" style="1" customWidth="1"/>
    <col min="9979" max="9979" width="0" style="1" hidden="1" customWidth="1"/>
    <col min="9980" max="9982" width="5.625" style="1" customWidth="1"/>
    <col min="9983" max="9983" width="7.625" style="1" customWidth="1"/>
    <col min="9984" max="9984" width="7.5" style="1" customWidth="1"/>
    <col min="9985" max="9985" width="0" style="1" hidden="1" customWidth="1"/>
    <col min="9986" max="9988" width="7.5" style="1" customWidth="1"/>
    <col min="9989" max="9989" width="7.625" style="1" customWidth="1"/>
    <col min="9990" max="9990" width="7.25" style="1" customWidth="1"/>
    <col min="9991" max="9991" width="0" style="1" hidden="1" customWidth="1"/>
    <col min="9992" max="9994" width="6.5" style="1" customWidth="1"/>
    <col min="9995" max="9995" width="7.625" style="1" customWidth="1"/>
    <col min="9996" max="9996" width="7.25" style="1" customWidth="1"/>
    <col min="9997" max="9997" width="0" style="1" hidden="1" customWidth="1"/>
    <col min="9998" max="10001" width="6.375" style="1" customWidth="1"/>
    <col min="10002" max="10002" width="7.25" style="1" customWidth="1"/>
    <col min="10003" max="10012" width="6.75" style="1" customWidth="1"/>
    <col min="10013" max="10233" width="8.125" style="1"/>
    <col min="10234" max="10234" width="17.25" style="1" customWidth="1"/>
    <col min="10235" max="10235" width="0" style="1" hidden="1" customWidth="1"/>
    <col min="10236" max="10238" width="5.625" style="1" customWidth="1"/>
    <col min="10239" max="10239" width="7.625" style="1" customWidth="1"/>
    <col min="10240" max="10240" width="7.5" style="1" customWidth="1"/>
    <col min="10241" max="10241" width="0" style="1" hidden="1" customWidth="1"/>
    <col min="10242" max="10244" width="7.5" style="1" customWidth="1"/>
    <col min="10245" max="10245" width="7.625" style="1" customWidth="1"/>
    <col min="10246" max="10246" width="7.25" style="1" customWidth="1"/>
    <col min="10247" max="10247" width="0" style="1" hidden="1" customWidth="1"/>
    <col min="10248" max="10250" width="6.5" style="1" customWidth="1"/>
    <col min="10251" max="10251" width="7.625" style="1" customWidth="1"/>
    <col min="10252" max="10252" width="7.25" style="1" customWidth="1"/>
    <col min="10253" max="10253" width="0" style="1" hidden="1" customWidth="1"/>
    <col min="10254" max="10257" width="6.375" style="1" customWidth="1"/>
    <col min="10258" max="10258" width="7.25" style="1" customWidth="1"/>
    <col min="10259" max="10268" width="6.75" style="1" customWidth="1"/>
    <col min="10269" max="10489" width="8.125" style="1"/>
    <col min="10490" max="10490" width="17.25" style="1" customWidth="1"/>
    <col min="10491" max="10491" width="0" style="1" hidden="1" customWidth="1"/>
    <col min="10492" max="10494" width="5.625" style="1" customWidth="1"/>
    <col min="10495" max="10495" width="7.625" style="1" customWidth="1"/>
    <col min="10496" max="10496" width="7.5" style="1" customWidth="1"/>
    <col min="10497" max="10497" width="0" style="1" hidden="1" customWidth="1"/>
    <col min="10498" max="10500" width="7.5" style="1" customWidth="1"/>
    <col min="10501" max="10501" width="7.625" style="1" customWidth="1"/>
    <col min="10502" max="10502" width="7.25" style="1" customWidth="1"/>
    <col min="10503" max="10503" width="0" style="1" hidden="1" customWidth="1"/>
    <col min="10504" max="10506" width="6.5" style="1" customWidth="1"/>
    <col min="10507" max="10507" width="7.625" style="1" customWidth="1"/>
    <col min="10508" max="10508" width="7.25" style="1" customWidth="1"/>
    <col min="10509" max="10509" width="0" style="1" hidden="1" customWidth="1"/>
    <col min="10510" max="10513" width="6.375" style="1" customWidth="1"/>
    <col min="10514" max="10514" width="7.25" style="1" customWidth="1"/>
    <col min="10515" max="10524" width="6.75" style="1" customWidth="1"/>
    <col min="10525" max="10745" width="8.125" style="1"/>
    <col min="10746" max="10746" width="17.25" style="1" customWidth="1"/>
    <col min="10747" max="10747" width="0" style="1" hidden="1" customWidth="1"/>
    <col min="10748" max="10750" width="5.625" style="1" customWidth="1"/>
    <col min="10751" max="10751" width="7.625" style="1" customWidth="1"/>
    <col min="10752" max="10752" width="7.5" style="1" customWidth="1"/>
    <col min="10753" max="10753" width="0" style="1" hidden="1" customWidth="1"/>
    <col min="10754" max="10756" width="7.5" style="1" customWidth="1"/>
    <col min="10757" max="10757" width="7.625" style="1" customWidth="1"/>
    <col min="10758" max="10758" width="7.25" style="1" customWidth="1"/>
    <col min="10759" max="10759" width="0" style="1" hidden="1" customWidth="1"/>
    <col min="10760" max="10762" width="6.5" style="1" customWidth="1"/>
    <col min="10763" max="10763" width="7.625" style="1" customWidth="1"/>
    <col min="10764" max="10764" width="7.25" style="1" customWidth="1"/>
    <col min="10765" max="10765" width="0" style="1" hidden="1" customWidth="1"/>
    <col min="10766" max="10769" width="6.375" style="1" customWidth="1"/>
    <col min="10770" max="10770" width="7.25" style="1" customWidth="1"/>
    <col min="10771" max="10780" width="6.75" style="1" customWidth="1"/>
    <col min="10781" max="11001" width="8.125" style="1"/>
    <col min="11002" max="11002" width="17.25" style="1" customWidth="1"/>
    <col min="11003" max="11003" width="0" style="1" hidden="1" customWidth="1"/>
    <col min="11004" max="11006" width="5.625" style="1" customWidth="1"/>
    <col min="11007" max="11007" width="7.625" style="1" customWidth="1"/>
    <col min="11008" max="11008" width="7.5" style="1" customWidth="1"/>
    <col min="11009" max="11009" width="0" style="1" hidden="1" customWidth="1"/>
    <col min="11010" max="11012" width="7.5" style="1" customWidth="1"/>
    <col min="11013" max="11013" width="7.625" style="1" customWidth="1"/>
    <col min="11014" max="11014" width="7.25" style="1" customWidth="1"/>
    <col min="11015" max="11015" width="0" style="1" hidden="1" customWidth="1"/>
    <col min="11016" max="11018" width="6.5" style="1" customWidth="1"/>
    <col min="11019" max="11019" width="7.625" style="1" customWidth="1"/>
    <col min="11020" max="11020" width="7.25" style="1" customWidth="1"/>
    <col min="11021" max="11021" width="0" style="1" hidden="1" customWidth="1"/>
    <col min="11022" max="11025" width="6.375" style="1" customWidth="1"/>
    <col min="11026" max="11026" width="7.25" style="1" customWidth="1"/>
    <col min="11027" max="11036" width="6.75" style="1" customWidth="1"/>
    <col min="11037" max="11257" width="8.125" style="1"/>
    <col min="11258" max="11258" width="17.25" style="1" customWidth="1"/>
    <col min="11259" max="11259" width="0" style="1" hidden="1" customWidth="1"/>
    <col min="11260" max="11262" width="5.625" style="1" customWidth="1"/>
    <col min="11263" max="11263" width="7.625" style="1" customWidth="1"/>
    <col min="11264" max="11264" width="7.5" style="1" customWidth="1"/>
    <col min="11265" max="11265" width="0" style="1" hidden="1" customWidth="1"/>
    <col min="11266" max="11268" width="7.5" style="1" customWidth="1"/>
    <col min="11269" max="11269" width="7.625" style="1" customWidth="1"/>
    <col min="11270" max="11270" width="7.25" style="1" customWidth="1"/>
    <col min="11271" max="11271" width="0" style="1" hidden="1" customWidth="1"/>
    <col min="11272" max="11274" width="6.5" style="1" customWidth="1"/>
    <col min="11275" max="11275" width="7.625" style="1" customWidth="1"/>
    <col min="11276" max="11276" width="7.25" style="1" customWidth="1"/>
    <col min="11277" max="11277" width="0" style="1" hidden="1" customWidth="1"/>
    <col min="11278" max="11281" width="6.375" style="1" customWidth="1"/>
    <col min="11282" max="11282" width="7.25" style="1" customWidth="1"/>
    <col min="11283" max="11292" width="6.75" style="1" customWidth="1"/>
    <col min="11293" max="11513" width="8.125" style="1"/>
    <col min="11514" max="11514" width="17.25" style="1" customWidth="1"/>
    <col min="11515" max="11515" width="0" style="1" hidden="1" customWidth="1"/>
    <col min="11516" max="11518" width="5.625" style="1" customWidth="1"/>
    <col min="11519" max="11519" width="7.625" style="1" customWidth="1"/>
    <col min="11520" max="11520" width="7.5" style="1" customWidth="1"/>
    <col min="11521" max="11521" width="0" style="1" hidden="1" customWidth="1"/>
    <col min="11522" max="11524" width="7.5" style="1" customWidth="1"/>
    <col min="11525" max="11525" width="7.625" style="1" customWidth="1"/>
    <col min="11526" max="11526" width="7.25" style="1" customWidth="1"/>
    <col min="11527" max="11527" width="0" style="1" hidden="1" customWidth="1"/>
    <col min="11528" max="11530" width="6.5" style="1" customWidth="1"/>
    <col min="11531" max="11531" width="7.625" style="1" customWidth="1"/>
    <col min="11532" max="11532" width="7.25" style="1" customWidth="1"/>
    <col min="11533" max="11533" width="0" style="1" hidden="1" customWidth="1"/>
    <col min="11534" max="11537" width="6.375" style="1" customWidth="1"/>
    <col min="11538" max="11538" width="7.25" style="1" customWidth="1"/>
    <col min="11539" max="11548" width="6.75" style="1" customWidth="1"/>
    <col min="11549" max="11769" width="8.125" style="1"/>
    <col min="11770" max="11770" width="17.25" style="1" customWidth="1"/>
    <col min="11771" max="11771" width="0" style="1" hidden="1" customWidth="1"/>
    <col min="11772" max="11774" width="5.625" style="1" customWidth="1"/>
    <col min="11775" max="11775" width="7.625" style="1" customWidth="1"/>
    <col min="11776" max="11776" width="7.5" style="1" customWidth="1"/>
    <col min="11777" max="11777" width="0" style="1" hidden="1" customWidth="1"/>
    <col min="11778" max="11780" width="7.5" style="1" customWidth="1"/>
    <col min="11781" max="11781" width="7.625" style="1" customWidth="1"/>
    <col min="11782" max="11782" width="7.25" style="1" customWidth="1"/>
    <col min="11783" max="11783" width="0" style="1" hidden="1" customWidth="1"/>
    <col min="11784" max="11786" width="6.5" style="1" customWidth="1"/>
    <col min="11787" max="11787" width="7.625" style="1" customWidth="1"/>
    <col min="11788" max="11788" width="7.25" style="1" customWidth="1"/>
    <col min="11789" max="11789" width="0" style="1" hidden="1" customWidth="1"/>
    <col min="11790" max="11793" width="6.375" style="1" customWidth="1"/>
    <col min="11794" max="11794" width="7.25" style="1" customWidth="1"/>
    <col min="11795" max="11804" width="6.75" style="1" customWidth="1"/>
    <col min="11805" max="12025" width="8.125" style="1"/>
    <col min="12026" max="12026" width="17.25" style="1" customWidth="1"/>
    <col min="12027" max="12027" width="0" style="1" hidden="1" customWidth="1"/>
    <col min="12028" max="12030" width="5.625" style="1" customWidth="1"/>
    <col min="12031" max="12031" width="7.625" style="1" customWidth="1"/>
    <col min="12032" max="12032" width="7.5" style="1" customWidth="1"/>
    <col min="12033" max="12033" width="0" style="1" hidden="1" customWidth="1"/>
    <col min="12034" max="12036" width="7.5" style="1" customWidth="1"/>
    <col min="12037" max="12037" width="7.625" style="1" customWidth="1"/>
    <col min="12038" max="12038" width="7.25" style="1" customWidth="1"/>
    <col min="12039" max="12039" width="0" style="1" hidden="1" customWidth="1"/>
    <col min="12040" max="12042" width="6.5" style="1" customWidth="1"/>
    <col min="12043" max="12043" width="7.625" style="1" customWidth="1"/>
    <col min="12044" max="12044" width="7.25" style="1" customWidth="1"/>
    <col min="12045" max="12045" width="0" style="1" hidden="1" customWidth="1"/>
    <col min="12046" max="12049" width="6.375" style="1" customWidth="1"/>
    <col min="12050" max="12050" width="7.25" style="1" customWidth="1"/>
    <col min="12051" max="12060" width="6.75" style="1" customWidth="1"/>
    <col min="12061" max="12281" width="8.125" style="1"/>
    <col min="12282" max="12282" width="17.25" style="1" customWidth="1"/>
    <col min="12283" max="12283" width="0" style="1" hidden="1" customWidth="1"/>
    <col min="12284" max="12286" width="5.625" style="1" customWidth="1"/>
    <col min="12287" max="12287" width="7.625" style="1" customWidth="1"/>
    <col min="12288" max="12288" width="7.5" style="1" customWidth="1"/>
    <col min="12289" max="12289" width="0" style="1" hidden="1" customWidth="1"/>
    <col min="12290" max="12292" width="7.5" style="1" customWidth="1"/>
    <col min="12293" max="12293" width="7.625" style="1" customWidth="1"/>
    <col min="12294" max="12294" width="7.25" style="1" customWidth="1"/>
    <col min="12295" max="12295" width="0" style="1" hidden="1" customWidth="1"/>
    <col min="12296" max="12298" width="6.5" style="1" customWidth="1"/>
    <col min="12299" max="12299" width="7.625" style="1" customWidth="1"/>
    <col min="12300" max="12300" width="7.25" style="1" customWidth="1"/>
    <col min="12301" max="12301" width="0" style="1" hidden="1" customWidth="1"/>
    <col min="12302" max="12305" width="6.375" style="1" customWidth="1"/>
    <col min="12306" max="12306" width="7.25" style="1" customWidth="1"/>
    <col min="12307" max="12316" width="6.75" style="1" customWidth="1"/>
    <col min="12317" max="12537" width="8.125" style="1"/>
    <col min="12538" max="12538" width="17.25" style="1" customWidth="1"/>
    <col min="12539" max="12539" width="0" style="1" hidden="1" customWidth="1"/>
    <col min="12540" max="12542" width="5.625" style="1" customWidth="1"/>
    <col min="12543" max="12543" width="7.625" style="1" customWidth="1"/>
    <col min="12544" max="12544" width="7.5" style="1" customWidth="1"/>
    <col min="12545" max="12545" width="0" style="1" hidden="1" customWidth="1"/>
    <col min="12546" max="12548" width="7.5" style="1" customWidth="1"/>
    <col min="12549" max="12549" width="7.625" style="1" customWidth="1"/>
    <col min="12550" max="12550" width="7.25" style="1" customWidth="1"/>
    <col min="12551" max="12551" width="0" style="1" hidden="1" customWidth="1"/>
    <col min="12552" max="12554" width="6.5" style="1" customWidth="1"/>
    <col min="12555" max="12555" width="7.625" style="1" customWidth="1"/>
    <col min="12556" max="12556" width="7.25" style="1" customWidth="1"/>
    <col min="12557" max="12557" width="0" style="1" hidden="1" customWidth="1"/>
    <col min="12558" max="12561" width="6.375" style="1" customWidth="1"/>
    <col min="12562" max="12562" width="7.25" style="1" customWidth="1"/>
    <col min="12563" max="12572" width="6.75" style="1" customWidth="1"/>
    <col min="12573" max="12793" width="8.125" style="1"/>
    <col min="12794" max="12794" width="17.25" style="1" customWidth="1"/>
    <col min="12795" max="12795" width="0" style="1" hidden="1" customWidth="1"/>
    <col min="12796" max="12798" width="5.625" style="1" customWidth="1"/>
    <col min="12799" max="12799" width="7.625" style="1" customWidth="1"/>
    <col min="12800" max="12800" width="7.5" style="1" customWidth="1"/>
    <col min="12801" max="12801" width="0" style="1" hidden="1" customWidth="1"/>
    <col min="12802" max="12804" width="7.5" style="1" customWidth="1"/>
    <col min="12805" max="12805" width="7.625" style="1" customWidth="1"/>
    <col min="12806" max="12806" width="7.25" style="1" customWidth="1"/>
    <col min="12807" max="12807" width="0" style="1" hidden="1" customWidth="1"/>
    <col min="12808" max="12810" width="6.5" style="1" customWidth="1"/>
    <col min="12811" max="12811" width="7.625" style="1" customWidth="1"/>
    <col min="12812" max="12812" width="7.25" style="1" customWidth="1"/>
    <col min="12813" max="12813" width="0" style="1" hidden="1" customWidth="1"/>
    <col min="12814" max="12817" width="6.375" style="1" customWidth="1"/>
    <col min="12818" max="12818" width="7.25" style="1" customWidth="1"/>
    <col min="12819" max="12828" width="6.75" style="1" customWidth="1"/>
    <col min="12829" max="13049" width="8.125" style="1"/>
    <col min="13050" max="13050" width="17.25" style="1" customWidth="1"/>
    <col min="13051" max="13051" width="0" style="1" hidden="1" customWidth="1"/>
    <col min="13052" max="13054" width="5.625" style="1" customWidth="1"/>
    <col min="13055" max="13055" width="7.625" style="1" customWidth="1"/>
    <col min="13056" max="13056" width="7.5" style="1" customWidth="1"/>
    <col min="13057" max="13057" width="0" style="1" hidden="1" customWidth="1"/>
    <col min="13058" max="13060" width="7.5" style="1" customWidth="1"/>
    <col min="13061" max="13061" width="7.625" style="1" customWidth="1"/>
    <col min="13062" max="13062" width="7.25" style="1" customWidth="1"/>
    <col min="13063" max="13063" width="0" style="1" hidden="1" customWidth="1"/>
    <col min="13064" max="13066" width="6.5" style="1" customWidth="1"/>
    <col min="13067" max="13067" width="7.625" style="1" customWidth="1"/>
    <col min="13068" max="13068" width="7.25" style="1" customWidth="1"/>
    <col min="13069" max="13069" width="0" style="1" hidden="1" customWidth="1"/>
    <col min="13070" max="13073" width="6.375" style="1" customWidth="1"/>
    <col min="13074" max="13074" width="7.25" style="1" customWidth="1"/>
    <col min="13075" max="13084" width="6.75" style="1" customWidth="1"/>
    <col min="13085" max="13305" width="8.125" style="1"/>
    <col min="13306" max="13306" width="17.25" style="1" customWidth="1"/>
    <col min="13307" max="13307" width="0" style="1" hidden="1" customWidth="1"/>
    <col min="13308" max="13310" width="5.625" style="1" customWidth="1"/>
    <col min="13311" max="13311" width="7.625" style="1" customWidth="1"/>
    <col min="13312" max="13312" width="7.5" style="1" customWidth="1"/>
    <col min="13313" max="13313" width="0" style="1" hidden="1" customWidth="1"/>
    <col min="13314" max="13316" width="7.5" style="1" customWidth="1"/>
    <col min="13317" max="13317" width="7.625" style="1" customWidth="1"/>
    <col min="13318" max="13318" width="7.25" style="1" customWidth="1"/>
    <col min="13319" max="13319" width="0" style="1" hidden="1" customWidth="1"/>
    <col min="13320" max="13322" width="6.5" style="1" customWidth="1"/>
    <col min="13323" max="13323" width="7.625" style="1" customWidth="1"/>
    <col min="13324" max="13324" width="7.25" style="1" customWidth="1"/>
    <col min="13325" max="13325" width="0" style="1" hidden="1" customWidth="1"/>
    <col min="13326" max="13329" width="6.375" style="1" customWidth="1"/>
    <col min="13330" max="13330" width="7.25" style="1" customWidth="1"/>
    <col min="13331" max="13340" width="6.75" style="1" customWidth="1"/>
    <col min="13341" max="13561" width="8.125" style="1"/>
    <col min="13562" max="13562" width="17.25" style="1" customWidth="1"/>
    <col min="13563" max="13563" width="0" style="1" hidden="1" customWidth="1"/>
    <col min="13564" max="13566" width="5.625" style="1" customWidth="1"/>
    <col min="13567" max="13567" width="7.625" style="1" customWidth="1"/>
    <col min="13568" max="13568" width="7.5" style="1" customWidth="1"/>
    <col min="13569" max="13569" width="0" style="1" hidden="1" customWidth="1"/>
    <col min="13570" max="13572" width="7.5" style="1" customWidth="1"/>
    <col min="13573" max="13573" width="7.625" style="1" customWidth="1"/>
    <col min="13574" max="13574" width="7.25" style="1" customWidth="1"/>
    <col min="13575" max="13575" width="0" style="1" hidden="1" customWidth="1"/>
    <col min="13576" max="13578" width="6.5" style="1" customWidth="1"/>
    <col min="13579" max="13579" width="7.625" style="1" customWidth="1"/>
    <col min="13580" max="13580" width="7.25" style="1" customWidth="1"/>
    <col min="13581" max="13581" width="0" style="1" hidden="1" customWidth="1"/>
    <col min="13582" max="13585" width="6.375" style="1" customWidth="1"/>
    <col min="13586" max="13586" width="7.25" style="1" customWidth="1"/>
    <col min="13587" max="13596" width="6.75" style="1" customWidth="1"/>
    <col min="13597" max="13817" width="8.125" style="1"/>
    <col min="13818" max="13818" width="17.25" style="1" customWidth="1"/>
    <col min="13819" max="13819" width="0" style="1" hidden="1" customWidth="1"/>
    <col min="13820" max="13822" width="5.625" style="1" customWidth="1"/>
    <col min="13823" max="13823" width="7.625" style="1" customWidth="1"/>
    <col min="13824" max="13824" width="7.5" style="1" customWidth="1"/>
    <col min="13825" max="13825" width="0" style="1" hidden="1" customWidth="1"/>
    <col min="13826" max="13828" width="7.5" style="1" customWidth="1"/>
    <col min="13829" max="13829" width="7.625" style="1" customWidth="1"/>
    <col min="13830" max="13830" width="7.25" style="1" customWidth="1"/>
    <col min="13831" max="13831" width="0" style="1" hidden="1" customWidth="1"/>
    <col min="13832" max="13834" width="6.5" style="1" customWidth="1"/>
    <col min="13835" max="13835" width="7.625" style="1" customWidth="1"/>
    <col min="13836" max="13836" width="7.25" style="1" customWidth="1"/>
    <col min="13837" max="13837" width="0" style="1" hidden="1" customWidth="1"/>
    <col min="13838" max="13841" width="6.375" style="1" customWidth="1"/>
    <col min="13842" max="13842" width="7.25" style="1" customWidth="1"/>
    <col min="13843" max="13852" width="6.75" style="1" customWidth="1"/>
    <col min="13853" max="14073" width="8.125" style="1"/>
    <col min="14074" max="14074" width="17.25" style="1" customWidth="1"/>
    <col min="14075" max="14075" width="0" style="1" hidden="1" customWidth="1"/>
    <col min="14076" max="14078" width="5.625" style="1" customWidth="1"/>
    <col min="14079" max="14079" width="7.625" style="1" customWidth="1"/>
    <col min="14080" max="14080" width="7.5" style="1" customWidth="1"/>
    <col min="14081" max="14081" width="0" style="1" hidden="1" customWidth="1"/>
    <col min="14082" max="14084" width="7.5" style="1" customWidth="1"/>
    <col min="14085" max="14085" width="7.625" style="1" customWidth="1"/>
    <col min="14086" max="14086" width="7.25" style="1" customWidth="1"/>
    <col min="14087" max="14087" width="0" style="1" hidden="1" customWidth="1"/>
    <col min="14088" max="14090" width="6.5" style="1" customWidth="1"/>
    <col min="14091" max="14091" width="7.625" style="1" customWidth="1"/>
    <col min="14092" max="14092" width="7.25" style="1" customWidth="1"/>
    <col min="14093" max="14093" width="0" style="1" hidden="1" customWidth="1"/>
    <col min="14094" max="14097" width="6.375" style="1" customWidth="1"/>
    <col min="14098" max="14098" width="7.25" style="1" customWidth="1"/>
    <col min="14099" max="14108" width="6.75" style="1" customWidth="1"/>
    <col min="14109" max="14329" width="8.125" style="1"/>
    <col min="14330" max="14330" width="17.25" style="1" customWidth="1"/>
    <col min="14331" max="14331" width="0" style="1" hidden="1" customWidth="1"/>
    <col min="14332" max="14334" width="5.625" style="1" customWidth="1"/>
    <col min="14335" max="14335" width="7.625" style="1" customWidth="1"/>
    <col min="14336" max="14336" width="7.5" style="1" customWidth="1"/>
    <col min="14337" max="14337" width="0" style="1" hidden="1" customWidth="1"/>
    <col min="14338" max="14340" width="7.5" style="1" customWidth="1"/>
    <col min="14341" max="14341" width="7.625" style="1" customWidth="1"/>
    <col min="14342" max="14342" width="7.25" style="1" customWidth="1"/>
    <col min="14343" max="14343" width="0" style="1" hidden="1" customWidth="1"/>
    <col min="14344" max="14346" width="6.5" style="1" customWidth="1"/>
    <col min="14347" max="14347" width="7.625" style="1" customWidth="1"/>
    <col min="14348" max="14348" width="7.25" style="1" customWidth="1"/>
    <col min="14349" max="14349" width="0" style="1" hidden="1" customWidth="1"/>
    <col min="14350" max="14353" width="6.375" style="1" customWidth="1"/>
    <col min="14354" max="14354" width="7.25" style="1" customWidth="1"/>
    <col min="14355" max="14364" width="6.75" style="1" customWidth="1"/>
    <col min="14365" max="14585" width="8.125" style="1"/>
    <col min="14586" max="14586" width="17.25" style="1" customWidth="1"/>
    <col min="14587" max="14587" width="0" style="1" hidden="1" customWidth="1"/>
    <col min="14588" max="14590" width="5.625" style="1" customWidth="1"/>
    <col min="14591" max="14591" width="7.625" style="1" customWidth="1"/>
    <col min="14592" max="14592" width="7.5" style="1" customWidth="1"/>
    <col min="14593" max="14593" width="0" style="1" hidden="1" customWidth="1"/>
    <col min="14594" max="14596" width="7.5" style="1" customWidth="1"/>
    <col min="14597" max="14597" width="7.625" style="1" customWidth="1"/>
    <col min="14598" max="14598" width="7.25" style="1" customWidth="1"/>
    <col min="14599" max="14599" width="0" style="1" hidden="1" customWidth="1"/>
    <col min="14600" max="14602" width="6.5" style="1" customWidth="1"/>
    <col min="14603" max="14603" width="7.625" style="1" customWidth="1"/>
    <col min="14604" max="14604" width="7.25" style="1" customWidth="1"/>
    <col min="14605" max="14605" width="0" style="1" hidden="1" customWidth="1"/>
    <col min="14606" max="14609" width="6.375" style="1" customWidth="1"/>
    <col min="14610" max="14610" width="7.25" style="1" customWidth="1"/>
    <col min="14611" max="14620" width="6.75" style="1" customWidth="1"/>
    <col min="14621" max="14841" width="8.125" style="1"/>
    <col min="14842" max="14842" width="17.25" style="1" customWidth="1"/>
    <col min="14843" max="14843" width="0" style="1" hidden="1" customWidth="1"/>
    <col min="14844" max="14846" width="5.625" style="1" customWidth="1"/>
    <col min="14847" max="14847" width="7.625" style="1" customWidth="1"/>
    <col min="14848" max="14848" width="7.5" style="1" customWidth="1"/>
    <col min="14849" max="14849" width="0" style="1" hidden="1" customWidth="1"/>
    <col min="14850" max="14852" width="7.5" style="1" customWidth="1"/>
    <col min="14853" max="14853" width="7.625" style="1" customWidth="1"/>
    <col min="14854" max="14854" width="7.25" style="1" customWidth="1"/>
    <col min="14855" max="14855" width="0" style="1" hidden="1" customWidth="1"/>
    <col min="14856" max="14858" width="6.5" style="1" customWidth="1"/>
    <col min="14859" max="14859" width="7.625" style="1" customWidth="1"/>
    <col min="14860" max="14860" width="7.25" style="1" customWidth="1"/>
    <col min="14861" max="14861" width="0" style="1" hidden="1" customWidth="1"/>
    <col min="14862" max="14865" width="6.375" style="1" customWidth="1"/>
    <col min="14866" max="14866" width="7.25" style="1" customWidth="1"/>
    <col min="14867" max="14876" width="6.75" style="1" customWidth="1"/>
    <col min="14877" max="15097" width="8.125" style="1"/>
    <col min="15098" max="15098" width="17.25" style="1" customWidth="1"/>
    <col min="15099" max="15099" width="0" style="1" hidden="1" customWidth="1"/>
    <col min="15100" max="15102" width="5.625" style="1" customWidth="1"/>
    <col min="15103" max="15103" width="7.625" style="1" customWidth="1"/>
    <col min="15104" max="15104" width="7.5" style="1" customWidth="1"/>
    <col min="15105" max="15105" width="0" style="1" hidden="1" customWidth="1"/>
    <col min="15106" max="15108" width="7.5" style="1" customWidth="1"/>
    <col min="15109" max="15109" width="7.625" style="1" customWidth="1"/>
    <col min="15110" max="15110" width="7.25" style="1" customWidth="1"/>
    <col min="15111" max="15111" width="0" style="1" hidden="1" customWidth="1"/>
    <col min="15112" max="15114" width="6.5" style="1" customWidth="1"/>
    <col min="15115" max="15115" width="7.625" style="1" customWidth="1"/>
    <col min="15116" max="15116" width="7.25" style="1" customWidth="1"/>
    <col min="15117" max="15117" width="0" style="1" hidden="1" customWidth="1"/>
    <col min="15118" max="15121" width="6.375" style="1" customWidth="1"/>
    <col min="15122" max="15122" width="7.25" style="1" customWidth="1"/>
    <col min="15123" max="15132" width="6.75" style="1" customWidth="1"/>
    <col min="15133" max="15353" width="8.125" style="1"/>
    <col min="15354" max="15354" width="17.25" style="1" customWidth="1"/>
    <col min="15355" max="15355" width="0" style="1" hidden="1" customWidth="1"/>
    <col min="15356" max="15358" width="5.625" style="1" customWidth="1"/>
    <col min="15359" max="15359" width="7.625" style="1" customWidth="1"/>
    <col min="15360" max="15360" width="7.5" style="1" customWidth="1"/>
    <col min="15361" max="15361" width="0" style="1" hidden="1" customWidth="1"/>
    <col min="15362" max="15364" width="7.5" style="1" customWidth="1"/>
    <col min="15365" max="15365" width="7.625" style="1" customWidth="1"/>
    <col min="15366" max="15366" width="7.25" style="1" customWidth="1"/>
    <col min="15367" max="15367" width="0" style="1" hidden="1" customWidth="1"/>
    <col min="15368" max="15370" width="6.5" style="1" customWidth="1"/>
    <col min="15371" max="15371" width="7.625" style="1" customWidth="1"/>
    <col min="15372" max="15372" width="7.25" style="1" customWidth="1"/>
    <col min="15373" max="15373" width="0" style="1" hidden="1" customWidth="1"/>
    <col min="15374" max="15377" width="6.375" style="1" customWidth="1"/>
    <col min="15378" max="15378" width="7.25" style="1" customWidth="1"/>
    <col min="15379" max="15388" width="6.75" style="1" customWidth="1"/>
    <col min="15389" max="15609" width="8.125" style="1"/>
    <col min="15610" max="15610" width="17.25" style="1" customWidth="1"/>
    <col min="15611" max="15611" width="0" style="1" hidden="1" customWidth="1"/>
    <col min="15612" max="15614" width="5.625" style="1" customWidth="1"/>
    <col min="15615" max="15615" width="7.625" style="1" customWidth="1"/>
    <col min="15616" max="15616" width="7.5" style="1" customWidth="1"/>
    <col min="15617" max="15617" width="0" style="1" hidden="1" customWidth="1"/>
    <col min="15618" max="15620" width="7.5" style="1" customWidth="1"/>
    <col min="15621" max="15621" width="7.625" style="1" customWidth="1"/>
    <col min="15622" max="15622" width="7.25" style="1" customWidth="1"/>
    <col min="15623" max="15623" width="0" style="1" hidden="1" customWidth="1"/>
    <col min="15624" max="15626" width="6.5" style="1" customWidth="1"/>
    <col min="15627" max="15627" width="7.625" style="1" customWidth="1"/>
    <col min="15628" max="15628" width="7.25" style="1" customWidth="1"/>
    <col min="15629" max="15629" width="0" style="1" hidden="1" customWidth="1"/>
    <col min="15630" max="15633" width="6.375" style="1" customWidth="1"/>
    <col min="15634" max="15634" width="7.25" style="1" customWidth="1"/>
    <col min="15635" max="15644" width="6.75" style="1" customWidth="1"/>
    <col min="15645" max="15865" width="8.125" style="1"/>
    <col min="15866" max="15866" width="17.25" style="1" customWidth="1"/>
    <col min="15867" max="15867" width="0" style="1" hidden="1" customWidth="1"/>
    <col min="15868" max="15870" width="5.625" style="1" customWidth="1"/>
    <col min="15871" max="15871" width="7.625" style="1" customWidth="1"/>
    <col min="15872" max="15872" width="7.5" style="1" customWidth="1"/>
    <col min="15873" max="15873" width="0" style="1" hidden="1" customWidth="1"/>
    <col min="15874" max="15876" width="7.5" style="1" customWidth="1"/>
    <col min="15877" max="15877" width="7.625" style="1" customWidth="1"/>
    <col min="15878" max="15878" width="7.25" style="1" customWidth="1"/>
    <col min="15879" max="15879" width="0" style="1" hidden="1" customWidth="1"/>
    <col min="15880" max="15882" width="6.5" style="1" customWidth="1"/>
    <col min="15883" max="15883" width="7.625" style="1" customWidth="1"/>
    <col min="15884" max="15884" width="7.25" style="1" customWidth="1"/>
    <col min="15885" max="15885" width="0" style="1" hidden="1" customWidth="1"/>
    <col min="15886" max="15889" width="6.375" style="1" customWidth="1"/>
    <col min="15890" max="15890" width="7.25" style="1" customWidth="1"/>
    <col min="15891" max="15900" width="6.75" style="1" customWidth="1"/>
    <col min="15901" max="16121" width="8.125" style="1"/>
    <col min="16122" max="16122" width="17.25" style="1" customWidth="1"/>
    <col min="16123" max="16123" width="0" style="1" hidden="1" customWidth="1"/>
    <col min="16124" max="16126" width="5.625" style="1" customWidth="1"/>
    <col min="16127" max="16127" width="7.625" style="1" customWidth="1"/>
    <col min="16128" max="16128" width="7.5" style="1" customWidth="1"/>
    <col min="16129" max="16129" width="0" style="1" hidden="1" customWidth="1"/>
    <col min="16130" max="16132" width="7.5" style="1" customWidth="1"/>
    <col min="16133" max="16133" width="7.625" style="1" customWidth="1"/>
    <col min="16134" max="16134" width="7.25" style="1" customWidth="1"/>
    <col min="16135" max="16135" width="0" style="1" hidden="1" customWidth="1"/>
    <col min="16136" max="16138" width="6.5" style="1" customWidth="1"/>
    <col min="16139" max="16139" width="7.625" style="1" customWidth="1"/>
    <col min="16140" max="16140" width="7.25" style="1" customWidth="1"/>
    <col min="16141" max="16141" width="0" style="1" hidden="1" customWidth="1"/>
    <col min="16142" max="16145" width="6.375" style="1" customWidth="1"/>
    <col min="16146" max="16146" width="7.25" style="1" customWidth="1"/>
    <col min="16147" max="16156" width="6.75" style="1" customWidth="1"/>
    <col min="16157" max="16384" width="8.125" style="1"/>
  </cols>
  <sheetData>
    <row r="1" spans="2:19" ht="41.25" customHeight="1" x14ac:dyDescent="0.2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2:19" s="8" customFormat="1" ht="18" customHeight="1" thickBot="1" x14ac:dyDescent="0.45">
      <c r="B2" s="2"/>
      <c r="C2" s="3"/>
      <c r="D2" s="3"/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6"/>
      <c r="Q2" s="6"/>
      <c r="R2" s="7">
        <v>42102</v>
      </c>
    </row>
    <row r="3" spans="2:19" s="10" customFormat="1" ht="28.5" customHeight="1" thickBot="1" x14ac:dyDescent="0.3">
      <c r="B3" s="82" t="s">
        <v>1</v>
      </c>
      <c r="C3" s="84" t="s">
        <v>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  <c r="S3" s="9"/>
    </row>
    <row r="4" spans="2:19" s="10" customFormat="1" ht="28.5" customHeight="1" x14ac:dyDescent="0.25">
      <c r="B4" s="83"/>
      <c r="C4" s="86" t="s">
        <v>3</v>
      </c>
      <c r="D4" s="86"/>
      <c r="E4" s="86"/>
      <c r="F4" s="86"/>
      <c r="G4" s="86"/>
      <c r="H4" s="86"/>
      <c r="I4" s="86"/>
      <c r="J4" s="87"/>
      <c r="K4" s="86" t="s">
        <v>4</v>
      </c>
      <c r="L4" s="86"/>
      <c r="M4" s="86"/>
      <c r="N4" s="86"/>
      <c r="O4" s="86"/>
      <c r="P4" s="86"/>
      <c r="Q4" s="86"/>
      <c r="R4" s="87"/>
      <c r="S4" s="11"/>
    </row>
    <row r="5" spans="2:19" s="10" customFormat="1" ht="18.75" customHeight="1" x14ac:dyDescent="0.25">
      <c r="B5" s="83"/>
      <c r="C5" s="88">
        <v>2013</v>
      </c>
      <c r="D5" s="88">
        <v>2014</v>
      </c>
      <c r="E5" s="12">
        <v>2015</v>
      </c>
      <c r="F5" s="12">
        <v>2014</v>
      </c>
      <c r="G5" s="13" t="s">
        <v>5</v>
      </c>
      <c r="H5" s="14" t="s">
        <v>6</v>
      </c>
      <c r="I5" s="14" t="s">
        <v>7</v>
      </c>
      <c r="J5" s="15" t="s">
        <v>8</v>
      </c>
      <c r="K5" s="88">
        <v>2013</v>
      </c>
      <c r="L5" s="88">
        <v>2014</v>
      </c>
      <c r="M5" s="12">
        <v>2015</v>
      </c>
      <c r="N5" s="12">
        <v>2014</v>
      </c>
      <c r="O5" s="13" t="s">
        <v>5</v>
      </c>
      <c r="P5" s="14" t="s">
        <v>9</v>
      </c>
      <c r="Q5" s="14" t="s">
        <v>10</v>
      </c>
      <c r="R5" s="15" t="s">
        <v>8</v>
      </c>
      <c r="S5" s="11"/>
    </row>
    <row r="6" spans="2:19" s="10" customFormat="1" ht="20.25" customHeight="1" thickBot="1" x14ac:dyDescent="0.3">
      <c r="B6" s="83"/>
      <c r="C6" s="89"/>
      <c r="D6" s="89"/>
      <c r="E6" s="16" t="s">
        <v>11</v>
      </c>
      <c r="F6" s="16" t="s">
        <v>11</v>
      </c>
      <c r="G6" s="17">
        <v>2014</v>
      </c>
      <c r="H6" s="18">
        <v>2015</v>
      </c>
      <c r="I6" s="18" t="s">
        <v>12</v>
      </c>
      <c r="J6" s="19" t="s">
        <v>13</v>
      </c>
      <c r="K6" s="89"/>
      <c r="L6" s="89"/>
      <c r="M6" s="16" t="s">
        <v>11</v>
      </c>
      <c r="N6" s="16" t="s">
        <v>11</v>
      </c>
      <c r="O6" s="17">
        <v>2014</v>
      </c>
      <c r="P6" s="18">
        <v>2015</v>
      </c>
      <c r="Q6" s="18" t="s">
        <v>12</v>
      </c>
      <c r="R6" s="19" t="s">
        <v>14</v>
      </c>
      <c r="S6" s="11"/>
    </row>
    <row r="7" spans="2:19" s="8" customFormat="1" ht="22.5" customHeight="1" x14ac:dyDescent="0.2">
      <c r="B7" s="20" t="s">
        <v>15</v>
      </c>
      <c r="C7" s="21">
        <v>6658.8320000000003</v>
      </c>
      <c r="D7" s="22">
        <v>3629.8649999999998</v>
      </c>
      <c r="E7" s="22">
        <v>1368.712</v>
      </c>
      <c r="F7" s="22">
        <v>1706.902</v>
      </c>
      <c r="G7" s="23">
        <f>D7/$D$27</f>
        <v>0.65619647867896769</v>
      </c>
      <c r="H7" s="24">
        <f t="shared" ref="H7:H21" si="0">E7/$E$27</f>
        <v>0.68353541573341203</v>
      </c>
      <c r="I7" s="25">
        <f t="shared" ref="I7:I21" si="1">D7/C7-1</f>
        <v>-0.45487962453475328</v>
      </c>
      <c r="J7" s="26">
        <f t="shared" ref="J7:J21" si="2">E7/F7-1</f>
        <v>-0.19813088273374801</v>
      </c>
      <c r="K7" s="21">
        <v>475270</v>
      </c>
      <c r="L7" s="22">
        <v>255493</v>
      </c>
      <c r="M7" s="22">
        <v>97498</v>
      </c>
      <c r="N7" s="22">
        <v>117004</v>
      </c>
      <c r="O7" s="23">
        <f>L7/$L$27</f>
        <v>0.69848434313334173</v>
      </c>
      <c r="P7" s="23">
        <f>M7/$M$27</f>
        <v>0.68610313573157689</v>
      </c>
      <c r="Q7" s="25">
        <f t="shared" ref="Q7:Q21" si="3">L7/K7-1</f>
        <v>-0.46242556862415052</v>
      </c>
      <c r="R7" s="26">
        <f t="shared" ref="R7:R21" si="4">M7/N7-1</f>
        <v>-0.16671224915387506</v>
      </c>
      <c r="S7" s="27"/>
    </row>
    <row r="8" spans="2:19" s="8" customFormat="1" ht="22.5" customHeight="1" x14ac:dyDescent="0.2">
      <c r="B8" s="28" t="s">
        <v>16</v>
      </c>
      <c r="C8" s="29">
        <v>63.776000000000003</v>
      </c>
      <c r="D8" s="22">
        <v>25.471</v>
      </c>
      <c r="E8" s="22">
        <v>1.383</v>
      </c>
      <c r="F8" s="22">
        <v>3.6080000000000001</v>
      </c>
      <c r="G8" s="30">
        <f t="shared" ref="G8:G21" si="5">D8/$D$27</f>
        <v>4.6045735883929531E-3</v>
      </c>
      <c r="H8" s="24">
        <f t="shared" si="0"/>
        <v>6.9067084964500116E-4</v>
      </c>
      <c r="I8" s="25">
        <f t="shared" si="1"/>
        <v>-0.60061778725539394</v>
      </c>
      <c r="J8" s="26">
        <f t="shared" si="2"/>
        <v>-0.61668514412416853</v>
      </c>
      <c r="K8" s="29">
        <v>2513</v>
      </c>
      <c r="L8" s="22">
        <v>1275</v>
      </c>
      <c r="M8" s="22">
        <v>164</v>
      </c>
      <c r="N8" s="22">
        <v>143</v>
      </c>
      <c r="O8" s="30">
        <f t="shared" ref="O8:O21" si="6">L8/$L$27</f>
        <v>3.4856827290571978E-3</v>
      </c>
      <c r="P8" s="23">
        <f t="shared" ref="P8:P21" si="7">M8/$M$27</f>
        <v>1.1540843326014749E-3</v>
      </c>
      <c r="Q8" s="25">
        <f t="shared" si="3"/>
        <v>-0.49263828093911655</v>
      </c>
      <c r="R8" s="31">
        <f t="shared" si="4"/>
        <v>0.14685314685314688</v>
      </c>
      <c r="S8" s="27"/>
    </row>
    <row r="9" spans="2:19" s="37" customFormat="1" ht="22.5" customHeight="1" x14ac:dyDescent="0.2">
      <c r="B9" s="32" t="s">
        <v>17</v>
      </c>
      <c r="C9" s="33">
        <v>8.1219999999999999</v>
      </c>
      <c r="D9" s="34">
        <v>3.8439999999999999</v>
      </c>
      <c r="E9" s="34">
        <v>0.371</v>
      </c>
      <c r="F9" s="34">
        <v>1.8839999999999999</v>
      </c>
      <c r="G9" s="23">
        <f t="shared" si="5"/>
        <v>6.9490718361204943E-4</v>
      </c>
      <c r="H9" s="24">
        <f t="shared" si="0"/>
        <v>1.8527757427208634E-4</v>
      </c>
      <c r="I9" s="25">
        <f t="shared" si="1"/>
        <v>-0.52671755725190839</v>
      </c>
      <c r="J9" s="26">
        <f t="shared" si="2"/>
        <v>-0.80307855626326963</v>
      </c>
      <c r="K9" s="33">
        <v>326</v>
      </c>
      <c r="L9" s="35">
        <v>205</v>
      </c>
      <c r="M9" s="35">
        <v>34</v>
      </c>
      <c r="N9" s="35">
        <v>77</v>
      </c>
      <c r="O9" s="23">
        <f t="shared" si="6"/>
        <v>5.6044310545625537E-4</v>
      </c>
      <c r="P9" s="23">
        <f t="shared" si="7"/>
        <v>2.3926138602713506E-4</v>
      </c>
      <c r="Q9" s="25">
        <f t="shared" si="3"/>
        <v>-0.37116564417177911</v>
      </c>
      <c r="R9" s="26">
        <f t="shared" si="4"/>
        <v>-0.55844155844155852</v>
      </c>
      <c r="S9" s="36"/>
    </row>
    <row r="10" spans="2:19" s="8" customFormat="1" ht="22.5" customHeight="1" x14ac:dyDescent="0.2">
      <c r="B10" s="32" t="s">
        <v>18</v>
      </c>
      <c r="C10" s="33">
        <v>12.618</v>
      </c>
      <c r="D10" s="34">
        <v>5.2510000000000003</v>
      </c>
      <c r="E10" s="34">
        <v>0.13100000000000001</v>
      </c>
      <c r="F10" s="34">
        <v>9.5000000000000001E-2</v>
      </c>
      <c r="G10" s="23">
        <f t="shared" si="5"/>
        <v>9.4926056741593959E-4</v>
      </c>
      <c r="H10" s="24">
        <f t="shared" si="0"/>
        <v>6.5421461535426721E-5</v>
      </c>
      <c r="I10" s="25">
        <f t="shared" si="1"/>
        <v>-0.5838484704390553</v>
      </c>
      <c r="J10" s="31">
        <f t="shared" si="2"/>
        <v>0.3789473684210527</v>
      </c>
      <c r="K10" s="33">
        <v>826</v>
      </c>
      <c r="L10" s="35">
        <v>344</v>
      </c>
      <c r="M10" s="35">
        <v>14</v>
      </c>
      <c r="N10" s="35">
        <v>9</v>
      </c>
      <c r="O10" s="23">
        <f t="shared" si="6"/>
        <v>9.4045086964366753E-4</v>
      </c>
      <c r="P10" s="23">
        <f t="shared" si="7"/>
        <v>9.8519394246467378E-5</v>
      </c>
      <c r="Q10" s="25">
        <f t="shared" si="3"/>
        <v>-0.58353510895883776</v>
      </c>
      <c r="R10" s="31">
        <f t="shared" si="4"/>
        <v>0.55555555555555558</v>
      </c>
      <c r="S10" s="27"/>
    </row>
    <row r="11" spans="2:19" s="37" customFormat="1" ht="22.5" customHeight="1" x14ac:dyDescent="0.2">
      <c r="B11" s="32" t="s">
        <v>19</v>
      </c>
      <c r="C11" s="33">
        <v>5.0170000000000003</v>
      </c>
      <c r="D11" s="34">
        <v>3.7890000000000001</v>
      </c>
      <c r="E11" s="34">
        <v>4.8000000000000001E-2</v>
      </c>
      <c r="F11" s="34">
        <v>0.14399999999999999</v>
      </c>
      <c r="G11" s="23">
        <f t="shared" si="5"/>
        <v>6.8496444295162735E-4</v>
      </c>
      <c r="H11" s="24">
        <f t="shared" si="0"/>
        <v>2.3971222547331927E-5</v>
      </c>
      <c r="I11" s="25">
        <f t="shared" si="1"/>
        <v>-0.24476778951564682</v>
      </c>
      <c r="J11" s="26">
        <f t="shared" si="2"/>
        <v>-0.66666666666666663</v>
      </c>
      <c r="K11" s="33">
        <v>303</v>
      </c>
      <c r="L11" s="35">
        <v>247</v>
      </c>
      <c r="M11" s="35">
        <v>5</v>
      </c>
      <c r="N11" s="35">
        <v>10</v>
      </c>
      <c r="O11" s="23">
        <f t="shared" si="6"/>
        <v>6.752655953546101E-4</v>
      </c>
      <c r="P11" s="23">
        <f t="shared" si="7"/>
        <v>3.5185497945166921E-5</v>
      </c>
      <c r="Q11" s="25">
        <f t="shared" si="3"/>
        <v>-0.18481848184818483</v>
      </c>
      <c r="R11" s="26">
        <f t="shared" si="4"/>
        <v>-0.5</v>
      </c>
      <c r="S11" s="36"/>
    </row>
    <row r="12" spans="2:19" s="8" customFormat="1" ht="22.5" customHeight="1" x14ac:dyDescent="0.2">
      <c r="B12" s="32" t="s">
        <v>20</v>
      </c>
      <c r="C12" s="33">
        <v>3.6709999999999998</v>
      </c>
      <c r="D12" s="34">
        <v>5.9859999999999998</v>
      </c>
      <c r="E12" s="34">
        <v>0.22600000000000001</v>
      </c>
      <c r="F12" s="34">
        <v>8.6999999999999994E-2</v>
      </c>
      <c r="G12" s="23">
        <f t="shared" si="5"/>
        <v>1.0821317380597627E-3</v>
      </c>
      <c r="H12" s="24">
        <f t="shared" si="0"/>
        <v>1.128645061603545E-4</v>
      </c>
      <c r="I12" s="25">
        <f t="shared" si="1"/>
        <v>0.63061836011985828</v>
      </c>
      <c r="J12" s="31">
        <f t="shared" si="2"/>
        <v>1.5977011494252875</v>
      </c>
      <c r="K12" s="33">
        <v>171</v>
      </c>
      <c r="L12" s="35">
        <v>148</v>
      </c>
      <c r="M12" s="35">
        <v>27</v>
      </c>
      <c r="N12" s="35">
        <v>12</v>
      </c>
      <c r="O12" s="23">
        <f t="shared" si="6"/>
        <v>4.0461258345134534E-4</v>
      </c>
      <c r="P12" s="23">
        <f t="shared" si="7"/>
        <v>1.9000168890390137E-4</v>
      </c>
      <c r="Q12" s="25">
        <f t="shared" si="3"/>
        <v>-0.13450292397660824</v>
      </c>
      <c r="R12" s="31">
        <f t="shared" si="4"/>
        <v>1.25</v>
      </c>
      <c r="S12" s="27"/>
    </row>
    <row r="13" spans="2:19" s="37" customFormat="1" ht="22.5" customHeight="1" x14ac:dyDescent="0.2">
      <c r="B13" s="32" t="s">
        <v>21</v>
      </c>
      <c r="C13" s="33">
        <f t="shared" ref="C13:F13" si="8">C8-SUM(C9:C12)</f>
        <v>34.347999999999999</v>
      </c>
      <c r="D13" s="34">
        <f t="shared" si="8"/>
        <v>6.6009999999999991</v>
      </c>
      <c r="E13" s="34">
        <f>E8-SUM(E9:E12)</f>
        <v>0.60699999999999998</v>
      </c>
      <c r="F13" s="34">
        <f t="shared" si="8"/>
        <v>1.3980000000000001</v>
      </c>
      <c r="G13" s="23">
        <f t="shared" si="5"/>
        <v>1.1933096563535737E-3</v>
      </c>
      <c r="H13" s="24">
        <f t="shared" si="0"/>
        <v>3.0313608512980167E-4</v>
      </c>
      <c r="I13" s="25">
        <f t="shared" si="1"/>
        <v>-0.80781996040526383</v>
      </c>
      <c r="J13" s="26">
        <f t="shared" si="2"/>
        <v>-0.56580829756795425</v>
      </c>
      <c r="K13" s="33">
        <f t="shared" ref="K13:N13" si="9">K8-SUM(K9:K12)</f>
        <v>887</v>
      </c>
      <c r="L13" s="35">
        <f t="shared" si="9"/>
        <v>331</v>
      </c>
      <c r="M13" s="35">
        <f t="shared" si="9"/>
        <v>84</v>
      </c>
      <c r="N13" s="35">
        <f t="shared" si="9"/>
        <v>35</v>
      </c>
      <c r="O13" s="23">
        <f t="shared" si="6"/>
        <v>9.0491057515131967E-4</v>
      </c>
      <c r="P13" s="23">
        <f t="shared" si="7"/>
        <v>5.9111636547880427E-4</v>
      </c>
      <c r="Q13" s="25">
        <f t="shared" si="3"/>
        <v>-0.62683201803833144</v>
      </c>
      <c r="R13" s="31">
        <f t="shared" si="4"/>
        <v>1.4</v>
      </c>
      <c r="S13" s="36"/>
    </row>
    <row r="14" spans="2:19" s="8" customFormat="1" ht="22.5" customHeight="1" x14ac:dyDescent="0.2">
      <c r="B14" s="28" t="s">
        <v>22</v>
      </c>
      <c r="C14" s="29">
        <v>9.8450000000000006</v>
      </c>
      <c r="D14" s="22">
        <v>10.984999999999999</v>
      </c>
      <c r="E14" s="22">
        <v>4.3490000000000002</v>
      </c>
      <c r="F14" s="22">
        <v>5.8739999999999997</v>
      </c>
      <c r="G14" s="30">
        <f t="shared" si="5"/>
        <v>1.9858364755406771E-3</v>
      </c>
      <c r="H14" s="24">
        <f t="shared" si="0"/>
        <v>2.17189264288222E-3</v>
      </c>
      <c r="I14" s="25">
        <f t="shared" si="1"/>
        <v>0.11579481970543415</v>
      </c>
      <c r="J14" s="26">
        <f t="shared" si="2"/>
        <v>-0.25961865849506294</v>
      </c>
      <c r="K14" s="29">
        <v>127</v>
      </c>
      <c r="L14" s="22">
        <v>129</v>
      </c>
      <c r="M14" s="22">
        <v>47</v>
      </c>
      <c r="N14" s="22">
        <v>66</v>
      </c>
      <c r="O14" s="30">
        <f t="shared" si="6"/>
        <v>3.5266907611637531E-4</v>
      </c>
      <c r="P14" s="23">
        <f t="shared" si="7"/>
        <v>3.3074368068456903E-4</v>
      </c>
      <c r="Q14" s="24">
        <f t="shared" si="3"/>
        <v>1.5748031496062964E-2</v>
      </c>
      <c r="R14" s="26">
        <f t="shared" si="4"/>
        <v>-0.28787878787878785</v>
      </c>
      <c r="S14" s="27"/>
    </row>
    <row r="15" spans="2:19" s="8" customFormat="1" ht="22.5" customHeight="1" x14ac:dyDescent="0.2">
      <c r="B15" s="38" t="s">
        <v>23</v>
      </c>
      <c r="C15" s="21">
        <v>456.69799999999998</v>
      </c>
      <c r="D15" s="22">
        <v>350.37799999999999</v>
      </c>
      <c r="E15" s="22">
        <v>162.84899999999999</v>
      </c>
      <c r="F15" s="22">
        <v>94.98</v>
      </c>
      <c r="G15" s="23">
        <f t="shared" si="5"/>
        <v>6.3340319765770717E-2</v>
      </c>
      <c r="H15" s="24">
        <f t="shared" si="0"/>
        <v>8.1326867096051178E-2</v>
      </c>
      <c r="I15" s="25">
        <f t="shared" si="1"/>
        <v>-0.23280154500348149</v>
      </c>
      <c r="J15" s="31">
        <f t="shared" si="2"/>
        <v>0.71456096020214765</v>
      </c>
      <c r="K15" s="21">
        <v>47496</v>
      </c>
      <c r="L15" s="22">
        <v>38267</v>
      </c>
      <c r="M15" s="22">
        <v>18854</v>
      </c>
      <c r="N15" s="22">
        <v>10767</v>
      </c>
      <c r="O15" s="23">
        <f t="shared" si="6"/>
        <v>0.10461695764143671</v>
      </c>
      <c r="P15" s="23">
        <f>M15/$M$27</f>
        <v>0.13267747565163543</v>
      </c>
      <c r="Q15" s="25">
        <f t="shared" si="3"/>
        <v>-0.19431109988209538</v>
      </c>
      <c r="R15" s="31">
        <f t="shared" si="4"/>
        <v>0.75109129748305015</v>
      </c>
      <c r="S15" s="27"/>
    </row>
    <row r="16" spans="2:19" s="8" customFormat="1" ht="22.5" customHeight="1" x14ac:dyDescent="0.2">
      <c r="B16" s="28" t="s">
        <v>24</v>
      </c>
      <c r="C16" s="29">
        <v>502.40100000000001</v>
      </c>
      <c r="D16" s="22">
        <v>431.63</v>
      </c>
      <c r="E16" s="22">
        <v>135.512</v>
      </c>
      <c r="F16" s="22">
        <v>144.16399999999999</v>
      </c>
      <c r="G16" s="30">
        <f t="shared" si="5"/>
        <v>7.802882093196381E-2</v>
      </c>
      <c r="H16" s="24">
        <f t="shared" si="0"/>
        <v>6.7674756454875917E-2</v>
      </c>
      <c r="I16" s="25">
        <f t="shared" si="1"/>
        <v>-0.14086556356376678</v>
      </c>
      <c r="J16" s="26">
        <f t="shared" si="2"/>
        <v>-6.0014982936100414E-2</v>
      </c>
      <c r="K16" s="29">
        <v>18620</v>
      </c>
      <c r="L16" s="22">
        <v>19611</v>
      </c>
      <c r="M16" s="22">
        <v>6214</v>
      </c>
      <c r="N16" s="22">
        <v>7206</v>
      </c>
      <c r="O16" s="30">
        <f t="shared" si="6"/>
        <v>5.3613901176110361E-2</v>
      </c>
      <c r="P16" s="23">
        <f t="shared" si="7"/>
        <v>4.3728536846253448E-2</v>
      </c>
      <c r="Q16" s="25">
        <f t="shared" si="3"/>
        <v>5.3222341568206266E-2</v>
      </c>
      <c r="R16" s="26">
        <f t="shared" si="4"/>
        <v>-0.1376630585623092</v>
      </c>
      <c r="S16" s="27"/>
    </row>
    <row r="17" spans="2:19" s="8" customFormat="1" ht="22.5" customHeight="1" x14ac:dyDescent="0.2">
      <c r="B17" s="38" t="s">
        <v>25</v>
      </c>
      <c r="C17" s="21">
        <v>45.53</v>
      </c>
      <c r="D17" s="22">
        <v>9.4649999999999999</v>
      </c>
      <c r="E17" s="22">
        <v>7.0309999999999997</v>
      </c>
      <c r="F17" s="22">
        <v>1.996</v>
      </c>
      <c r="G17" s="23">
        <f t="shared" si="5"/>
        <v>1.7110552791071924E-3</v>
      </c>
      <c r="H17" s="24">
        <f t="shared" si="0"/>
        <v>3.5112847027143909E-3</v>
      </c>
      <c r="I17" s="25">
        <f t="shared" si="1"/>
        <v>-0.79211508895233917</v>
      </c>
      <c r="J17" s="31">
        <f t="shared" si="2"/>
        <v>2.5225450901803605</v>
      </c>
      <c r="K17" s="21">
        <v>2038</v>
      </c>
      <c r="L17" s="22">
        <v>339</v>
      </c>
      <c r="M17" s="22">
        <v>140</v>
      </c>
      <c r="N17" s="22">
        <v>76</v>
      </c>
      <c r="O17" s="23">
        <f t="shared" si="6"/>
        <v>9.2678152560814913E-4</v>
      </c>
      <c r="P17" s="23">
        <f t="shared" si="7"/>
        <v>9.8519394246467367E-4</v>
      </c>
      <c r="Q17" s="25">
        <f t="shared" si="3"/>
        <v>-0.83366045142296374</v>
      </c>
      <c r="R17" s="31">
        <f t="shared" si="4"/>
        <v>0.84210526315789469</v>
      </c>
      <c r="S17" s="27"/>
    </row>
    <row r="18" spans="2:19" s="8" customFormat="1" ht="22.5" customHeight="1" x14ac:dyDescent="0.2">
      <c r="B18" s="28" t="s">
        <v>26</v>
      </c>
      <c r="C18" s="29">
        <v>71.016000000000005</v>
      </c>
      <c r="D18" s="22">
        <v>72.138999999999996</v>
      </c>
      <c r="E18" s="22">
        <v>22.82</v>
      </c>
      <c r="F18" s="22">
        <v>23.663</v>
      </c>
      <c r="G18" s="30">
        <f t="shared" si="5"/>
        <v>1.3041079427312599E-2</v>
      </c>
      <c r="H18" s="24">
        <f t="shared" si="0"/>
        <v>1.1396318719377387E-2</v>
      </c>
      <c r="I18" s="25">
        <f t="shared" si="1"/>
        <v>1.5813337839359898E-2</v>
      </c>
      <c r="J18" s="26">
        <f t="shared" si="2"/>
        <v>-3.5625237712885061E-2</v>
      </c>
      <c r="K18" s="29">
        <v>4711</v>
      </c>
      <c r="L18" s="22">
        <v>4805</v>
      </c>
      <c r="M18" s="39">
        <v>1386</v>
      </c>
      <c r="N18" s="39">
        <v>1471</v>
      </c>
      <c r="O18" s="40">
        <f t="shared" si="6"/>
        <v>1.3136239618133205E-2</v>
      </c>
      <c r="P18" s="23">
        <f t="shared" si="7"/>
        <v>9.7534200304002696E-3</v>
      </c>
      <c r="Q18" s="24">
        <f t="shared" si="3"/>
        <v>1.9953300785395811E-2</v>
      </c>
      <c r="R18" s="26">
        <f t="shared" si="4"/>
        <v>-5.7783820530251551E-2</v>
      </c>
      <c r="S18" s="27"/>
    </row>
    <row r="19" spans="2:19" s="8" customFormat="1" ht="22.5" customHeight="1" x14ac:dyDescent="0.2">
      <c r="B19" s="38" t="s">
        <v>27</v>
      </c>
      <c r="C19" s="21">
        <v>221.25700000000001</v>
      </c>
      <c r="D19" s="22">
        <v>201.69900000000001</v>
      </c>
      <c r="E19" s="22">
        <v>87.447999999999993</v>
      </c>
      <c r="F19" s="22">
        <v>88.019000000000005</v>
      </c>
      <c r="G19" s="23">
        <f t="shared" si="5"/>
        <v>3.646256088120884E-2</v>
      </c>
      <c r="H19" s="24">
        <f t="shared" si="0"/>
        <v>4.3671572277480877E-2</v>
      </c>
      <c r="I19" s="25">
        <f t="shared" si="1"/>
        <v>-8.8394943436817752E-2</v>
      </c>
      <c r="J19" s="26">
        <f t="shared" si="2"/>
        <v>-6.4872357104717171E-3</v>
      </c>
      <c r="K19" s="21">
        <v>18614</v>
      </c>
      <c r="L19" s="22">
        <v>16571</v>
      </c>
      <c r="M19" s="22">
        <v>8409</v>
      </c>
      <c r="N19" s="22">
        <v>8290</v>
      </c>
      <c r="O19" s="23">
        <f t="shared" si="6"/>
        <v>4.5302940002515162E-2</v>
      </c>
      <c r="P19" s="23">
        <f t="shared" si="7"/>
        <v>5.9174970444181726E-2</v>
      </c>
      <c r="Q19" s="25">
        <f t="shared" si="3"/>
        <v>-0.1097560975609756</v>
      </c>
      <c r="R19" s="31">
        <f>M19/N19-1</f>
        <v>1.4354644149577878E-2</v>
      </c>
      <c r="S19" s="27"/>
    </row>
    <row r="20" spans="2:19" s="8" customFormat="1" ht="22.5" customHeight="1" x14ac:dyDescent="0.2">
      <c r="B20" s="28" t="s">
        <v>28</v>
      </c>
      <c r="C20" s="29">
        <v>324.68599999999998</v>
      </c>
      <c r="D20" s="22">
        <v>247.11600000000001</v>
      </c>
      <c r="E20" s="22">
        <v>113.26600000000001</v>
      </c>
      <c r="F20" s="22">
        <v>107.669</v>
      </c>
      <c r="G20" s="30">
        <f t="shared" si="5"/>
        <v>4.4672914564379607E-2</v>
      </c>
      <c r="H20" s="24">
        <f t="shared" si="0"/>
        <v>5.6565093605127043E-2</v>
      </c>
      <c r="I20" s="25">
        <f t="shared" si="1"/>
        <v>-0.23890774471335374</v>
      </c>
      <c r="J20" s="31">
        <f t="shared" si="2"/>
        <v>5.1983393548746593E-2</v>
      </c>
      <c r="K20" s="29">
        <v>10276</v>
      </c>
      <c r="L20" s="22">
        <v>6664</v>
      </c>
      <c r="M20" s="22">
        <v>3906</v>
      </c>
      <c r="N20" s="22">
        <v>3422</v>
      </c>
      <c r="O20" s="30">
        <f t="shared" si="6"/>
        <v>1.8218501730538954E-2</v>
      </c>
      <c r="P20" s="23">
        <f t="shared" si="7"/>
        <v>2.7486910994764399E-2</v>
      </c>
      <c r="Q20" s="25">
        <f t="shared" si="3"/>
        <v>-0.35149863760217981</v>
      </c>
      <c r="R20" s="31">
        <f t="shared" si="4"/>
        <v>0.14143775569842187</v>
      </c>
      <c r="S20" s="27"/>
    </row>
    <row r="21" spans="2:19" s="8" customFormat="1" ht="22.5" customHeight="1" x14ac:dyDescent="0.2">
      <c r="B21" s="38" t="s">
        <v>29</v>
      </c>
      <c r="C21" s="21">
        <v>212.447</v>
      </c>
      <c r="D21" s="22">
        <v>207.91300000000001</v>
      </c>
      <c r="E21" s="22">
        <v>70.715000000000003</v>
      </c>
      <c r="F21" s="22">
        <v>79.552999999999997</v>
      </c>
      <c r="G21" s="23">
        <f t="shared" si="5"/>
        <v>3.7585909798733622E-2</v>
      </c>
      <c r="H21" s="24">
        <f t="shared" si="0"/>
        <v>3.5315104217387025E-2</v>
      </c>
      <c r="I21" s="25">
        <f t="shared" si="1"/>
        <v>-2.1341793482609783E-2</v>
      </c>
      <c r="J21" s="26">
        <f t="shared" si="2"/>
        <v>-0.11109574748909523</v>
      </c>
      <c r="K21" s="21">
        <v>14844</v>
      </c>
      <c r="L21" s="22">
        <v>14229</v>
      </c>
      <c r="M21" s="22">
        <v>4889</v>
      </c>
      <c r="N21" s="22">
        <v>5374</v>
      </c>
      <c r="O21" s="23">
        <f t="shared" si="6"/>
        <v>3.8900219256278332E-2</v>
      </c>
      <c r="P21" s="23">
        <f t="shared" si="7"/>
        <v>3.4404379890784216E-2</v>
      </c>
      <c r="Q21" s="25">
        <f t="shared" si="3"/>
        <v>-4.1430881164106759E-2</v>
      </c>
      <c r="R21" s="26">
        <f t="shared" si="4"/>
        <v>-9.0249348716040179E-2</v>
      </c>
      <c r="S21" s="27"/>
    </row>
    <row r="22" spans="2:19" s="27" customFormat="1" ht="18" customHeight="1" x14ac:dyDescent="0.4">
      <c r="B22" s="41"/>
      <c r="C22" s="42"/>
      <c r="D22" s="43"/>
      <c r="E22" s="43"/>
      <c r="F22" s="43"/>
      <c r="G22" s="44"/>
      <c r="H22" s="44"/>
      <c r="I22" s="44"/>
      <c r="J22" s="45"/>
      <c r="K22" s="46"/>
      <c r="L22" s="43"/>
      <c r="M22" s="43"/>
      <c r="N22" s="43"/>
      <c r="O22" s="47"/>
      <c r="P22" s="47"/>
      <c r="Q22" s="47"/>
      <c r="R22" s="48"/>
    </row>
    <row r="23" spans="2:19" s="53" customFormat="1" ht="22.5" customHeight="1" x14ac:dyDescent="0.2">
      <c r="B23" s="49" t="s">
        <v>30</v>
      </c>
      <c r="C23" s="50">
        <f>SUM(C7:C8)+SUM(C14:C21)</f>
        <v>8566.4880000000012</v>
      </c>
      <c r="D23" s="50">
        <f>SUM(D7:D8)+SUM(D14:D21)</f>
        <v>5186.6610000000001</v>
      </c>
      <c r="E23" s="50">
        <f>SUM(E7:E8)+SUM(E14:E21)</f>
        <v>1974.085</v>
      </c>
      <c r="F23" s="50">
        <f>SUM(F7:F8)+SUM(F14:F21)</f>
        <v>2256.4279999999999</v>
      </c>
      <c r="G23" s="51">
        <f>D23/$D$27</f>
        <v>0.93762954939137777</v>
      </c>
      <c r="H23" s="24">
        <f>E23/$E$27</f>
        <v>0.98585897629895314</v>
      </c>
      <c r="I23" s="25">
        <f>D23/C23-1</f>
        <v>-0.39454056318061737</v>
      </c>
      <c r="J23" s="26">
        <f>E23/F23-1</f>
        <v>-0.12512830012745801</v>
      </c>
      <c r="K23" s="50">
        <f>SUM(K7:K8)+SUM(K14:K21)</f>
        <v>594509</v>
      </c>
      <c r="L23" s="50">
        <f>SUM(L7:L8)+SUM(L14:L21)</f>
        <v>357383</v>
      </c>
      <c r="M23" s="50">
        <f>SUM(M7:M8)+SUM(M14:M21)</f>
        <v>141507</v>
      </c>
      <c r="N23" s="50">
        <f>SUM(N7:N8)+SUM(N14:N21)</f>
        <v>153819</v>
      </c>
      <c r="O23" s="51">
        <f>L23/$L$27</f>
        <v>0.97703823588913619</v>
      </c>
      <c r="P23" s="23">
        <f>M23/$M$27</f>
        <v>0.99579885154534709</v>
      </c>
      <c r="Q23" s="25">
        <f>L23/K23-1</f>
        <v>-0.39886023592578079</v>
      </c>
      <c r="R23" s="26">
        <f>M23/N23-1</f>
        <v>-8.0042127435492327E-2</v>
      </c>
      <c r="S23" s="52"/>
    </row>
    <row r="24" spans="2:19" s="27" customFormat="1" ht="20.25" customHeight="1" x14ac:dyDescent="0.2">
      <c r="B24" s="54"/>
      <c r="C24" s="55"/>
      <c r="D24" s="56"/>
      <c r="E24" s="56"/>
      <c r="F24" s="56"/>
      <c r="G24" s="57"/>
      <c r="H24" s="57"/>
      <c r="I24" s="57"/>
      <c r="J24" s="58"/>
      <c r="K24" s="59"/>
      <c r="L24" s="56"/>
      <c r="M24" s="56"/>
      <c r="N24" s="56"/>
      <c r="O24" s="60"/>
      <c r="P24" s="60"/>
      <c r="Q24" s="60"/>
      <c r="R24" s="61"/>
    </row>
    <row r="25" spans="2:19" s="53" customFormat="1" ht="22.5" customHeight="1" x14ac:dyDescent="0.2">
      <c r="B25" s="49" t="s">
        <v>31</v>
      </c>
      <c r="C25" s="50">
        <f t="shared" ref="C25:F25" si="10">C27-C23</f>
        <v>173.01999999999862</v>
      </c>
      <c r="D25" s="50">
        <f t="shared" si="10"/>
        <v>345.01299999999992</v>
      </c>
      <c r="E25" s="50">
        <f t="shared" si="10"/>
        <v>28.316000000000031</v>
      </c>
      <c r="F25" s="50">
        <f t="shared" si="10"/>
        <v>73.451000000000022</v>
      </c>
      <c r="G25" s="51">
        <f>D25/$D$27</f>
        <v>6.2370450608622258E-2</v>
      </c>
      <c r="H25" s="24">
        <f>E25/$E$27</f>
        <v>1.4141023701046909E-2</v>
      </c>
      <c r="I25" s="25">
        <f>D25/C25-1</f>
        <v>0.99406427002660203</v>
      </c>
      <c r="J25" s="26">
        <f>E25/F25-1</f>
        <v>-0.61449129351540455</v>
      </c>
      <c r="K25" s="50">
        <f t="shared" ref="K25:N25" si="11">K27-K23</f>
        <v>2415</v>
      </c>
      <c r="L25" s="50">
        <f t="shared" si="11"/>
        <v>8399</v>
      </c>
      <c r="M25" s="50">
        <f t="shared" si="11"/>
        <v>597</v>
      </c>
      <c r="N25" s="50">
        <f t="shared" si="11"/>
        <v>2043</v>
      </c>
      <c r="O25" s="51">
        <f>L25/$L$27</f>
        <v>2.2961764110863848E-2</v>
      </c>
      <c r="P25" s="23">
        <f>M25/$M$27</f>
        <v>4.2011484546529299E-3</v>
      </c>
      <c r="Q25" s="24">
        <f>L25/K25-1</f>
        <v>2.4778467908902693</v>
      </c>
      <c r="R25" s="26">
        <f>M25/N25-1</f>
        <v>-0.70778267254038174</v>
      </c>
      <c r="S25" s="52"/>
    </row>
    <row r="26" spans="2:19" s="27" customFormat="1" ht="15.75" customHeight="1" x14ac:dyDescent="0.2">
      <c r="B26" s="62"/>
      <c r="C26" s="59"/>
      <c r="D26" s="56"/>
      <c r="E26" s="56"/>
      <c r="F26" s="56"/>
      <c r="G26" s="60"/>
      <c r="H26" s="60"/>
      <c r="I26" s="60"/>
      <c r="J26" s="61"/>
      <c r="K26" s="59"/>
      <c r="L26" s="56"/>
      <c r="M26" s="56"/>
      <c r="N26" s="56"/>
      <c r="O26" s="60"/>
      <c r="P26" s="60"/>
      <c r="Q26" s="60"/>
      <c r="R26" s="61"/>
    </row>
    <row r="27" spans="2:19" s="71" customFormat="1" ht="29.25" customHeight="1" thickBot="1" x14ac:dyDescent="0.25">
      <c r="B27" s="63" t="s">
        <v>32</v>
      </c>
      <c r="C27" s="64">
        <v>8739.5079999999998</v>
      </c>
      <c r="D27" s="64">
        <v>5531.674</v>
      </c>
      <c r="E27" s="64">
        <v>2002.4010000000001</v>
      </c>
      <c r="F27" s="64">
        <v>2329.8789999999999</v>
      </c>
      <c r="G27" s="65">
        <f>D27/$D$27</f>
        <v>1</v>
      </c>
      <c r="H27" s="66">
        <f>E27/$E$27</f>
        <v>1</v>
      </c>
      <c r="I27" s="67">
        <f>D27/C27-1</f>
        <v>-0.36704972408057757</v>
      </c>
      <c r="J27" s="68">
        <f>E27/F27-1</f>
        <v>-0.14055579710362631</v>
      </c>
      <c r="K27" s="64">
        <v>596924</v>
      </c>
      <c r="L27" s="64">
        <v>365782</v>
      </c>
      <c r="M27" s="64">
        <v>142104</v>
      </c>
      <c r="N27" s="64">
        <v>155862</v>
      </c>
      <c r="O27" s="65">
        <f>L27/$L$27</f>
        <v>1</v>
      </c>
      <c r="P27" s="69">
        <f>M27/$M$27</f>
        <v>1</v>
      </c>
      <c r="Q27" s="67">
        <f>L27/K27-1</f>
        <v>-0.38722182388377746</v>
      </c>
      <c r="R27" s="68">
        <f>M27/N27-1</f>
        <v>-8.8270393039996953E-2</v>
      </c>
      <c r="S27" s="70"/>
    </row>
    <row r="28" spans="2:19" ht="15" x14ac:dyDescent="0.25">
      <c r="B28" s="11" t="s">
        <v>33</v>
      </c>
      <c r="C28" s="72"/>
      <c r="D28" s="72"/>
      <c r="E28" s="72"/>
      <c r="F28" s="72"/>
      <c r="G28" s="72"/>
      <c r="H28" s="72"/>
      <c r="I28" s="72"/>
      <c r="J28" s="73"/>
      <c r="K28" s="74"/>
      <c r="L28" s="74"/>
      <c r="M28" s="74"/>
      <c r="N28" s="74"/>
      <c r="O28" s="74"/>
      <c r="P28" s="74"/>
      <c r="Q28" s="74"/>
      <c r="R28" s="75"/>
    </row>
    <row r="29" spans="2:19" x14ac:dyDescent="0.2">
      <c r="B29" s="76" t="s">
        <v>34</v>
      </c>
      <c r="C29" s="77"/>
      <c r="D29" s="77"/>
      <c r="E29" s="77"/>
      <c r="F29" s="77"/>
      <c r="G29" s="77"/>
      <c r="H29" s="77"/>
      <c r="I29" s="77"/>
      <c r="K29" s="79"/>
      <c r="L29" s="79"/>
      <c r="M29" s="79"/>
      <c r="N29" s="79"/>
      <c r="O29" s="79"/>
      <c r="P29" s="79"/>
      <c r="Q29" s="79"/>
      <c r="R29" s="80"/>
    </row>
    <row r="30" spans="2:19" x14ac:dyDescent="0.2">
      <c r="B30" s="76" t="s">
        <v>35</v>
      </c>
      <c r="C30" s="77"/>
      <c r="D30" s="77"/>
      <c r="E30" s="77"/>
      <c r="F30" s="77"/>
      <c r="G30" s="77"/>
      <c r="H30" s="77"/>
      <c r="I30" s="77"/>
      <c r="K30" s="77"/>
      <c r="L30" s="77"/>
      <c r="M30" s="77"/>
      <c r="N30" s="77"/>
      <c r="O30" s="77"/>
      <c r="P30" s="77"/>
      <c r="Q30" s="77"/>
      <c r="R30" s="80"/>
    </row>
    <row r="31" spans="2:19" x14ac:dyDescent="0.2">
      <c r="B31" s="76"/>
      <c r="R31" s="80"/>
    </row>
    <row r="32" spans="2:19" x14ac:dyDescent="0.2">
      <c r="B32" s="76"/>
      <c r="R32" s="80"/>
    </row>
    <row r="33" spans="2:18" x14ac:dyDescent="0.2">
      <c r="B33" s="76"/>
      <c r="R33" s="80"/>
    </row>
    <row r="34" spans="2:18" x14ac:dyDescent="0.2">
      <c r="B34" s="76"/>
      <c r="R34" s="80"/>
    </row>
    <row r="35" spans="2:18" x14ac:dyDescent="0.2">
      <c r="B35" s="76"/>
      <c r="R35" s="80"/>
    </row>
    <row r="36" spans="2:18" x14ac:dyDescent="0.2">
      <c r="B36" s="76"/>
      <c r="R36" s="80"/>
    </row>
    <row r="37" spans="2:18" x14ac:dyDescent="0.2">
      <c r="B37" s="76"/>
      <c r="R37" s="80"/>
    </row>
    <row r="38" spans="2:18" x14ac:dyDescent="0.2">
      <c r="B38" s="76"/>
      <c r="R38" s="80"/>
    </row>
    <row r="39" spans="2:18" x14ac:dyDescent="0.2">
      <c r="B39" s="76"/>
      <c r="R39" s="80"/>
    </row>
    <row r="40" spans="2:18" x14ac:dyDescent="0.2">
      <c r="B40" s="76"/>
      <c r="R40" s="80"/>
    </row>
    <row r="41" spans="2:18" x14ac:dyDescent="0.2">
      <c r="B41" s="76"/>
      <c r="R41" s="80"/>
    </row>
    <row r="42" spans="2:18" x14ac:dyDescent="0.2">
      <c r="B42" s="76"/>
      <c r="R42" s="80"/>
    </row>
    <row r="43" spans="2:18" x14ac:dyDescent="0.2">
      <c r="B43" s="76"/>
      <c r="R43" s="80"/>
    </row>
    <row r="44" spans="2:18" x14ac:dyDescent="0.2">
      <c r="B44" s="76"/>
      <c r="R44" s="80"/>
    </row>
    <row r="45" spans="2:18" x14ac:dyDescent="0.2">
      <c r="B45" s="76"/>
    </row>
  </sheetData>
  <mergeCells count="9">
    <mergeCell ref="B1:R1"/>
    <mergeCell ref="B3:B6"/>
    <mergeCell ref="C3:R3"/>
    <mergeCell ref="C4:J4"/>
    <mergeCell ref="K4:R4"/>
    <mergeCell ref="C5:C6"/>
    <mergeCell ref="D5:D6"/>
    <mergeCell ref="K5:K6"/>
    <mergeCell ref="L5:L6"/>
  </mergeCells>
  <printOptions horizontalCentered="1"/>
  <pageMargins left="0.39370078740157483" right="0.19685039370078741" top="0.39370078740157483" bottom="0.15748031496062992" header="0" footer="0.39370078740157483"/>
  <pageSetup paperSize="9" scale="86" orientation="landscape" horizontalDpi="4294967295" verticalDpi="4294967295" r:id="rId1"/>
  <headerFooter alignWithMargins="0">
    <oddHeader>&amp;LMDIC/SDP/Estatística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DestinoExportação VEIC (2)</vt:lpstr>
      <vt:lpstr>'DestinoExportação VEIC (2)'!Area_de_impressao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Brummel Paixão Pereira</dc:creator>
  <cp:lastModifiedBy>Brummel Paixão Pereira</cp:lastModifiedBy>
  <dcterms:created xsi:type="dcterms:W3CDTF">2015-06-30T18:45:59Z</dcterms:created>
  <dcterms:modified xsi:type="dcterms:W3CDTF">2015-06-30T18:50:36Z</dcterms:modified>
</cp:coreProperties>
</file>