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4000" windowHeight="9735" tabRatio="823" activeTab="2"/>
  </bookViews>
  <sheets>
    <sheet name="Encarte A - Hospedagem" sheetId="5" r:id="rId1"/>
    <sheet name="Encarte B -Alimentaçao" sheetId="6" r:id="rId2"/>
    <sheet name="Encarte C - Infra e Logística" sheetId="7" r:id="rId3"/>
  </sheets>
  <definedNames>
    <definedName name="_xlnm._FilterDatabase" localSheetId="2" hidden="1">'Encarte C - Infra e Logística'!$A$3:$G$186</definedName>
    <definedName name="_xlnm.Print_Area" localSheetId="0">'Encarte A - Hospedagem'!$A$1:$I$25</definedName>
    <definedName name="_xlnm.Print_Area" localSheetId="2">'Encarte C - Infra e Logística'!$A$1:$G$186</definedName>
  </definedNames>
  <calcPr calcId="145621"/>
</workbook>
</file>

<file path=xl/calcChain.xml><?xml version="1.0" encoding="utf-8"?>
<calcChain xmlns="http://schemas.openxmlformats.org/spreadsheetml/2006/main">
  <c r="G184" i="7" l="1"/>
  <c r="G183" i="7"/>
  <c r="G182" i="7"/>
  <c r="G181" i="7"/>
  <c r="G180" i="7"/>
  <c r="G179" i="7"/>
  <c r="G178" i="7"/>
  <c r="G177" i="7"/>
  <c r="G176" i="7"/>
  <c r="G175" i="7"/>
  <c r="G174" i="7"/>
  <c r="G173" i="7"/>
  <c r="G172" i="7"/>
  <c r="G171" i="7"/>
  <c r="G170" i="7"/>
  <c r="G169" i="7"/>
  <c r="G168" i="7"/>
  <c r="G167" i="7"/>
  <c r="G163" i="7"/>
  <c r="G162" i="7"/>
  <c r="G161" i="7"/>
  <c r="G160"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1" i="7"/>
  <c r="G10" i="7"/>
  <c r="G9" i="7"/>
  <c r="G8" i="7"/>
  <c r="G7" i="7"/>
  <c r="G6" i="7"/>
  <c r="G5" i="7"/>
  <c r="G4" i="7"/>
  <c r="G12" i="7" l="1"/>
  <c r="G58" i="7"/>
  <c r="G164" i="7"/>
  <c r="G118" i="7"/>
  <c r="G185" i="7"/>
  <c r="I9" i="5"/>
  <c r="I23" i="5"/>
  <c r="I16" i="5"/>
  <c r="G186" i="7" l="1"/>
  <c r="E23" i="5"/>
  <c r="E16" i="5" l="1"/>
  <c r="E9" i="5"/>
  <c r="G11" i="6"/>
  <c r="G6" i="6"/>
  <c r="G8" i="6"/>
  <c r="G9" i="6"/>
  <c r="G12" i="6"/>
  <c r="G7" i="6"/>
  <c r="G4" i="6"/>
  <c r="G10" i="6"/>
  <c r="G5" i="6"/>
  <c r="G13" i="6"/>
  <c r="G14" i="6" l="1"/>
  <c r="E8" i="5"/>
  <c r="I7" i="5"/>
  <c r="I5" i="5"/>
  <c r="I14" i="5" l="1"/>
  <c r="I15" i="5"/>
  <c r="I6" i="5"/>
  <c r="I21" i="5"/>
  <c r="I8" i="5"/>
  <c r="I22" i="5"/>
  <c r="I20" i="5"/>
  <c r="I10" i="5" l="1"/>
  <c r="I13" i="5"/>
  <c r="I17" i="5" s="1"/>
  <c r="I24" i="5"/>
  <c r="I25" i="5" l="1"/>
</calcChain>
</file>

<file path=xl/sharedStrings.xml><?xml version="1.0" encoding="utf-8"?>
<sst xmlns="http://schemas.openxmlformats.org/spreadsheetml/2006/main" count="860" uniqueCount="596">
  <si>
    <t>Serviços</t>
  </si>
  <si>
    <t>HOTEL CATEGORIA 3 ESTRELAS COM ACESSIBILIDADE
Detalhamento Apartamentos TRIPLOS - hotéis na categoria, no mínimo, 3 estrelas, situados o mais próximo do local do evento, com acomodáveis confortáveis e em condições de receber os participantes, de tal forma que todos se sintam bem acomodados e confortavelmente instalados. os apartamentos deverão ter condições adequadas para receber cadeirantes e portadores de outras patologias, com acompanhantes, e banheiros adaptados, resguardando-se seu conforto e condições de uso. Não serão aceitos apartamentos quadruplos (4 pessoas). Os apartamentos DUPLOS devem ser montados com camas de solteiro, não serão permitidos improvisos (colchões no chão cama de campanha ou qualquer outro tipo de mobiliário), como também não serão aceitos apartamentos localizados em reais inadequadas, como subsolo. deve-se resguardar o total conforto dos hóspedes, sob pena de cancelamento da reserva, sem aviso prévio.</t>
  </si>
  <si>
    <t>ORDEM</t>
  </si>
  <si>
    <t>ITEM</t>
  </si>
  <si>
    <t>DESCRIÇÃO</t>
  </si>
  <si>
    <t>UNIDADE</t>
  </si>
  <si>
    <t>QUANTIDADE</t>
  </si>
  <si>
    <t>DIÁRIA</t>
  </si>
  <si>
    <t>VALOR UNITÁRIO</t>
  </si>
  <si>
    <t>VALOR TOTAL</t>
  </si>
  <si>
    <t>1.1</t>
  </si>
  <si>
    <t xml:space="preserve">Apartamento Simples </t>
  </si>
  <si>
    <t>Diária com café da manhã, adaptado para pessoas com deficiência.</t>
  </si>
  <si>
    <t>Diária</t>
  </si>
  <si>
    <t>1.2</t>
  </si>
  <si>
    <t xml:space="preserve">Apartamento Duplo </t>
  </si>
  <si>
    <t>1.3</t>
  </si>
  <si>
    <t xml:space="preserve">Apartamento Triplo </t>
  </si>
  <si>
    <t>1.4</t>
  </si>
  <si>
    <t>Água Mineral</t>
  </si>
  <si>
    <t xml:space="preserve">Garrafa com 300 ml </t>
  </si>
  <si>
    <t>Unidade</t>
  </si>
  <si>
    <t>Subtotal - Hospedagem (3 Estrelas)</t>
  </si>
  <si>
    <t>HOTEL CATEGORIA 4 ESTRELAS COM ACESSIBILIDADE</t>
  </si>
  <si>
    <t>1.5</t>
  </si>
  <si>
    <t>1.6</t>
  </si>
  <si>
    <t>1.8</t>
  </si>
  <si>
    <t>Subtotal - Hospedagem (4 Estrelas)</t>
  </si>
  <si>
    <t>HOTEL CATEGORIA 5 ESTRELAS COM ACESSIBILIDADE</t>
  </si>
  <si>
    <t>1.9</t>
  </si>
  <si>
    <t>1.10</t>
  </si>
  <si>
    <t>1.12</t>
  </si>
  <si>
    <t>Subtotal - Hospedagem (5 Estrelas)</t>
  </si>
  <si>
    <t>m2/ Dia</t>
  </si>
  <si>
    <t>2.1</t>
  </si>
  <si>
    <t>Micro-ônibus - Tipo I</t>
  </si>
  <si>
    <t>Diária de 8 horas</t>
  </si>
  <si>
    <t>2.2</t>
  </si>
  <si>
    <t>Micro-ônibus - Tipo II</t>
  </si>
  <si>
    <t>Hora</t>
  </si>
  <si>
    <t>2.7</t>
  </si>
  <si>
    <t>Ônibus Executivo - Tipo I</t>
  </si>
  <si>
    <t>2.8</t>
  </si>
  <si>
    <t>Ônibus Executivo - Tipo II</t>
  </si>
  <si>
    <t>2.13</t>
  </si>
  <si>
    <t>Van - Tipo I</t>
  </si>
  <si>
    <t>2.14</t>
  </si>
  <si>
    <t>Van - Tipo II</t>
  </si>
  <si>
    <t>2.22</t>
  </si>
  <si>
    <t xml:space="preserve">Veículo Executivo </t>
  </si>
  <si>
    <t>2.25</t>
  </si>
  <si>
    <t>Veículo Utilitário</t>
  </si>
  <si>
    <t>3.1</t>
  </si>
  <si>
    <t>Apoiador</t>
  </si>
  <si>
    <t>3.4</t>
  </si>
  <si>
    <t>3.5</t>
  </si>
  <si>
    <t>3.6</t>
  </si>
  <si>
    <t>Auxiliar de serviços gerais</t>
  </si>
  <si>
    <t>Deverá estar envolvido nas atividades de transporte, remoção, movimentação e remanejamento de mobiliário, stands, tendas, equipamentos, divisórias, caixas diversas, pacotes, material de consumo, papéis, material gráfico e outras atividades correlatas.</t>
  </si>
  <si>
    <t>Diária de 12 horas</t>
  </si>
  <si>
    <t>3.11</t>
  </si>
  <si>
    <t>Coordenador de Alimentação</t>
  </si>
  <si>
    <t>Profissional responsável pelo planejamento e acompanhamento das atividades e necessidades de alimentação.</t>
  </si>
  <si>
    <t>3.12</t>
  </si>
  <si>
    <t>Coordenador de Atenção a convidados</t>
  </si>
  <si>
    <t>3.13</t>
  </si>
  <si>
    <t>Coordenador de atividade Cultural</t>
  </si>
  <si>
    <t>Profissional qualificado e reconhecido por promover, organizar, coordenar eventos artísticos e culturais (peças teatrais, shows musicais, exposições, entre outros).</t>
  </si>
  <si>
    <t>3.14</t>
  </si>
  <si>
    <t xml:space="preserve">Coordenador de Credenciamento </t>
  </si>
  <si>
    <t>Profissional responsável pelo planejamento e acompanhamento das atividades e necessidades do credenciamento e sua equipe.</t>
  </si>
  <si>
    <t>3.15</t>
  </si>
  <si>
    <t>Coordenador de Hospedagem</t>
  </si>
  <si>
    <t>Profissional responsável pelo planejamento e acompanhamento das atividades e necessidades de hospedagens.</t>
  </si>
  <si>
    <t>3.16</t>
  </si>
  <si>
    <t>Profissional responsável pela coordenação e orientação de todas as ações de logística/ infraestrutura do evento.</t>
  </si>
  <si>
    <t>3.17</t>
  </si>
  <si>
    <t>Coordenador de Plenária</t>
  </si>
  <si>
    <t>Profissional responsável pelo planejamento e acompanhamento das atividades e necessidades da plenária.</t>
  </si>
  <si>
    <t>3.18</t>
  </si>
  <si>
    <t>Coordenador de Recursos Humanos</t>
  </si>
  <si>
    <t>Profissional responsável pela da equipe  geral do evento.</t>
  </si>
  <si>
    <t>3.19</t>
  </si>
  <si>
    <t>Profissional responsável pelo planejamento e acompanhamento das atividades e necessidades da segurança do evento.</t>
  </si>
  <si>
    <t>3.20</t>
  </si>
  <si>
    <t>Coordenador de Serviços Gerais</t>
  </si>
  <si>
    <t>Profissional responsável pelo planejamento e acompanhamento das atividades e necessidades dos serviços gerais.</t>
  </si>
  <si>
    <t>3.21</t>
  </si>
  <si>
    <t>Coordenador de Tecnologia da Informação</t>
  </si>
  <si>
    <t>Profissional responsável pelo planejamento e acompanhamento das atividades e necessidades tecnologia da informação.</t>
  </si>
  <si>
    <t>3.22</t>
  </si>
  <si>
    <t>Coordenador de Transporte</t>
  </si>
  <si>
    <t>Profissional capacitado para realização de serviços de coordenação do transporte. Responsável pelo controle, organização e supervisão de todos os veículos, motoristas e demais profissionais envolvidos nos traslados. Deve cumprir fielmente a programação de horários, criando soluções para os eventuais problemas que surjam durante a execução dos trabalhos.</t>
  </si>
  <si>
    <t>3.23</t>
  </si>
  <si>
    <t>Coordenador Geral</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</si>
  <si>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</si>
  <si>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3.28</t>
  </si>
  <si>
    <t>Eletricista</t>
  </si>
  <si>
    <t>Profissional capacitado para prestar serviços de eletricista.</t>
  </si>
  <si>
    <t>3.30</t>
  </si>
  <si>
    <t>Enfermeiro</t>
  </si>
  <si>
    <t>Deverá ter registro atualizado no respectivo COREM e experiência ambulatorial.</t>
  </si>
  <si>
    <t>3.31</t>
  </si>
  <si>
    <t>Engenheiro de Segurança</t>
  </si>
  <si>
    <t>Profissional qualificado para executar os projetos de montagem em geral (palcos, cenários, ambientes, espaços externos, entre outros), nos termos da legislação vigente.</t>
  </si>
  <si>
    <t>3.32</t>
  </si>
  <si>
    <t>3.33</t>
  </si>
  <si>
    <t>Garçom</t>
  </si>
  <si>
    <t>Profissional capacitado a prestar serviços de garçom (com uniforme).</t>
  </si>
  <si>
    <t>3.34</t>
  </si>
  <si>
    <t>3.35</t>
  </si>
  <si>
    <t>Médico</t>
  </si>
  <si>
    <t>Executar atividades inerentes à profissão.</t>
  </si>
  <si>
    <t>3.36</t>
  </si>
  <si>
    <t>Mestre de Cerimônia</t>
  </si>
  <si>
    <t>Profissional capacitado a prestar serviços de mestre de cerimônias para preparar roteiros e realizar apresentação de eventos e protocolos.</t>
  </si>
  <si>
    <t>Motorista</t>
  </si>
  <si>
    <t>3.39</t>
  </si>
  <si>
    <t>Operador de equipamentos audiovisuais</t>
  </si>
  <si>
    <t xml:space="preserve">Profissional devidamente capacitado a operar aparelhos audiovisuais, computadores e demais aparelhos eletroeletrônicos a serem utilizados durante os eventos. </t>
  </si>
  <si>
    <t>3.40</t>
  </si>
  <si>
    <t>Operador de fotocopiadora</t>
  </si>
  <si>
    <t>Profissional capacitado para operar em fotocopiadoras.</t>
  </si>
  <si>
    <t>3.41</t>
  </si>
  <si>
    <t>Operador de iluminação</t>
  </si>
  <si>
    <t>Profissional capacitado para operar em equipamentos de iluminação.</t>
  </si>
  <si>
    <t>3.42</t>
  </si>
  <si>
    <t>Operador de Som</t>
  </si>
  <si>
    <t>Profissional capacitado para operar em equipamentos de som.</t>
  </si>
  <si>
    <t>3.43</t>
  </si>
  <si>
    <t>Orientador de Tráfego</t>
  </si>
  <si>
    <t>Profissional capacitada para orientar o tráfego de veículos e pessoas nas imediações do evento.</t>
  </si>
  <si>
    <t>3.44</t>
  </si>
  <si>
    <t>3.48</t>
  </si>
  <si>
    <t>Recepcionista Bilíngue</t>
  </si>
  <si>
    <t>Profissional capacitado a prestar serviço de recepção e distribuição de materiais em 2 (dois) idiomas comuns a serem definidos pelo contratante;</t>
  </si>
  <si>
    <t>3.49</t>
  </si>
  <si>
    <t>Recepcionista Português</t>
  </si>
  <si>
    <t>3.55</t>
  </si>
  <si>
    <t>Segurança desarmado diurno</t>
  </si>
  <si>
    <t>Profissional qualificado para a atividade de segurança patrimonial sem uso de armas letais, para jornada diurna;</t>
  </si>
  <si>
    <t>3.56</t>
  </si>
  <si>
    <t>Segurança desarmado noturno</t>
  </si>
  <si>
    <t>Profissional qualificado para a atividade de segurança patrimonial sem uso de armas letais, para jornada noturna;</t>
  </si>
  <si>
    <t>3.57</t>
  </si>
  <si>
    <t>Técnico de equipamentos audiovisuais e som</t>
  </si>
  <si>
    <t>Profissional devidamente capacitado para realização de montagem, desmontagem e manutenção de aparelhos audiovisuais, computadores e demais aparelhos eletroeletrônicos a serem utilizados durante os eventos;</t>
  </si>
  <si>
    <t>Tradutor Simultâneo de idiomas básicos</t>
  </si>
  <si>
    <t>Apresentar profissionais com experiência comprovada em tradução simultânea/ idiomas básicos (inglês, francês, espanhol e alemão, por exemplo);</t>
  </si>
  <si>
    <t>4.2</t>
  </si>
  <si>
    <t>4.7</t>
  </si>
  <si>
    <t>Camiseta tradicional impressão frente</t>
  </si>
  <si>
    <t>4.11</t>
  </si>
  <si>
    <t xml:space="preserve">Caneta Esferográfica com logomarca </t>
  </si>
  <si>
    <t>Cores diversas, com logomarca 04 cores definida pelo demandante;</t>
  </si>
  <si>
    <t>4.16</t>
  </si>
  <si>
    <t>4.19</t>
  </si>
  <si>
    <t>Coletes de identificação</t>
  </si>
  <si>
    <t>Várias cores,  tecido 100% poliéster, acabamento DRY, com elástico encapado e debrum preto nas laterais.</t>
  </si>
  <si>
    <t>4.22</t>
  </si>
  <si>
    <t>4.28</t>
  </si>
  <si>
    <t>Fita Adesiva larga</t>
  </si>
  <si>
    <t>Fita Adesiva Larga para colar pacotes, caixas e outros</t>
  </si>
  <si>
    <t>4.29</t>
  </si>
  <si>
    <t>Fita adesiva dupla face com espuma</t>
  </si>
  <si>
    <t>Fita adesiva dupla face com espuma polietileno, 12 cm de largura, para fixação em aplicações com alto movimento</t>
  </si>
  <si>
    <t>4.30</t>
  </si>
  <si>
    <t xml:space="preserve">Flip Chart </t>
  </si>
  <si>
    <t>Com suporte tipo cavalete e bloco com mínimo de 50 folhas,  incluindo 2 pincéis atômicos (azul e vermelho);</t>
  </si>
  <si>
    <t>4.34</t>
  </si>
  <si>
    <t>4.36</t>
  </si>
  <si>
    <t>4.37</t>
  </si>
  <si>
    <t>Identificador de bagagens</t>
  </si>
  <si>
    <t>Etiquetas auto numeradas, em duas vias, para registro de numeração a serem fixadas nas bagagens e entregue aos participantes;</t>
  </si>
  <si>
    <t>4.42</t>
  </si>
  <si>
    <t>4.43</t>
  </si>
  <si>
    <t>Pasta - Bolsa ecológica</t>
  </si>
  <si>
    <t>Pin resinado ou metalizado</t>
  </si>
  <si>
    <t>Unidade/ Diária</t>
  </si>
  <si>
    <t>Prancheta</t>
  </si>
  <si>
    <t>Prancheta tamanho ofício com prendedor metálico ou plástico</t>
  </si>
  <si>
    <t>Pulseira - Tipo I</t>
  </si>
  <si>
    <t>Quadro branco, tipo lousa</t>
  </si>
  <si>
    <t>5.1</t>
  </si>
  <si>
    <t>Alambrado tipo grade para cercamento</t>
  </si>
  <si>
    <t>Fabricados com estrutura de tubos galvanizados, com ou sem requadro de ferro redondo ou cantoneira;</t>
  </si>
  <si>
    <t>Metro linear/dia</t>
  </si>
  <si>
    <t>5.2</t>
  </si>
  <si>
    <t>Alambrados tipo fechamento cego</t>
  </si>
  <si>
    <t>Tipo cego ou para fechamento; fabricados com estrutura de tubos galvanizados, com ou sem requadro de ferro redondo ou cantoneira;</t>
  </si>
  <si>
    <t>m2</t>
  </si>
  <si>
    <t>5.5</t>
  </si>
  <si>
    <t>Arara</t>
  </si>
  <si>
    <t>Arara de apoio</t>
  </si>
  <si>
    <t>5.6</t>
  </si>
  <si>
    <t>Em forma de balcão MDF com chave - 3m x 1m</t>
  </si>
  <si>
    <t>5.8</t>
  </si>
  <si>
    <t>Arranjo de Flores Tipo I</t>
  </si>
  <si>
    <t>Tipo jardineira para mesa plenária (em tamanho/altura compatível com a mesa);</t>
  </si>
  <si>
    <t>5.10</t>
  </si>
  <si>
    <t>5.13</t>
  </si>
  <si>
    <t>Balcão recepção</t>
  </si>
  <si>
    <t>Balcão para recepção/ informação com 2m x 0,50 profundidade x 1m altura. estrutura com testeira adesivada elevada a 2,20m de altura;</t>
  </si>
  <si>
    <t>5.15</t>
  </si>
  <si>
    <t>Países/ Estados/ Municípios tamanho 3 panos, mastro com suporte e ponteira, ou panóplia com mastros e ponteiras, devidamente passadas, pronta para o uso;</t>
  </si>
  <si>
    <t>Confecção de banner, impressão digital em  sanlux, com acabamento em madeira e ponteiras plásticas ou com ilhóes e braçadeiras de fixação para box truss ou metalon</t>
  </si>
  <si>
    <t>Biombo</t>
  </si>
  <si>
    <t>Podem ser vazados, transparentes, fechados, de tecido, ferro, madeira ou espelhos, sendo determinado de acordo com cada evento. Tamanho: 3m x 3m</t>
  </si>
  <si>
    <t>Unidade/Diária</t>
  </si>
  <si>
    <t>Box Truss</t>
  </si>
  <si>
    <t>Estrutura treliçada, confeccionada em alumínio, leve e de alta resistência;</t>
  </si>
  <si>
    <t>metro linear/dia</t>
  </si>
  <si>
    <t>Cadeira fixa sem braço estofada</t>
  </si>
  <si>
    <t>Cadeiras sem braço, com encosto, estofadas em tecido ou similar;</t>
  </si>
  <si>
    <t>m2/dia</t>
  </si>
  <si>
    <t>Estande Especial</t>
  </si>
  <si>
    <t>Fita de isolamento, tipo zebrada</t>
  </si>
  <si>
    <t>Fita de isolamento, tipo zebrada com 200mx70mm;</t>
  </si>
  <si>
    <t>Forração em carpete</t>
  </si>
  <si>
    <t>Com 4mm de espessura</t>
  </si>
  <si>
    <t>Malha Tencionada</t>
  </si>
  <si>
    <t>Para decoração de ambientes</t>
  </si>
  <si>
    <t>Mastros para bandeiras-tamanho da bandeira com ponteiras</t>
  </si>
  <si>
    <t>Mastros para bandeiras-tamanho da bandeira com ponteira;</t>
  </si>
  <si>
    <t>Pranchão com toalha</t>
  </si>
  <si>
    <t>Montada com material tipo pranchão em formato padronizado octanorme, com toalha  em tecido para a mesa;</t>
  </si>
  <si>
    <t xml:space="preserve">Mesa redonda em madeira para até 8 lugares </t>
  </si>
  <si>
    <t>Mesa em madeira para até 8 pessoas, estando incluso no preço o móvel e a toalha;</t>
  </si>
  <si>
    <t>Paisagismo</t>
  </si>
  <si>
    <t>Para ambientação de lounges</t>
  </si>
  <si>
    <t>Porta-banner</t>
  </si>
  <si>
    <t>Tripé para banners, cor preto e com estrutura reforçada;</t>
  </si>
  <si>
    <t>Praticável ou Tablado de madeira ou piso carpetado</t>
  </si>
  <si>
    <t>Prisma em acrílico</t>
  </si>
  <si>
    <t>Prisma acrílico transparente no tamanho de 30 cm largura por 11 cm altura;</t>
  </si>
  <si>
    <t>Comum em courino, quadrado ou redondo, cor a definir</t>
  </si>
  <si>
    <t>Púlpito</t>
  </si>
  <si>
    <t>Em acrílico, quando cotado na proposta de preço, não poderá está contemplado na locação do espaço;</t>
  </si>
  <si>
    <t>Sofá -3 lugares</t>
  </si>
  <si>
    <t>Módulo estofado de 3 lugares , padrão superior;</t>
  </si>
  <si>
    <t>Unifila</t>
  </si>
  <si>
    <t>Torretas cromadas</t>
  </si>
  <si>
    <t>ALIMENTAÇÃO FORA DO AMBIENTE HOTELEIRO</t>
  </si>
  <si>
    <t>Água mineral, sem gás, em garrafas individuais, 300 ml;</t>
  </si>
  <si>
    <t>Máquina automática para café expresso, cappuccino e chocolate. Incluindo mesa, copos descartáveis, paletas mexedoras, açúcar, adoçante, lixeiras e produtos para consumo de 200 até pessoas por dia.</t>
  </si>
  <si>
    <t>Por pessoa</t>
  </si>
  <si>
    <t>Litro</t>
  </si>
  <si>
    <t>Garrafa de chá</t>
  </si>
  <si>
    <t>Biscoitos finos de polvilho, amanteigados, biscoitos pequenos recheados com geleias, bolos diversos, pão de queijo, entre outros, nos sabores doce e salgado.</t>
  </si>
  <si>
    <t>1 (uma) sala de fruta com, no mínimo, 4 variedades de fruta entre maçã, banana, pera, goiaba, uva, melancia, mamão, laranja ou abacaxi, sem adição de açúcar ou qualquer outro ingrediente.
1 (um) suco de frutas diet em embalagem de 200ml;
1 (uma) barra de cereal;
1 (um) sanduíche diet</t>
  </si>
  <si>
    <t>Bebedouro elétrico de chão</t>
  </si>
  <si>
    <t>Dobrável e até 80kg</t>
  </si>
  <si>
    <t>Dobrável  e acima de 130kg</t>
  </si>
  <si>
    <t xml:space="preserve">Cadeira de rodas </t>
  </si>
  <si>
    <t>Extintor de Incêndio – pó químico CO2</t>
  </si>
  <si>
    <t>Pó químico CO2: quando cotado na proposta de preço, deverá ser comprovado que não está contemplada na locação do espaço;</t>
  </si>
  <si>
    <t xml:space="preserve">Frigobar </t>
  </si>
  <si>
    <t>Frigobar com capacidade mínima de 80 litros, 220 wolt, ou 110 wolts de acordo com a  região a acontecer o evento;</t>
  </si>
  <si>
    <t xml:space="preserve">Geladeira </t>
  </si>
  <si>
    <t>Geladeira vertical, no mínimo 280 (duzentos e oitenta) litros, 220 (duzentos e vinte) volts ou 110 wolts, de acordo com a região a acontecer o evento;</t>
  </si>
  <si>
    <t>Impressora braile</t>
  </si>
  <si>
    <t>Referência INDEX - Basic Braille Printer: - 
Velocidade de impressão 900 páginas A4 por hora; 
- Tamanhos de papel compatíveis: A3, A4, carta, 11X17 cm, 11x 11,5cm; 
- Gramatura do papel: 120-180 g/m²; 
- Dimensões do ponto Braille: altura máxima - 0,3 milímetros; diâmetro máximo - 0,5 milímetros; 
- Caracteres por linha: máximo 37 caracteres por linha; 
- Resolução gráfica tátil até 50 dpi; 
- Franquia de impressão: Suprimento para impressão, mínimo 02 caixas, com 1500 folhas, de Formulário Contínuo Branco 
- Formato 280 x 240
- Operador/digitar braile para atuação durante o período de evento (horário de 8h às 20h).</t>
  </si>
  <si>
    <t>Impressora Laser</t>
  </si>
  <si>
    <t>Impressora Multifuncional</t>
  </si>
  <si>
    <t>Impressora Térmica</t>
  </si>
  <si>
    <t>Com rolo de 1.000 etiquetas</t>
  </si>
  <si>
    <t>Ponto/dia</t>
  </si>
  <si>
    <t xml:space="preserve">Maca para emergência </t>
  </si>
  <si>
    <t>Com apoio nas laterais</t>
  </si>
  <si>
    <t>Com seguintes
especificações:
- velocidade de impressão mínimo 40ppm;
- resolução para impressão e cópia 600 x 600 dpi;
- escala de cinza 256 tons;
- A5 até A3;
- suporte a papéis com gramatura entre 60 a 169 g/m²;
- redução/ampliação de 25%, 50%, 85%, 93%, 120%,
155%, 200%, 400%;
- Conectividade Ethernet 10/100/1000;
- Conectividade sem Fio IEEE 802.11a/b/g;
- digitalização em cores, até 200 dpi;
- capacidade de acabamento profissional;
- alceamento;
- grampeamento por jogos com 1 ou 2 grampos (posições
acima, abaixo, inclinado e lateral), incluindo a
disponibilização do suprimento de grampos;
- franquia de 20.000 cópias</t>
  </si>
  <si>
    <t>Microfone - Tipo II</t>
  </si>
  <si>
    <t>Sem fio com bateria</t>
  </si>
  <si>
    <t>Microfone - Tipo III</t>
  </si>
  <si>
    <t>Lapela</t>
  </si>
  <si>
    <t>Gooseneck ou similar</t>
  </si>
  <si>
    <t>Pedestal para microfone tipo girafa</t>
  </si>
  <si>
    <t>Pen Drive</t>
  </si>
  <si>
    <t>Fornecimento de pendrive com capacidade mínima de 4GB para uso de relatoria, organização do evento, entre outros;</t>
  </si>
  <si>
    <t xml:space="preserve">Extensão elétrica ou régua elétrica </t>
  </si>
  <si>
    <t>Ponto de energia elétrica</t>
  </si>
  <si>
    <t>Projetor de Multimídia - Tipo II</t>
  </si>
  <si>
    <t>Projetor de Multimídia - Tipo III</t>
  </si>
  <si>
    <t>Sistema de projeção LCD  resolução Nativa WXGA (1024 x 1728), resolução suportada XGA (1600 x 1200) - 5000 Ansi Lúmens;</t>
  </si>
  <si>
    <t>Rádio Nextel</t>
  </si>
  <si>
    <t>Rádio Walkie Talk (similar)</t>
  </si>
  <si>
    <t>Serviço de Atendimento Médico -UTI/Móvel</t>
  </si>
  <si>
    <t>UTI/Móvel completa com equipamentos para atendimentos de urgência com equipe capacitada (médico, enfermeiro e motorista);</t>
  </si>
  <si>
    <t>Serviço de Gravação de Áudio</t>
  </si>
  <si>
    <t>O equipamento utilizado na gravação de som deverá possuir recursos para apresentar o produto final com qualidade digital em mídia CD/DVD. O serviço inclui recursos humanos capacitados e materiais suficientes para a perfeita execução do serviço;</t>
  </si>
  <si>
    <t>Serviço de limpeza área interna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</si>
  <si>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</si>
  <si>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Profissional capacitado a prestar serviços de digitação com experiência em relatorias de reuniões, seminários, conferências, fóruns e outros eventos.</t>
  </si>
  <si>
    <t>Serviço de sonorização completa - Tipo II</t>
  </si>
  <si>
    <t>Para atender de 51 a 150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</si>
  <si>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III</t>
  </si>
  <si>
    <t>Para atender de 151 a 300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</si>
  <si>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Para atender acima de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</si>
  <si>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Tela para Projeção - Tipo II</t>
  </si>
  <si>
    <t>2,00x2,00, retrátil, altura variável, fundo com napa preta e superfície de projeção BRANCA, e fornecida com tripé em aço;</t>
  </si>
  <si>
    <t xml:space="preserve">TV de 46” </t>
  </si>
  <si>
    <t>TV de LCD de 46 polegadas com suporte de chão e tecnologia FULL HD;</t>
  </si>
  <si>
    <t xml:space="preserve">Metro </t>
  </si>
  <si>
    <t>Mesa redonda com tampo de vidro para 4 pessoas,  com as 04 cadeiras;</t>
  </si>
  <si>
    <t xml:space="preserve">Profissional capacitado fisicamente para assessorar pessoas com deficiência e/ou mobilidade reduzida em seus deslocamentos nos ambientes da CNCDH, em especial àqueles que necessitam apoio na condução de cadeira de rodas, ou usam muletas, bengalas e ou outros acessórios. </t>
  </si>
  <si>
    <t xml:space="preserve">Profissional capacitado para auxiliar pessoas com deficiência ou com mobilidade reduzida relativamente à sua locomoção, comunicação e interação nos ambientes do evento. </t>
  </si>
  <si>
    <t>Profissional responsável pelo planejamento e acompanhamento das atividades e necessidades de atenção a convidados, apoiando o cerimonial nas plenárias da CNCDH.</t>
  </si>
  <si>
    <t xml:space="preserve">Coordenador de Segurança </t>
  </si>
  <si>
    <t xml:space="preserve">Kit higienização </t>
  </si>
  <si>
    <t>Squeeze Plástico</t>
  </si>
  <si>
    <t>Toten</t>
  </si>
  <si>
    <t>Metalon com adesivação frente com identidade visual do evento, indicação de ambientes, com 3,0 x 2,0 m de altura, com iluminação.</t>
  </si>
  <si>
    <t>Vidro com base em madeira com adesivação frente e verso com identidade visual do evento, indicação de ambientes, com 0,90 x 1,40 m de altura</t>
  </si>
  <si>
    <t xml:space="preserve">Profissional devidamente capacitado para operar </t>
  </si>
  <si>
    <t>Bebedouro para garrafão de 20 litros, de chão, que produza no mínimo 1,9 litros de água gelada por hora (temperatura ambiente 32ºC). Gabinete e torneiras confeccionados em plástico de alta resistência, com sistema de refrigeração através de compressor;</t>
  </si>
  <si>
    <t xml:space="preserve">Serviço de rádio comunicação instantânea e simultânea entre vários interlocutores sem a necessidade de definição de frequência específica. Deverá ser fornecido com kit contendo clipes de cinto, carregador de mesa e mais 01 bateria recarregável. </t>
  </si>
  <si>
    <t xml:space="preserve">Serviço de Filmagem de evento de grande porte
</t>
  </si>
  <si>
    <t>Serviço de filmagem digital com 03 (três) Câmeras de 3CCD, em formato DVCAM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Recursos Humanos:
03 Cinegrafistas, 01 Operador de Switcher, 03 operadores dos refletores de iluminação e 03 assistentes de câmeras e luzes;</t>
  </si>
  <si>
    <t>Edição de Imagem</t>
  </si>
  <si>
    <t>hora</t>
  </si>
  <si>
    <t>Entrega de 01 cópia do vídeo, produzido e editado, em mídia DVD de alta qualidade, com finalização computadorizada, produção de vinheta, elaboração de trilha sonora, legendas de identificação dos participantes, abertura e créditos finais, acondicionado em estojo tipo case Box simples de 14mm, resistente confeccionado em polipropileno de cor transparente, com capa de identificação. O serviço deve ser cotado por hora de trabalho.</t>
  </si>
  <si>
    <t>Piso Tátil</t>
  </si>
  <si>
    <t>metro</t>
  </si>
  <si>
    <t>Piso emborrachado em relevo com indicação de direcionamento e ou alerta, com instalação conforme orientação.</t>
  </si>
  <si>
    <t>Kit Credenciamento</t>
  </si>
  <si>
    <t>Sistema de projeção LCD  resolução Nativa WXGA (1024 x 1728), resolução suportada XGA (1600 x 1200) - 3000 Ansi Lúmens; com cabos e distribuidor VGA.</t>
  </si>
  <si>
    <t>Palco</t>
  </si>
  <si>
    <t>Sistema de projeção LCD  resolução Nativa WXGA (1024 x 1728), resolução suportada XGA (1600 x 1200) - 15000 Ansi Lúmens; com cabos e distribuidor VGA.</t>
  </si>
  <si>
    <t>Passador de slide</t>
  </si>
  <si>
    <t>unidade/diária</t>
  </si>
  <si>
    <t>Equipamento de Votação Eletrônica</t>
  </si>
  <si>
    <t>unidade</t>
  </si>
  <si>
    <t>Carrinho para Transporte de Material</t>
  </si>
  <si>
    <t>Ambiente Modular Especial</t>
  </si>
  <si>
    <t>Plantas para composição de paisagismo, incluso cachepô</t>
  </si>
  <si>
    <t>Toten de Recarga</t>
  </si>
  <si>
    <t>Sistema de Credenciamento</t>
  </si>
  <si>
    <t>Painel de TS dupla face 3,30A, carpete na cor preto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</si>
  <si>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Leitor de Código de Barras</t>
  </si>
  <si>
    <t>Leitor de código de barras em rede com o servidor do banco de dados.</t>
  </si>
  <si>
    <t xml:space="preserve"> Impressão policromia em formato de 4 x 4 cm</t>
  </si>
  <si>
    <t>Coordenador de Logística</t>
  </si>
  <si>
    <t>Quadro branco, tipo lousa 1,50 X 1,50 mínimo, com apagador, com 02 pincéis com cores variadas.</t>
  </si>
  <si>
    <t>Kit Central de Cópias</t>
  </si>
  <si>
    <t>Com tampa removível , 500ml, com impressão em policromia.</t>
  </si>
  <si>
    <t>Megafone</t>
  </si>
  <si>
    <r>
      <t xml:space="preserve">Toten alimentador de energia para computadores, celulares e tablets com </t>
    </r>
    <r>
      <rPr>
        <i/>
        <sz val="10"/>
        <rFont val="Calibri"/>
        <family val="2"/>
        <scheme val="minor"/>
      </rPr>
      <t>10 tomadas cada</t>
    </r>
    <r>
      <rPr>
        <sz val="10"/>
        <rFont val="Calibri"/>
        <family val="2"/>
        <scheme val="minor"/>
      </rPr>
      <t>.  Material tipo octanorme, laminados TS na cor branca, iluminação tipo spot, tomadas de 03(três) pinos, testeira adesivada com identidade visual. Cabeamento necessário para instalçao no local.</t>
    </r>
  </si>
  <si>
    <t>Cadeira plástica reforçada</t>
  </si>
  <si>
    <t>Cadeira para uso de apoio no banho de pessoas com deficiência. O fornecedor deverá disponibilizar estas cadeiras nos hotéis indicados pela Comissão organizadora das CNCDH.</t>
  </si>
  <si>
    <t>Fechamento Lateral</t>
  </si>
  <si>
    <t>m²/dia</t>
  </si>
  <si>
    <t>Fechamento lateral em moldura de madeira e lona/courino branco, medindo 60 metros x 5 metros de altura.</t>
  </si>
  <si>
    <t>Espelho</t>
  </si>
  <si>
    <t xml:space="preserve">Media 1,0 x 1,80 com moldura </t>
  </si>
  <si>
    <t>Sacolas ecológicas “ecobag”, em lona crua 100% algodão, gramatura 390g/m; 13 fios de undume por cm; 11,5 fios de trama por cm;22 Kjf/cm de tensão de ruptura; medidas 45cm/largura x 45cm/altura x 20cm/lombadas laterais e fundo, duas alças de ombro em fita 100% algodão de 40mm e 1,10 de comprimento reguláveis; com fechamento e botão, costurados nas extremidades superiores; impressão policromia numa face;</t>
  </si>
  <si>
    <t>Toten em Braile / Mapa do Evento</t>
  </si>
  <si>
    <t xml:space="preserve">Toten com tampo e base em madeira com aplicação em Braile do mapa do evento em acrílico ou metal, tamanho 1,0 x 1,50 </t>
  </si>
  <si>
    <t>Estrutura de ferro com suporte de até 1000/1500kg, com autorização ART e CB, com piso estruturado em madeira nivelado, forrado com carpete com 0,90 ou 1,10 m de altura, com 01 escada e 02 rampas com protetores laterais ou corrimão, com acabamento e rodapés, conforme NBR 9050.</t>
  </si>
  <si>
    <t>Coordenador de Guarda-Volumes</t>
  </si>
  <si>
    <t>Técnico em informática</t>
  </si>
  <si>
    <t xml:space="preserve">Máquina de café expresso </t>
  </si>
  <si>
    <t>Garrafa de Café</t>
  </si>
  <si>
    <t xml:space="preserve">Petit Four </t>
  </si>
  <si>
    <t xml:space="preserve">Água Mineral – Garrafão de 20L </t>
  </si>
  <si>
    <t xml:space="preserve">Água Mineral em garrafas – 300  ml </t>
  </si>
  <si>
    <r>
      <t>Garrafões de água mineral de 20 litros e</t>
    </r>
    <r>
      <rPr>
        <b/>
        <i/>
        <sz val="10"/>
        <color theme="1"/>
        <rFont val="Calibri"/>
        <family val="2"/>
        <scheme val="minor"/>
      </rPr>
      <t xml:space="preserve"> copos  em acrílico descartável de 200 ml, com suporte</t>
    </r>
    <r>
      <rPr>
        <sz val="10"/>
        <color theme="1"/>
        <rFont val="Calibri"/>
        <family val="2"/>
        <scheme val="minor"/>
      </rPr>
      <t xml:space="preserve">. No preço unitário do garrafão devem estar agregados todos os custos acima descritos. </t>
    </r>
  </si>
  <si>
    <t>Garrafas térmicas de Chá, com capacidade de 2 litros com pelo menos dois sabores diferentes por dia. O item deverá acompanhar copos térmicos, os quais deverão ser de papel rígido, impermeável, biodegradável, conforme norma ABNT 15448-2, de 120 ml, com colheres descartáveis açúcar e adoçante em sachês pelo período do evento; No preço unitário do litro de café devem estar agregados todos os custos acima descritos.</t>
  </si>
  <si>
    <t>Garrafas térmicas de café com capacidade de 2 litros. O item deverá contemplar copos térmicos, os quais deverão ser de papel rígido, impermeável, biodegradável, conforme norma ABNT 15448-2, de 120 ml, com colheres descartáveis açúcar e adoçante em sachês pelo período do evento; No preço unitário do litro de café devem estar agregados todos os custos acima descritos.</t>
  </si>
  <si>
    <t>Almoço</t>
  </si>
  <si>
    <t>Jantar</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</si>
  <si>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2(dois)  tipos de carnes f) Guarnições: batata assada, legumes sauté, legumes cozidos. g) Sobremesas: salada de frutas sem creme de leite e leite condensado, gelatina sem creme de leite e leite condensado, frutas; H) Bebidas: àgua, suco e refrigerante. </t>
  </si>
  <si>
    <t>QUANTIDADE TOTAL</t>
  </si>
  <si>
    <t>QUANTITATIVO TOTAL</t>
  </si>
  <si>
    <t>Com capacidade para 20 passageiros, tipo executivo com motorista, combustível e ar condicionado. Franquia de 150 km.</t>
  </si>
  <si>
    <t xml:space="preserve">Com motorista, quatro portas, sedan, combustível, direção hidráulica, ar condicionado, motor 2.0. Franquia de 150 km. </t>
  </si>
  <si>
    <t>Com capacidade para 12 passageiros, com motorista, combustível e ar condicionado. Franquia de 150 km.</t>
  </si>
  <si>
    <t xml:space="preserve">Com capacidade de 42 passageiros, tipo executivo com motorista, combustível e ar condicionado. Franquia de 150 km. </t>
  </si>
  <si>
    <t xml:space="preserve">Com motorista, combustível, a ser utilizado para carga de até 1.000 (mil) quilos. Franquia de 150 km. </t>
  </si>
  <si>
    <t>Profissional responsável pela coordenação e orientação de todas as ações de logística do guarda-volumes.</t>
  </si>
  <si>
    <r>
      <t xml:space="preserve">Profissional experiente a prestar serviço de fotografia, com qualidade </t>
    </r>
    <r>
      <rPr>
        <b/>
        <sz val="10"/>
        <rFont val="Calibri"/>
        <family val="2"/>
        <scheme val="minor"/>
      </rPr>
      <t>jornalística,</t>
    </r>
    <r>
      <rPr>
        <sz val="10"/>
        <rFont val="Calibri"/>
        <family val="2"/>
        <scheme val="minor"/>
      </rPr>
      <t xml:space="preserve"> em ambiente interno e externo. O profissional deverá entregar 01 DVD por dia contento no mínimo 400 fotos. </t>
    </r>
  </si>
  <si>
    <t>Tradutor/Intérprete de libras</t>
  </si>
  <si>
    <t>Mecânico/Borracheiro</t>
  </si>
  <si>
    <t>Diária de 10 horas</t>
  </si>
  <si>
    <r>
      <t xml:space="preserve">Profissional capacitado a prestar serviço de recepção e distribuição de materiais; </t>
    </r>
    <r>
      <rPr>
        <i/>
        <sz val="10"/>
        <rFont val="Calibri"/>
        <family val="2"/>
        <scheme val="minor"/>
      </rPr>
      <t>No valor da diária deve estar incluso alimentação.</t>
    </r>
  </si>
  <si>
    <t>Fotógrafo artístico</t>
  </si>
  <si>
    <t xml:space="preserve">Armário </t>
  </si>
  <si>
    <t>Arranjos de Flores Tipo II</t>
  </si>
  <si>
    <t xml:space="preserve"> Sinalizadores para controle de trânsito</t>
  </si>
  <si>
    <t>Placa de sinalização em Metalon</t>
  </si>
  <si>
    <t>Placa de sinalização em PVC</t>
  </si>
  <si>
    <t>Em madeira elevado entre 20cm e 50cm, estruturado, nivelado, com rampa e corrimão, conforme Normas NBR 9050 de acessibilidade.</t>
  </si>
  <si>
    <t>Puff</t>
  </si>
  <si>
    <t>Poltrona</t>
  </si>
  <si>
    <t>Hora/Dupla</t>
  </si>
  <si>
    <t>Fotógrafo jornalístico</t>
  </si>
  <si>
    <t>Bandeira</t>
  </si>
  <si>
    <t>Confecção de lona(fundo de palco, pórtico e/ou faixa de mesa) com impressão digital colorida, acabamento com ou sem ilhós e braçadeiras de fixação para box truss/metalon.</t>
  </si>
  <si>
    <t>Megafone com bateria</t>
  </si>
  <si>
    <t>Cones</t>
  </si>
  <si>
    <t xml:space="preserve">Cones coloridos na cor laranja para controle de tráfego; </t>
  </si>
  <si>
    <t xml:space="preserve">Contendo no mínimo: Perfurador, cola, fita adesiva, 10 canetas, régua, 5 lápis, borracha, caneta marca texto, extrator de grampo, grampo para grampeador, 2 caixas de clipes de tamanhos variados, grampeador, post-it, 04 pincéis atômicos, cores variadas, 02 tesouras, 05 fita crepe, corretivo, 20 envelopes tamanho ofício, estilete, 100 folhas de papel A4, </t>
  </si>
  <si>
    <t>Contendo no mínimo: 02 Perfuradores, 01 Guilhotina refiladora, 06 grampeadores manuais para até 100 folhas, com grampos ultraduro, 02 grampeadores médios, com grampos ultraduro.</t>
  </si>
  <si>
    <t>Contendo no mínimo: 10 fitas adesivas, 20 canetas, 05 canetas marca texto, 14 extratores de grampo, 20 grampeadores com grampo, 2 caixas de clipes, 50 envelopes tamanho ofício, 03 tesouras grandes, 05 fitas crepe, 05 estiletes.</t>
  </si>
  <si>
    <t xml:space="preserve">Lixeira para área interna </t>
  </si>
  <si>
    <t>Lixeira Seletiva</t>
  </si>
  <si>
    <t xml:space="preserve">Para coleta seletiva do lixo (metal, papel, plástico, orgânico e vidro). Tamanho de 100l </t>
  </si>
  <si>
    <t>Máquina copiadora de grande porte para impressão em preto e branco</t>
  </si>
  <si>
    <t>Microfone - Tipo I</t>
  </si>
  <si>
    <t>Ponto de energia elétrica (110 ou 220V) instalado nos ambientes construídos. Quando cotado na proposta de preço, deverá ser comprovado que não está contemplado na locação do espaço físico.</t>
  </si>
  <si>
    <t xml:space="preserve">Extensão elétrica ou régua elétrica de 5 (cinco) metros com, no mínimo, 5 entradas/tomadas. </t>
  </si>
  <si>
    <t>Projetor de Multimídia - Tipo I</t>
  </si>
  <si>
    <t>Serviço de degravação de áudio</t>
  </si>
  <si>
    <t>Serviço de sonorização completa - Tipo I</t>
  </si>
  <si>
    <t>Para atender até de 500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</si>
  <si>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Relator</t>
  </si>
  <si>
    <t>Audiodescritor</t>
  </si>
  <si>
    <t xml:space="preserve">Hora </t>
  </si>
  <si>
    <t>Serviço de Audiodescrição</t>
  </si>
  <si>
    <t xml:space="preserve">Serviço de tradução simultânea em VHF 
</t>
  </si>
  <si>
    <t>Para atender 100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</si>
  <si>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1,20 x 1,80, retrátil, altura variável, fundo com napa preta e superfície de projeção BRANCA, e fornecida com tripé em aço;</t>
  </si>
  <si>
    <t>Tela de Projeção - Tipo I</t>
  </si>
  <si>
    <t>5.3</t>
  </si>
  <si>
    <t>5.4</t>
  </si>
  <si>
    <t>5.7</t>
  </si>
  <si>
    <t>5.9</t>
  </si>
  <si>
    <t>5.11</t>
  </si>
  <si>
    <t>5.12</t>
  </si>
  <si>
    <t>5.14</t>
  </si>
  <si>
    <t>5.16</t>
  </si>
  <si>
    <t>5.17</t>
  </si>
  <si>
    <t>5.18</t>
  </si>
  <si>
    <r>
      <t>Camiseta tradicional, com malha 100% algodão, fio 30.1, cardada, gramatura 140, verde, tamanhos P</t>
    </r>
    <r>
      <rPr>
        <b/>
        <sz val="10"/>
        <rFont val="Calibri"/>
        <family val="2"/>
        <scheme val="minor"/>
      </rPr>
      <t>, M, G, GG</t>
    </r>
    <r>
      <rPr>
        <sz val="10"/>
        <rFont val="Calibri"/>
        <family val="2"/>
        <scheme val="minor"/>
      </rPr>
      <t xml:space="preserve"> com policromia na frente ou verso, para utilização pelo pessoal de apoio com o objetivo de identificar postos e serviços.</t>
    </r>
  </si>
  <si>
    <t>Sinalizadores</t>
  </si>
  <si>
    <t>Pedestal para microfone</t>
  </si>
  <si>
    <t>Almoço/Jantar</t>
  </si>
  <si>
    <t>1.7</t>
  </si>
  <si>
    <t>1.11</t>
  </si>
  <si>
    <t>1.13</t>
  </si>
  <si>
    <t>2.3</t>
  </si>
  <si>
    <t>2.4</t>
  </si>
  <si>
    <t>2.5</t>
  </si>
  <si>
    <t>2.6</t>
  </si>
  <si>
    <t>2.9</t>
  </si>
  <si>
    <t>2.10</t>
  </si>
  <si>
    <t>2.11</t>
  </si>
  <si>
    <t>2.12</t>
  </si>
  <si>
    <t>2.15</t>
  </si>
  <si>
    <t>2.16</t>
  </si>
  <si>
    <t>2.17</t>
  </si>
  <si>
    <t>2.18</t>
  </si>
  <si>
    <t>2.19</t>
  </si>
  <si>
    <t>2.20</t>
  </si>
  <si>
    <t>2.21</t>
  </si>
  <si>
    <t>2.23</t>
  </si>
  <si>
    <t>2.24</t>
  </si>
  <si>
    <t>2.26</t>
  </si>
  <si>
    <t>2.27</t>
  </si>
  <si>
    <t>2.28</t>
  </si>
  <si>
    <t>2.29</t>
  </si>
  <si>
    <t>2.30</t>
  </si>
  <si>
    <t>2.31</t>
  </si>
  <si>
    <t>2.32</t>
  </si>
  <si>
    <t>2.33</t>
  </si>
  <si>
    <t>2.34</t>
  </si>
  <si>
    <t>2.35</t>
  </si>
  <si>
    <t>2.36</t>
  </si>
  <si>
    <t>2.37</t>
  </si>
  <si>
    <t>2.38</t>
  </si>
  <si>
    <t>2.39</t>
  </si>
  <si>
    <t>2.40</t>
  </si>
  <si>
    <t>2.41</t>
  </si>
  <si>
    <t>2.42</t>
  </si>
  <si>
    <t>3.2</t>
  </si>
  <si>
    <t>3.3</t>
  </si>
  <si>
    <t>3.7</t>
  </si>
  <si>
    <t>3.8</t>
  </si>
  <si>
    <t>3.9</t>
  </si>
  <si>
    <t>3.10</t>
  </si>
  <si>
    <t>3.24</t>
  </si>
  <si>
    <t>3.25</t>
  </si>
  <si>
    <t>3.26</t>
  </si>
  <si>
    <t>3.27</t>
  </si>
  <si>
    <t>3.29</t>
  </si>
  <si>
    <t>3.37</t>
  </si>
  <si>
    <t>3.38</t>
  </si>
  <si>
    <t>3.45</t>
  </si>
  <si>
    <t>3.46</t>
  </si>
  <si>
    <t>3.47</t>
  </si>
  <si>
    <t>3.50</t>
  </si>
  <si>
    <t>3.51</t>
  </si>
  <si>
    <t>3.52</t>
  </si>
  <si>
    <t>3.53</t>
  </si>
  <si>
    <t>4.1</t>
  </si>
  <si>
    <t>4.3</t>
  </si>
  <si>
    <t>4.4</t>
  </si>
  <si>
    <t>4.5</t>
  </si>
  <si>
    <t>4.6</t>
  </si>
  <si>
    <t>4.8</t>
  </si>
  <si>
    <t>4.9</t>
  </si>
  <si>
    <t>4.10</t>
  </si>
  <si>
    <t>4.12</t>
  </si>
  <si>
    <t>4.13</t>
  </si>
  <si>
    <t>4.14</t>
  </si>
  <si>
    <t>4.15</t>
  </si>
  <si>
    <t>4.17</t>
  </si>
  <si>
    <t>4.20</t>
  </si>
  <si>
    <t>4.21</t>
  </si>
  <si>
    <t>4.23</t>
  </si>
  <si>
    <t>4.24</t>
  </si>
  <si>
    <t>4.25</t>
  </si>
  <si>
    <t>4.26</t>
  </si>
  <si>
    <t>4.27</t>
  </si>
  <si>
    <t>4.31</t>
  </si>
  <si>
    <t>4.32</t>
  </si>
  <si>
    <t>4.33</t>
  </si>
  <si>
    <t>4.35</t>
  </si>
  <si>
    <t>4.38</t>
  </si>
  <si>
    <t>4.39</t>
  </si>
  <si>
    <t>4.40</t>
  </si>
  <si>
    <t>4.41</t>
  </si>
  <si>
    <t>Total Geral</t>
  </si>
  <si>
    <t>Lixeira de plástico 50l;</t>
  </si>
  <si>
    <t>Lixeiras com cinzeiros - papeleiro/cinzeiro aço inox</t>
  </si>
  <si>
    <t xml:space="preserve">Lixeira para área externa </t>
  </si>
  <si>
    <t>2.43</t>
  </si>
  <si>
    <t>3.54</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</si>
  <si>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2(dois)  tipos de carnes f) Guarnições: batata assada, legumes sauté, legumes cozidos. g) Sobremesas: salada de frutas sem creme de leite e leite condensado, gelatina sem creme de leite e leite condensado, frutas; H) Bebidas: Café, chá, água, suco de fruta (02 tipos); b) refrigerante (01 tipo tradicional e 01 tipo diet e 1 tipo light; </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</si>
  <si>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  h) Bebidas: Café, chá, água, suco de fruta (02 tipos); b) refrigerante (01 tipo tradicional e 01 tipo diet e 1 tipo light; </t>
  </si>
  <si>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nas seguintes opções, frango, ricota ou uma fatia de presunto e uma fatia de queijo mussarela, 
1 (um) guardanapo.</t>
  </si>
  <si>
    <t xml:space="preserve">Kit lanche - COMUM </t>
  </si>
  <si>
    <t>Kit lanche - para pessoas com restrição alimentar</t>
  </si>
  <si>
    <t>Guia de Metal para assinatura</t>
  </si>
  <si>
    <t xml:space="preserve">Guia de metal para assinatura de deficientes visuais,  em material inox, medindo 12,5cm x 3,5cm. </t>
  </si>
  <si>
    <t>Mesa redonda</t>
  </si>
  <si>
    <t>Carrinho para Transporte de Material de médio Porte</t>
  </si>
  <si>
    <t>Lençol de papel</t>
  </si>
  <si>
    <t>Rolo de Papel Lençol Descartável Para Maca Pardo 70cm X 50m</t>
  </si>
  <si>
    <t>Profissional capacitado para descrever de forma clara e objetiva todas as informações visuais importantes, incluindo: imagens em telões e slides de apresentações, movimentações, gestos, expressões faciais e corporais que exprimam comunicação, informações sobre o ambiente, configuração do espaço, objetos e efeitos especiais, leitura de textos, créditos, títulos, além de qualquer informação escrita em tela ou em suportes da apresentação.</t>
  </si>
  <si>
    <r>
      <t xml:space="preserve">Profissional capacitado a prestar serviços de tradução em LIBRAS, </t>
    </r>
    <r>
      <rPr>
        <b/>
        <sz val="10"/>
        <rFont val="Calibri"/>
        <family val="2"/>
        <scheme val="minor"/>
      </rPr>
      <t>para atuação em dupla</t>
    </r>
    <r>
      <rPr>
        <sz val="10"/>
        <rFont val="Calibri"/>
        <family val="2"/>
        <scheme val="minor"/>
      </rPr>
      <t xml:space="preserve">, com jornada de trabalho diária de 10 horas. </t>
    </r>
    <r>
      <rPr>
        <b/>
        <i/>
        <sz val="11"/>
        <rFont val="Calibri"/>
        <family val="2"/>
        <scheme val="minor"/>
      </rPr>
      <t xml:space="preserve">A cotação para esse item deverá ser para dupla. </t>
    </r>
  </si>
  <si>
    <t>Consiste na disponibilização, conforme orientação da Comissão Organizadora, de equipamento receptor e de rádios transmissores (móveis e individuais) para votação eletrônica, que possibilite tres opções de votação (sim /não /abstenção) e escolha com opções numéricas. Os equipamentos deverão ser acessíveis a pessoas com deficiência e com projeção do resultado em telas exclusivas nas plenárias. Estes equipamentos deverão ser operacionalizados por profissionais especializados.</t>
  </si>
  <si>
    <t>Cadeira especial para pessoas com deficiência e outras patologias. Deverá oferecer conforto ao usuário com largura mínima de 64cm e capacidade para até 130 kg, apoio para os pés, estruturas reforçadas e freio nas rodas traseiras.</t>
  </si>
  <si>
    <t>Profissional qualificado para suporte de informatica,  para jornada diurna;</t>
  </si>
  <si>
    <t>Técnico em rede</t>
  </si>
  <si>
    <t>Profissional qualificado para suporte de rede,  para jornada diurna;</t>
  </si>
  <si>
    <t>Rede WLAN</t>
  </si>
  <si>
    <t>Solução de rede sem fio com acesso simultâneo de até 80 pessoas por Access Point - AP, suportando, minimamente, os padrões 802.11b/g/n, disponibilizado no local do evento com taxa de tranmissão de até 300Mbps. A quantidade de access points deve ser escalonada com vistas a atender a demanda de forma segmentada em áreas considerando a expectativa máxima de usuários em cada espaço. Assim, para áreas de grande concentração, deverão ser disponibilizados AP's suficientes a atender o número de usuários apresentados. A rede sem fio deve ser uma extensão da rede sem fio agregando todos os serviços e funcionalidade previstas para tal, disponibilizando acesso à Internet a todos os usuários conectados.</t>
  </si>
  <si>
    <t>Computador do Tipo Servidor</t>
  </si>
  <si>
    <t xml:space="preserve">Computador do Tipo Desktop </t>
  </si>
  <si>
    <t>Notebook</t>
  </si>
  <si>
    <t>Rede LAN</t>
  </si>
  <si>
    <t>Solução de rede LAN para interligação lógica de todos os ativos de TI do ambiente. Deverá ser fornecido, conforme necessidade: Cabeamento baseado em cabos com pares de fios trançados não blindados UTP EIA/TIA 568B categoria 5E, 6 ou 6A  com conectores RJ 45; switches (comutadores) com suporte a operação em 1000 Mbps (gigabit ethernet - FullDuplex), podendo ter 24 ou 48 portas conforme necessidade de distribuição. Número de switches deve ser escalonado de forma que minimize o risco de problemas físicos, tendo sempre equipamentos de teste e de reserva à disposição. A organização da rede deve ser amplamente segmentada com vistas a prover uma maior gerência da solução, isolando pontos de falhas, isolando o tráfego de Internet conforme links dedicados necessários (podendo ser lógico ou físico), com a capacidade de limitação de banda em cada rede e filtro de serviços como bloqueio de redes sociais, streaming de vídeo, sites inseguros, entre outros.</t>
  </si>
  <si>
    <t>Webcam</t>
  </si>
  <si>
    <t xml:space="preserve"> Webcam 720p com suporte móvel</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</si>
  <si>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 configurada para impressão em rede.</t>
  </si>
  <si>
    <t xml:space="preserve">impressora multifuncional, com scanner de resolução de 600 x 1200 dpi; impressora com resolução de 4800 x 1200 dpi, com velocidade de 14 ppm em preto e branco, e 8 ppm em cores; copiadora com velocidade de 13 cpm em preto e 9 cpm a cores, configurada para impressão em rede. </t>
  </si>
  <si>
    <r>
      <t xml:space="preserve">Profissional experiente a prestar serviço de fotografia, com qualidade jornalística </t>
    </r>
    <r>
      <rPr>
        <b/>
        <sz val="10"/>
        <rFont val="Calibri"/>
        <family val="2"/>
        <scheme val="minor"/>
      </rPr>
      <t>e artística</t>
    </r>
    <r>
      <rPr>
        <sz val="10"/>
        <rFont val="Calibri"/>
        <family val="2"/>
        <scheme val="minor"/>
      </rPr>
      <t xml:space="preserve">, em ambiente interno e externo. O profissional deverá entregar 01 DVD por dia contento no mínimo 400 fotos. </t>
    </r>
  </si>
  <si>
    <t xml:space="preserve">Sistema/Software de credenciamento para cadastro de participantes, em plataforma online ou off-line em rede, com gerenciamento de inscrições, autenticação de segurança, controle de operações e previsão de emissão de relatórios específicos com filtro de dados e certificação. 
O sistema deverá contemplar o controle de acesso a todos os ambientes das Conferências, inclusive restaurantes, com validação de frequência por meio de leitura de códigos de barras. </t>
  </si>
  <si>
    <t xml:space="preserve">Deve possuir processador(es) de 3GHz totalizando 8 núcleos com cache de 8Mb;  1 TB de disco rígido SATA com implementação em RAID 10;  pelo menos 16 Gb de memóriam RAM/DDR3; Deve ser instalado com nobreak; no mínimo Windows Server 2012,  fornecidos periféricos como mouse óptico, teclado ABNT e monitor de no mínimo 17';  pelo menos duas interfaces de rede GigabitEthernet; </t>
  </si>
  <si>
    <t xml:space="preserve">Configuração Mínima: Processador de 2.5 GHz, Memória RAM: 4 GB, Disco rígido (HD): 320 GB, Unidade óptica: Gravador de DVD/CD, 02 Interfaces USB, Placa de rede: Integrada 10/100/1000 Mbit, wireless 801.11, com monitor mínimo de 15 polegadas; Softwares - Windows 7 ou superior, IExplorer e Office ou Sistema Linux, Mozila Firefox e Broffice Última Versão e Completo, instalados, aplicativos ZIP, acrobat reader e flash reader,  com softwares de acessibilidade DOSVOX para deficientes visuais.   </t>
  </si>
  <si>
    <t>Diária de 8horas</t>
  </si>
  <si>
    <t>Flores para decoração de espaço ou buffet;</t>
  </si>
  <si>
    <t>Banner Tipo I</t>
  </si>
  <si>
    <t>Banner Tipo II</t>
  </si>
  <si>
    <t>Kit Escritório</t>
  </si>
  <si>
    <t>Link dedicado de Internet de 100 Mb/s (Rede Aberta) - Link dedicado de Internet com 100 Mbps para download e 20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 PARA PARTICIPANTES.</t>
  </si>
  <si>
    <t>Link Dedicado de Internet - TIPO I</t>
  </si>
  <si>
    <t>Link Dedicado de Internet - TIPO II</t>
  </si>
  <si>
    <t>Link dedicado de Internet de 50 Mb/s (Rede DATASUS e SERVIÇOS - Link dedicado de Internet com 50 Mbps para download e 50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t>
  </si>
  <si>
    <t>Equipamento de comunicação extra ao da equipe do evento, quando solicitado pelo demandante ao uso de servidor responsável pelo acompanhamento e fiscalização do evento; Deverá ser fornecido com kit contendo clipes de cinto, carregador de mesa mais uma bateria recarregável extra, duração da bateria com, no mínimo, 10h de conversação, com fone de ouvido, pelo menos 20 canais, com alcance médio de 9 km.</t>
  </si>
  <si>
    <t xml:space="preserve">Assistente Pessoal </t>
  </si>
  <si>
    <t xml:space="preserve">Os profissionais deverão atuar na oficna de cadeira de rodas e bengalas, fornecendo todas as ferramentas e equipamentos, como por exemplo, câmaras de ar e calibrador de pneus, necessários para execução das atividades na Oficina de Cadeira de Rodas e Bengala. </t>
  </si>
  <si>
    <t>Cadeira de banho com rodas - Tipo I</t>
  </si>
  <si>
    <t>LOTE III - ENCARTE C - ITEM 2 - RECURSOS HUMANOS</t>
  </si>
  <si>
    <t>4.18</t>
  </si>
  <si>
    <t>LOTE III - ENCARTE C - ITEM 1 - LOCAÇÃO DE TRANSPORTE</t>
  </si>
  <si>
    <t>LOTE III - ENCARTE C - ITEM 3 - MONTAGENS E MOBILIÁRIO</t>
  </si>
  <si>
    <t>LOTE III - ENCARTE C - ITEM 5 - MATERIAIS</t>
  </si>
  <si>
    <t>Total Item 1 - Locação de Transporte</t>
  </si>
  <si>
    <t>Total Item 2 - Recursos Humanos</t>
  </si>
  <si>
    <t>LOTE I - ENCARTE A - ITEM 1 - Hospedagem</t>
  </si>
  <si>
    <t xml:space="preserve">Total Geral LOTE I - ENCARTE A - Item 1 - Hospedagem </t>
  </si>
  <si>
    <t>Total - LOTE II - ENCARTE B - Item 1 -Alimentação Fora do Ambiente Hoteleiro</t>
  </si>
  <si>
    <t>LOTE II - ENCARTE B - ITEM 1 - ALIMENTAÇÃO</t>
  </si>
  <si>
    <t>TotalItem 3 - Montagens e Mobiliários</t>
  </si>
  <si>
    <t>Total Item 4 - Serviços Técnicos e Equipamentos</t>
  </si>
  <si>
    <t>Total Item 5 - Materiais</t>
  </si>
  <si>
    <t>PVC com adesivação, impressa em alta resolução, frente e verso com identidade visual do evento, indicação de ambientes, com 0,70 x 1,00 m de altura, com suporte em ventosa ou outra forma de fixação.</t>
  </si>
  <si>
    <t>Cadeira de banho com rodas-Tipo II</t>
  </si>
  <si>
    <t xml:space="preserve">LOTE III - Encarte C - ITEM 4 - SERVIÇOS TÉCNICOS E EQUIPAMENTOS </t>
  </si>
  <si>
    <t xml:space="preserve">Consiste do registro integral da fala de cada participante, com transcrição corrigida do conteúdo em português, inglês, francês ou espanhol. Texto formatado segundo as normas da ABNT e devidamente revisado. Deverá ser entregue em meio físico (papel) e em meio digital (pen drive, cd ou dvd), conforme a necessidade do evento;  </t>
  </si>
  <si>
    <r>
      <t xml:space="preserve">Com capacidade para 20 passageiros, tipo executivo com motorista, combustível e ar condicionado. Franquia de 150 km. </t>
    </r>
    <r>
      <rPr>
        <u/>
        <sz val="10"/>
        <rFont val="Calibri"/>
        <family val="2"/>
        <scheme val="minor"/>
      </rPr>
      <t>Adaptado para pessoa com deficiência.</t>
    </r>
  </si>
  <si>
    <r>
      <t xml:space="preserve">Com capacidade de 42 passageiros, tipo executivo com motorista, combustível e ar condicionado. Franquia de 150 km. </t>
    </r>
    <r>
      <rPr>
        <u/>
        <sz val="10"/>
        <rFont val="Calibri"/>
        <family val="2"/>
        <scheme val="minor"/>
      </rPr>
      <t>Adaptado para pessoa com deficiência.</t>
    </r>
  </si>
  <si>
    <r>
      <t xml:space="preserve">Com capacidade para 12 passageiros, com motorista, combustível e ar condicionado. Franquia de 150 km. </t>
    </r>
    <r>
      <rPr>
        <u/>
        <sz val="10"/>
        <rFont val="Calibri"/>
        <family val="2"/>
        <scheme val="minor"/>
      </rPr>
      <t>Adaptado para pessoa com deficiência.</t>
    </r>
  </si>
  <si>
    <t>Configuração Mínima: Processador de 3GHz, Memória RAM: 8 GB, Disco rígido (HD): 320 GB, Unidade óptica: Gravador de DVD/CD, 04 Interfaces USB Traseira e 02 Frontais, Placa de rede Integrada GigabitEthernet 10/100/1000, Mouse óptico, Teclado padrão ABNT, Monitor de LCD 17”. Softwares - Windows 7 ou superior de 64 bits, Internet Explorer, Mozila Firefox, Google Chrome e Microsoft Office, todos instalados e configurados. Deve posuir ainda aplicativos WINZIP e WINRAR, acrobat reader ou FoxitReader e sistema de acessibilidade DOSVOX para deficientes visuais.</t>
  </si>
  <si>
    <t>Contendo no mínimo: álcool em gel, lenço umedecido, algodão, absorvente, lenço de papel descartável;</t>
  </si>
  <si>
    <r>
      <t xml:space="preserve">Confecção em vinil para identificação e acesso com </t>
    </r>
    <r>
      <rPr>
        <u/>
        <sz val="10"/>
        <rFont val="Calibri"/>
        <family val="2"/>
        <scheme val="minor"/>
      </rPr>
      <t>fecho adesivo</t>
    </r>
    <r>
      <rPr>
        <sz val="10"/>
        <rFont val="Calibri"/>
        <family val="2"/>
        <scheme val="minor"/>
      </rPr>
      <t xml:space="preserve"> e impressão de logomarca do evento;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</si>
</sst>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43" formatCode="_-* #,##0.00_-;\-* #,##0.00_-;_-* &quot;-&quot;??_-;_-@_-"/>
    <numFmt numFmtId="164" formatCode="_-[$R$-416]\ * #,##0.00_-;\-[$R$-416]\ * #,##0.00_-;_-[$R$-416]\ * &quot;-&quot;??_-;_-@_-"/>
  </numFmts>
  <fonts count="12"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name val="Arial"/>
      <family val="2"/>
    </font>
    <font>
      <b/>
      <sz val="10"/>
      <name val="Calibri"/>
      <family val="2"/>
      <scheme val="minor"/>
    </font>
    <font>
      <b/>
      <i/>
      <sz val="11"/>
      <name val="Calibri"/>
      <family val="2"/>
      <scheme val="minor"/>
    </font>
    <font>
      <i/>
      <sz val="10"/>
      <name val="Calibri"/>
      <family val="2"/>
      <scheme val="minor"/>
    </font>
    <font>
      <b/>
      <i/>
      <sz val="10"/>
      <color theme="1"/>
      <name val="Calibri"/>
      <family val="2"/>
      <scheme val="minor"/>
    </font>
    <font>
      <sz val="11"/>
      <name val="Calibri"/>
      <family val="2"/>
      <scheme val="minor"/>
    </font>
    <font>
      <u/>
      <sz val="10"/>
      <name val="Calibri"/>
      <family val="2"/>
      <scheme val="minor"/>
    </font>
  </fonts>
  <fills count="6">
    <fill>
      <patternFill patternType="none"/>
    </fill>
    <fill>
      <patternFill patternType="gray125"/>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0">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medium">
        <color indexed="64"/>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cellStyleXfs>
  <cellXfs count="101">
    <xf numFmtId="0" fontId="0" fillId="0" borderId="0" xfId="0"/>
    <xf numFmtId="0" fontId="3" fillId="0" borderId="0" xfId="0" applyFont="1" applyAlignment="1">
      <alignment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2" fontId="2" fillId="4" borderId="6" xfId="0" applyNumberFormat="1" applyFont="1" applyFill="1" applyBorder="1" applyAlignment="1">
      <alignment horizontal="right" vertical="center" wrapText="1"/>
    </xf>
    <xf numFmtId="0" fontId="3" fillId="0" borderId="9" xfId="0" applyFont="1" applyBorder="1" applyAlignment="1">
      <alignment horizontal="left" vertical="center" wrapText="1"/>
    </xf>
    <xf numFmtId="0" fontId="3" fillId="0" borderId="2" xfId="0" applyFont="1" applyBorder="1" applyAlignment="1">
      <alignment horizontal="center" vertical="center" wrapText="1"/>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5" borderId="8" xfId="0" applyFont="1" applyFill="1" applyBorder="1" applyAlignment="1">
      <alignment horizontal="center" vertical="center" wrapText="1"/>
    </xf>
    <xf numFmtId="43" fontId="3" fillId="0" borderId="2" xfId="1" applyFont="1" applyBorder="1" applyAlignment="1">
      <alignment horizontal="center" vertical="center" wrapText="1"/>
    </xf>
    <xf numFmtId="0" fontId="3" fillId="5" borderId="11"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2" xfId="0" applyFont="1" applyFill="1" applyBorder="1" applyAlignment="1">
      <alignment vertical="center" wrapText="1"/>
    </xf>
    <xf numFmtId="0" fontId="4"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vertical="center" wrapText="1"/>
    </xf>
    <xf numFmtId="0" fontId="3" fillId="0" borderId="10" xfId="0" applyFont="1" applyBorder="1" applyAlignment="1">
      <alignment horizontal="center" vertical="center" wrapText="1"/>
    </xf>
    <xf numFmtId="0" fontId="3" fillId="5" borderId="2" xfId="0" applyFont="1" applyFill="1" applyBorder="1" applyAlignment="1">
      <alignment vertical="center" wrapText="1"/>
    </xf>
    <xf numFmtId="0" fontId="3" fillId="5" borderId="0" xfId="0" applyFont="1" applyFill="1" applyAlignment="1">
      <alignment vertical="center"/>
    </xf>
    <xf numFmtId="0" fontId="3" fillId="5" borderId="13"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3" fillId="5" borderId="9" xfId="0" applyFont="1" applyFill="1" applyBorder="1" applyAlignment="1">
      <alignment horizontal="center" vertical="center" wrapText="1"/>
    </xf>
    <xf numFmtId="44" fontId="3" fillId="5" borderId="9" xfId="2" applyFont="1" applyFill="1" applyBorder="1" applyAlignment="1" applyProtection="1">
      <alignment horizontal="right" vertical="center" wrapText="1"/>
      <protection locked="0"/>
    </xf>
    <xf numFmtId="44" fontId="3" fillId="5" borderId="2" xfId="2" applyFont="1" applyFill="1" applyBorder="1" applyAlignment="1" applyProtection="1">
      <alignment horizontal="right" vertical="center" wrapText="1"/>
      <protection locked="0"/>
    </xf>
    <xf numFmtId="44" fontId="3" fillId="5" borderId="12" xfId="2" applyFont="1" applyFill="1" applyBorder="1" applyAlignment="1" applyProtection="1">
      <alignment horizontal="right" vertical="center" wrapText="1"/>
      <protection locked="0"/>
    </xf>
    <xf numFmtId="44" fontId="3" fillId="5" borderId="12" xfId="2" applyFont="1" applyFill="1" applyBorder="1" applyAlignment="1">
      <alignment horizontal="right" vertical="center" wrapText="1"/>
    </xf>
    <xf numFmtId="1" fontId="4" fillId="5" borderId="2" xfId="1" applyNumberFormat="1" applyFont="1" applyFill="1" applyBorder="1" applyAlignment="1">
      <alignment horizontal="center" vertical="center" wrapText="1"/>
    </xf>
    <xf numFmtId="43" fontId="4" fillId="5" borderId="2" xfId="1" applyFont="1" applyFill="1" applyBorder="1" applyAlignment="1" applyProtection="1">
      <alignment horizontal="center" vertical="center" wrapText="1"/>
      <protection locked="0"/>
    </xf>
    <xf numFmtId="43" fontId="4" fillId="5" borderId="2" xfId="1" applyFont="1" applyFill="1" applyBorder="1" applyAlignment="1">
      <alignment horizontal="center" vertical="center" wrapText="1"/>
    </xf>
    <xf numFmtId="0" fontId="4" fillId="5" borderId="0" xfId="0" applyFont="1" applyFill="1" applyAlignment="1">
      <alignment vertical="center"/>
    </xf>
    <xf numFmtId="0" fontId="4" fillId="5" borderId="1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3" applyNumberFormat="1" applyFont="1" applyFill="1" applyBorder="1" applyAlignment="1">
      <alignment horizontal="left" vertical="center" wrapText="1"/>
    </xf>
    <xf numFmtId="0" fontId="4" fillId="0" borderId="2" xfId="0" applyFont="1" applyBorder="1" applyAlignment="1">
      <alignment horizontal="left" vertical="center" wrapText="1"/>
    </xf>
    <xf numFmtId="43" fontId="4" fillId="0" borderId="2" xfId="1" applyFont="1" applyBorder="1" applyAlignment="1" applyProtection="1">
      <alignment horizontal="center" vertical="center" wrapText="1"/>
      <protection locked="0"/>
    </xf>
    <xf numFmtId="44" fontId="3" fillId="5" borderId="2" xfId="2" applyFont="1" applyFill="1" applyBorder="1" applyAlignment="1">
      <alignment horizontal="right" vertical="center" wrapText="1"/>
    </xf>
    <xf numFmtId="0" fontId="2" fillId="2" borderId="16" xfId="0" applyFont="1" applyFill="1" applyBorder="1" applyAlignment="1">
      <alignment vertical="center" wrapText="1"/>
    </xf>
    <xf numFmtId="0" fontId="2" fillId="3" borderId="16" xfId="0" applyFont="1" applyFill="1" applyBorder="1" applyAlignment="1">
      <alignment vertical="center" wrapText="1"/>
    </xf>
    <xf numFmtId="44" fontId="3" fillId="5" borderId="9" xfId="2" applyFont="1" applyFill="1" applyBorder="1" applyAlignment="1">
      <alignment horizontal="right" vertical="center" wrapText="1"/>
    </xf>
    <xf numFmtId="43" fontId="3" fillId="0" borderId="10" xfId="1" applyFont="1" applyBorder="1" applyAlignment="1" applyProtection="1">
      <alignment horizontal="center" vertical="center" wrapText="1"/>
      <protection locked="0"/>
    </xf>
    <xf numFmtId="43" fontId="3" fillId="5" borderId="13" xfId="1" applyFont="1" applyFill="1" applyBorder="1" applyAlignment="1" applyProtection="1">
      <alignment horizontal="center" vertical="center" wrapText="1"/>
      <protection locked="0"/>
    </xf>
    <xf numFmtId="43" fontId="4" fillId="5" borderId="13" xfId="1" applyFont="1" applyFill="1" applyBorder="1" applyAlignment="1" applyProtection="1">
      <alignment horizontal="center" vertical="center" wrapText="1"/>
      <protection locked="0"/>
    </xf>
    <xf numFmtId="0" fontId="2" fillId="2" borderId="2" xfId="0" applyFont="1" applyFill="1" applyBorder="1" applyAlignment="1">
      <alignment vertical="center" wrapText="1"/>
    </xf>
    <xf numFmtId="0" fontId="2" fillId="3" borderId="2" xfId="0" applyFont="1" applyFill="1" applyBorder="1" applyAlignment="1">
      <alignment vertical="center" wrapText="1"/>
    </xf>
    <xf numFmtId="44" fontId="2" fillId="3" borderId="2" xfId="2" applyFont="1" applyFill="1" applyBorder="1" applyAlignment="1">
      <alignment vertical="center" wrapText="1"/>
    </xf>
    <xf numFmtId="43" fontId="4" fillId="0" borderId="2" xfId="1" applyFont="1" applyFill="1" applyBorder="1" applyAlignment="1" applyProtection="1">
      <alignment horizontal="center" vertical="center" wrapText="1"/>
      <protection locked="0"/>
    </xf>
    <xf numFmtId="1" fontId="4" fillId="0" borderId="2" xfId="1" applyNumberFormat="1" applyFont="1" applyBorder="1" applyAlignment="1">
      <alignment horizontal="center" vertical="center" wrapText="1"/>
    </xf>
    <xf numFmtId="0" fontId="10" fillId="0" borderId="0" xfId="0" applyFont="1"/>
    <xf numFmtId="164" fontId="2" fillId="3" borderId="17" xfId="2" applyNumberFormat="1" applyFont="1" applyFill="1" applyBorder="1" applyAlignment="1">
      <alignment horizontal="right" vertical="center" wrapText="1"/>
    </xf>
    <xf numFmtId="2" fontId="2" fillId="4" borderId="6"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2" xfId="0" applyNumberFormat="1"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2"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0" fillId="0" borderId="0" xfId="0"/>
    <xf numFmtId="0" fontId="10" fillId="0" borderId="2" xfId="0" applyFont="1" applyBorder="1" applyAlignment="1">
      <alignment vertical="center" wrapText="1"/>
    </xf>
    <xf numFmtId="0" fontId="4" fillId="0" borderId="2" xfId="0" applyFont="1" applyBorder="1" applyAlignment="1">
      <alignment wrapText="1"/>
    </xf>
    <xf numFmtId="0" fontId="10" fillId="0" borderId="2" xfId="0" applyFont="1" applyBorder="1" applyAlignment="1">
      <alignment horizontal="center" vertical="center" wrapText="1"/>
    </xf>
    <xf numFmtId="43" fontId="4" fillId="0" borderId="2" xfId="1" applyFont="1" applyFill="1" applyBorder="1" applyAlignment="1">
      <alignment horizontal="center" vertical="center" wrapText="1"/>
    </xf>
    <xf numFmtId="43" fontId="4" fillId="0" borderId="2" xfId="1" applyFont="1" applyBorder="1" applyAlignment="1">
      <alignment horizontal="center" vertical="center" wrapText="1"/>
    </xf>
    <xf numFmtId="0" fontId="4" fillId="5" borderId="12" xfId="0" applyFont="1" applyFill="1" applyBorder="1" applyAlignment="1">
      <alignment horizontal="left" vertical="center" wrapText="1"/>
    </xf>
    <xf numFmtId="0" fontId="4" fillId="5" borderId="12" xfId="0" applyFont="1" applyFill="1" applyBorder="1" applyAlignment="1">
      <alignment vertical="center" wrapText="1"/>
    </xf>
    <xf numFmtId="0" fontId="4" fillId="5" borderId="14" xfId="0" applyFont="1" applyFill="1" applyBorder="1" applyAlignment="1">
      <alignment horizontal="center" vertical="center" wrapText="1"/>
    </xf>
    <xf numFmtId="43" fontId="4" fillId="5" borderId="15" xfId="1" applyFont="1" applyFill="1" applyBorder="1" applyAlignment="1" applyProtection="1">
      <alignment horizontal="center" vertical="center" wrapText="1"/>
      <protection locked="0"/>
    </xf>
    <xf numFmtId="44" fontId="4" fillId="5" borderId="9" xfId="2" applyFont="1" applyFill="1" applyBorder="1" applyAlignment="1">
      <alignment horizontal="right" vertical="center" wrapText="1"/>
    </xf>
    <xf numFmtId="44" fontId="4" fillId="5" borderId="12" xfId="2" applyFont="1" applyFill="1" applyBorder="1" applyAlignment="1" applyProtection="1">
      <alignment horizontal="right" vertical="center" wrapText="1"/>
      <protection locked="0"/>
    </xf>
    <xf numFmtId="44" fontId="4" fillId="5" borderId="2" xfId="2" applyFont="1" applyFill="1" applyBorder="1" applyAlignment="1">
      <alignment horizontal="right" vertical="center" wrapText="1"/>
    </xf>
    <xf numFmtId="2" fontId="4" fillId="0" borderId="2" xfId="0" applyNumberFormat="1" applyFont="1" applyBorder="1" applyAlignment="1">
      <alignment horizontal="right" vertical="center" wrapText="1"/>
    </xf>
    <xf numFmtId="0" fontId="6" fillId="4" borderId="2" xfId="0" applyFont="1" applyFill="1" applyBorder="1" applyAlignment="1">
      <alignment horizontal="center" vertical="center" wrapText="1"/>
    </xf>
    <xf numFmtId="44" fontId="6" fillId="3" borderId="2" xfId="0" applyNumberFormat="1" applyFont="1" applyFill="1" applyBorder="1" applyAlignment="1">
      <alignment horizontal="center" vertical="center" wrapText="1"/>
    </xf>
    <xf numFmtId="1" fontId="4" fillId="0" borderId="2" xfId="1" applyNumberFormat="1" applyFont="1" applyFill="1" applyBorder="1" applyAlignment="1">
      <alignment horizontal="center" vertical="center" wrapText="1"/>
    </xf>
    <xf numFmtId="43" fontId="4" fillId="0" borderId="2" xfId="1" applyFont="1" applyBorder="1" applyAlignment="1" applyProtection="1">
      <alignment vertical="center" wrapText="1"/>
      <protection locked="0"/>
    </xf>
    <xf numFmtId="43" fontId="6" fillId="5" borderId="2" xfId="1" applyFont="1" applyFill="1" applyBorder="1" applyAlignment="1" applyProtection="1">
      <alignment horizontal="center" vertical="center" wrapText="1"/>
      <protection locked="0"/>
    </xf>
    <xf numFmtId="2" fontId="4" fillId="5" borderId="2" xfId="0" applyNumberFormat="1" applyFont="1" applyFill="1" applyBorder="1" applyAlignment="1">
      <alignment vertical="top" wrapText="1"/>
    </xf>
    <xf numFmtId="0" fontId="4" fillId="0" borderId="2" xfId="0" applyNumberFormat="1" applyFont="1" applyFill="1" applyBorder="1" applyAlignment="1">
      <alignment horizontal="center" vertical="center" wrapText="1"/>
    </xf>
    <xf numFmtId="43" fontId="6" fillId="3" borderId="2" xfId="1" applyFont="1" applyFill="1" applyBorder="1" applyAlignment="1">
      <alignment horizontal="center" vertical="center" wrapText="1"/>
    </xf>
    <xf numFmtId="0" fontId="6" fillId="2" borderId="2" xfId="0" applyFont="1" applyFill="1" applyBorder="1" applyAlignment="1">
      <alignment vertical="center" wrapText="1"/>
    </xf>
    <xf numFmtId="3" fontId="4"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0" fontId="4" fillId="0" borderId="2" xfId="0" applyFont="1" applyBorder="1" applyAlignment="1">
      <alignment horizontal="center" wrapText="1"/>
    </xf>
    <xf numFmtId="2" fontId="4" fillId="5" borderId="2" xfId="0" applyNumberFormat="1" applyFont="1" applyFill="1" applyBorder="1" applyAlignment="1">
      <alignment horizontal="right" vertical="center" wrapText="1"/>
    </xf>
    <xf numFmtId="2" fontId="4" fillId="0" borderId="2" xfId="0" applyNumberFormat="1" applyFont="1" applyFill="1" applyBorder="1" applyAlignment="1">
      <alignment horizontal="right" vertical="center" wrapText="1"/>
    </xf>
    <xf numFmtId="0" fontId="2" fillId="3" borderId="17" xfId="0" applyFont="1" applyFill="1" applyBorder="1" applyAlignment="1">
      <alignment horizontal="right" vertical="center" wrapText="1"/>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3" xfId="0" applyFont="1" applyFill="1" applyBorder="1" applyAlignment="1">
      <alignment horizontal="right" vertical="center" wrapText="1"/>
    </xf>
    <xf numFmtId="0" fontId="2" fillId="3" borderId="4" xfId="0" applyFont="1" applyFill="1" applyBorder="1" applyAlignment="1">
      <alignment horizontal="right" vertical="center" wrapText="1"/>
    </xf>
    <xf numFmtId="0" fontId="6" fillId="2" borderId="2" xfId="0" applyFont="1" applyFill="1" applyBorder="1" applyAlignment="1">
      <alignment horizontal="center" vertical="center" wrapText="1"/>
    </xf>
    <xf numFmtId="0" fontId="6" fillId="3" borderId="2" xfId="0" applyFont="1" applyFill="1" applyBorder="1" applyAlignment="1">
      <alignment horizontal="right" vertical="center" wrapText="1"/>
    </xf>
  </cellXfs>
  <cellStyles count="4">
    <cellStyle name="Moeda" xfId="2" builtinId="4"/>
    <cellStyle name="Normal" xfId="0" builtinId="0"/>
    <cellStyle name="Normal 2" xfId="3"/>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16" zoomScaleNormal="100" zoomScaleSheetLayoutView="115" workbookViewId="0">
      <selection activeCell="H20" sqref="H20:H23"/>
    </sheetView>
  </sheetViews>
  <sheetFormatPr defaultRowHeight="15" x14ac:dyDescent="0.25"/>
  <cols>
    <col min="1" max="1" width="8.42578125" customWidth="1"/>
    <col min="2" max="2" width="19.42578125" customWidth="1"/>
    <col min="3" max="3" width="36.7109375" customWidth="1"/>
    <col min="4" max="4" width="9.7109375" bestFit="1" customWidth="1"/>
    <col min="5" max="5" width="20.5703125" hidden="1" customWidth="1"/>
    <col min="6" max="6" width="18.7109375" hidden="1" customWidth="1"/>
    <col min="7" max="7" width="13.28515625" customWidth="1"/>
    <col min="8" max="8" width="10.5703125" customWidth="1"/>
    <col min="9" max="9" width="17.42578125" customWidth="1"/>
  </cols>
  <sheetData>
    <row r="1" spans="1:10" ht="15.75" thickBot="1" x14ac:dyDescent="0.3">
      <c r="A1" s="94" t="s">
        <v>0</v>
      </c>
      <c r="B1" s="94"/>
      <c r="C1" s="94"/>
      <c r="D1" s="94"/>
      <c r="E1" s="94"/>
      <c r="F1" s="94"/>
      <c r="G1" s="94"/>
      <c r="H1" s="94"/>
      <c r="I1" s="94"/>
      <c r="J1" s="1"/>
    </row>
    <row r="2" spans="1:10" ht="15.75" thickBot="1" x14ac:dyDescent="0.3">
      <c r="A2" s="95" t="s">
        <v>579</v>
      </c>
      <c r="B2" s="96"/>
      <c r="C2" s="96"/>
      <c r="D2" s="96"/>
      <c r="E2" s="96"/>
      <c r="F2" s="96"/>
      <c r="G2" s="96"/>
      <c r="H2" s="96"/>
      <c r="I2" s="42"/>
      <c r="J2" s="1"/>
    </row>
    <row r="3" spans="1:10" ht="157.5" customHeight="1" thickBot="1" x14ac:dyDescent="0.3">
      <c r="A3" s="92" t="s">
        <v>1</v>
      </c>
      <c r="B3" s="93"/>
      <c r="C3" s="93"/>
      <c r="D3" s="93"/>
      <c r="E3" s="93"/>
      <c r="F3" s="93"/>
      <c r="G3" s="93"/>
      <c r="H3" s="93"/>
      <c r="I3" s="43"/>
      <c r="J3" s="1"/>
    </row>
    <row r="4" spans="1:10" ht="26.25" thickBot="1" x14ac:dyDescent="0.3">
      <c r="A4" s="2" t="s">
        <v>2</v>
      </c>
      <c r="B4" s="3" t="s">
        <v>3</v>
      </c>
      <c r="C4" s="3" t="s">
        <v>4</v>
      </c>
      <c r="D4" s="3" t="s">
        <v>5</v>
      </c>
      <c r="E4" s="3" t="s">
        <v>6</v>
      </c>
      <c r="F4" s="3" t="s">
        <v>7</v>
      </c>
      <c r="G4" s="3" t="s">
        <v>371</v>
      </c>
      <c r="H4" s="55" t="s">
        <v>8</v>
      </c>
      <c r="I4" s="55" t="s">
        <v>9</v>
      </c>
      <c r="J4" s="1"/>
    </row>
    <row r="5" spans="1:10" ht="25.5" x14ac:dyDescent="0.25">
      <c r="A5" s="9" t="s">
        <v>10</v>
      </c>
      <c r="B5" s="26" t="s">
        <v>11</v>
      </c>
      <c r="C5" s="26" t="s">
        <v>12</v>
      </c>
      <c r="D5" s="27" t="s">
        <v>13</v>
      </c>
      <c r="E5" s="27">
        <v>100</v>
      </c>
      <c r="F5" s="27">
        <v>3</v>
      </c>
      <c r="G5" s="27">
        <v>90</v>
      </c>
      <c r="H5" s="28"/>
      <c r="I5" s="44">
        <f>H5*G5</f>
        <v>0</v>
      </c>
      <c r="J5" s="24"/>
    </row>
    <row r="6" spans="1:10" ht="25.5" x14ac:dyDescent="0.25">
      <c r="A6" s="11" t="s">
        <v>14</v>
      </c>
      <c r="B6" s="12" t="s">
        <v>15</v>
      </c>
      <c r="C6" s="12" t="s">
        <v>12</v>
      </c>
      <c r="D6" s="13" t="s">
        <v>13</v>
      </c>
      <c r="E6" s="13">
        <v>500</v>
      </c>
      <c r="F6" s="13">
        <v>3</v>
      </c>
      <c r="G6" s="27">
        <v>2300</v>
      </c>
      <c r="H6" s="28"/>
      <c r="I6" s="44">
        <f t="shared" ref="I6:I9" si="0">H6*G6</f>
        <v>0</v>
      </c>
      <c r="J6" s="24"/>
    </row>
    <row r="7" spans="1:10" ht="25.5" x14ac:dyDescent="0.25">
      <c r="A7" s="11" t="s">
        <v>16</v>
      </c>
      <c r="B7" s="12" t="s">
        <v>17</v>
      </c>
      <c r="C7" s="12" t="s">
        <v>12</v>
      </c>
      <c r="D7" s="13" t="s">
        <v>13</v>
      </c>
      <c r="E7" s="13">
        <v>100</v>
      </c>
      <c r="F7" s="13">
        <v>3</v>
      </c>
      <c r="G7" s="27">
        <v>540</v>
      </c>
      <c r="H7" s="28"/>
      <c r="I7" s="44">
        <f t="shared" si="0"/>
        <v>0</v>
      </c>
      <c r="J7" s="24"/>
    </row>
    <row r="8" spans="1:10" ht="23.25" customHeight="1" x14ac:dyDescent="0.25">
      <c r="A8" s="13" t="s">
        <v>18</v>
      </c>
      <c r="B8" s="12" t="s">
        <v>19</v>
      </c>
      <c r="C8" s="12" t="s">
        <v>20</v>
      </c>
      <c r="D8" s="13" t="s">
        <v>21</v>
      </c>
      <c r="E8" s="13">
        <f>2800</f>
        <v>2800</v>
      </c>
      <c r="F8" s="13">
        <v>3</v>
      </c>
      <c r="G8" s="13">
        <v>16890</v>
      </c>
      <c r="H8" s="28"/>
      <c r="I8" s="44">
        <f t="shared" si="0"/>
        <v>0</v>
      </c>
      <c r="J8" s="24"/>
    </row>
    <row r="9" spans="1:10" s="53" customFormat="1" ht="204.75" customHeight="1" x14ac:dyDescent="0.25">
      <c r="A9" s="17" t="s">
        <v>24</v>
      </c>
      <c r="B9" s="14" t="s">
        <v>434</v>
      </c>
      <c r="C9" s="15" t="s">
        <v>369</v>
      </c>
      <c r="D9" s="36" t="s">
        <v>245</v>
      </c>
      <c r="E9" s="17" t="e">
        <f>#REF!+#REF!+#REF!+#REF!</f>
        <v>#REF!</v>
      </c>
      <c r="F9" s="17"/>
      <c r="G9" s="17">
        <v>1000</v>
      </c>
      <c r="H9" s="28"/>
      <c r="I9" s="71">
        <f t="shared" si="0"/>
        <v>0</v>
      </c>
      <c r="J9" s="35"/>
    </row>
    <row r="10" spans="1:10" ht="15.75" thickBot="1" x14ac:dyDescent="0.3">
      <c r="A10" s="89" t="s">
        <v>22</v>
      </c>
      <c r="B10" s="90"/>
      <c r="C10" s="90"/>
      <c r="D10" s="90"/>
      <c r="E10" s="90"/>
      <c r="F10" s="91"/>
      <c r="G10" s="91"/>
      <c r="H10" s="91"/>
      <c r="I10" s="54">
        <f>SUM(I5:I9)</f>
        <v>0</v>
      </c>
      <c r="J10" s="1"/>
    </row>
    <row r="11" spans="1:10" ht="18" customHeight="1" thickBot="1" x14ac:dyDescent="0.3">
      <c r="A11" s="92" t="s">
        <v>23</v>
      </c>
      <c r="B11" s="93"/>
      <c r="C11" s="93"/>
      <c r="D11" s="93"/>
      <c r="E11" s="93"/>
      <c r="F11" s="93"/>
      <c r="G11" s="93"/>
      <c r="H11" s="93"/>
      <c r="I11" s="43"/>
      <c r="J11" s="1"/>
    </row>
    <row r="12" spans="1:10" ht="26.25" thickBot="1" x14ac:dyDescent="0.3">
      <c r="A12" s="2" t="s">
        <v>2</v>
      </c>
      <c r="B12" s="3" t="s">
        <v>3</v>
      </c>
      <c r="C12" s="3" t="s">
        <v>4</v>
      </c>
      <c r="D12" s="3" t="s">
        <v>5</v>
      </c>
      <c r="E12" s="3" t="s">
        <v>6</v>
      </c>
      <c r="F12" s="3" t="s">
        <v>7</v>
      </c>
      <c r="G12" s="3" t="s">
        <v>371</v>
      </c>
      <c r="H12" s="55" t="s">
        <v>8</v>
      </c>
      <c r="I12" s="4" t="s">
        <v>9</v>
      </c>
      <c r="J12" s="1"/>
    </row>
    <row r="13" spans="1:10" ht="25.5" x14ac:dyDescent="0.25">
      <c r="A13" s="9" t="s">
        <v>25</v>
      </c>
      <c r="B13" s="26" t="s">
        <v>11</v>
      </c>
      <c r="C13" s="26" t="s">
        <v>12</v>
      </c>
      <c r="D13" s="27" t="s">
        <v>13</v>
      </c>
      <c r="E13" s="27">
        <v>200</v>
      </c>
      <c r="F13" s="27">
        <v>3</v>
      </c>
      <c r="G13" s="27">
        <v>220</v>
      </c>
      <c r="H13" s="28"/>
      <c r="I13" s="41">
        <f>G13*H13</f>
        <v>0</v>
      </c>
      <c r="J13" s="24"/>
    </row>
    <row r="14" spans="1:10" ht="25.5" x14ac:dyDescent="0.25">
      <c r="A14" s="9" t="s">
        <v>435</v>
      </c>
      <c r="B14" s="12" t="s">
        <v>15</v>
      </c>
      <c r="C14" s="12" t="s">
        <v>12</v>
      </c>
      <c r="D14" s="13" t="s">
        <v>13</v>
      </c>
      <c r="E14" s="13">
        <v>1500</v>
      </c>
      <c r="F14" s="27">
        <v>3</v>
      </c>
      <c r="G14" s="27">
        <v>4680</v>
      </c>
      <c r="H14" s="29"/>
      <c r="I14" s="41">
        <f t="shared" ref="I14:I16" si="1">G14*H14</f>
        <v>0</v>
      </c>
      <c r="J14" s="24"/>
    </row>
    <row r="15" spans="1:10" ht="21.75" customHeight="1" x14ac:dyDescent="0.25">
      <c r="A15" s="9" t="s">
        <v>26</v>
      </c>
      <c r="B15" s="12" t="s">
        <v>19</v>
      </c>
      <c r="C15" s="12" t="s">
        <v>20</v>
      </c>
      <c r="D15" s="13" t="s">
        <v>21</v>
      </c>
      <c r="E15" s="13">
        <v>6400</v>
      </c>
      <c r="F15" s="13">
        <v>3</v>
      </c>
      <c r="G15" s="13">
        <v>26130</v>
      </c>
      <c r="H15" s="30"/>
      <c r="I15" s="41">
        <f t="shared" si="1"/>
        <v>0</v>
      </c>
      <c r="J15" s="24"/>
    </row>
    <row r="16" spans="1:10" ht="204" customHeight="1" x14ac:dyDescent="0.25">
      <c r="A16" s="9" t="s">
        <v>29</v>
      </c>
      <c r="B16" s="12" t="s">
        <v>434</v>
      </c>
      <c r="C16" s="23" t="s">
        <v>369</v>
      </c>
      <c r="D16" s="25" t="s">
        <v>245</v>
      </c>
      <c r="E16" s="13" t="e">
        <f>#REF!+#REF!+#REF!+#REF!</f>
        <v>#REF!</v>
      </c>
      <c r="F16" s="13"/>
      <c r="G16" s="13">
        <v>1500</v>
      </c>
      <c r="H16" s="30"/>
      <c r="I16" s="41">
        <f t="shared" si="1"/>
        <v>0</v>
      </c>
      <c r="J16" s="24"/>
    </row>
    <row r="17" spans="1:10" ht="15.75" thickBot="1" x14ac:dyDescent="0.3">
      <c r="A17" s="89" t="s">
        <v>27</v>
      </c>
      <c r="B17" s="90"/>
      <c r="C17" s="90"/>
      <c r="D17" s="90"/>
      <c r="E17" s="90"/>
      <c r="F17" s="91"/>
      <c r="G17" s="91"/>
      <c r="H17" s="91"/>
      <c r="I17" s="54">
        <f>SUM(I13:I16)</f>
        <v>0</v>
      </c>
      <c r="J17" s="1"/>
    </row>
    <row r="18" spans="1:10" ht="15.75" thickBot="1" x14ac:dyDescent="0.3">
      <c r="A18" s="92" t="s">
        <v>28</v>
      </c>
      <c r="B18" s="93"/>
      <c r="C18" s="93"/>
      <c r="D18" s="93"/>
      <c r="E18" s="93"/>
      <c r="F18" s="93"/>
      <c r="G18" s="93"/>
      <c r="H18" s="93"/>
      <c r="I18" s="43"/>
      <c r="J18" s="1"/>
    </row>
    <row r="19" spans="1:10" ht="24.75" customHeight="1" thickBot="1" x14ac:dyDescent="0.3">
      <c r="A19" s="2" t="s">
        <v>2</v>
      </c>
      <c r="B19" s="3" t="s">
        <v>3</v>
      </c>
      <c r="C19" s="3" t="s">
        <v>4</v>
      </c>
      <c r="D19" s="3" t="s">
        <v>5</v>
      </c>
      <c r="E19" s="3" t="s">
        <v>6</v>
      </c>
      <c r="F19" s="3" t="s">
        <v>7</v>
      </c>
      <c r="G19" s="3" t="s">
        <v>371</v>
      </c>
      <c r="H19" s="55" t="s">
        <v>8</v>
      </c>
      <c r="I19" s="4" t="s">
        <v>9</v>
      </c>
      <c r="J19" s="1"/>
    </row>
    <row r="20" spans="1:10" ht="25.5" x14ac:dyDescent="0.25">
      <c r="A20" s="9" t="s">
        <v>30</v>
      </c>
      <c r="B20" s="26" t="s">
        <v>11</v>
      </c>
      <c r="C20" s="26" t="s">
        <v>12</v>
      </c>
      <c r="D20" s="27" t="s">
        <v>13</v>
      </c>
      <c r="E20" s="27">
        <v>30</v>
      </c>
      <c r="F20" s="27">
        <v>3</v>
      </c>
      <c r="G20" s="27">
        <v>40</v>
      </c>
      <c r="H20" s="28"/>
      <c r="I20" s="41">
        <f>H20*G20</f>
        <v>0</v>
      </c>
      <c r="J20" s="24"/>
    </row>
    <row r="21" spans="1:10" ht="25.5" x14ac:dyDescent="0.25">
      <c r="A21" s="9" t="s">
        <v>436</v>
      </c>
      <c r="B21" s="12" t="s">
        <v>15</v>
      </c>
      <c r="C21" s="12" t="s">
        <v>12</v>
      </c>
      <c r="D21" s="13" t="s">
        <v>13</v>
      </c>
      <c r="E21" s="13">
        <v>185</v>
      </c>
      <c r="F21" s="13">
        <v>3</v>
      </c>
      <c r="G21" s="27">
        <v>735</v>
      </c>
      <c r="H21" s="29"/>
      <c r="I21" s="41">
        <f t="shared" ref="I21:I23" si="2">H21*G21</f>
        <v>0</v>
      </c>
      <c r="J21" s="24"/>
    </row>
    <row r="22" spans="1:10" ht="20.25" customHeight="1" x14ac:dyDescent="0.25">
      <c r="A22" s="9" t="s">
        <v>31</v>
      </c>
      <c r="B22" s="12" t="s">
        <v>19</v>
      </c>
      <c r="C22" s="12" t="s">
        <v>20</v>
      </c>
      <c r="D22" s="13" t="s">
        <v>21</v>
      </c>
      <c r="E22" s="13">
        <v>800</v>
      </c>
      <c r="F22" s="13">
        <v>3</v>
      </c>
      <c r="G22" s="27">
        <v>4150</v>
      </c>
      <c r="H22" s="31"/>
      <c r="I22" s="41">
        <f t="shared" si="2"/>
        <v>0</v>
      </c>
      <c r="J22" s="24"/>
    </row>
    <row r="23" spans="1:10" s="53" customFormat="1" ht="204.75" customHeight="1" x14ac:dyDescent="0.25">
      <c r="A23" s="56" t="s">
        <v>437</v>
      </c>
      <c r="B23" s="14" t="s">
        <v>434</v>
      </c>
      <c r="C23" s="14" t="s">
        <v>369</v>
      </c>
      <c r="D23" s="36" t="s">
        <v>245</v>
      </c>
      <c r="E23" s="36" t="e">
        <f>#REF!+#REF!+#REF!+#REF!</f>
        <v>#REF!</v>
      </c>
      <c r="F23" s="17"/>
      <c r="G23" s="17">
        <v>700</v>
      </c>
      <c r="H23" s="72"/>
      <c r="I23" s="73">
        <f t="shared" si="2"/>
        <v>0</v>
      </c>
    </row>
    <row r="24" spans="1:10" ht="15.75" thickBot="1" x14ac:dyDescent="0.3">
      <c r="A24" s="89" t="s">
        <v>32</v>
      </c>
      <c r="B24" s="90"/>
      <c r="C24" s="90"/>
      <c r="D24" s="90"/>
      <c r="E24" s="90"/>
      <c r="F24" s="91"/>
      <c r="G24" s="91"/>
      <c r="H24" s="91"/>
      <c r="I24" s="54">
        <f>SUM(I20:I23)</f>
        <v>0</v>
      </c>
      <c r="J24" s="1"/>
    </row>
    <row r="25" spans="1:10" ht="15.75" thickBot="1" x14ac:dyDescent="0.3">
      <c r="A25" s="89" t="s">
        <v>580</v>
      </c>
      <c r="B25" s="90"/>
      <c r="C25" s="90"/>
      <c r="D25" s="90"/>
      <c r="E25" s="90"/>
      <c r="F25" s="91"/>
      <c r="G25" s="91"/>
      <c r="H25" s="91"/>
      <c r="I25" s="54">
        <f>I24+I17+I10</f>
        <v>0</v>
      </c>
    </row>
  </sheetData>
  <mergeCells count="9">
    <mergeCell ref="A24:H24"/>
    <mergeCell ref="A25:H25"/>
    <mergeCell ref="A18:H18"/>
    <mergeCell ref="A1:I1"/>
    <mergeCell ref="A2:H2"/>
    <mergeCell ref="A3:H3"/>
    <mergeCell ref="A10:H10"/>
    <mergeCell ref="A11:H11"/>
    <mergeCell ref="A17:H17"/>
  </mergeCells>
  <pageMargins left="0.511811024" right="0.511811024" top="0.78740157499999996" bottom="0.78740157499999996" header="0.31496062000000002" footer="0.31496062000000002"/>
  <pageSetup paperSize="9" scale="97"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7" zoomScaleNormal="100" workbookViewId="0">
      <selection activeCell="F4" sqref="F4:F13"/>
    </sheetView>
  </sheetViews>
  <sheetFormatPr defaultRowHeight="15" x14ac:dyDescent="0.25"/>
  <cols>
    <col min="2" max="2" width="28.7109375" customWidth="1"/>
    <col min="3" max="3" width="47.5703125" customWidth="1"/>
    <col min="4" max="4" width="14.5703125" customWidth="1"/>
    <col min="5" max="5" width="12.85546875" customWidth="1"/>
    <col min="6" max="6" width="13" customWidth="1"/>
    <col min="7" max="7" width="14.7109375" bestFit="1" customWidth="1"/>
  </cols>
  <sheetData>
    <row r="1" spans="1:7" ht="21.75" customHeight="1" thickBot="1" x14ac:dyDescent="0.3">
      <c r="A1" s="95" t="s">
        <v>582</v>
      </c>
      <c r="B1" s="96"/>
      <c r="C1" s="96"/>
      <c r="D1" s="96"/>
      <c r="E1" s="96"/>
      <c r="F1" s="96"/>
      <c r="G1" s="48"/>
    </row>
    <row r="2" spans="1:7" ht="21.75" customHeight="1" thickBot="1" x14ac:dyDescent="0.3">
      <c r="A2" s="92" t="s">
        <v>242</v>
      </c>
      <c r="B2" s="93"/>
      <c r="C2" s="93"/>
      <c r="D2" s="93"/>
      <c r="E2" s="93"/>
      <c r="F2" s="93"/>
      <c r="G2" s="49"/>
    </row>
    <row r="3" spans="1:7" ht="54" customHeight="1" thickBot="1" x14ac:dyDescent="0.3">
      <c r="A3" s="2" t="s">
        <v>2</v>
      </c>
      <c r="B3" s="3" t="s">
        <v>3</v>
      </c>
      <c r="C3" s="3" t="s">
        <v>4</v>
      </c>
      <c r="D3" s="7" t="s">
        <v>5</v>
      </c>
      <c r="E3" s="3" t="s">
        <v>371</v>
      </c>
      <c r="F3" s="7" t="s">
        <v>8</v>
      </c>
      <c r="G3" s="8" t="s">
        <v>9</v>
      </c>
    </row>
    <row r="4" spans="1:7" ht="30" customHeight="1" x14ac:dyDescent="0.25">
      <c r="A4" s="20" t="s">
        <v>10</v>
      </c>
      <c r="B4" s="5" t="s">
        <v>363</v>
      </c>
      <c r="C4" s="21" t="s">
        <v>243</v>
      </c>
      <c r="D4" s="22" t="s">
        <v>21</v>
      </c>
      <c r="E4" s="6">
        <v>3940</v>
      </c>
      <c r="F4" s="45"/>
      <c r="G4" s="10">
        <f>F4*E4</f>
        <v>0</v>
      </c>
    </row>
    <row r="5" spans="1:7" ht="57" customHeight="1" x14ac:dyDescent="0.25">
      <c r="A5" s="20" t="s">
        <v>14</v>
      </c>
      <c r="B5" s="12" t="s">
        <v>362</v>
      </c>
      <c r="C5" s="23" t="s">
        <v>364</v>
      </c>
      <c r="D5" s="25" t="s">
        <v>21</v>
      </c>
      <c r="E5" s="6">
        <v>2000</v>
      </c>
      <c r="F5" s="46"/>
      <c r="G5" s="10">
        <f t="shared" ref="G5:G13" si="0">F5*E5</f>
        <v>0</v>
      </c>
    </row>
    <row r="6" spans="1:7" ht="62.25" customHeight="1" x14ac:dyDescent="0.25">
      <c r="A6" s="20" t="s">
        <v>16</v>
      </c>
      <c r="B6" s="12" t="s">
        <v>359</v>
      </c>
      <c r="C6" s="23" t="s">
        <v>244</v>
      </c>
      <c r="D6" s="25" t="s">
        <v>21</v>
      </c>
      <c r="E6" s="13">
        <v>44</v>
      </c>
      <c r="F6" s="46"/>
      <c r="G6" s="10">
        <f t="shared" si="0"/>
        <v>0</v>
      </c>
    </row>
    <row r="7" spans="1:7" ht="102" customHeight="1" x14ac:dyDescent="0.25">
      <c r="A7" s="20" t="s">
        <v>18</v>
      </c>
      <c r="B7" s="12" t="s">
        <v>360</v>
      </c>
      <c r="C7" s="23" t="s">
        <v>366</v>
      </c>
      <c r="D7" s="25" t="s">
        <v>246</v>
      </c>
      <c r="E7" s="13">
        <v>784</v>
      </c>
      <c r="F7" s="46"/>
      <c r="G7" s="10">
        <f t="shared" si="0"/>
        <v>0</v>
      </c>
    </row>
    <row r="8" spans="1:7" ht="114" customHeight="1" x14ac:dyDescent="0.25">
      <c r="A8" s="20" t="s">
        <v>24</v>
      </c>
      <c r="B8" s="14" t="s">
        <v>247</v>
      </c>
      <c r="C8" s="15" t="s">
        <v>365</v>
      </c>
      <c r="D8" s="36" t="s">
        <v>246</v>
      </c>
      <c r="E8" s="17">
        <v>784</v>
      </c>
      <c r="F8" s="47"/>
      <c r="G8" s="10">
        <f t="shared" si="0"/>
        <v>0</v>
      </c>
    </row>
    <row r="9" spans="1:7" ht="174.75" customHeight="1" x14ac:dyDescent="0.25">
      <c r="A9" s="20" t="s">
        <v>25</v>
      </c>
      <c r="B9" s="12" t="s">
        <v>367</v>
      </c>
      <c r="C9" s="23" t="s">
        <v>526</v>
      </c>
      <c r="D9" s="25" t="s">
        <v>245</v>
      </c>
      <c r="E9" s="13">
        <v>24000</v>
      </c>
      <c r="F9" s="46"/>
      <c r="G9" s="10">
        <f t="shared" si="0"/>
        <v>0</v>
      </c>
    </row>
    <row r="10" spans="1:7" ht="186" customHeight="1" x14ac:dyDescent="0.25">
      <c r="A10" s="20" t="s">
        <v>435</v>
      </c>
      <c r="B10" s="12" t="s">
        <v>368</v>
      </c>
      <c r="C10" s="23" t="s">
        <v>527</v>
      </c>
      <c r="D10" s="25" t="s">
        <v>245</v>
      </c>
      <c r="E10" s="13">
        <v>22000</v>
      </c>
      <c r="F10" s="46"/>
      <c r="G10" s="10">
        <f t="shared" si="0"/>
        <v>0</v>
      </c>
    </row>
    <row r="11" spans="1:7" ht="47.25" customHeight="1" x14ac:dyDescent="0.25">
      <c r="A11" s="20" t="s">
        <v>26</v>
      </c>
      <c r="B11" s="12" t="s">
        <v>361</v>
      </c>
      <c r="C11" s="23" t="s">
        <v>248</v>
      </c>
      <c r="D11" s="25" t="s">
        <v>245</v>
      </c>
      <c r="E11" s="13">
        <v>1280</v>
      </c>
      <c r="F11" s="46"/>
      <c r="G11" s="10">
        <f t="shared" si="0"/>
        <v>0</v>
      </c>
    </row>
    <row r="12" spans="1:7" s="53" customFormat="1" ht="133.5" customHeight="1" x14ac:dyDescent="0.25">
      <c r="A12" s="60" t="s">
        <v>29</v>
      </c>
      <c r="B12" s="14" t="s">
        <v>529</v>
      </c>
      <c r="C12" s="15" t="s">
        <v>528</v>
      </c>
      <c r="D12" s="36" t="s">
        <v>245</v>
      </c>
      <c r="E12" s="17">
        <v>36200</v>
      </c>
      <c r="F12" s="47"/>
      <c r="G12" s="66">
        <f t="shared" si="0"/>
        <v>0</v>
      </c>
    </row>
    <row r="13" spans="1:7" s="53" customFormat="1" ht="94.5" customHeight="1" thickBot="1" x14ac:dyDescent="0.3">
      <c r="A13" s="60" t="s">
        <v>30</v>
      </c>
      <c r="B13" s="67" t="s">
        <v>530</v>
      </c>
      <c r="C13" s="68" t="s">
        <v>249</v>
      </c>
      <c r="D13" s="69" t="s">
        <v>245</v>
      </c>
      <c r="E13" s="17">
        <v>2500</v>
      </c>
      <c r="F13" s="70"/>
      <c r="G13" s="66">
        <f t="shared" si="0"/>
        <v>0</v>
      </c>
    </row>
    <row r="14" spans="1:7" ht="15.75" thickBot="1" x14ac:dyDescent="0.3">
      <c r="A14" s="97" t="s">
        <v>581</v>
      </c>
      <c r="B14" s="98"/>
      <c r="C14" s="98"/>
      <c r="D14" s="98"/>
      <c r="E14" s="98"/>
      <c r="F14" s="98"/>
      <c r="G14" s="50">
        <f>SUM(G4:G13)</f>
        <v>0</v>
      </c>
    </row>
  </sheetData>
  <mergeCells count="3">
    <mergeCell ref="A1:F1"/>
    <mergeCell ref="A2:F2"/>
    <mergeCell ref="A14:F14"/>
  </mergeCells>
  <pageMargins left="0.51181102362204722" right="0.51181102362204722" top="0.78740157480314965" bottom="0.78740157480314965"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6"/>
  <sheetViews>
    <sheetView tabSelected="1" topLeftCell="A97" zoomScale="110" zoomScaleNormal="110" zoomScaleSheetLayoutView="115" workbookViewId="0">
      <selection activeCell="J11" sqref="J11"/>
    </sheetView>
  </sheetViews>
  <sheetFormatPr defaultRowHeight="15" x14ac:dyDescent="0.25"/>
  <cols>
    <col min="1" max="1" width="8.140625" style="61" customWidth="1"/>
    <col min="2" max="2" width="21.7109375" style="61" customWidth="1"/>
    <col min="3" max="3" width="46" style="61" customWidth="1"/>
    <col min="4" max="4" width="14.42578125" style="61" customWidth="1"/>
    <col min="5" max="5" width="13.42578125" style="61" customWidth="1"/>
    <col min="6" max="6" width="10.7109375" style="61" bestFit="1" customWidth="1"/>
    <col min="7" max="7" width="25.140625" style="61" customWidth="1"/>
    <col min="8" max="8" width="9.140625" style="61"/>
    <col min="9" max="9" width="18" style="61" customWidth="1"/>
    <col min="10" max="16384" width="9.140625" style="61"/>
  </cols>
  <sheetData>
    <row r="2" spans="1:7" ht="15" customHeight="1" x14ac:dyDescent="0.25">
      <c r="A2" s="99" t="s">
        <v>574</v>
      </c>
      <c r="B2" s="99"/>
      <c r="C2" s="99"/>
      <c r="D2" s="99"/>
      <c r="E2" s="99"/>
      <c r="F2" s="99"/>
      <c r="G2" s="99"/>
    </row>
    <row r="3" spans="1:7" ht="25.5" x14ac:dyDescent="0.25">
      <c r="A3" s="75" t="s">
        <v>2</v>
      </c>
      <c r="B3" s="75" t="s">
        <v>3</v>
      </c>
      <c r="C3" s="75" t="s">
        <v>4</v>
      </c>
      <c r="D3" s="75" t="s">
        <v>5</v>
      </c>
      <c r="E3" s="75" t="s">
        <v>370</v>
      </c>
      <c r="F3" s="75" t="s">
        <v>8</v>
      </c>
      <c r="G3" s="75" t="s">
        <v>9</v>
      </c>
    </row>
    <row r="4" spans="1:7" ht="38.25" x14ac:dyDescent="0.25">
      <c r="A4" s="17" t="s">
        <v>10</v>
      </c>
      <c r="B4" s="14" t="s">
        <v>35</v>
      </c>
      <c r="C4" s="14" t="s">
        <v>372</v>
      </c>
      <c r="D4" s="17" t="s">
        <v>381</v>
      </c>
      <c r="E4" s="17">
        <v>55</v>
      </c>
      <c r="F4" s="33"/>
      <c r="G4" s="34">
        <f>E4*F4</f>
        <v>0</v>
      </c>
    </row>
    <row r="5" spans="1:7" ht="51" x14ac:dyDescent="0.25">
      <c r="A5" s="17" t="s">
        <v>14</v>
      </c>
      <c r="B5" s="14" t="s">
        <v>38</v>
      </c>
      <c r="C5" s="14" t="s">
        <v>590</v>
      </c>
      <c r="D5" s="17" t="s">
        <v>381</v>
      </c>
      <c r="E5" s="17">
        <v>35</v>
      </c>
      <c r="F5" s="33"/>
      <c r="G5" s="34">
        <f t="shared" ref="G5:G11" si="0">E5*F5</f>
        <v>0</v>
      </c>
    </row>
    <row r="6" spans="1:7" ht="38.25" x14ac:dyDescent="0.25">
      <c r="A6" s="17" t="s">
        <v>16</v>
      </c>
      <c r="B6" s="14" t="s">
        <v>41</v>
      </c>
      <c r="C6" s="14" t="s">
        <v>375</v>
      </c>
      <c r="D6" s="17" t="s">
        <v>381</v>
      </c>
      <c r="E6" s="17">
        <v>170</v>
      </c>
      <c r="F6" s="33"/>
      <c r="G6" s="34">
        <f t="shared" si="0"/>
        <v>0</v>
      </c>
    </row>
    <row r="7" spans="1:7" ht="38.25" x14ac:dyDescent="0.25">
      <c r="A7" s="17" t="s">
        <v>18</v>
      </c>
      <c r="B7" s="14" t="s">
        <v>43</v>
      </c>
      <c r="C7" s="14" t="s">
        <v>591</v>
      </c>
      <c r="D7" s="17" t="s">
        <v>381</v>
      </c>
      <c r="E7" s="17">
        <v>57</v>
      </c>
      <c r="F7" s="33"/>
      <c r="G7" s="34">
        <f t="shared" si="0"/>
        <v>0</v>
      </c>
    </row>
    <row r="8" spans="1:7" ht="25.5" x14ac:dyDescent="0.25">
      <c r="A8" s="17" t="s">
        <v>24</v>
      </c>
      <c r="B8" s="14" t="s">
        <v>45</v>
      </c>
      <c r="C8" s="14" t="s">
        <v>374</v>
      </c>
      <c r="D8" s="17" t="s">
        <v>381</v>
      </c>
      <c r="E8" s="17">
        <v>113</v>
      </c>
      <c r="F8" s="33"/>
      <c r="G8" s="34">
        <f t="shared" si="0"/>
        <v>0</v>
      </c>
    </row>
    <row r="9" spans="1:7" ht="38.25" x14ac:dyDescent="0.25">
      <c r="A9" s="17" t="s">
        <v>25</v>
      </c>
      <c r="B9" s="14" t="s">
        <v>47</v>
      </c>
      <c r="C9" s="14" t="s">
        <v>592</v>
      </c>
      <c r="D9" s="17" t="s">
        <v>381</v>
      </c>
      <c r="E9" s="17">
        <v>57</v>
      </c>
      <c r="F9" s="33"/>
      <c r="G9" s="34">
        <f t="shared" si="0"/>
        <v>0</v>
      </c>
    </row>
    <row r="10" spans="1:7" ht="38.25" x14ac:dyDescent="0.25">
      <c r="A10" s="17" t="s">
        <v>435</v>
      </c>
      <c r="B10" s="14" t="s">
        <v>49</v>
      </c>
      <c r="C10" s="14" t="s">
        <v>373</v>
      </c>
      <c r="D10" s="17" t="s">
        <v>381</v>
      </c>
      <c r="E10" s="17">
        <v>35</v>
      </c>
      <c r="F10" s="33"/>
      <c r="G10" s="34">
        <f t="shared" si="0"/>
        <v>0</v>
      </c>
    </row>
    <row r="11" spans="1:7" ht="43.5" customHeight="1" x14ac:dyDescent="0.25">
      <c r="A11" s="17" t="s">
        <v>26</v>
      </c>
      <c r="B11" s="14" t="s">
        <v>51</v>
      </c>
      <c r="C11" s="14" t="s">
        <v>376</v>
      </c>
      <c r="D11" s="17" t="s">
        <v>381</v>
      </c>
      <c r="E11" s="17">
        <v>18</v>
      </c>
      <c r="F11" s="33"/>
      <c r="G11" s="34">
        <f t="shared" si="0"/>
        <v>0</v>
      </c>
    </row>
    <row r="12" spans="1:7" ht="15" customHeight="1" x14ac:dyDescent="0.25">
      <c r="A12" s="100" t="s">
        <v>577</v>
      </c>
      <c r="B12" s="100"/>
      <c r="C12" s="100"/>
      <c r="D12" s="100"/>
      <c r="E12" s="100"/>
      <c r="F12" s="100"/>
      <c r="G12" s="76">
        <f>SUM(G4:G11)</f>
        <v>0</v>
      </c>
    </row>
    <row r="13" spans="1:7" ht="15" customHeight="1" x14ac:dyDescent="0.25">
      <c r="A13" s="99" t="s">
        <v>572</v>
      </c>
      <c r="B13" s="99"/>
      <c r="C13" s="99"/>
      <c r="D13" s="99"/>
      <c r="E13" s="99"/>
      <c r="F13" s="99"/>
      <c r="G13" s="99"/>
    </row>
    <row r="14" spans="1:7" ht="25.5" x14ac:dyDescent="0.25">
      <c r="A14" s="75" t="s">
        <v>2</v>
      </c>
      <c r="B14" s="75" t="s">
        <v>3</v>
      </c>
      <c r="C14" s="75" t="s">
        <v>4</v>
      </c>
      <c r="D14" s="75" t="s">
        <v>5</v>
      </c>
      <c r="E14" s="75" t="s">
        <v>6</v>
      </c>
      <c r="F14" s="75" t="s">
        <v>8</v>
      </c>
      <c r="G14" s="75" t="s">
        <v>9</v>
      </c>
    </row>
    <row r="15" spans="1:7" ht="76.5" x14ac:dyDescent="0.25">
      <c r="A15" s="17" t="s">
        <v>34</v>
      </c>
      <c r="B15" s="18" t="s">
        <v>53</v>
      </c>
      <c r="C15" s="18" t="s">
        <v>303</v>
      </c>
      <c r="D15" s="16" t="s">
        <v>36</v>
      </c>
      <c r="E15" s="77">
        <v>500</v>
      </c>
      <c r="F15" s="51"/>
      <c r="G15" s="65">
        <f>E15*F15</f>
        <v>0</v>
      </c>
    </row>
    <row r="16" spans="1:7" ht="51" x14ac:dyDescent="0.25">
      <c r="A16" s="17" t="s">
        <v>37</v>
      </c>
      <c r="B16" s="39" t="s">
        <v>569</v>
      </c>
      <c r="C16" s="39" t="s">
        <v>304</v>
      </c>
      <c r="D16" s="16" t="s">
        <v>36</v>
      </c>
      <c r="E16" s="52">
        <v>252</v>
      </c>
      <c r="F16" s="40"/>
      <c r="G16" s="65">
        <f t="shared" ref="G16:G57" si="1">E16*F16</f>
        <v>0</v>
      </c>
    </row>
    <row r="17" spans="1:7" ht="114.75" x14ac:dyDescent="0.25">
      <c r="A17" s="17" t="s">
        <v>438</v>
      </c>
      <c r="B17" s="39" t="s">
        <v>414</v>
      </c>
      <c r="C17" s="39" t="s">
        <v>537</v>
      </c>
      <c r="D17" s="16" t="s">
        <v>415</v>
      </c>
      <c r="E17" s="52">
        <v>36</v>
      </c>
      <c r="F17" s="40"/>
      <c r="G17" s="65">
        <f t="shared" si="1"/>
        <v>0</v>
      </c>
    </row>
    <row r="18" spans="1:7" ht="63.75" x14ac:dyDescent="0.25">
      <c r="A18" s="17" t="s">
        <v>439</v>
      </c>
      <c r="B18" s="14" t="s">
        <v>57</v>
      </c>
      <c r="C18" s="14" t="s">
        <v>58</v>
      </c>
      <c r="D18" s="17" t="s">
        <v>36</v>
      </c>
      <c r="E18" s="32">
        <v>680</v>
      </c>
      <c r="F18" s="33"/>
      <c r="G18" s="65">
        <f t="shared" si="1"/>
        <v>0</v>
      </c>
    </row>
    <row r="19" spans="1:7" ht="38.25" x14ac:dyDescent="0.25">
      <c r="A19" s="17" t="s">
        <v>440</v>
      </c>
      <c r="B19" s="14" t="s">
        <v>61</v>
      </c>
      <c r="C19" s="14" t="s">
        <v>62</v>
      </c>
      <c r="D19" s="17" t="s">
        <v>36</v>
      </c>
      <c r="E19" s="32">
        <v>12</v>
      </c>
      <c r="F19" s="33"/>
      <c r="G19" s="65">
        <f t="shared" si="1"/>
        <v>0</v>
      </c>
    </row>
    <row r="20" spans="1:7" ht="51" x14ac:dyDescent="0.25">
      <c r="A20" s="17" t="s">
        <v>441</v>
      </c>
      <c r="B20" s="14" t="s">
        <v>64</v>
      </c>
      <c r="C20" s="14" t="s">
        <v>305</v>
      </c>
      <c r="D20" s="17" t="s">
        <v>36</v>
      </c>
      <c r="E20" s="32">
        <v>40</v>
      </c>
      <c r="F20" s="33"/>
      <c r="G20" s="65">
        <f t="shared" si="1"/>
        <v>0</v>
      </c>
    </row>
    <row r="21" spans="1:7" ht="51" x14ac:dyDescent="0.25">
      <c r="A21" s="17" t="s">
        <v>40</v>
      </c>
      <c r="B21" s="14" t="s">
        <v>66</v>
      </c>
      <c r="C21" s="14" t="s">
        <v>67</v>
      </c>
      <c r="D21" s="17" t="s">
        <v>36</v>
      </c>
      <c r="E21" s="52">
        <v>14</v>
      </c>
      <c r="F21" s="40"/>
      <c r="G21" s="65">
        <f t="shared" si="1"/>
        <v>0</v>
      </c>
    </row>
    <row r="22" spans="1:7" ht="38.25" x14ac:dyDescent="0.25">
      <c r="A22" s="17" t="s">
        <v>42</v>
      </c>
      <c r="B22" s="14" t="s">
        <v>69</v>
      </c>
      <c r="C22" s="15" t="s">
        <v>70</v>
      </c>
      <c r="D22" s="17" t="s">
        <v>36</v>
      </c>
      <c r="E22" s="32">
        <v>14</v>
      </c>
      <c r="F22" s="33"/>
      <c r="G22" s="65">
        <f t="shared" si="1"/>
        <v>0</v>
      </c>
    </row>
    <row r="23" spans="1:7" ht="38.25" x14ac:dyDescent="0.25">
      <c r="A23" s="17" t="s">
        <v>442</v>
      </c>
      <c r="B23" s="18" t="s">
        <v>357</v>
      </c>
      <c r="C23" s="14" t="s">
        <v>377</v>
      </c>
      <c r="D23" s="37" t="s">
        <v>36</v>
      </c>
      <c r="E23" s="77">
        <v>6</v>
      </c>
      <c r="F23" s="51"/>
      <c r="G23" s="65">
        <f t="shared" si="1"/>
        <v>0</v>
      </c>
    </row>
    <row r="24" spans="1:7" ht="38.25" x14ac:dyDescent="0.25">
      <c r="A24" s="17" t="s">
        <v>443</v>
      </c>
      <c r="B24" s="14" t="s">
        <v>72</v>
      </c>
      <c r="C24" s="14" t="s">
        <v>73</v>
      </c>
      <c r="D24" s="17" t="s">
        <v>36</v>
      </c>
      <c r="E24" s="32">
        <v>42</v>
      </c>
      <c r="F24" s="33"/>
      <c r="G24" s="65">
        <f t="shared" si="1"/>
        <v>0</v>
      </c>
    </row>
    <row r="25" spans="1:7" ht="38.25" x14ac:dyDescent="0.25">
      <c r="A25" s="17" t="s">
        <v>444</v>
      </c>
      <c r="B25" s="14" t="s">
        <v>340</v>
      </c>
      <c r="C25" s="14" t="s">
        <v>75</v>
      </c>
      <c r="D25" s="17" t="s">
        <v>36</v>
      </c>
      <c r="E25" s="32">
        <v>32</v>
      </c>
      <c r="F25" s="33"/>
      <c r="G25" s="65">
        <f t="shared" si="1"/>
        <v>0</v>
      </c>
    </row>
    <row r="26" spans="1:7" ht="38.25" x14ac:dyDescent="0.25">
      <c r="A26" s="17" t="s">
        <v>445</v>
      </c>
      <c r="B26" s="14" t="s">
        <v>77</v>
      </c>
      <c r="C26" s="14" t="s">
        <v>78</v>
      </c>
      <c r="D26" s="17" t="s">
        <v>36</v>
      </c>
      <c r="E26" s="32">
        <v>36</v>
      </c>
      <c r="F26" s="33"/>
      <c r="G26" s="65">
        <f t="shared" si="1"/>
        <v>0</v>
      </c>
    </row>
    <row r="27" spans="1:7" ht="25.5" x14ac:dyDescent="0.25">
      <c r="A27" s="17" t="s">
        <v>44</v>
      </c>
      <c r="B27" s="14" t="s">
        <v>80</v>
      </c>
      <c r="C27" s="14" t="s">
        <v>81</v>
      </c>
      <c r="D27" s="17" t="s">
        <v>36</v>
      </c>
      <c r="E27" s="32">
        <v>14</v>
      </c>
      <c r="F27" s="33"/>
      <c r="G27" s="65">
        <f t="shared" si="1"/>
        <v>0</v>
      </c>
    </row>
    <row r="28" spans="1:7" ht="38.25" x14ac:dyDescent="0.25">
      <c r="A28" s="17" t="s">
        <v>46</v>
      </c>
      <c r="B28" s="14" t="s">
        <v>306</v>
      </c>
      <c r="C28" s="14" t="s">
        <v>83</v>
      </c>
      <c r="D28" s="17" t="s">
        <v>36</v>
      </c>
      <c r="E28" s="32">
        <v>16</v>
      </c>
      <c r="F28" s="33"/>
      <c r="G28" s="65">
        <f t="shared" si="1"/>
        <v>0</v>
      </c>
    </row>
    <row r="29" spans="1:7" ht="38.25" x14ac:dyDescent="0.25">
      <c r="A29" s="17" t="s">
        <v>446</v>
      </c>
      <c r="B29" s="14" t="s">
        <v>85</v>
      </c>
      <c r="C29" s="14" t="s">
        <v>86</v>
      </c>
      <c r="D29" s="17" t="s">
        <v>36</v>
      </c>
      <c r="E29" s="32">
        <v>18</v>
      </c>
      <c r="F29" s="33"/>
      <c r="G29" s="65">
        <f t="shared" si="1"/>
        <v>0</v>
      </c>
    </row>
    <row r="30" spans="1:7" ht="38.25" x14ac:dyDescent="0.25">
      <c r="A30" s="17" t="s">
        <v>447</v>
      </c>
      <c r="B30" s="14" t="s">
        <v>88</v>
      </c>
      <c r="C30" s="14" t="s">
        <v>89</v>
      </c>
      <c r="D30" s="17" t="s">
        <v>36</v>
      </c>
      <c r="E30" s="32">
        <v>14</v>
      </c>
      <c r="F30" s="33"/>
      <c r="G30" s="65">
        <f t="shared" si="1"/>
        <v>0</v>
      </c>
    </row>
    <row r="31" spans="1:7" ht="102" x14ac:dyDescent="0.25">
      <c r="A31" s="17" t="s">
        <v>448</v>
      </c>
      <c r="B31" s="14" t="s">
        <v>91</v>
      </c>
      <c r="C31" s="14" t="s">
        <v>92</v>
      </c>
      <c r="D31" s="17" t="s">
        <v>36</v>
      </c>
      <c r="E31" s="32">
        <v>28</v>
      </c>
      <c r="F31" s="33"/>
      <c r="G31" s="65">
        <f t="shared" si="1"/>
        <v>0</v>
      </c>
    </row>
    <row r="32" spans="1:7" ht="408" x14ac:dyDescent="0.25">
      <c r="A32" s="17" t="s">
        <v>449</v>
      </c>
      <c r="B32" s="14" t="s">
        <v>94</v>
      </c>
      <c r="C32" s="14" t="s">
        <v>95</v>
      </c>
      <c r="D32" s="17" t="s">
        <v>36</v>
      </c>
      <c r="E32" s="32">
        <v>18</v>
      </c>
      <c r="F32" s="33"/>
      <c r="G32" s="65">
        <f t="shared" si="1"/>
        <v>0</v>
      </c>
    </row>
    <row r="33" spans="1:7" ht="25.5" x14ac:dyDescent="0.25">
      <c r="A33" s="17" t="s">
        <v>450</v>
      </c>
      <c r="B33" s="39" t="s">
        <v>97</v>
      </c>
      <c r="C33" s="14" t="s">
        <v>98</v>
      </c>
      <c r="D33" s="16" t="s">
        <v>36</v>
      </c>
      <c r="E33" s="52">
        <v>36</v>
      </c>
      <c r="F33" s="40"/>
      <c r="G33" s="65">
        <f t="shared" si="1"/>
        <v>0</v>
      </c>
    </row>
    <row r="34" spans="1:7" ht="25.5" x14ac:dyDescent="0.25">
      <c r="A34" s="17" t="s">
        <v>451</v>
      </c>
      <c r="B34" s="39" t="s">
        <v>100</v>
      </c>
      <c r="C34" s="18" t="s">
        <v>101</v>
      </c>
      <c r="D34" s="16" t="s">
        <v>36</v>
      </c>
      <c r="E34" s="52">
        <v>16</v>
      </c>
      <c r="F34" s="40"/>
      <c r="G34" s="65">
        <f t="shared" si="1"/>
        <v>0</v>
      </c>
    </row>
    <row r="35" spans="1:7" ht="51" x14ac:dyDescent="0.25">
      <c r="A35" s="17" t="s">
        <v>452</v>
      </c>
      <c r="B35" s="14" t="s">
        <v>103</v>
      </c>
      <c r="C35" s="14" t="s">
        <v>104</v>
      </c>
      <c r="D35" s="16" t="s">
        <v>36</v>
      </c>
      <c r="E35" s="52">
        <v>24</v>
      </c>
      <c r="F35" s="40"/>
      <c r="G35" s="65">
        <f t="shared" si="1"/>
        <v>0</v>
      </c>
    </row>
    <row r="36" spans="1:7" ht="51" x14ac:dyDescent="0.25">
      <c r="A36" s="17" t="s">
        <v>48</v>
      </c>
      <c r="B36" s="14" t="s">
        <v>393</v>
      </c>
      <c r="C36" s="14" t="s">
        <v>378</v>
      </c>
      <c r="D36" s="17" t="s">
        <v>36</v>
      </c>
      <c r="E36" s="32">
        <v>24</v>
      </c>
      <c r="F36" s="33"/>
      <c r="G36" s="65">
        <f t="shared" si="1"/>
        <v>0</v>
      </c>
    </row>
    <row r="37" spans="1:7" ht="51" x14ac:dyDescent="0.25">
      <c r="A37" s="17" t="s">
        <v>453</v>
      </c>
      <c r="B37" s="14" t="s">
        <v>383</v>
      </c>
      <c r="C37" s="14" t="s">
        <v>555</v>
      </c>
      <c r="D37" s="17" t="s">
        <v>36</v>
      </c>
      <c r="E37" s="32">
        <v>12</v>
      </c>
      <c r="F37" s="33"/>
      <c r="G37" s="65">
        <f t="shared" si="1"/>
        <v>0</v>
      </c>
    </row>
    <row r="38" spans="1:7" ht="25.5" x14ac:dyDescent="0.25">
      <c r="A38" s="17" t="s">
        <v>454</v>
      </c>
      <c r="B38" s="14" t="s">
        <v>107</v>
      </c>
      <c r="C38" s="14" t="s">
        <v>108</v>
      </c>
      <c r="D38" s="17" t="s">
        <v>36</v>
      </c>
      <c r="E38" s="32">
        <v>52</v>
      </c>
      <c r="F38" s="33"/>
      <c r="G38" s="65">
        <f t="shared" si="1"/>
        <v>0</v>
      </c>
    </row>
    <row r="39" spans="1:7" ht="55.5" x14ac:dyDescent="0.25">
      <c r="A39" s="17" t="s">
        <v>50</v>
      </c>
      <c r="B39" s="14" t="s">
        <v>379</v>
      </c>
      <c r="C39" s="14" t="s">
        <v>538</v>
      </c>
      <c r="D39" s="17" t="s">
        <v>392</v>
      </c>
      <c r="E39" s="32">
        <v>934</v>
      </c>
      <c r="F39" s="33"/>
      <c r="G39" s="65">
        <f t="shared" si="1"/>
        <v>0</v>
      </c>
    </row>
    <row r="40" spans="1:7" s="53" customFormat="1" ht="84" customHeight="1" x14ac:dyDescent="0.25">
      <c r="A40" s="17" t="s">
        <v>455</v>
      </c>
      <c r="B40" s="14" t="s">
        <v>380</v>
      </c>
      <c r="C40" s="14" t="s">
        <v>570</v>
      </c>
      <c r="D40" s="17" t="s">
        <v>36</v>
      </c>
      <c r="E40" s="32">
        <v>24</v>
      </c>
      <c r="F40" s="33"/>
      <c r="G40" s="65">
        <f t="shared" si="1"/>
        <v>0</v>
      </c>
    </row>
    <row r="41" spans="1:7" ht="25.5" x14ac:dyDescent="0.25">
      <c r="A41" s="17" t="s">
        <v>456</v>
      </c>
      <c r="B41" s="39" t="s">
        <v>111</v>
      </c>
      <c r="C41" s="18" t="s">
        <v>112</v>
      </c>
      <c r="D41" s="16" t="s">
        <v>36</v>
      </c>
      <c r="E41" s="52">
        <v>12</v>
      </c>
      <c r="F41" s="40"/>
      <c r="G41" s="65">
        <f t="shared" si="1"/>
        <v>0</v>
      </c>
    </row>
    <row r="42" spans="1:7" ht="38.25" x14ac:dyDescent="0.25">
      <c r="A42" s="17" t="s">
        <v>457</v>
      </c>
      <c r="B42" s="14" t="s">
        <v>114</v>
      </c>
      <c r="C42" s="14" t="s">
        <v>115</v>
      </c>
      <c r="D42" s="17" t="s">
        <v>36</v>
      </c>
      <c r="E42" s="32">
        <v>14</v>
      </c>
      <c r="F42" s="33"/>
      <c r="G42" s="65">
        <f t="shared" si="1"/>
        <v>0</v>
      </c>
    </row>
    <row r="43" spans="1:7" ht="51" x14ac:dyDescent="0.25">
      <c r="A43" s="17" t="s">
        <v>458</v>
      </c>
      <c r="B43" s="14" t="s">
        <v>118</v>
      </c>
      <c r="C43" s="15" t="s">
        <v>119</v>
      </c>
      <c r="D43" s="17" t="s">
        <v>36</v>
      </c>
      <c r="E43" s="32">
        <v>135</v>
      </c>
      <c r="F43" s="33"/>
      <c r="G43" s="65">
        <f t="shared" si="1"/>
        <v>0</v>
      </c>
    </row>
    <row r="44" spans="1:7" ht="25.5" x14ac:dyDescent="0.25">
      <c r="A44" s="17" t="s">
        <v>459</v>
      </c>
      <c r="B44" s="14" t="s">
        <v>121</v>
      </c>
      <c r="C44" s="14" t="s">
        <v>122</v>
      </c>
      <c r="D44" s="17" t="s">
        <v>36</v>
      </c>
      <c r="E44" s="32">
        <v>67</v>
      </c>
      <c r="F44" s="33"/>
      <c r="G44" s="65">
        <f t="shared" si="1"/>
        <v>0</v>
      </c>
    </row>
    <row r="45" spans="1:7" ht="25.5" x14ac:dyDescent="0.25">
      <c r="A45" s="17" t="s">
        <v>460</v>
      </c>
      <c r="B45" s="14" t="s">
        <v>124</v>
      </c>
      <c r="C45" s="14" t="s">
        <v>125</v>
      </c>
      <c r="D45" s="16" t="s">
        <v>36</v>
      </c>
      <c r="E45" s="77">
        <v>42</v>
      </c>
      <c r="F45" s="40"/>
      <c r="G45" s="65">
        <f t="shared" si="1"/>
        <v>0</v>
      </c>
    </row>
    <row r="46" spans="1:7" ht="25.5" x14ac:dyDescent="0.25">
      <c r="A46" s="17" t="s">
        <v>461</v>
      </c>
      <c r="B46" s="14" t="s">
        <v>127</v>
      </c>
      <c r="C46" s="15" t="s">
        <v>128</v>
      </c>
      <c r="D46" s="17" t="s">
        <v>36</v>
      </c>
      <c r="E46" s="32">
        <v>181</v>
      </c>
      <c r="F46" s="33"/>
      <c r="G46" s="65">
        <f t="shared" si="1"/>
        <v>0</v>
      </c>
    </row>
    <row r="47" spans="1:7" ht="25.5" x14ac:dyDescent="0.25">
      <c r="A47" s="17" t="s">
        <v>462</v>
      </c>
      <c r="B47" s="39" t="s">
        <v>130</v>
      </c>
      <c r="C47" s="14" t="s">
        <v>131</v>
      </c>
      <c r="D47" s="16" t="s">
        <v>36</v>
      </c>
      <c r="E47" s="52">
        <v>36</v>
      </c>
      <c r="F47" s="40"/>
      <c r="G47" s="65">
        <f t="shared" si="1"/>
        <v>0</v>
      </c>
    </row>
    <row r="48" spans="1:7" ht="38.25" x14ac:dyDescent="0.25">
      <c r="A48" s="17" t="s">
        <v>463</v>
      </c>
      <c r="B48" s="39" t="s">
        <v>134</v>
      </c>
      <c r="C48" s="14" t="s">
        <v>135</v>
      </c>
      <c r="D48" s="16" t="s">
        <v>36</v>
      </c>
      <c r="E48" s="52">
        <v>60</v>
      </c>
      <c r="F48" s="40"/>
      <c r="G48" s="65">
        <f t="shared" si="1"/>
        <v>0</v>
      </c>
    </row>
    <row r="49" spans="1:7" ht="38.25" x14ac:dyDescent="0.25">
      <c r="A49" s="17" t="s">
        <v>464</v>
      </c>
      <c r="B49" s="14" t="s">
        <v>137</v>
      </c>
      <c r="C49" s="14" t="s">
        <v>382</v>
      </c>
      <c r="D49" s="17" t="s">
        <v>36</v>
      </c>
      <c r="E49" s="32">
        <v>1474</v>
      </c>
      <c r="F49" s="33"/>
      <c r="G49" s="65">
        <f t="shared" si="1"/>
        <v>0</v>
      </c>
    </row>
    <row r="50" spans="1:7" ht="38.25" x14ac:dyDescent="0.25">
      <c r="A50" s="17" t="s">
        <v>465</v>
      </c>
      <c r="B50" s="19" t="s">
        <v>413</v>
      </c>
      <c r="C50" s="19" t="s">
        <v>291</v>
      </c>
      <c r="D50" s="16" t="s">
        <v>39</v>
      </c>
      <c r="E50" s="59">
        <v>3696</v>
      </c>
      <c r="F50" s="78"/>
      <c r="G50" s="65">
        <f t="shared" si="1"/>
        <v>0</v>
      </c>
    </row>
    <row r="51" spans="1:7" ht="38.25" x14ac:dyDescent="0.25">
      <c r="A51" s="17" t="s">
        <v>466</v>
      </c>
      <c r="B51" s="14" t="s">
        <v>139</v>
      </c>
      <c r="C51" s="14" t="s">
        <v>140</v>
      </c>
      <c r="D51" s="17" t="s">
        <v>59</v>
      </c>
      <c r="E51" s="32">
        <v>344</v>
      </c>
      <c r="F51" s="33"/>
      <c r="G51" s="65">
        <f t="shared" si="1"/>
        <v>0</v>
      </c>
    </row>
    <row r="52" spans="1:7" ht="38.25" x14ac:dyDescent="0.25">
      <c r="A52" s="17" t="s">
        <v>467</v>
      </c>
      <c r="B52" s="14" t="s">
        <v>142</v>
      </c>
      <c r="C52" s="14" t="s">
        <v>143</v>
      </c>
      <c r="D52" s="17" t="s">
        <v>59</v>
      </c>
      <c r="E52" s="32">
        <v>80</v>
      </c>
      <c r="F52" s="33"/>
      <c r="G52" s="65">
        <f t="shared" si="1"/>
        <v>0</v>
      </c>
    </row>
    <row r="53" spans="1:7" ht="51" customHeight="1" x14ac:dyDescent="0.25">
      <c r="A53" s="17" t="s">
        <v>468</v>
      </c>
      <c r="B53" s="14" t="s">
        <v>145</v>
      </c>
      <c r="C53" s="14" t="s">
        <v>146</v>
      </c>
      <c r="D53" s="17" t="s">
        <v>36</v>
      </c>
      <c r="E53" s="32">
        <v>50</v>
      </c>
      <c r="F53" s="33"/>
      <c r="G53" s="65">
        <f t="shared" si="1"/>
        <v>0</v>
      </c>
    </row>
    <row r="54" spans="1:7" ht="29.25" customHeight="1" x14ac:dyDescent="0.25">
      <c r="A54" s="17" t="s">
        <v>469</v>
      </c>
      <c r="B54" s="18" t="s">
        <v>358</v>
      </c>
      <c r="C54" s="14" t="s">
        <v>541</v>
      </c>
      <c r="D54" s="17" t="s">
        <v>36</v>
      </c>
      <c r="E54" s="32">
        <v>40</v>
      </c>
      <c r="F54" s="33"/>
      <c r="G54" s="65">
        <f t="shared" si="1"/>
        <v>0</v>
      </c>
    </row>
    <row r="55" spans="1:7" ht="25.5" x14ac:dyDescent="0.25">
      <c r="A55" s="17" t="s">
        <v>470</v>
      </c>
      <c r="B55" s="18" t="s">
        <v>542</v>
      </c>
      <c r="C55" s="14" t="s">
        <v>543</v>
      </c>
      <c r="D55" s="17" t="s">
        <v>36</v>
      </c>
      <c r="E55" s="32">
        <v>40</v>
      </c>
      <c r="F55" s="33"/>
      <c r="G55" s="65">
        <f>E55*F55</f>
        <v>0</v>
      </c>
    </row>
    <row r="56" spans="1:7" s="53" customFormat="1" ht="20.25" customHeight="1" x14ac:dyDescent="0.25">
      <c r="A56" s="17" t="s">
        <v>471</v>
      </c>
      <c r="B56" s="14" t="s">
        <v>116</v>
      </c>
      <c r="C56" s="14" t="s">
        <v>312</v>
      </c>
      <c r="D56" s="17" t="s">
        <v>559</v>
      </c>
      <c r="E56" s="32">
        <v>90</v>
      </c>
      <c r="F56" s="33"/>
      <c r="G56" s="65">
        <f t="shared" si="1"/>
        <v>0</v>
      </c>
    </row>
    <row r="57" spans="1:7" s="53" customFormat="1" ht="38.25" x14ac:dyDescent="0.25">
      <c r="A57" s="17" t="s">
        <v>524</v>
      </c>
      <c r="B57" s="14" t="s">
        <v>147</v>
      </c>
      <c r="C57" s="14" t="s">
        <v>148</v>
      </c>
      <c r="D57" s="17" t="s">
        <v>39</v>
      </c>
      <c r="E57" s="52">
        <v>80</v>
      </c>
      <c r="F57" s="40"/>
      <c r="G57" s="65">
        <f t="shared" si="1"/>
        <v>0</v>
      </c>
    </row>
    <row r="58" spans="1:7" ht="15" customHeight="1" x14ac:dyDescent="0.25">
      <c r="A58" s="100" t="s">
        <v>578</v>
      </c>
      <c r="B58" s="100"/>
      <c r="C58" s="100"/>
      <c r="D58" s="100"/>
      <c r="E58" s="100"/>
      <c r="F58" s="100"/>
      <c r="G58" s="76">
        <f>SUM(G15:G57)</f>
        <v>0</v>
      </c>
    </row>
    <row r="59" spans="1:7" ht="15" customHeight="1" x14ac:dyDescent="0.25">
      <c r="A59" s="99" t="s">
        <v>575</v>
      </c>
      <c r="B59" s="99"/>
      <c r="C59" s="99"/>
      <c r="D59" s="99"/>
      <c r="E59" s="99"/>
      <c r="F59" s="99"/>
      <c r="G59" s="99"/>
    </row>
    <row r="60" spans="1:7" ht="25.5" x14ac:dyDescent="0.25">
      <c r="A60" s="75" t="s">
        <v>2</v>
      </c>
      <c r="B60" s="75" t="s">
        <v>3</v>
      </c>
      <c r="C60" s="75" t="s">
        <v>4</v>
      </c>
      <c r="D60" s="75" t="s">
        <v>5</v>
      </c>
      <c r="E60" s="75" t="s">
        <v>6</v>
      </c>
      <c r="F60" s="75" t="s">
        <v>8</v>
      </c>
      <c r="G60" s="75" t="s">
        <v>9</v>
      </c>
    </row>
    <row r="61" spans="1:7" ht="25.5" x14ac:dyDescent="0.25">
      <c r="A61" s="16" t="s">
        <v>52</v>
      </c>
      <c r="B61" s="39" t="s">
        <v>184</v>
      </c>
      <c r="C61" s="39" t="s">
        <v>185</v>
      </c>
      <c r="D61" s="16" t="s">
        <v>186</v>
      </c>
      <c r="E61" s="16">
        <v>900</v>
      </c>
      <c r="F61" s="40"/>
      <c r="G61" s="66">
        <f>E61*F61</f>
        <v>0</v>
      </c>
    </row>
    <row r="62" spans="1:7" ht="38.25" x14ac:dyDescent="0.25">
      <c r="A62" s="16" t="s">
        <v>472</v>
      </c>
      <c r="B62" s="14" t="s">
        <v>188</v>
      </c>
      <c r="C62" s="14" t="s">
        <v>189</v>
      </c>
      <c r="D62" s="17" t="s">
        <v>186</v>
      </c>
      <c r="E62" s="17">
        <v>900</v>
      </c>
      <c r="F62" s="33"/>
      <c r="G62" s="66">
        <f t="shared" ref="G62:G109" si="2">E62*F62</f>
        <v>0</v>
      </c>
    </row>
    <row r="63" spans="1:7" x14ac:dyDescent="0.25">
      <c r="A63" s="16" t="s">
        <v>473</v>
      </c>
      <c r="B63" s="14" t="s">
        <v>192</v>
      </c>
      <c r="C63" s="14" t="s">
        <v>193</v>
      </c>
      <c r="D63" s="17" t="s">
        <v>178</v>
      </c>
      <c r="E63" s="57">
        <v>12</v>
      </c>
      <c r="F63" s="79"/>
      <c r="G63" s="66">
        <f t="shared" si="2"/>
        <v>0</v>
      </c>
    </row>
    <row r="64" spans="1:7" x14ac:dyDescent="0.25">
      <c r="A64" s="16" t="s">
        <v>54</v>
      </c>
      <c r="B64" s="14" t="s">
        <v>384</v>
      </c>
      <c r="C64" s="14" t="s">
        <v>195</v>
      </c>
      <c r="D64" s="17" t="s">
        <v>178</v>
      </c>
      <c r="E64" s="57">
        <v>172</v>
      </c>
      <c r="F64" s="79"/>
      <c r="G64" s="66">
        <f t="shared" si="2"/>
        <v>0</v>
      </c>
    </row>
    <row r="65" spans="1:7" ht="25.5" x14ac:dyDescent="0.25">
      <c r="A65" s="16" t="s">
        <v>55</v>
      </c>
      <c r="B65" s="14" t="s">
        <v>197</v>
      </c>
      <c r="C65" s="14" t="s">
        <v>198</v>
      </c>
      <c r="D65" s="17" t="s">
        <v>301</v>
      </c>
      <c r="E65" s="17">
        <v>126</v>
      </c>
      <c r="F65" s="33"/>
      <c r="G65" s="66">
        <f t="shared" si="2"/>
        <v>0</v>
      </c>
    </row>
    <row r="66" spans="1:7" x14ac:dyDescent="0.25">
      <c r="A66" s="16" t="s">
        <v>56</v>
      </c>
      <c r="B66" s="14" t="s">
        <v>385</v>
      </c>
      <c r="C66" s="14" t="s">
        <v>560</v>
      </c>
      <c r="D66" s="17" t="s">
        <v>21</v>
      </c>
      <c r="E66" s="17">
        <v>4</v>
      </c>
      <c r="F66" s="33"/>
      <c r="G66" s="66">
        <f t="shared" si="2"/>
        <v>0</v>
      </c>
    </row>
    <row r="67" spans="1:7" ht="38.25" x14ac:dyDescent="0.25">
      <c r="A67" s="16" t="s">
        <v>474</v>
      </c>
      <c r="B67" s="39" t="s">
        <v>201</v>
      </c>
      <c r="C67" s="39" t="s">
        <v>202</v>
      </c>
      <c r="D67" s="17" t="s">
        <v>178</v>
      </c>
      <c r="E67" s="17">
        <v>14</v>
      </c>
      <c r="F67" s="33"/>
      <c r="G67" s="66">
        <f t="shared" si="2"/>
        <v>0</v>
      </c>
    </row>
    <row r="68" spans="1:7" ht="38.25" x14ac:dyDescent="0.25">
      <c r="A68" s="16" t="s">
        <v>475</v>
      </c>
      <c r="B68" s="14" t="s">
        <v>394</v>
      </c>
      <c r="C68" s="14" t="s">
        <v>204</v>
      </c>
      <c r="D68" s="17" t="s">
        <v>13</v>
      </c>
      <c r="E68" s="17">
        <v>454</v>
      </c>
      <c r="F68" s="33"/>
      <c r="G68" s="66">
        <f t="shared" si="2"/>
        <v>0</v>
      </c>
    </row>
    <row r="69" spans="1:7" ht="51" x14ac:dyDescent="0.25">
      <c r="A69" s="16" t="s">
        <v>476</v>
      </c>
      <c r="B69" s="14" t="s">
        <v>561</v>
      </c>
      <c r="C69" s="14" t="s">
        <v>395</v>
      </c>
      <c r="D69" s="17" t="s">
        <v>190</v>
      </c>
      <c r="E69" s="17">
        <v>530</v>
      </c>
      <c r="F69" s="33"/>
      <c r="G69" s="66">
        <f t="shared" si="2"/>
        <v>0</v>
      </c>
    </row>
    <row r="70" spans="1:7" ht="51" x14ac:dyDescent="0.25">
      <c r="A70" s="16" t="s">
        <v>477</v>
      </c>
      <c r="B70" s="14" t="s">
        <v>562</v>
      </c>
      <c r="C70" s="14" t="s">
        <v>205</v>
      </c>
      <c r="D70" s="17" t="s">
        <v>190</v>
      </c>
      <c r="E70" s="17">
        <v>239.92</v>
      </c>
      <c r="F70" s="33"/>
      <c r="G70" s="66">
        <f t="shared" si="2"/>
        <v>0</v>
      </c>
    </row>
    <row r="71" spans="1:7" ht="38.25" x14ac:dyDescent="0.25">
      <c r="A71" s="16" t="s">
        <v>60</v>
      </c>
      <c r="B71" s="14" t="s">
        <v>206</v>
      </c>
      <c r="C71" s="14" t="s">
        <v>207</v>
      </c>
      <c r="D71" s="17" t="s">
        <v>178</v>
      </c>
      <c r="E71" s="17">
        <v>12</v>
      </c>
      <c r="F71" s="33"/>
      <c r="G71" s="66">
        <f t="shared" si="2"/>
        <v>0</v>
      </c>
    </row>
    <row r="72" spans="1:7" x14ac:dyDescent="0.25">
      <c r="A72" s="16" t="s">
        <v>63</v>
      </c>
      <c r="B72" s="14" t="s">
        <v>351</v>
      </c>
      <c r="C72" s="14" t="s">
        <v>352</v>
      </c>
      <c r="D72" s="17" t="s">
        <v>208</v>
      </c>
      <c r="E72" s="17">
        <v>12</v>
      </c>
      <c r="F72" s="33"/>
      <c r="G72" s="66">
        <f t="shared" si="2"/>
        <v>0</v>
      </c>
    </row>
    <row r="73" spans="1:7" ht="25.5" x14ac:dyDescent="0.25">
      <c r="A73" s="16" t="s">
        <v>65</v>
      </c>
      <c r="B73" s="14" t="s">
        <v>209</v>
      </c>
      <c r="C73" s="14" t="s">
        <v>210</v>
      </c>
      <c r="D73" s="17" t="s">
        <v>211</v>
      </c>
      <c r="E73" s="17">
        <v>2520</v>
      </c>
      <c r="F73" s="33"/>
      <c r="G73" s="66">
        <f t="shared" si="2"/>
        <v>0</v>
      </c>
    </row>
    <row r="74" spans="1:7" ht="25.5" x14ac:dyDescent="0.25">
      <c r="A74" s="16" t="s">
        <v>68</v>
      </c>
      <c r="B74" s="14" t="s">
        <v>212</v>
      </c>
      <c r="C74" s="14" t="s">
        <v>213</v>
      </c>
      <c r="D74" s="17" t="s">
        <v>178</v>
      </c>
      <c r="E74" s="57">
        <v>51434</v>
      </c>
      <c r="F74" s="33"/>
      <c r="G74" s="66">
        <f t="shared" si="2"/>
        <v>0</v>
      </c>
    </row>
    <row r="75" spans="1:7" ht="63.75" x14ac:dyDescent="0.25">
      <c r="A75" s="16" t="s">
        <v>71</v>
      </c>
      <c r="B75" s="14" t="s">
        <v>250</v>
      </c>
      <c r="C75" s="14" t="s">
        <v>313</v>
      </c>
      <c r="D75" s="17" t="s">
        <v>178</v>
      </c>
      <c r="E75" s="17">
        <v>180</v>
      </c>
      <c r="F75" s="33"/>
      <c r="G75" s="34">
        <f>E75*F75</f>
        <v>0</v>
      </c>
    </row>
    <row r="76" spans="1:7" ht="25.5" x14ac:dyDescent="0.25">
      <c r="A76" s="16" t="s">
        <v>74</v>
      </c>
      <c r="B76" s="39" t="s">
        <v>571</v>
      </c>
      <c r="C76" s="18" t="s">
        <v>251</v>
      </c>
      <c r="D76" s="17" t="s">
        <v>178</v>
      </c>
      <c r="E76" s="16">
        <v>320</v>
      </c>
      <c r="F76" s="40"/>
      <c r="G76" s="34">
        <f>E76*F76</f>
        <v>0</v>
      </c>
    </row>
    <row r="77" spans="1:7" ht="25.5" x14ac:dyDescent="0.25">
      <c r="A77" s="16" t="s">
        <v>76</v>
      </c>
      <c r="B77" s="39" t="s">
        <v>587</v>
      </c>
      <c r="C77" s="18" t="s">
        <v>252</v>
      </c>
      <c r="D77" s="17" t="s">
        <v>178</v>
      </c>
      <c r="E77" s="16">
        <v>320</v>
      </c>
      <c r="F77" s="40"/>
      <c r="G77" s="34">
        <f>E77*F77</f>
        <v>0</v>
      </c>
    </row>
    <row r="78" spans="1:7" ht="51" x14ac:dyDescent="0.25">
      <c r="A78" s="16" t="s">
        <v>79</v>
      </c>
      <c r="B78" s="14" t="s">
        <v>346</v>
      </c>
      <c r="C78" s="14" t="s">
        <v>347</v>
      </c>
      <c r="D78" s="17" t="s">
        <v>178</v>
      </c>
      <c r="E78" s="17">
        <v>560</v>
      </c>
      <c r="F78" s="33"/>
      <c r="G78" s="34">
        <f>E78*F78</f>
        <v>0</v>
      </c>
    </row>
    <row r="79" spans="1:7" ht="82.5" customHeight="1" x14ac:dyDescent="0.25">
      <c r="A79" s="16" t="s">
        <v>82</v>
      </c>
      <c r="B79" s="14" t="s">
        <v>253</v>
      </c>
      <c r="C79" s="14" t="s">
        <v>540</v>
      </c>
      <c r="D79" s="17" t="s">
        <v>178</v>
      </c>
      <c r="E79" s="17">
        <v>60</v>
      </c>
      <c r="F79" s="33"/>
      <c r="G79" s="34">
        <f>E79*F79</f>
        <v>0</v>
      </c>
    </row>
    <row r="80" spans="1:7" ht="165.75" x14ac:dyDescent="0.25">
      <c r="A80" s="16" t="s">
        <v>84</v>
      </c>
      <c r="B80" s="14" t="s">
        <v>215</v>
      </c>
      <c r="C80" s="14" t="s">
        <v>336</v>
      </c>
      <c r="D80" s="17" t="s">
        <v>214</v>
      </c>
      <c r="E80" s="17">
        <v>1188</v>
      </c>
      <c r="F80" s="33"/>
      <c r="G80" s="66">
        <f t="shared" si="2"/>
        <v>0</v>
      </c>
    </row>
    <row r="81" spans="1:7" ht="165.75" x14ac:dyDescent="0.25">
      <c r="A81" s="16" t="s">
        <v>87</v>
      </c>
      <c r="B81" s="14" t="s">
        <v>332</v>
      </c>
      <c r="C81" s="14" t="s">
        <v>336</v>
      </c>
      <c r="D81" s="17" t="s">
        <v>214</v>
      </c>
      <c r="E81" s="17">
        <v>6808.5</v>
      </c>
      <c r="F81" s="33"/>
      <c r="G81" s="66">
        <f t="shared" si="2"/>
        <v>0</v>
      </c>
    </row>
    <row r="82" spans="1:7" x14ac:dyDescent="0.25">
      <c r="A82" s="16" t="s">
        <v>90</v>
      </c>
      <c r="B82" s="14" t="s">
        <v>218</v>
      </c>
      <c r="C82" s="14" t="s">
        <v>219</v>
      </c>
      <c r="D82" s="17" t="s">
        <v>190</v>
      </c>
      <c r="E82" s="17">
        <v>500</v>
      </c>
      <c r="F82" s="33"/>
      <c r="G82" s="66">
        <f t="shared" si="2"/>
        <v>0</v>
      </c>
    </row>
    <row r="83" spans="1:7" s="24" customFormat="1" ht="12.75" x14ac:dyDescent="0.25">
      <c r="A83" s="16" t="s">
        <v>93</v>
      </c>
      <c r="B83" s="14" t="s">
        <v>402</v>
      </c>
      <c r="C83" s="14" t="s">
        <v>521</v>
      </c>
      <c r="D83" s="17" t="s">
        <v>178</v>
      </c>
      <c r="E83" s="17">
        <v>840</v>
      </c>
      <c r="F83" s="80"/>
      <c r="G83" s="66">
        <f t="shared" si="2"/>
        <v>0</v>
      </c>
    </row>
    <row r="84" spans="1:7" x14ac:dyDescent="0.25">
      <c r="A84" s="16" t="s">
        <v>478</v>
      </c>
      <c r="B84" s="14" t="s">
        <v>523</v>
      </c>
      <c r="C84" s="14" t="s">
        <v>522</v>
      </c>
      <c r="D84" s="17" t="s">
        <v>178</v>
      </c>
      <c r="E84" s="17">
        <v>60</v>
      </c>
      <c r="F84" s="33"/>
      <c r="G84" s="66">
        <f t="shared" si="2"/>
        <v>0</v>
      </c>
    </row>
    <row r="85" spans="1:7" ht="25.5" x14ac:dyDescent="0.25">
      <c r="A85" s="16" t="s">
        <v>479</v>
      </c>
      <c r="B85" s="14" t="s">
        <v>403</v>
      </c>
      <c r="C85" s="14" t="s">
        <v>404</v>
      </c>
      <c r="D85" s="17" t="s">
        <v>178</v>
      </c>
      <c r="E85" s="17">
        <v>180</v>
      </c>
      <c r="F85" s="33"/>
      <c r="G85" s="66">
        <f t="shared" si="2"/>
        <v>0</v>
      </c>
    </row>
    <row r="86" spans="1:7" x14ac:dyDescent="0.25">
      <c r="A86" s="16" t="s">
        <v>480</v>
      </c>
      <c r="B86" s="18" t="s">
        <v>220</v>
      </c>
      <c r="C86" s="19" t="s">
        <v>221</v>
      </c>
      <c r="D86" s="37" t="s">
        <v>321</v>
      </c>
      <c r="E86" s="16">
        <v>200</v>
      </c>
      <c r="F86" s="78"/>
      <c r="G86" s="66">
        <f t="shared" si="2"/>
        <v>0</v>
      </c>
    </row>
    <row r="87" spans="1:7" ht="38.25" x14ac:dyDescent="0.25">
      <c r="A87" s="16" t="s">
        <v>481</v>
      </c>
      <c r="B87" s="14" t="s">
        <v>222</v>
      </c>
      <c r="C87" s="14" t="s">
        <v>223</v>
      </c>
      <c r="D87" s="17" t="s">
        <v>178</v>
      </c>
      <c r="E87" s="17">
        <v>454</v>
      </c>
      <c r="F87" s="33"/>
      <c r="G87" s="66">
        <f t="shared" si="2"/>
        <v>0</v>
      </c>
    </row>
    <row r="88" spans="1:7" ht="38.25" x14ac:dyDescent="0.25">
      <c r="A88" s="16" t="s">
        <v>96</v>
      </c>
      <c r="B88" s="14" t="s">
        <v>224</v>
      </c>
      <c r="C88" s="14" t="s">
        <v>225</v>
      </c>
      <c r="D88" s="17" t="s">
        <v>178</v>
      </c>
      <c r="E88" s="57">
        <v>1580</v>
      </c>
      <c r="F88" s="33"/>
      <c r="G88" s="66">
        <f t="shared" si="2"/>
        <v>0</v>
      </c>
    </row>
    <row r="89" spans="1:7" ht="25.5" x14ac:dyDescent="0.25">
      <c r="A89" s="16" t="s">
        <v>482</v>
      </c>
      <c r="B89" s="14" t="s">
        <v>533</v>
      </c>
      <c r="C89" s="14" t="s">
        <v>302</v>
      </c>
      <c r="D89" s="17" t="s">
        <v>178</v>
      </c>
      <c r="E89" s="57">
        <v>114</v>
      </c>
      <c r="F89" s="33"/>
      <c r="G89" s="66">
        <f t="shared" si="2"/>
        <v>0</v>
      </c>
    </row>
    <row r="90" spans="1:7" ht="38.25" x14ac:dyDescent="0.25">
      <c r="A90" s="16" t="s">
        <v>99</v>
      </c>
      <c r="B90" s="14" t="s">
        <v>226</v>
      </c>
      <c r="C90" s="14" t="s">
        <v>227</v>
      </c>
      <c r="D90" s="17" t="s">
        <v>178</v>
      </c>
      <c r="E90" s="57">
        <v>968</v>
      </c>
      <c r="F90" s="33"/>
      <c r="G90" s="66">
        <f t="shared" si="2"/>
        <v>0</v>
      </c>
    </row>
    <row r="91" spans="1:7" ht="25.5" x14ac:dyDescent="0.25">
      <c r="A91" s="16" t="s">
        <v>102</v>
      </c>
      <c r="B91" s="14" t="s">
        <v>228</v>
      </c>
      <c r="C91" s="14" t="s">
        <v>333</v>
      </c>
      <c r="D91" s="17" t="s">
        <v>21</v>
      </c>
      <c r="E91" s="17">
        <v>150</v>
      </c>
      <c r="F91" s="33"/>
      <c r="G91" s="66">
        <f t="shared" si="2"/>
        <v>0</v>
      </c>
    </row>
    <row r="92" spans="1:7" ht="76.5" x14ac:dyDescent="0.25">
      <c r="A92" s="16" t="s">
        <v>105</v>
      </c>
      <c r="B92" s="14" t="s">
        <v>325</v>
      </c>
      <c r="C92" s="14" t="s">
        <v>356</v>
      </c>
      <c r="D92" s="17" t="s">
        <v>214</v>
      </c>
      <c r="E92" s="17">
        <v>1500</v>
      </c>
      <c r="F92" s="33"/>
      <c r="G92" s="66">
        <f t="shared" si="2"/>
        <v>0</v>
      </c>
    </row>
    <row r="93" spans="1:7" ht="38.25" x14ac:dyDescent="0.25">
      <c r="A93" s="16" t="s">
        <v>106</v>
      </c>
      <c r="B93" s="14" t="s">
        <v>348</v>
      </c>
      <c r="C93" s="14" t="s">
        <v>350</v>
      </c>
      <c r="D93" s="17" t="s">
        <v>349</v>
      </c>
      <c r="E93" s="17">
        <v>1500</v>
      </c>
      <c r="F93" s="33"/>
      <c r="G93" s="66">
        <f t="shared" si="2"/>
        <v>0</v>
      </c>
    </row>
    <row r="94" spans="1:7" ht="38.25" x14ac:dyDescent="0.25">
      <c r="A94" s="16" t="s">
        <v>109</v>
      </c>
      <c r="B94" s="14" t="s">
        <v>354</v>
      </c>
      <c r="C94" s="14" t="s">
        <v>355</v>
      </c>
      <c r="D94" s="17" t="s">
        <v>21</v>
      </c>
      <c r="E94" s="17">
        <v>10</v>
      </c>
      <c r="F94" s="33"/>
      <c r="G94" s="66">
        <f t="shared" si="2"/>
        <v>0</v>
      </c>
    </row>
    <row r="95" spans="1:7" ht="38.25" x14ac:dyDescent="0.25">
      <c r="A95" s="16" t="s">
        <v>110</v>
      </c>
      <c r="B95" s="14" t="s">
        <v>309</v>
      </c>
      <c r="C95" s="14" t="s">
        <v>311</v>
      </c>
      <c r="D95" s="17" t="s">
        <v>21</v>
      </c>
      <c r="E95" s="17">
        <v>36</v>
      </c>
      <c r="F95" s="33"/>
      <c r="G95" s="66">
        <f t="shared" si="2"/>
        <v>0</v>
      </c>
    </row>
    <row r="96" spans="1:7" ht="51" x14ac:dyDescent="0.25">
      <c r="A96" s="16" t="s">
        <v>113</v>
      </c>
      <c r="B96" s="14" t="s">
        <v>388</v>
      </c>
      <c r="C96" s="14" t="s">
        <v>586</v>
      </c>
      <c r="D96" s="17" t="s">
        <v>21</v>
      </c>
      <c r="E96" s="17">
        <v>212</v>
      </c>
      <c r="F96" s="33"/>
      <c r="G96" s="66">
        <f t="shared" si="2"/>
        <v>0</v>
      </c>
    </row>
    <row r="97" spans="1:7" ht="38.25" x14ac:dyDescent="0.25">
      <c r="A97" s="16" t="s">
        <v>483</v>
      </c>
      <c r="B97" s="14" t="s">
        <v>387</v>
      </c>
      <c r="C97" s="14" t="s">
        <v>310</v>
      </c>
      <c r="D97" s="17" t="s">
        <v>190</v>
      </c>
      <c r="E97" s="17">
        <v>96</v>
      </c>
      <c r="F97" s="33"/>
      <c r="G97" s="66">
        <f t="shared" si="2"/>
        <v>0</v>
      </c>
    </row>
    <row r="98" spans="1:7" x14ac:dyDescent="0.25">
      <c r="A98" s="16" t="s">
        <v>484</v>
      </c>
      <c r="B98" s="14" t="s">
        <v>391</v>
      </c>
      <c r="C98" s="14" t="s">
        <v>229</v>
      </c>
      <c r="D98" s="17" t="s">
        <v>178</v>
      </c>
      <c r="E98" s="57">
        <v>388</v>
      </c>
      <c r="F98" s="33"/>
      <c r="G98" s="66">
        <f t="shared" si="2"/>
        <v>0</v>
      </c>
    </row>
    <row r="99" spans="1:7" ht="15" customHeight="1" x14ac:dyDescent="0.25">
      <c r="A99" s="16" t="s">
        <v>117</v>
      </c>
      <c r="B99" s="14" t="s">
        <v>230</v>
      </c>
      <c r="C99" s="14" t="s">
        <v>231</v>
      </c>
      <c r="D99" s="17" t="s">
        <v>178</v>
      </c>
      <c r="E99" s="17">
        <v>1284</v>
      </c>
      <c r="F99" s="33"/>
      <c r="G99" s="66">
        <f t="shared" si="2"/>
        <v>0</v>
      </c>
    </row>
    <row r="100" spans="1:7" ht="38.25" x14ac:dyDescent="0.25">
      <c r="A100" s="16" t="s">
        <v>120</v>
      </c>
      <c r="B100" s="14" t="s">
        <v>232</v>
      </c>
      <c r="C100" s="14" t="s">
        <v>389</v>
      </c>
      <c r="D100" s="17" t="s">
        <v>214</v>
      </c>
      <c r="E100" s="17">
        <v>376</v>
      </c>
      <c r="F100" s="33"/>
      <c r="G100" s="66">
        <f t="shared" si="2"/>
        <v>0</v>
      </c>
    </row>
    <row r="101" spans="1:7" ht="25.5" x14ac:dyDescent="0.25">
      <c r="A101" s="16" t="s">
        <v>123</v>
      </c>
      <c r="B101" s="14" t="s">
        <v>233</v>
      </c>
      <c r="C101" s="14" t="s">
        <v>234</v>
      </c>
      <c r="D101" s="17" t="s">
        <v>178</v>
      </c>
      <c r="E101" s="17">
        <v>408</v>
      </c>
      <c r="F101" s="33"/>
      <c r="G101" s="66">
        <f t="shared" si="2"/>
        <v>0</v>
      </c>
    </row>
    <row r="102" spans="1:7" x14ac:dyDescent="0.25">
      <c r="A102" s="16" t="s">
        <v>126</v>
      </c>
      <c r="B102" s="39" t="s">
        <v>390</v>
      </c>
      <c r="C102" s="14" t="s">
        <v>235</v>
      </c>
      <c r="D102" s="17" t="s">
        <v>178</v>
      </c>
      <c r="E102" s="81">
        <v>1200</v>
      </c>
      <c r="F102" s="40"/>
      <c r="G102" s="66">
        <f t="shared" si="2"/>
        <v>0</v>
      </c>
    </row>
    <row r="103" spans="1:7" ht="25.5" x14ac:dyDescent="0.25">
      <c r="A103" s="16" t="s">
        <v>129</v>
      </c>
      <c r="B103" s="14" t="s">
        <v>236</v>
      </c>
      <c r="C103" s="14" t="s">
        <v>237</v>
      </c>
      <c r="D103" s="17" t="s">
        <v>178</v>
      </c>
      <c r="E103" s="57">
        <v>13</v>
      </c>
      <c r="F103" s="33"/>
      <c r="G103" s="66">
        <f t="shared" si="2"/>
        <v>0</v>
      </c>
    </row>
    <row r="104" spans="1:7" x14ac:dyDescent="0.25">
      <c r="A104" s="16" t="s">
        <v>132</v>
      </c>
      <c r="B104" s="14" t="s">
        <v>238</v>
      </c>
      <c r="C104" s="14" t="s">
        <v>239</v>
      </c>
      <c r="D104" s="17" t="s">
        <v>178</v>
      </c>
      <c r="E104" s="57">
        <v>112</v>
      </c>
      <c r="F104" s="33"/>
      <c r="G104" s="66">
        <f t="shared" si="2"/>
        <v>0</v>
      </c>
    </row>
    <row r="105" spans="1:7" x14ac:dyDescent="0.25">
      <c r="A105" s="16" t="s">
        <v>485</v>
      </c>
      <c r="B105" s="14" t="s">
        <v>240</v>
      </c>
      <c r="C105" s="14" t="s">
        <v>241</v>
      </c>
      <c r="D105" s="17" t="s">
        <v>178</v>
      </c>
      <c r="E105" s="17">
        <v>584</v>
      </c>
      <c r="F105" s="33"/>
      <c r="G105" s="66">
        <f t="shared" si="2"/>
        <v>0</v>
      </c>
    </row>
    <row r="106" spans="1:7" ht="38.25" x14ac:dyDescent="0.25">
      <c r="A106" s="16" t="s">
        <v>486</v>
      </c>
      <c r="B106" s="14" t="s">
        <v>320</v>
      </c>
      <c r="C106" s="14" t="s">
        <v>322</v>
      </c>
      <c r="D106" s="17" t="s">
        <v>321</v>
      </c>
      <c r="E106" s="17">
        <v>2400</v>
      </c>
      <c r="F106" s="33"/>
      <c r="G106" s="66">
        <f t="shared" si="2"/>
        <v>0</v>
      </c>
    </row>
    <row r="107" spans="1:7" x14ac:dyDescent="0.25">
      <c r="A107" s="16" t="s">
        <v>487</v>
      </c>
      <c r="B107" s="14" t="s">
        <v>327</v>
      </c>
      <c r="C107" s="14" t="s">
        <v>327</v>
      </c>
      <c r="D107" s="17" t="s">
        <v>328</v>
      </c>
      <c r="E107" s="17">
        <v>18</v>
      </c>
      <c r="F107" s="33"/>
      <c r="G107" s="66">
        <f t="shared" si="2"/>
        <v>0</v>
      </c>
    </row>
    <row r="108" spans="1:7" ht="25.5" x14ac:dyDescent="0.25">
      <c r="A108" s="16" t="s">
        <v>133</v>
      </c>
      <c r="B108" s="14" t="s">
        <v>331</v>
      </c>
      <c r="C108" s="14" t="s">
        <v>534</v>
      </c>
      <c r="D108" s="17" t="s">
        <v>328</v>
      </c>
      <c r="E108" s="17">
        <v>45</v>
      </c>
      <c r="F108" s="33"/>
      <c r="G108" s="66">
        <f t="shared" si="2"/>
        <v>0</v>
      </c>
    </row>
    <row r="109" spans="1:7" ht="76.5" x14ac:dyDescent="0.25">
      <c r="A109" s="16" t="s">
        <v>136</v>
      </c>
      <c r="B109" s="14" t="s">
        <v>334</v>
      </c>
      <c r="C109" s="14" t="s">
        <v>345</v>
      </c>
      <c r="D109" s="17" t="s">
        <v>328</v>
      </c>
      <c r="E109" s="17">
        <v>150</v>
      </c>
      <c r="F109" s="33"/>
      <c r="G109" s="66">
        <f t="shared" si="2"/>
        <v>0</v>
      </c>
    </row>
    <row r="110" spans="1:7" ht="15" customHeight="1" x14ac:dyDescent="0.25">
      <c r="A110" s="16" t="s">
        <v>488</v>
      </c>
      <c r="B110" s="14" t="s">
        <v>397</v>
      </c>
      <c r="C110" s="14" t="s">
        <v>398</v>
      </c>
      <c r="D110" s="17" t="s">
        <v>178</v>
      </c>
      <c r="E110" s="57">
        <v>90</v>
      </c>
      <c r="F110" s="33"/>
      <c r="G110" s="66">
        <f>E110*F110</f>
        <v>0</v>
      </c>
    </row>
    <row r="111" spans="1:7" x14ac:dyDescent="0.25">
      <c r="A111" s="16" t="s">
        <v>489</v>
      </c>
      <c r="B111" s="14" t="s">
        <v>432</v>
      </c>
      <c r="C111" s="14" t="s">
        <v>386</v>
      </c>
      <c r="D111" s="17" t="s">
        <v>21</v>
      </c>
      <c r="E111" s="57">
        <v>36</v>
      </c>
      <c r="F111" s="33"/>
      <c r="G111" s="66">
        <f>E111*F111</f>
        <v>0</v>
      </c>
    </row>
    <row r="112" spans="1:7" s="53" customFormat="1" ht="38.25" x14ac:dyDescent="0.25">
      <c r="A112" s="16" t="s">
        <v>490</v>
      </c>
      <c r="B112" s="14" t="s">
        <v>254</v>
      </c>
      <c r="C112" s="14" t="s">
        <v>255</v>
      </c>
      <c r="D112" s="17" t="s">
        <v>178</v>
      </c>
      <c r="E112" s="17">
        <v>480</v>
      </c>
      <c r="F112" s="33"/>
      <c r="G112" s="34">
        <f t="shared" ref="G112:G117" si="3">E112*F112</f>
        <v>0</v>
      </c>
    </row>
    <row r="113" spans="1:7" ht="38.25" x14ac:dyDescent="0.25">
      <c r="A113" s="16" t="s">
        <v>491</v>
      </c>
      <c r="B113" s="14" t="s">
        <v>256</v>
      </c>
      <c r="C113" s="14" t="s">
        <v>257</v>
      </c>
      <c r="D113" s="17" t="s">
        <v>178</v>
      </c>
      <c r="E113" s="17">
        <v>12</v>
      </c>
      <c r="F113" s="33"/>
      <c r="G113" s="34">
        <f t="shared" si="3"/>
        <v>0</v>
      </c>
    </row>
    <row r="114" spans="1:7" ht="38.25" x14ac:dyDescent="0.25">
      <c r="A114" s="16" t="s">
        <v>525</v>
      </c>
      <c r="B114" s="14" t="s">
        <v>258</v>
      </c>
      <c r="C114" s="14" t="s">
        <v>259</v>
      </c>
      <c r="D114" s="17" t="s">
        <v>178</v>
      </c>
      <c r="E114" s="17">
        <v>6</v>
      </c>
      <c r="F114" s="33"/>
      <c r="G114" s="34">
        <f t="shared" si="3"/>
        <v>0</v>
      </c>
    </row>
    <row r="115" spans="1:7" x14ac:dyDescent="0.25">
      <c r="A115" s="16" t="s">
        <v>138</v>
      </c>
      <c r="B115" s="14" t="s">
        <v>267</v>
      </c>
      <c r="C115" s="14" t="s">
        <v>268</v>
      </c>
      <c r="D115" s="17" t="s">
        <v>178</v>
      </c>
      <c r="E115" s="17">
        <v>12</v>
      </c>
      <c r="F115" s="33"/>
      <c r="G115" s="34">
        <f t="shared" si="3"/>
        <v>0</v>
      </c>
    </row>
    <row r="116" spans="1:7" s="53" customFormat="1" ht="25.5" x14ac:dyDescent="0.25">
      <c r="A116" s="16" t="s">
        <v>141</v>
      </c>
      <c r="B116" s="14" t="s">
        <v>278</v>
      </c>
      <c r="C116" s="14" t="s">
        <v>408</v>
      </c>
      <c r="D116" s="17" t="s">
        <v>178</v>
      </c>
      <c r="E116" s="17">
        <v>2000</v>
      </c>
      <c r="F116" s="33"/>
      <c r="G116" s="34">
        <f t="shared" si="3"/>
        <v>0</v>
      </c>
    </row>
    <row r="117" spans="1:7" s="53" customFormat="1" ht="51" x14ac:dyDescent="0.25">
      <c r="A117" s="16" t="s">
        <v>144</v>
      </c>
      <c r="B117" s="14" t="s">
        <v>279</v>
      </c>
      <c r="C117" s="14" t="s">
        <v>407</v>
      </c>
      <c r="D117" s="17" t="s">
        <v>178</v>
      </c>
      <c r="E117" s="17">
        <v>600</v>
      </c>
      <c r="F117" s="33"/>
      <c r="G117" s="34">
        <f t="shared" si="3"/>
        <v>0</v>
      </c>
    </row>
    <row r="118" spans="1:7" ht="15" customHeight="1" x14ac:dyDescent="0.25">
      <c r="A118" s="100" t="s">
        <v>583</v>
      </c>
      <c r="B118" s="100"/>
      <c r="C118" s="100"/>
      <c r="D118" s="100"/>
      <c r="E118" s="100"/>
      <c r="F118" s="100"/>
      <c r="G118" s="82">
        <f>SUM(G61:G117)</f>
        <v>0</v>
      </c>
    </row>
    <row r="119" spans="1:7" ht="15" customHeight="1" x14ac:dyDescent="0.25">
      <c r="A119" s="99" t="s">
        <v>588</v>
      </c>
      <c r="B119" s="99"/>
      <c r="C119" s="99"/>
      <c r="D119" s="99"/>
      <c r="E119" s="99"/>
      <c r="F119" s="99"/>
      <c r="G119" s="83"/>
    </row>
    <row r="120" spans="1:7" ht="25.5" x14ac:dyDescent="0.25">
      <c r="A120" s="75" t="s">
        <v>2</v>
      </c>
      <c r="B120" s="75" t="s">
        <v>3</v>
      </c>
      <c r="C120" s="75" t="s">
        <v>4</v>
      </c>
      <c r="D120" s="75" t="s">
        <v>5</v>
      </c>
      <c r="E120" s="75" t="s">
        <v>6</v>
      </c>
      <c r="F120" s="75" t="s">
        <v>8</v>
      </c>
      <c r="G120" s="75" t="s">
        <v>9</v>
      </c>
    </row>
    <row r="121" spans="1:7" ht="127.5" x14ac:dyDescent="0.25">
      <c r="A121" s="84" t="s">
        <v>492</v>
      </c>
      <c r="B121" s="14" t="s">
        <v>335</v>
      </c>
      <c r="C121" s="14" t="s">
        <v>556</v>
      </c>
      <c r="D121" s="17" t="s">
        <v>330</v>
      </c>
      <c r="E121" s="17">
        <v>1</v>
      </c>
      <c r="F121" s="33"/>
      <c r="G121" s="66">
        <f>E121*F121</f>
        <v>0</v>
      </c>
    </row>
    <row r="122" spans="1:7" ht="175.5" customHeight="1" x14ac:dyDescent="0.25">
      <c r="A122" s="84" t="s">
        <v>149</v>
      </c>
      <c r="B122" s="16" t="s">
        <v>544</v>
      </c>
      <c r="C122" s="63" t="s">
        <v>545</v>
      </c>
      <c r="D122" s="64" t="s">
        <v>208</v>
      </c>
      <c r="E122" s="17">
        <v>150</v>
      </c>
      <c r="F122" s="33"/>
      <c r="G122" s="34">
        <f>E122*F122</f>
        <v>0</v>
      </c>
    </row>
    <row r="123" spans="1:7" ht="135" x14ac:dyDescent="0.25">
      <c r="A123" s="84" t="s">
        <v>493</v>
      </c>
      <c r="B123" s="85" t="s">
        <v>546</v>
      </c>
      <c r="C123" s="64" t="s">
        <v>557</v>
      </c>
      <c r="D123" s="64" t="s">
        <v>208</v>
      </c>
      <c r="E123" s="17">
        <v>7</v>
      </c>
      <c r="F123" s="33"/>
      <c r="G123" s="34">
        <f t="shared" ref="G123:G159" si="4">E123*F123</f>
        <v>0</v>
      </c>
    </row>
    <row r="124" spans="1:7" ht="195" x14ac:dyDescent="0.25">
      <c r="A124" s="84" t="s">
        <v>494</v>
      </c>
      <c r="B124" s="64" t="s">
        <v>547</v>
      </c>
      <c r="C124" s="64" t="s">
        <v>593</v>
      </c>
      <c r="D124" s="17" t="s">
        <v>178</v>
      </c>
      <c r="E124" s="17">
        <v>1010</v>
      </c>
      <c r="F124" s="33"/>
      <c r="G124" s="34">
        <f t="shared" si="4"/>
        <v>0</v>
      </c>
    </row>
    <row r="125" spans="1:7" ht="128.25" x14ac:dyDescent="0.25">
      <c r="A125" s="84" t="s">
        <v>495</v>
      </c>
      <c r="B125" s="85" t="s">
        <v>548</v>
      </c>
      <c r="C125" s="86" t="s">
        <v>558</v>
      </c>
      <c r="D125" s="17" t="s">
        <v>178</v>
      </c>
      <c r="E125" s="17">
        <v>619</v>
      </c>
      <c r="F125" s="33"/>
      <c r="G125" s="34">
        <f t="shared" si="4"/>
        <v>0</v>
      </c>
    </row>
    <row r="126" spans="1:7" ht="191.25" x14ac:dyDescent="0.25">
      <c r="A126" s="84" t="s">
        <v>496</v>
      </c>
      <c r="B126" s="14" t="s">
        <v>260</v>
      </c>
      <c r="C126" s="14" t="s">
        <v>261</v>
      </c>
      <c r="D126" s="17" t="s">
        <v>178</v>
      </c>
      <c r="E126" s="17">
        <v>14</v>
      </c>
      <c r="F126" s="33"/>
      <c r="G126" s="34">
        <f t="shared" si="4"/>
        <v>0</v>
      </c>
    </row>
    <row r="127" spans="1:7" ht="89.25" x14ac:dyDescent="0.25">
      <c r="A127" s="84" t="s">
        <v>150</v>
      </c>
      <c r="B127" s="14" t="s">
        <v>262</v>
      </c>
      <c r="C127" s="14" t="s">
        <v>553</v>
      </c>
      <c r="D127" s="17" t="s">
        <v>178</v>
      </c>
      <c r="E127" s="17">
        <v>48</v>
      </c>
      <c r="F127" s="33"/>
      <c r="G127" s="34">
        <f>E127*F127</f>
        <v>0</v>
      </c>
    </row>
    <row r="128" spans="1:7" ht="76.5" x14ac:dyDescent="0.25">
      <c r="A128" s="84" t="s">
        <v>497</v>
      </c>
      <c r="B128" s="14" t="s">
        <v>263</v>
      </c>
      <c r="C128" s="14" t="s">
        <v>554</v>
      </c>
      <c r="D128" s="17" t="s">
        <v>178</v>
      </c>
      <c r="E128" s="17">
        <v>86</v>
      </c>
      <c r="F128" s="33"/>
      <c r="G128" s="34">
        <f t="shared" si="4"/>
        <v>0</v>
      </c>
    </row>
    <row r="129" spans="1:7" x14ac:dyDescent="0.25">
      <c r="A129" s="84" t="s">
        <v>498</v>
      </c>
      <c r="B129" s="14" t="s">
        <v>264</v>
      </c>
      <c r="C129" s="14" t="s">
        <v>265</v>
      </c>
      <c r="D129" s="17" t="s">
        <v>178</v>
      </c>
      <c r="E129" s="17">
        <v>90</v>
      </c>
      <c r="F129" s="33"/>
      <c r="G129" s="34">
        <f t="shared" si="4"/>
        <v>0</v>
      </c>
    </row>
    <row r="130" spans="1:7" ht="315" x14ac:dyDescent="0.25">
      <c r="A130" s="84" t="s">
        <v>499</v>
      </c>
      <c r="B130" s="64" t="s">
        <v>549</v>
      </c>
      <c r="C130" s="64" t="s">
        <v>550</v>
      </c>
      <c r="D130" s="17" t="s">
        <v>266</v>
      </c>
      <c r="E130" s="17">
        <v>2923</v>
      </c>
      <c r="F130" s="33"/>
      <c r="G130" s="34">
        <f t="shared" si="4"/>
        <v>0</v>
      </c>
    </row>
    <row r="131" spans="1:7" ht="165" x14ac:dyDescent="0.25">
      <c r="A131" s="84" t="s">
        <v>152</v>
      </c>
      <c r="B131" s="64" t="s">
        <v>565</v>
      </c>
      <c r="C131" s="62" t="s">
        <v>564</v>
      </c>
      <c r="D131" s="17" t="s">
        <v>13</v>
      </c>
      <c r="E131" s="17">
        <v>6</v>
      </c>
      <c r="F131" s="33"/>
      <c r="G131" s="34">
        <f t="shared" si="4"/>
        <v>0</v>
      </c>
    </row>
    <row r="132" spans="1:7" ht="180" x14ac:dyDescent="0.25">
      <c r="A132" s="84" t="s">
        <v>500</v>
      </c>
      <c r="B132" s="64" t="s">
        <v>566</v>
      </c>
      <c r="C132" s="62" t="s">
        <v>567</v>
      </c>
      <c r="D132" s="17" t="s">
        <v>13</v>
      </c>
      <c r="E132" s="17">
        <v>14</v>
      </c>
      <c r="F132" s="33"/>
      <c r="G132" s="34">
        <f t="shared" si="4"/>
        <v>0</v>
      </c>
    </row>
    <row r="133" spans="1:7" ht="242.25" x14ac:dyDescent="0.25">
      <c r="A133" s="84" t="s">
        <v>501</v>
      </c>
      <c r="B133" s="14" t="s">
        <v>405</v>
      </c>
      <c r="C133" s="14" t="s">
        <v>269</v>
      </c>
      <c r="D133" s="17" t="s">
        <v>178</v>
      </c>
      <c r="E133" s="17">
        <v>12</v>
      </c>
      <c r="F133" s="33"/>
      <c r="G133" s="34">
        <f t="shared" si="4"/>
        <v>0</v>
      </c>
    </row>
    <row r="134" spans="1:7" x14ac:dyDescent="0.25">
      <c r="A134" s="84" t="s">
        <v>502</v>
      </c>
      <c r="B134" s="14" t="s">
        <v>406</v>
      </c>
      <c r="C134" s="14" t="s">
        <v>271</v>
      </c>
      <c r="D134" s="17" t="s">
        <v>178</v>
      </c>
      <c r="E134" s="17">
        <v>310</v>
      </c>
      <c r="F134" s="33"/>
      <c r="G134" s="34">
        <f t="shared" si="4"/>
        <v>0</v>
      </c>
    </row>
    <row r="135" spans="1:7" x14ac:dyDescent="0.25">
      <c r="A135" s="84" t="s">
        <v>503</v>
      </c>
      <c r="B135" s="14" t="s">
        <v>270</v>
      </c>
      <c r="C135" s="14" t="s">
        <v>273</v>
      </c>
      <c r="D135" s="17" t="s">
        <v>178</v>
      </c>
      <c r="E135" s="17">
        <v>30</v>
      </c>
      <c r="F135" s="33"/>
      <c r="G135" s="34">
        <f t="shared" si="4"/>
        <v>0</v>
      </c>
    </row>
    <row r="136" spans="1:7" x14ac:dyDescent="0.25">
      <c r="A136" s="84" t="s">
        <v>155</v>
      </c>
      <c r="B136" s="14" t="s">
        <v>272</v>
      </c>
      <c r="C136" s="14" t="s">
        <v>274</v>
      </c>
      <c r="D136" s="17" t="s">
        <v>178</v>
      </c>
      <c r="E136" s="17">
        <v>137</v>
      </c>
      <c r="F136" s="33"/>
      <c r="G136" s="34">
        <f t="shared" si="4"/>
        <v>0</v>
      </c>
    </row>
    <row r="137" spans="1:7" x14ac:dyDescent="0.25">
      <c r="A137" s="84" t="s">
        <v>504</v>
      </c>
      <c r="B137" s="14" t="s">
        <v>433</v>
      </c>
      <c r="C137" s="14" t="s">
        <v>275</v>
      </c>
      <c r="D137" s="17" t="s">
        <v>178</v>
      </c>
      <c r="E137" s="17">
        <v>104</v>
      </c>
      <c r="F137" s="33"/>
      <c r="G137" s="34">
        <f t="shared" si="4"/>
        <v>0</v>
      </c>
    </row>
    <row r="138" spans="1:7" ht="38.25" x14ac:dyDescent="0.25">
      <c r="A138" s="84" t="s">
        <v>573</v>
      </c>
      <c r="B138" s="14" t="s">
        <v>276</v>
      </c>
      <c r="C138" s="14" t="s">
        <v>277</v>
      </c>
      <c r="D138" s="17" t="s">
        <v>21</v>
      </c>
      <c r="E138" s="17">
        <v>300</v>
      </c>
      <c r="F138" s="33"/>
      <c r="G138" s="34">
        <f t="shared" si="4"/>
        <v>0</v>
      </c>
    </row>
    <row r="139" spans="1:7" ht="38.25" x14ac:dyDescent="0.25">
      <c r="A139" s="84" t="s">
        <v>156</v>
      </c>
      <c r="B139" s="18" t="s">
        <v>409</v>
      </c>
      <c r="C139" s="18" t="s">
        <v>324</v>
      </c>
      <c r="D139" s="37" t="s">
        <v>178</v>
      </c>
      <c r="E139" s="37">
        <v>88</v>
      </c>
      <c r="F139" s="51"/>
      <c r="G139" s="34">
        <f t="shared" si="4"/>
        <v>0</v>
      </c>
    </row>
    <row r="140" spans="1:7" ht="38.25" x14ac:dyDescent="0.25">
      <c r="A140" s="84" t="s">
        <v>505</v>
      </c>
      <c r="B140" s="14" t="s">
        <v>280</v>
      </c>
      <c r="C140" s="14" t="s">
        <v>282</v>
      </c>
      <c r="D140" s="17" t="s">
        <v>178</v>
      </c>
      <c r="E140" s="17">
        <v>32</v>
      </c>
      <c r="F140" s="33"/>
      <c r="G140" s="34">
        <f t="shared" si="4"/>
        <v>0</v>
      </c>
    </row>
    <row r="141" spans="1:7" ht="38.25" x14ac:dyDescent="0.25">
      <c r="A141" s="84" t="s">
        <v>506</v>
      </c>
      <c r="B141" s="14" t="s">
        <v>281</v>
      </c>
      <c r="C141" s="14" t="s">
        <v>326</v>
      </c>
      <c r="D141" s="17" t="s">
        <v>178</v>
      </c>
      <c r="E141" s="17">
        <v>24</v>
      </c>
      <c r="F141" s="33"/>
      <c r="G141" s="34">
        <f t="shared" si="4"/>
        <v>0</v>
      </c>
    </row>
    <row r="142" spans="1:7" ht="63.75" x14ac:dyDescent="0.25">
      <c r="A142" s="84" t="s">
        <v>159</v>
      </c>
      <c r="B142" s="14" t="s">
        <v>283</v>
      </c>
      <c r="C142" s="14" t="s">
        <v>314</v>
      </c>
      <c r="D142" s="17" t="s">
        <v>178</v>
      </c>
      <c r="E142" s="17">
        <v>340</v>
      </c>
      <c r="F142" s="33"/>
      <c r="G142" s="34">
        <f t="shared" si="4"/>
        <v>0</v>
      </c>
    </row>
    <row r="143" spans="1:7" ht="102" x14ac:dyDescent="0.25">
      <c r="A143" s="84" t="s">
        <v>507</v>
      </c>
      <c r="B143" s="14" t="s">
        <v>284</v>
      </c>
      <c r="C143" s="14" t="s">
        <v>568</v>
      </c>
      <c r="D143" s="17" t="s">
        <v>178</v>
      </c>
      <c r="E143" s="17">
        <v>400</v>
      </c>
      <c r="F143" s="33"/>
      <c r="G143" s="34">
        <f t="shared" si="4"/>
        <v>0</v>
      </c>
    </row>
    <row r="144" spans="1:7" ht="38.25" x14ac:dyDescent="0.25">
      <c r="A144" s="84" t="s">
        <v>508</v>
      </c>
      <c r="B144" s="14" t="s">
        <v>285</v>
      </c>
      <c r="C144" s="14" t="s">
        <v>286</v>
      </c>
      <c r="D144" s="17" t="s">
        <v>13</v>
      </c>
      <c r="E144" s="17">
        <v>14</v>
      </c>
      <c r="F144" s="33"/>
      <c r="G144" s="34">
        <f t="shared" si="4"/>
        <v>0</v>
      </c>
    </row>
    <row r="145" spans="1:7" ht="89.25" x14ac:dyDescent="0.25">
      <c r="A145" s="84" t="s">
        <v>509</v>
      </c>
      <c r="B145" s="14" t="s">
        <v>410</v>
      </c>
      <c r="C145" s="14" t="s">
        <v>589</v>
      </c>
      <c r="D145" s="16" t="s">
        <v>39</v>
      </c>
      <c r="E145" s="37">
        <v>640</v>
      </c>
      <c r="F145" s="40"/>
      <c r="G145" s="34">
        <f t="shared" si="4"/>
        <v>0</v>
      </c>
    </row>
    <row r="146" spans="1:7" ht="178.5" x14ac:dyDescent="0.25">
      <c r="A146" s="84" t="s">
        <v>510</v>
      </c>
      <c r="B146" s="14" t="s">
        <v>315</v>
      </c>
      <c r="C146" s="14" t="s">
        <v>316</v>
      </c>
      <c r="D146" s="17" t="s">
        <v>36</v>
      </c>
      <c r="E146" s="17">
        <v>32</v>
      </c>
      <c r="F146" s="33"/>
      <c r="G146" s="34">
        <f t="shared" si="4"/>
        <v>0</v>
      </c>
    </row>
    <row r="147" spans="1:7" ht="114.75" x14ac:dyDescent="0.25">
      <c r="A147" s="84" t="s">
        <v>511</v>
      </c>
      <c r="B147" s="14" t="s">
        <v>317</v>
      </c>
      <c r="C147" s="14" t="s">
        <v>319</v>
      </c>
      <c r="D147" s="17" t="s">
        <v>318</v>
      </c>
      <c r="E147" s="17">
        <v>306</v>
      </c>
      <c r="F147" s="33"/>
      <c r="G147" s="34">
        <f t="shared" si="4"/>
        <v>0</v>
      </c>
    </row>
    <row r="148" spans="1:7" ht="63.75" x14ac:dyDescent="0.25">
      <c r="A148" s="84" t="s">
        <v>160</v>
      </c>
      <c r="B148" s="14" t="s">
        <v>287</v>
      </c>
      <c r="C148" s="14" t="s">
        <v>288</v>
      </c>
      <c r="D148" s="17" t="s">
        <v>39</v>
      </c>
      <c r="E148" s="17">
        <v>480</v>
      </c>
      <c r="F148" s="33"/>
      <c r="G148" s="34">
        <f t="shared" si="4"/>
        <v>0</v>
      </c>
    </row>
    <row r="149" spans="1:7" ht="153" x14ac:dyDescent="0.25">
      <c r="A149" s="84" t="s">
        <v>163</v>
      </c>
      <c r="B149" s="39" t="s">
        <v>289</v>
      </c>
      <c r="C149" s="18" t="s">
        <v>290</v>
      </c>
      <c r="D149" s="37" t="s">
        <v>33</v>
      </c>
      <c r="E149" s="37">
        <v>3500</v>
      </c>
      <c r="F149" s="40"/>
      <c r="G149" s="34">
        <f t="shared" si="4"/>
        <v>0</v>
      </c>
    </row>
    <row r="150" spans="1:7" ht="127.5" x14ac:dyDescent="0.25">
      <c r="A150" s="84" t="s">
        <v>166</v>
      </c>
      <c r="B150" s="14" t="s">
        <v>411</v>
      </c>
      <c r="C150" s="14" t="s">
        <v>293</v>
      </c>
      <c r="D150" s="17" t="s">
        <v>13</v>
      </c>
      <c r="E150" s="17">
        <v>66</v>
      </c>
      <c r="F150" s="33"/>
      <c r="G150" s="34">
        <f t="shared" si="4"/>
        <v>0</v>
      </c>
    </row>
    <row r="151" spans="1:7" ht="127.5" x14ac:dyDescent="0.25">
      <c r="A151" s="84" t="s">
        <v>512</v>
      </c>
      <c r="B151" s="14" t="s">
        <v>292</v>
      </c>
      <c r="C151" s="14" t="s">
        <v>295</v>
      </c>
      <c r="D151" s="17" t="s">
        <v>13</v>
      </c>
      <c r="E151" s="17">
        <v>39</v>
      </c>
      <c r="F151" s="33"/>
      <c r="G151" s="34">
        <f t="shared" si="4"/>
        <v>0</v>
      </c>
    </row>
    <row r="152" spans="1:7" ht="127.5" x14ac:dyDescent="0.25">
      <c r="A152" s="84" t="s">
        <v>513</v>
      </c>
      <c r="B152" s="14" t="s">
        <v>294</v>
      </c>
      <c r="C152" s="14" t="s">
        <v>296</v>
      </c>
      <c r="D152" s="17" t="s">
        <v>13</v>
      </c>
      <c r="E152" s="17">
        <v>13</v>
      </c>
      <c r="F152" s="33"/>
      <c r="G152" s="34">
        <f t="shared" si="4"/>
        <v>0</v>
      </c>
    </row>
    <row r="153" spans="1:7" ht="127.5" x14ac:dyDescent="0.25">
      <c r="A153" s="84" t="s">
        <v>514</v>
      </c>
      <c r="B153" s="39" t="s">
        <v>417</v>
      </c>
      <c r="C153" s="39" t="s">
        <v>412</v>
      </c>
      <c r="D153" s="17" t="s">
        <v>13</v>
      </c>
      <c r="E153" s="16">
        <v>6</v>
      </c>
      <c r="F153" s="40"/>
      <c r="G153" s="34">
        <f t="shared" si="4"/>
        <v>0</v>
      </c>
    </row>
    <row r="154" spans="1:7" ht="127.5" x14ac:dyDescent="0.25">
      <c r="A154" s="84" t="s">
        <v>169</v>
      </c>
      <c r="B154" s="39" t="s">
        <v>416</v>
      </c>
      <c r="C154" s="39" t="s">
        <v>418</v>
      </c>
      <c r="D154" s="17" t="s">
        <v>13</v>
      </c>
      <c r="E154" s="16">
        <v>2</v>
      </c>
      <c r="F154" s="40"/>
      <c r="G154" s="34">
        <f t="shared" si="4"/>
        <v>0</v>
      </c>
    </row>
    <row r="155" spans="1:7" ht="38.25" x14ac:dyDescent="0.25">
      <c r="A155" s="84" t="s">
        <v>515</v>
      </c>
      <c r="B155" s="18" t="s">
        <v>420</v>
      </c>
      <c r="C155" s="14" t="s">
        <v>419</v>
      </c>
      <c r="D155" s="37" t="s">
        <v>178</v>
      </c>
      <c r="E155" s="37">
        <v>36</v>
      </c>
      <c r="F155" s="51"/>
      <c r="G155" s="34">
        <f t="shared" si="4"/>
        <v>0</v>
      </c>
    </row>
    <row r="156" spans="1:7" ht="38.25" x14ac:dyDescent="0.25">
      <c r="A156" s="84" t="s">
        <v>170</v>
      </c>
      <c r="B156" s="18" t="s">
        <v>297</v>
      </c>
      <c r="C156" s="18" t="s">
        <v>298</v>
      </c>
      <c r="D156" s="37" t="s">
        <v>178</v>
      </c>
      <c r="E156" s="37">
        <v>52</v>
      </c>
      <c r="F156" s="51"/>
      <c r="G156" s="34">
        <f t="shared" si="4"/>
        <v>0</v>
      </c>
    </row>
    <row r="157" spans="1:7" ht="25.5" x14ac:dyDescent="0.25">
      <c r="A157" s="84" t="s">
        <v>171</v>
      </c>
      <c r="B157" s="14" t="s">
        <v>299</v>
      </c>
      <c r="C157" s="14" t="s">
        <v>300</v>
      </c>
      <c r="D157" s="17" t="s">
        <v>178</v>
      </c>
      <c r="E157" s="17">
        <v>223</v>
      </c>
      <c r="F157" s="33"/>
      <c r="G157" s="34">
        <f t="shared" si="4"/>
        <v>0</v>
      </c>
    </row>
    <row r="158" spans="1:7" x14ac:dyDescent="0.25">
      <c r="A158" s="84" t="s">
        <v>516</v>
      </c>
      <c r="B158" s="39" t="s">
        <v>551</v>
      </c>
      <c r="C158" s="18" t="s">
        <v>552</v>
      </c>
      <c r="D158" s="17" t="s">
        <v>178</v>
      </c>
      <c r="E158" s="16">
        <v>90</v>
      </c>
      <c r="F158" s="40"/>
      <c r="G158" s="34">
        <f t="shared" si="4"/>
        <v>0</v>
      </c>
    </row>
    <row r="159" spans="1:7" ht="127.5" x14ac:dyDescent="0.25">
      <c r="A159" s="84" t="s">
        <v>517</v>
      </c>
      <c r="B159" s="58" t="s">
        <v>329</v>
      </c>
      <c r="C159" s="38" t="s">
        <v>539</v>
      </c>
      <c r="D159" s="16" t="s">
        <v>330</v>
      </c>
      <c r="E159" s="59">
        <v>11400</v>
      </c>
      <c r="F159" s="78"/>
      <c r="G159" s="34">
        <f t="shared" si="4"/>
        <v>0</v>
      </c>
    </row>
    <row r="160" spans="1:7" ht="25.5" x14ac:dyDescent="0.25">
      <c r="A160" s="84" t="s">
        <v>518</v>
      </c>
      <c r="B160" s="58" t="s">
        <v>337</v>
      </c>
      <c r="C160" s="38" t="s">
        <v>338</v>
      </c>
      <c r="D160" s="16" t="s">
        <v>330</v>
      </c>
      <c r="E160" s="59">
        <v>320</v>
      </c>
      <c r="F160" s="78"/>
      <c r="G160" s="34">
        <f>E160*F160</f>
        <v>0</v>
      </c>
    </row>
    <row r="161" spans="1:7" s="53" customFormat="1" ht="25.5" x14ac:dyDescent="0.25">
      <c r="A161" s="84" t="s">
        <v>519</v>
      </c>
      <c r="B161" s="14" t="s">
        <v>182</v>
      </c>
      <c r="C161" s="14" t="s">
        <v>341</v>
      </c>
      <c r="D161" s="17" t="s">
        <v>13</v>
      </c>
      <c r="E161" s="17">
        <v>38</v>
      </c>
      <c r="F161" s="33"/>
      <c r="G161" s="34">
        <f>E161*F161</f>
        <v>0</v>
      </c>
    </row>
    <row r="162" spans="1:7" s="53" customFormat="1" ht="25.5" x14ac:dyDescent="0.25">
      <c r="A162" s="84" t="s">
        <v>174</v>
      </c>
      <c r="B162" s="14" t="s">
        <v>167</v>
      </c>
      <c r="C162" s="14" t="s">
        <v>168</v>
      </c>
      <c r="D162" s="17" t="s">
        <v>21</v>
      </c>
      <c r="E162" s="17">
        <v>36</v>
      </c>
      <c r="F162" s="33"/>
      <c r="G162" s="34">
        <f>E162*F162</f>
        <v>0</v>
      </c>
    </row>
    <row r="163" spans="1:7" x14ac:dyDescent="0.25">
      <c r="A163" s="84" t="s">
        <v>175</v>
      </c>
      <c r="B163" s="14" t="s">
        <v>344</v>
      </c>
      <c r="C163" s="14" t="s">
        <v>396</v>
      </c>
      <c r="D163" s="17" t="s">
        <v>208</v>
      </c>
      <c r="E163" s="17">
        <v>14</v>
      </c>
      <c r="F163" s="33"/>
      <c r="G163" s="66">
        <f>E163*F163</f>
        <v>0</v>
      </c>
    </row>
    <row r="164" spans="1:7" ht="15" customHeight="1" x14ac:dyDescent="0.25">
      <c r="A164" s="100" t="s">
        <v>584</v>
      </c>
      <c r="B164" s="100"/>
      <c r="C164" s="100"/>
      <c r="D164" s="100"/>
      <c r="E164" s="100"/>
      <c r="F164" s="100"/>
      <c r="G164" s="82">
        <f>SUM(G121:G163)</f>
        <v>0</v>
      </c>
    </row>
    <row r="165" spans="1:7" ht="15" customHeight="1" x14ac:dyDescent="0.25">
      <c r="A165" s="99" t="s">
        <v>576</v>
      </c>
      <c r="B165" s="99"/>
      <c r="C165" s="99"/>
      <c r="D165" s="99"/>
      <c r="E165" s="99"/>
      <c r="F165" s="99"/>
      <c r="G165" s="83"/>
    </row>
    <row r="166" spans="1:7" ht="25.5" x14ac:dyDescent="0.25">
      <c r="A166" s="75" t="s">
        <v>2</v>
      </c>
      <c r="B166" s="75" t="s">
        <v>3</v>
      </c>
      <c r="C166" s="75" t="s">
        <v>4</v>
      </c>
      <c r="D166" s="75" t="s">
        <v>5</v>
      </c>
      <c r="E166" s="75" t="s">
        <v>6</v>
      </c>
      <c r="F166" s="75" t="s">
        <v>8</v>
      </c>
      <c r="G166" s="75" t="s">
        <v>9</v>
      </c>
    </row>
    <row r="167" spans="1:7" ht="63.75" x14ac:dyDescent="0.25">
      <c r="A167" s="17" t="s">
        <v>183</v>
      </c>
      <c r="B167" s="14" t="s">
        <v>151</v>
      </c>
      <c r="C167" s="14" t="s">
        <v>431</v>
      </c>
      <c r="D167" s="17" t="s">
        <v>21</v>
      </c>
      <c r="E167" s="17">
        <v>6400</v>
      </c>
      <c r="F167" s="33"/>
      <c r="G167" s="34">
        <f t="shared" ref="G167:G183" si="5">E167*F167</f>
        <v>0</v>
      </c>
    </row>
    <row r="168" spans="1:7" ht="25.5" x14ac:dyDescent="0.25">
      <c r="A168" s="17" t="s">
        <v>187</v>
      </c>
      <c r="B168" s="14" t="s">
        <v>153</v>
      </c>
      <c r="C168" s="14" t="s">
        <v>154</v>
      </c>
      <c r="D168" s="17" t="s">
        <v>21</v>
      </c>
      <c r="E168" s="17">
        <v>6400</v>
      </c>
      <c r="F168" s="33"/>
      <c r="G168" s="34">
        <f t="shared" si="5"/>
        <v>0</v>
      </c>
    </row>
    <row r="169" spans="1:7" ht="25.5" x14ac:dyDescent="0.25">
      <c r="A169" s="17" t="s">
        <v>421</v>
      </c>
      <c r="B169" s="14" t="s">
        <v>157</v>
      </c>
      <c r="C169" s="14" t="s">
        <v>158</v>
      </c>
      <c r="D169" s="17" t="s">
        <v>21</v>
      </c>
      <c r="E169" s="17">
        <v>500</v>
      </c>
      <c r="F169" s="33"/>
      <c r="G169" s="34">
        <f t="shared" si="5"/>
        <v>0</v>
      </c>
    </row>
    <row r="170" spans="1:7" x14ac:dyDescent="0.25">
      <c r="A170" s="17" t="s">
        <v>422</v>
      </c>
      <c r="B170" s="18" t="s">
        <v>161</v>
      </c>
      <c r="C170" s="19" t="s">
        <v>162</v>
      </c>
      <c r="D170" s="16" t="s">
        <v>21</v>
      </c>
      <c r="E170" s="16">
        <v>60</v>
      </c>
      <c r="F170" s="40"/>
      <c r="G170" s="34">
        <f t="shared" si="5"/>
        <v>0</v>
      </c>
    </row>
    <row r="171" spans="1:7" ht="38.25" x14ac:dyDescent="0.25">
      <c r="A171" s="17" t="s">
        <v>191</v>
      </c>
      <c r="B171" s="18" t="s">
        <v>164</v>
      </c>
      <c r="C171" s="19" t="s">
        <v>165</v>
      </c>
      <c r="D171" s="16" t="s">
        <v>21</v>
      </c>
      <c r="E171" s="16">
        <v>60</v>
      </c>
      <c r="F171" s="40"/>
      <c r="G171" s="34">
        <f t="shared" si="5"/>
        <v>0</v>
      </c>
    </row>
    <row r="172" spans="1:7" s="1" customFormat="1" ht="25.5" x14ac:dyDescent="0.25">
      <c r="A172" s="17" t="s">
        <v>194</v>
      </c>
      <c r="B172" s="39" t="s">
        <v>531</v>
      </c>
      <c r="C172" s="18" t="s">
        <v>532</v>
      </c>
      <c r="D172" s="16" t="s">
        <v>21</v>
      </c>
      <c r="E172" s="16">
        <v>200</v>
      </c>
      <c r="F172" s="74"/>
      <c r="G172" s="34">
        <f t="shared" si="5"/>
        <v>0</v>
      </c>
    </row>
    <row r="173" spans="1:7" ht="38.25" x14ac:dyDescent="0.25">
      <c r="A173" s="17" t="s">
        <v>423</v>
      </c>
      <c r="B173" s="39" t="s">
        <v>172</v>
      </c>
      <c r="C173" s="14" t="s">
        <v>173</v>
      </c>
      <c r="D173" s="16" t="s">
        <v>21</v>
      </c>
      <c r="E173" s="16">
        <v>15000</v>
      </c>
      <c r="F173" s="40"/>
      <c r="G173" s="34">
        <f t="shared" si="5"/>
        <v>0</v>
      </c>
    </row>
    <row r="174" spans="1:7" ht="89.25" x14ac:dyDescent="0.25">
      <c r="A174" s="17" t="s">
        <v>196</v>
      </c>
      <c r="B174" s="14" t="s">
        <v>563</v>
      </c>
      <c r="C174" s="14" t="s">
        <v>399</v>
      </c>
      <c r="D174" s="17" t="s">
        <v>21</v>
      </c>
      <c r="E174" s="17">
        <v>28</v>
      </c>
      <c r="F174" s="33"/>
      <c r="G174" s="34">
        <f t="shared" si="5"/>
        <v>0</v>
      </c>
    </row>
    <row r="175" spans="1:7" s="53" customFormat="1" ht="59.25" customHeight="1" x14ac:dyDescent="0.25">
      <c r="A175" s="17" t="s">
        <v>424</v>
      </c>
      <c r="B175" s="14" t="s">
        <v>342</v>
      </c>
      <c r="C175" s="14" t="s">
        <v>400</v>
      </c>
      <c r="D175" s="17" t="s">
        <v>208</v>
      </c>
      <c r="E175" s="17">
        <v>6</v>
      </c>
      <c r="F175" s="33"/>
      <c r="G175" s="34">
        <f t="shared" si="5"/>
        <v>0</v>
      </c>
    </row>
    <row r="176" spans="1:7" s="53" customFormat="1" ht="63.75" x14ac:dyDescent="0.25">
      <c r="A176" s="17" t="s">
        <v>199</v>
      </c>
      <c r="B176" s="14" t="s">
        <v>323</v>
      </c>
      <c r="C176" s="14" t="s">
        <v>401</v>
      </c>
      <c r="D176" s="17" t="s">
        <v>21</v>
      </c>
      <c r="E176" s="17">
        <v>4</v>
      </c>
      <c r="F176" s="33"/>
      <c r="G176" s="34">
        <f t="shared" si="5"/>
        <v>0</v>
      </c>
    </row>
    <row r="177" spans="1:7" ht="25.5" x14ac:dyDescent="0.25">
      <c r="A177" s="17" t="s">
        <v>425</v>
      </c>
      <c r="B177" s="14" t="s">
        <v>307</v>
      </c>
      <c r="C177" s="14" t="s">
        <v>594</v>
      </c>
      <c r="D177" s="17" t="s">
        <v>21</v>
      </c>
      <c r="E177" s="17">
        <v>450</v>
      </c>
      <c r="F177" s="33"/>
      <c r="G177" s="34">
        <f t="shared" si="5"/>
        <v>0</v>
      </c>
    </row>
    <row r="178" spans="1:7" ht="114.75" x14ac:dyDescent="0.25">
      <c r="A178" s="17" t="s">
        <v>426</v>
      </c>
      <c r="B178" s="14" t="s">
        <v>176</v>
      </c>
      <c r="C178" s="14" t="s">
        <v>353</v>
      </c>
      <c r="D178" s="17" t="s">
        <v>21</v>
      </c>
      <c r="E178" s="17">
        <v>6400</v>
      </c>
      <c r="F178" s="33"/>
      <c r="G178" s="34">
        <f t="shared" si="5"/>
        <v>0</v>
      </c>
    </row>
    <row r="179" spans="1:7" s="24" customFormat="1" ht="25.5" x14ac:dyDescent="0.25">
      <c r="A179" s="17" t="s">
        <v>200</v>
      </c>
      <c r="B179" s="14" t="s">
        <v>535</v>
      </c>
      <c r="C179" s="14" t="s">
        <v>536</v>
      </c>
      <c r="D179" s="17" t="s">
        <v>21</v>
      </c>
      <c r="E179" s="17">
        <v>20</v>
      </c>
      <c r="F179" s="87"/>
      <c r="G179" s="88">
        <f t="shared" si="5"/>
        <v>0</v>
      </c>
    </row>
    <row r="180" spans="1:7" ht="25.5" x14ac:dyDescent="0.25">
      <c r="A180" s="17" t="s">
        <v>427</v>
      </c>
      <c r="B180" s="14" t="s">
        <v>177</v>
      </c>
      <c r="C180" s="14" t="s">
        <v>339</v>
      </c>
      <c r="D180" s="17" t="s">
        <v>21</v>
      </c>
      <c r="E180" s="17">
        <v>6400</v>
      </c>
      <c r="F180" s="33"/>
      <c r="G180" s="34">
        <f t="shared" si="5"/>
        <v>0</v>
      </c>
    </row>
    <row r="181" spans="1:7" ht="25.5" x14ac:dyDescent="0.25">
      <c r="A181" s="17" t="s">
        <v>203</v>
      </c>
      <c r="B181" s="18" t="s">
        <v>179</v>
      </c>
      <c r="C181" s="18" t="s">
        <v>180</v>
      </c>
      <c r="D181" s="17" t="s">
        <v>21</v>
      </c>
      <c r="E181" s="16">
        <v>60</v>
      </c>
      <c r="F181" s="40"/>
      <c r="G181" s="34">
        <f t="shared" si="5"/>
        <v>0</v>
      </c>
    </row>
    <row r="182" spans="1:7" ht="25.5" x14ac:dyDescent="0.25">
      <c r="A182" s="17" t="s">
        <v>428</v>
      </c>
      <c r="B182" s="18" t="s">
        <v>181</v>
      </c>
      <c r="C182" s="18" t="s">
        <v>595</v>
      </c>
      <c r="D182" s="16" t="s">
        <v>21</v>
      </c>
      <c r="E182" s="16">
        <v>7500</v>
      </c>
      <c r="F182" s="40"/>
      <c r="G182" s="34">
        <f t="shared" si="5"/>
        <v>0</v>
      </c>
    </row>
    <row r="183" spans="1:7" s="53" customFormat="1" ht="25.5" x14ac:dyDescent="0.25">
      <c r="A183" s="17" t="s">
        <v>429</v>
      </c>
      <c r="B183" s="14" t="s">
        <v>308</v>
      </c>
      <c r="C183" s="14" t="s">
        <v>343</v>
      </c>
      <c r="D183" s="17" t="s">
        <v>21</v>
      </c>
      <c r="E183" s="17">
        <v>6400</v>
      </c>
      <c r="F183" s="33"/>
      <c r="G183" s="34">
        <f t="shared" si="5"/>
        <v>0</v>
      </c>
    </row>
    <row r="184" spans="1:7" ht="25.5" x14ac:dyDescent="0.25">
      <c r="A184" s="17" t="s">
        <v>430</v>
      </c>
      <c r="B184" s="39" t="s">
        <v>216</v>
      </c>
      <c r="C184" s="39" t="s">
        <v>217</v>
      </c>
      <c r="D184" s="16" t="s">
        <v>21</v>
      </c>
      <c r="E184" s="16">
        <v>10</v>
      </c>
      <c r="F184" s="40"/>
      <c r="G184" s="66">
        <f>E184*F184</f>
        <v>0</v>
      </c>
    </row>
    <row r="185" spans="1:7" ht="15.75" customHeight="1" x14ac:dyDescent="0.25">
      <c r="A185" s="100" t="s">
        <v>585</v>
      </c>
      <c r="B185" s="100"/>
      <c r="C185" s="100"/>
      <c r="D185" s="100"/>
      <c r="E185" s="100"/>
      <c r="F185" s="100"/>
      <c r="G185" s="76">
        <f>SUM(G167:G184)</f>
        <v>0</v>
      </c>
    </row>
    <row r="186" spans="1:7" x14ac:dyDescent="0.25">
      <c r="A186" s="100" t="s">
        <v>520</v>
      </c>
      <c r="B186" s="100"/>
      <c r="C186" s="100"/>
      <c r="D186" s="100"/>
      <c r="E186" s="100"/>
      <c r="F186" s="100"/>
      <c r="G186" s="76">
        <f>G12+G58+G118+G164+G185</f>
        <v>0</v>
      </c>
    </row>
  </sheetData>
  <mergeCells count="11">
    <mergeCell ref="A2:G2"/>
    <mergeCell ref="A13:G13"/>
    <mergeCell ref="A186:F186"/>
    <mergeCell ref="A12:F12"/>
    <mergeCell ref="A58:F58"/>
    <mergeCell ref="A118:F118"/>
    <mergeCell ref="A119:F119"/>
    <mergeCell ref="A165:F165"/>
    <mergeCell ref="A59:G59"/>
    <mergeCell ref="A164:F164"/>
    <mergeCell ref="A185:F185"/>
  </mergeCells>
  <pageMargins left="0.511811024" right="0.511811024" top="0.78740157499999996" bottom="0.78740157499999996" header="0.31496062000000002" footer="0.31496062000000002"/>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Encarte A - Hospedagem</vt:lpstr>
      <vt:lpstr>Encarte B -Alimentaçao</vt:lpstr>
      <vt:lpstr>Encarte C - Infra e Logística</vt:lpstr>
      <vt:lpstr>'Encarte A - Hospedagem'!Area_de_impressao</vt:lpstr>
      <vt:lpstr>'Encarte C - Infra e Logística'!Area_de_impressao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Cybele Modesto</dc:creator>
  <cp:lastModifiedBy>Hugo Nister Pessoa Texeira</cp:lastModifiedBy>
  <cp:lastPrinted>2016-02-03T14:59:29Z</cp:lastPrinted>
  <dcterms:created xsi:type="dcterms:W3CDTF">2016-01-02T09:52:07Z</dcterms:created>
  <dcterms:modified xsi:type="dcterms:W3CDTF">2016-03-01T15:00:18Z</dcterms:modified>
</cp:coreProperties>
</file>