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sdhgovbr.sharepoint.com/sites/CGCE/Documentos Compartilhados/[Programa de Equipagem]/EquipaDH+/6. Seleção Equipa/18. Classificação/Classificação/Dados brutos/estaduais/"/>
    </mc:Choice>
  </mc:AlternateContent>
  <xr:revisionPtr revIDLastSave="18" documentId="13_ncr:1_{1E2BDB66-2CE9-4490-BF43-B65635D5A7E4}" xr6:coauthVersionLast="47" xr6:coauthVersionMax="47" xr10:uidLastSave="{95307EC1-9A24-4918-BB32-2C18C0E841CD}"/>
  <bookViews>
    <workbookView xWindow="-120" yWindow="-120" windowWidth="29040" windowHeight="158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definedNames>
    <definedName name="_xlnm._FilterDatabase" localSheetId="0" hidden="1">'Dados normalizados'!$A$1:$K$28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10" i="3"/>
  <c r="J12" i="3"/>
  <c r="I6" i="3"/>
  <c r="I3" i="3"/>
  <c r="I8" i="3"/>
  <c r="I12" i="3"/>
  <c r="I9" i="3"/>
  <c r="I13" i="3"/>
  <c r="I14" i="3"/>
  <c r="I2" i="3"/>
  <c r="I17" i="3"/>
  <c r="I5" i="3"/>
  <c r="I4" i="3"/>
  <c r="I19" i="3"/>
  <c r="I10" i="3"/>
  <c r="I11" i="3"/>
  <c r="I18" i="3"/>
  <c r="I16" i="3"/>
  <c r="I15" i="3"/>
  <c r="I20" i="3"/>
  <c r="I21" i="3"/>
  <c r="I22" i="3"/>
  <c r="I23" i="3"/>
  <c r="I25" i="3"/>
  <c r="I24" i="3"/>
  <c r="I27" i="3"/>
  <c r="I26" i="3"/>
  <c r="I28" i="3"/>
  <c r="I7" i="3"/>
  <c r="F6" i="3"/>
  <c r="J6" i="3" s="1"/>
  <c r="F3" i="3"/>
  <c r="J3" i="3" s="1"/>
  <c r="F8" i="3"/>
  <c r="J8" i="3" s="1"/>
  <c r="F12" i="3"/>
  <c r="F9" i="3"/>
  <c r="J9" i="3" s="1"/>
  <c r="F13" i="3"/>
  <c r="J13" i="3" s="1"/>
  <c r="F14" i="3"/>
  <c r="J14" i="3" s="1"/>
  <c r="F2" i="3"/>
  <c r="J2" i="3" s="1"/>
  <c r="F17" i="3"/>
  <c r="J17" i="3" s="1"/>
  <c r="F5" i="3"/>
  <c r="J5" i="3" s="1"/>
  <c r="F4" i="3"/>
  <c r="J4" i="3" s="1"/>
  <c r="F19" i="3"/>
  <c r="J19" i="3" s="1"/>
  <c r="F10" i="3"/>
  <c r="F11" i="3"/>
  <c r="J11" i="3" s="1"/>
  <c r="F18" i="3"/>
  <c r="J18" i="3" s="1"/>
  <c r="F16" i="3"/>
  <c r="J16" i="3" s="1"/>
  <c r="F15" i="3"/>
  <c r="J15" i="3" s="1"/>
  <c r="F20" i="3"/>
  <c r="J20" i="3" s="1"/>
  <c r="F21" i="3"/>
  <c r="J21" i="3" s="1"/>
  <c r="F22" i="3"/>
  <c r="F23" i="3"/>
  <c r="J23" i="3" s="1"/>
  <c r="F25" i="3"/>
  <c r="J25" i="3" s="1"/>
  <c r="F24" i="3"/>
  <c r="J24" i="3" s="1"/>
  <c r="F27" i="3"/>
  <c r="J27" i="3" s="1"/>
  <c r="F26" i="3"/>
  <c r="J26" i="3" s="1"/>
  <c r="F28" i="3"/>
  <c r="J28" i="3" s="1"/>
  <c r="F7" i="3"/>
  <c r="J7" i="3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<sst xmlns="http://schemas.openxmlformats.org/spreadsheetml/2006/main" count="196" uniqueCount="81">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</sst>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sz val="8"/>
      <name val="Apto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K28"/>
  <sheetViews>
    <sheetView tabSelected="1" workbookViewId="0">
      <selection activeCell="F31" sqref="F31"/>
    </sheetView>
  </sheetViews>
  <sheetFormatPr defaultRowHeight="15" x14ac:dyDescent="0.25"/>
  <cols>
    <col min="1" max="1" width="13.375" customWidth="1"/>
    <col min="2" max="2" width="3.875" bestFit="1" customWidth="1"/>
    <col min="3" max="3" width="19.25" bestFit="1" customWidth="1"/>
    <col min="5" max="5" width="28" bestFit="1" customWidth="1"/>
    <col min="6" max="6" width="28" customWidth="1"/>
    <col min="7" max="7" width="10.375" bestFit="1" customWidth="1"/>
    <col min="8" max="8" width="47.25" bestFit="1" customWidth="1"/>
    <col min="9" max="9" width="47.25" customWidth="1"/>
    <col min="10" max="11" width="36.375" customWidth="1"/>
  </cols>
  <sheetData>
    <row r="1" spans="1:11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77</v>
      </c>
      <c r="K1" s="1" t="s">
        <v>78</v>
      </c>
    </row>
    <row r="2" spans="1:11" x14ac:dyDescent="0.25">
      <c r="A2">
        <v>31</v>
      </c>
      <c r="B2" t="s">
        <v>28</v>
      </c>
      <c r="C2" t="s">
        <v>29</v>
      </c>
      <c r="D2" t="s">
        <v>23</v>
      </c>
      <c r="E2" s="6">
        <v>18136000</v>
      </c>
      <c r="F2" s="5">
        <f>(E2-MIN(E:E))/(MAX(E:E)-MIN(E:E))</f>
        <v>1</v>
      </c>
      <c r="G2">
        <v>0.77400000000000002</v>
      </c>
      <c r="H2" s="6">
        <v>6563.5317121990665</v>
      </c>
      <c r="I2" s="5">
        <f>(H2-MIN(H:H))/(MAX(H:H)-MIN(H:H))</f>
        <v>0.18605007469437335</v>
      </c>
      <c r="J2" s="9">
        <f>F2-G2-I2</f>
        <v>3.9949925305626632E-2</v>
      </c>
      <c r="K2" s="9">
        <v>1</v>
      </c>
    </row>
    <row r="3" spans="1:11" x14ac:dyDescent="0.25">
      <c r="A3">
        <v>29</v>
      </c>
      <c r="B3" t="s">
        <v>14</v>
      </c>
      <c r="C3" t="s">
        <v>15</v>
      </c>
      <c r="D3" t="s">
        <v>9</v>
      </c>
      <c r="E3" s="6">
        <v>14141626</v>
      </c>
      <c r="F3" s="5">
        <f>(E3-MIN(E:E))/(MAX(E:E)-MIN(E:E))</f>
        <v>0.77174083547261019</v>
      </c>
      <c r="G3">
        <v>0.69099999999999995</v>
      </c>
      <c r="H3" s="6">
        <v>5559.4320971308398</v>
      </c>
      <c r="I3" s="5">
        <f>(H3-MIN(H:H))/(MAX(H:H)-MIN(H:H))</f>
        <v>9.1409552442983363E-2</v>
      </c>
      <c r="J3" s="9">
        <f>F3-G3-I3</f>
        <v>-1.0668716970373124E-2</v>
      </c>
      <c r="K3" s="9">
        <v>2</v>
      </c>
    </row>
    <row r="4" spans="1:11" x14ac:dyDescent="0.25">
      <c r="A4">
        <v>35</v>
      </c>
      <c r="B4" t="s">
        <v>59</v>
      </c>
      <c r="C4" t="s">
        <v>60</v>
      </c>
      <c r="D4" t="s">
        <v>23</v>
      </c>
      <c r="E4" s="6">
        <v>18136000</v>
      </c>
      <c r="F4" s="5">
        <f>(E4-MIN(E:E))/(MAX(E:E)-MIN(E:E))</f>
        <v>1</v>
      </c>
      <c r="G4">
        <v>0.80600000000000005</v>
      </c>
      <c r="H4" s="6">
        <v>7572.5985762997643</v>
      </c>
      <c r="I4" s="5">
        <f>(H4-MIN(H:H))/(MAX(H:H)-MIN(H:H))</f>
        <v>0.28115878061552185</v>
      </c>
      <c r="J4" s="9">
        <f>F4-G4-I4</f>
        <v>-8.7158780615521902E-2</v>
      </c>
      <c r="K4" s="9">
        <v>3</v>
      </c>
    </row>
    <row r="5" spans="1:11" x14ac:dyDescent="0.25">
      <c r="A5">
        <v>33</v>
      </c>
      <c r="B5" t="s">
        <v>45</v>
      </c>
      <c r="C5" t="s">
        <v>46</v>
      </c>
      <c r="D5" t="s">
        <v>23</v>
      </c>
      <c r="E5" s="6">
        <v>16055174</v>
      </c>
      <c r="F5" s="5">
        <f>(E5-MIN(E:E))/(MAX(E:E)-MIN(E:E))</f>
        <v>0.88109085321332692</v>
      </c>
      <c r="G5">
        <v>0.76200000000000001</v>
      </c>
      <c r="H5" s="6">
        <v>7460.0388042994737</v>
      </c>
      <c r="I5" s="5">
        <f>(H5-MIN(H:H))/(MAX(H:H)-MIN(H:H))</f>
        <v>0.27054955873480135</v>
      </c>
      <c r="J5" s="9">
        <f>F5-G5-I5</f>
        <v>-0.15145870552147445</v>
      </c>
      <c r="K5" s="9">
        <v>4</v>
      </c>
    </row>
    <row r="6" spans="1:11" x14ac:dyDescent="0.25">
      <c r="A6">
        <v>23</v>
      </c>
      <c r="B6" t="s">
        <v>16</v>
      </c>
      <c r="C6" t="s">
        <v>17</v>
      </c>
      <c r="D6" t="s">
        <v>9</v>
      </c>
      <c r="E6" s="6">
        <v>8794957</v>
      </c>
      <c r="F6" s="5">
        <f>(E6-MIN(E:E))/(MAX(E:E)-MIN(E:E))</f>
        <v>0.46620454894949187</v>
      </c>
      <c r="G6">
        <v>0.73399999999999999</v>
      </c>
      <c r="H6" s="6">
        <v>5051.8564158949275</v>
      </c>
      <c r="I6" s="5">
        <f>(H6-MIN(H:H))/(MAX(H:H)-MIN(H:H))</f>
        <v>4.3568454972780925E-2</v>
      </c>
      <c r="J6" s="9">
        <f>F6-G6-I6</f>
        <v>-0.31136390602328906</v>
      </c>
      <c r="K6" s="9">
        <v>5</v>
      </c>
    </row>
    <row r="7" spans="1:11" x14ac:dyDescent="0.25">
      <c r="A7">
        <v>21</v>
      </c>
      <c r="B7" t="s">
        <v>26</v>
      </c>
      <c r="C7" t="s">
        <v>27</v>
      </c>
      <c r="D7" t="s">
        <v>9</v>
      </c>
      <c r="E7" s="6">
        <v>6775805</v>
      </c>
      <c r="F7" s="5">
        <f>(E7-MIN(E:E))/(MAX(E:E)-MIN(E:E))</f>
        <v>0.350819773118834</v>
      </c>
      <c r="G7">
        <v>0.67600000000000005</v>
      </c>
      <c r="H7" s="6">
        <v>4589.6118315816348</v>
      </c>
      <c r="I7" s="5">
        <f>(H7-MIN(H:H))/(MAX(H:H)-MIN(H:H))</f>
        <v>0</v>
      </c>
      <c r="J7" s="9">
        <f>F7-G7-I7</f>
        <v>-0.32518022688116605</v>
      </c>
      <c r="K7" s="9">
        <v>6</v>
      </c>
    </row>
    <row r="8" spans="1:11" x14ac:dyDescent="0.25">
      <c r="A8">
        <v>26</v>
      </c>
      <c r="B8" t="s">
        <v>38</v>
      </c>
      <c r="C8" t="s">
        <v>39</v>
      </c>
      <c r="D8" t="s">
        <v>9</v>
      </c>
      <c r="E8" s="6">
        <v>9058931</v>
      </c>
      <c r="F8" s="5">
        <f>(E8-MIN(E:E))/(MAX(E:E)-MIN(E:E))</f>
        <v>0.48128938694837559</v>
      </c>
      <c r="G8">
        <v>0.71899999999999997</v>
      </c>
      <c r="H8" s="6">
        <v>5742.0962794318675</v>
      </c>
      <c r="I8" s="5">
        <f>(H8-MIN(H:H))/(MAX(H:H)-MIN(H:H))</f>
        <v>0.10862640359018524</v>
      </c>
      <c r="J8" s="9">
        <f>F8-G8-I8</f>
        <v>-0.3463370166418096</v>
      </c>
      <c r="K8" s="9">
        <v>7</v>
      </c>
    </row>
    <row r="9" spans="1:11" x14ac:dyDescent="0.25">
      <c r="A9">
        <v>15</v>
      </c>
      <c r="B9" t="s">
        <v>34</v>
      </c>
      <c r="C9" t="s">
        <v>35</v>
      </c>
      <c r="D9" t="s">
        <v>6</v>
      </c>
      <c r="E9" s="6">
        <v>8121025</v>
      </c>
      <c r="F9" s="5">
        <f>(E9-MIN(E:E))/(MAX(E:E)-MIN(E:E))</f>
        <v>0.42769259306647417</v>
      </c>
      <c r="G9">
        <v>0.69</v>
      </c>
      <c r="H9" s="6">
        <v>6214.9305162464098</v>
      </c>
      <c r="I9" s="5">
        <f>(H9-MIN(H:H))/(MAX(H:H)-MIN(H:H))</f>
        <v>0.15319297690514966</v>
      </c>
      <c r="J9" s="9">
        <f>F9-G9-I9</f>
        <v>-0.41550038383867544</v>
      </c>
      <c r="K9" s="9">
        <v>8</v>
      </c>
    </row>
    <row r="10" spans="1:11" x14ac:dyDescent="0.25">
      <c r="A10">
        <v>41</v>
      </c>
      <c r="B10" t="s">
        <v>42</v>
      </c>
      <c r="C10" t="s">
        <v>43</v>
      </c>
      <c r="D10" t="s">
        <v>44</v>
      </c>
      <c r="E10" s="6">
        <v>11444380</v>
      </c>
      <c r="F10" s="5">
        <f>(E10-MIN(E:E))/(MAX(E:E)-MIN(E:E))</f>
        <v>0.61760626557884368</v>
      </c>
      <c r="G10">
        <v>0.76900000000000002</v>
      </c>
      <c r="H10" s="6">
        <v>7622.4912906072668</v>
      </c>
      <c r="I10" s="5">
        <f>(H10-MIN(H:H))/(MAX(H:H)-MIN(H:H))</f>
        <v>0.28586137433007136</v>
      </c>
      <c r="J10" s="9">
        <f>F10-G10-I10</f>
        <v>-0.43725510875122769</v>
      </c>
      <c r="K10" s="9">
        <v>9</v>
      </c>
    </row>
    <row r="11" spans="1:11" x14ac:dyDescent="0.25">
      <c r="A11">
        <v>43</v>
      </c>
      <c r="B11" t="s">
        <v>53</v>
      </c>
      <c r="C11" t="s">
        <v>54</v>
      </c>
      <c r="D11" t="s">
        <v>44</v>
      </c>
      <c r="E11" s="6">
        <v>10882965</v>
      </c>
      <c r="F11" s="5">
        <f>(E11-MIN(E:E))/(MAX(E:E)-MIN(E:E))</f>
        <v>0.58552411231699475</v>
      </c>
      <c r="G11">
        <v>0.77100000000000002</v>
      </c>
      <c r="H11" s="6">
        <v>7689.7314092299303</v>
      </c>
      <c r="I11" s="5">
        <f>(H11-MIN(H:H))/(MAX(H:H)-MIN(H:H))</f>
        <v>0.29219903231459504</v>
      </c>
      <c r="J11" s="9">
        <f>F11-G11-I11</f>
        <v>-0.47767491999760031</v>
      </c>
      <c r="K11" s="9">
        <v>10</v>
      </c>
    </row>
    <row r="12" spans="1:11" x14ac:dyDescent="0.25">
      <c r="A12">
        <v>25</v>
      </c>
      <c r="B12" t="s">
        <v>36</v>
      </c>
      <c r="C12" t="s">
        <v>37</v>
      </c>
      <c r="D12" t="s">
        <v>9</v>
      </c>
      <c r="E12" s="6">
        <v>3974687</v>
      </c>
      <c r="F12" s="5">
        <f>(E12-MIN(E:E))/(MAX(E:E)-MIN(E:E))</f>
        <v>0.19074942056230501</v>
      </c>
      <c r="G12">
        <v>0.69799999999999995</v>
      </c>
      <c r="H12" s="6">
        <v>5760.164771807189</v>
      </c>
      <c r="I12" s="5">
        <f>(H12-MIN(H:H))/(MAX(H:H)-MIN(H:H))</f>
        <v>0.11032943337829994</v>
      </c>
      <c r="J12" s="9">
        <f>F12-G12-I12</f>
        <v>-0.61758001281599484</v>
      </c>
      <c r="K12" s="9">
        <v>11</v>
      </c>
    </row>
    <row r="13" spans="1:11" x14ac:dyDescent="0.25">
      <c r="A13">
        <v>22</v>
      </c>
      <c r="B13" t="s">
        <v>40</v>
      </c>
      <c r="C13" t="s">
        <v>41</v>
      </c>
      <c r="D13" t="s">
        <v>9</v>
      </c>
      <c r="E13" s="6">
        <v>3271199</v>
      </c>
      <c r="F13" s="5">
        <f>(E13-MIN(E:E))/(MAX(E:E)-MIN(E:E))</f>
        <v>0.15054848215867922</v>
      </c>
      <c r="G13">
        <v>0.69</v>
      </c>
      <c r="H13" s="6">
        <v>6308.4435769881311</v>
      </c>
      <c r="I13" s="5">
        <f>(H13-MIN(H:H))/(MAX(H:H)-MIN(H:H))</f>
        <v>0.16200696784102023</v>
      </c>
      <c r="J13" s="9">
        <f>F13-G13-I13</f>
        <v>-0.70145848568234093</v>
      </c>
      <c r="K13" s="9">
        <v>12</v>
      </c>
    </row>
    <row r="14" spans="1:11" x14ac:dyDescent="0.25">
      <c r="A14">
        <v>27</v>
      </c>
      <c r="B14" t="s">
        <v>7</v>
      </c>
      <c r="C14" t="s">
        <v>8</v>
      </c>
      <c r="D14" t="s">
        <v>9</v>
      </c>
      <c r="E14" s="6">
        <v>3127683</v>
      </c>
      <c r="F14" s="5">
        <f>(E14-MIN(E:E))/(MAX(E:E)-MIN(E:E))</f>
        <v>0.14234723654264203</v>
      </c>
      <c r="G14">
        <v>0.68400000000000005</v>
      </c>
      <c r="H14" s="6">
        <v>6325.8531139376973</v>
      </c>
      <c r="I14" s="5">
        <f>(H14-MIN(H:H))/(MAX(H:H)-MIN(H:H))</f>
        <v>0.16364788836756566</v>
      </c>
      <c r="J14" s="9">
        <f>F14-G14-I14</f>
        <v>-0.70530065182492363</v>
      </c>
      <c r="K14" s="9">
        <v>13</v>
      </c>
    </row>
    <row r="15" spans="1:11" x14ac:dyDescent="0.25">
      <c r="A15">
        <v>52</v>
      </c>
      <c r="B15" t="s">
        <v>24</v>
      </c>
      <c r="C15" t="s">
        <v>25</v>
      </c>
      <c r="D15" t="s">
        <v>20</v>
      </c>
      <c r="E15" s="6">
        <v>7056495</v>
      </c>
      <c r="F15" s="5">
        <f>(E15-MIN(E:E))/(MAX(E:E)-MIN(E:E))</f>
        <v>0.36685984970935681</v>
      </c>
      <c r="G15">
        <v>0.73699999999999999</v>
      </c>
      <c r="H15" s="6">
        <v>8168.365755051198</v>
      </c>
      <c r="I15" s="5">
        <f>(H15-MIN(H:H))/(MAX(H:H)-MIN(H:H))</f>
        <v>0.33731228978048822</v>
      </c>
      <c r="J15" s="9">
        <f>F15-G15-I15</f>
        <v>-0.70745244007113139</v>
      </c>
      <c r="K15" s="9">
        <v>14</v>
      </c>
    </row>
    <row r="16" spans="1:11" x14ac:dyDescent="0.25">
      <c r="A16">
        <v>42</v>
      </c>
      <c r="B16" t="s">
        <v>55</v>
      </c>
      <c r="C16" t="s">
        <v>56</v>
      </c>
      <c r="D16" t="s">
        <v>44</v>
      </c>
      <c r="E16" s="6">
        <v>7610361</v>
      </c>
      <c r="F16" s="5">
        <f>(E16-MIN(E:E))/(MAX(E:E)-MIN(E:E))</f>
        <v>0.39851061411452449</v>
      </c>
      <c r="G16">
        <v>0.79200000000000004</v>
      </c>
      <c r="H16" s="6">
        <v>8053.3990812669726</v>
      </c>
      <c r="I16" s="5">
        <f>(H16-MIN(H:H))/(MAX(H:H)-MIN(H:H))</f>
        <v>0.32647620749824879</v>
      </c>
      <c r="J16" s="9">
        <f>F16-G16-I16</f>
        <v>-0.71996559338372434</v>
      </c>
      <c r="K16" s="9">
        <v>15</v>
      </c>
    </row>
    <row r="17" spans="1:11" x14ac:dyDescent="0.25">
      <c r="A17">
        <v>24</v>
      </c>
      <c r="B17" t="s">
        <v>47</v>
      </c>
      <c r="C17" t="s">
        <v>48</v>
      </c>
      <c r="D17" t="s">
        <v>9</v>
      </c>
      <c r="E17" s="6">
        <v>3302729</v>
      </c>
      <c r="F17" s="5">
        <f>(E17-MIN(E:E))/(MAX(E:E)-MIN(E:E))</f>
        <v>0.15235026923659145</v>
      </c>
      <c r="G17">
        <v>0.72799999999999998</v>
      </c>
      <c r="H17" s="6">
        <v>6792.35447908684</v>
      </c>
      <c r="I17" s="5">
        <f>(H17-MIN(H:H))/(MAX(H:H)-MIN(H:H))</f>
        <v>0.20761756245782145</v>
      </c>
      <c r="J17" s="9">
        <f>F17-G17-I17</f>
        <v>-0.78326729322123001</v>
      </c>
      <c r="K17" s="9">
        <v>16</v>
      </c>
    </row>
    <row r="18" spans="1:11" x14ac:dyDescent="0.25">
      <c r="A18">
        <v>13</v>
      </c>
      <c r="B18" t="s">
        <v>10</v>
      </c>
      <c r="C18" t="s">
        <v>11</v>
      </c>
      <c r="D18" t="s">
        <v>6</v>
      </c>
      <c r="E18" s="6">
        <v>3941613</v>
      </c>
      <c r="F18" s="5">
        <f>(E18-MIN(E:E))/(MAX(E:E)-MIN(E:E))</f>
        <v>0.18885940134838591</v>
      </c>
      <c r="G18">
        <v>0.7</v>
      </c>
      <c r="H18" s="6">
        <v>7935.6609767600221</v>
      </c>
      <c r="I18" s="5">
        <f>(H18-MIN(H:H))/(MAX(H:H)-MIN(H:H))</f>
        <v>0.31537890646136968</v>
      </c>
      <c r="J18" s="9">
        <f>F18-G18-I18</f>
        <v>-0.82651950511298367</v>
      </c>
      <c r="K18" s="9">
        <v>17</v>
      </c>
    </row>
    <row r="19" spans="1:11" x14ac:dyDescent="0.25">
      <c r="A19">
        <v>28</v>
      </c>
      <c r="B19" t="s">
        <v>57</v>
      </c>
      <c r="C19" t="s">
        <v>58</v>
      </c>
      <c r="D19" t="s">
        <v>9</v>
      </c>
      <c r="E19" s="6">
        <v>2210004</v>
      </c>
      <c r="F19" s="5">
        <f>(E19-MIN(E:E))/(MAX(E:E)-MIN(E:E))</f>
        <v>8.9906317929530064E-2</v>
      </c>
      <c r="G19">
        <v>0.70199999999999996</v>
      </c>
      <c r="H19" s="6">
        <v>7610.9003406011934</v>
      </c>
      <c r="I19" s="5">
        <f>(H19-MIN(H:H))/(MAX(H:H)-MIN(H:H))</f>
        <v>0.28476887957606234</v>
      </c>
      <c r="J19" s="9">
        <f>F19-G19-I19</f>
        <v>-0.89686256164653222</v>
      </c>
      <c r="K19" s="9">
        <v>18</v>
      </c>
    </row>
    <row r="20" spans="1:11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5">
        <f>(E20-MIN(E:E))/(MAX(E:E)-MIN(E:E))</f>
        <v>0.18269338081258482</v>
      </c>
      <c r="G20">
        <v>0.77100000000000002</v>
      </c>
      <c r="H20" s="6">
        <v>8474.3821844155227</v>
      </c>
      <c r="I20" s="5">
        <f>(H20-MIN(H:H))/(MAX(H:H)-MIN(H:H))</f>
        <v>0.36615559801199016</v>
      </c>
      <c r="J20" s="9">
        <f>F20-G20-I20</f>
        <v>-0.95446221719940538</v>
      </c>
      <c r="K20" s="9">
        <v>19</v>
      </c>
    </row>
    <row r="21" spans="1:11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5">
        <f>(E21-MIN(E:E))/(MAX(E:E)-MIN(E:E))</f>
        <v>5.3972980508412538E-2</v>
      </c>
      <c r="G21">
        <v>0.7</v>
      </c>
      <c r="H21" s="6">
        <v>11207.414199523653</v>
      </c>
      <c r="I21" s="5">
        <f>(H21-MIN(H:H))/(MAX(H:H)-MIN(H:H))</f>
        <v>0.62375511638450443</v>
      </c>
      <c r="J21" s="9">
        <f>F21-G21-I21</f>
        <v>-1.2697821358760919</v>
      </c>
      <c r="K21" s="9">
        <v>20</v>
      </c>
    </row>
    <row r="22" spans="1:11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5">
        <f>(E22-MIN(E:E))/(MAX(E:E)-MIN(E:E))</f>
        <v>0.12116523793275534</v>
      </c>
      <c r="G22">
        <v>0.74199999999999999</v>
      </c>
      <c r="H22" s="6">
        <v>11905.335864216091</v>
      </c>
      <c r="I22" s="5">
        <f>(H22-MIN(H:H))/(MAX(H:H)-MIN(H:H))</f>
        <v>0.68953710638413579</v>
      </c>
      <c r="J22" s="9">
        <f>F22-G22-I22</f>
        <v>-1.3103718684513805</v>
      </c>
      <c r="K22" s="9">
        <v>21</v>
      </c>
    </row>
    <row r="23" spans="1:11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5">
        <f>(E23-MIN(E:E))/(MAX(E:E)-MIN(E:E))</f>
        <v>0.12461497730222587</v>
      </c>
      <c r="G23">
        <v>0.81399999999999995</v>
      </c>
      <c r="H23" s="6">
        <v>12547.545002660272</v>
      </c>
      <c r="I23" s="5">
        <f>(H23-MIN(H:H))/(MAX(H:H)-MIN(H:H))</f>
        <v>0.75006796143564647</v>
      </c>
      <c r="J23" s="9">
        <f>F23-G23-I23</f>
        <v>-1.4394529841334205</v>
      </c>
      <c r="K23" s="9">
        <v>22</v>
      </c>
    </row>
    <row r="24" spans="1:11" x14ac:dyDescent="0.25">
      <c r="A24">
        <v>17</v>
      </c>
      <c r="B24" t="s">
        <v>61</v>
      </c>
      <c r="C24" t="s">
        <v>62</v>
      </c>
      <c r="D24" t="s">
        <v>6</v>
      </c>
      <c r="E24" s="6">
        <v>1511460</v>
      </c>
      <c r="F24" s="5">
        <f>(E24-MIN(E:E))/(MAX(E:E)-MIN(E:E))</f>
        <v>4.9987905225656833E-2</v>
      </c>
      <c r="G24">
        <v>0.73099999999999998</v>
      </c>
      <c r="H24" s="6">
        <v>13410.599207713074</v>
      </c>
      <c r="I24" s="5">
        <f>(H24-MIN(H:H))/(MAX(H:H)-MIN(H:H))</f>
        <v>0.83141437315785938</v>
      </c>
      <c r="J24" s="9">
        <f>F24-G24-I24</f>
        <v>-1.5124264679322024</v>
      </c>
      <c r="K24" s="9">
        <v>23</v>
      </c>
    </row>
    <row r="25" spans="1:11" x14ac:dyDescent="0.25">
      <c r="A25">
        <v>12</v>
      </c>
      <c r="B25" t="s">
        <v>4</v>
      </c>
      <c r="C25" t="s">
        <v>5</v>
      </c>
      <c r="D25" t="s">
        <v>6</v>
      </c>
      <c r="E25" s="6">
        <v>830018</v>
      </c>
      <c r="F25" s="5">
        <f>(E25-MIN(E:E))/(MAX(E:E)-MIN(E:E))</f>
        <v>1.1046789147424413E-2</v>
      </c>
      <c r="G25">
        <v>0.71</v>
      </c>
      <c r="H25" s="6">
        <v>13289.499794197234</v>
      </c>
      <c r="I25" s="5">
        <f>(H25-MIN(H:H))/(MAX(H:H)-MIN(H:H))</f>
        <v>0.82000025490954453</v>
      </c>
      <c r="J25" s="9">
        <f>F25-G25-I25</f>
        <v>-1.5189534657621202</v>
      </c>
      <c r="K25" s="9">
        <v>24</v>
      </c>
    </row>
    <row r="26" spans="1:11" x14ac:dyDescent="0.25">
      <c r="A26">
        <v>51</v>
      </c>
      <c r="B26" t="s">
        <v>32</v>
      </c>
      <c r="C26" t="s">
        <v>33</v>
      </c>
      <c r="D26" t="s">
        <v>20</v>
      </c>
      <c r="E26" s="6">
        <v>3658649</v>
      </c>
      <c r="F26" s="5">
        <f>(E26-MIN(E:E))/(MAX(E:E)-MIN(E:E))</f>
        <v>0.17268937665081668</v>
      </c>
      <c r="G26">
        <v>0.73599999999999999</v>
      </c>
      <c r="H26" s="6">
        <v>14801.637873329746</v>
      </c>
      <c r="I26" s="5">
        <f>(H26-MIN(H:H))/(MAX(H:H)-MIN(H:H))</f>
        <v>0.96252549381782815</v>
      </c>
      <c r="J26" s="9">
        <f>F26-G26-I26</f>
        <v>-1.5258361171670116</v>
      </c>
      <c r="K26" s="9">
        <v>25</v>
      </c>
    </row>
    <row r="27" spans="1:11" x14ac:dyDescent="0.25">
      <c r="A27">
        <v>14</v>
      </c>
      <c r="B27" t="s">
        <v>51</v>
      </c>
      <c r="C27" t="s">
        <v>52</v>
      </c>
      <c r="D27" t="s">
        <v>6</v>
      </c>
      <c r="E27" s="6">
        <v>636707</v>
      </c>
      <c r="F27" s="5">
        <f>(E27-MIN(E:E))/(MAX(E:E)-MIN(E:E))</f>
        <v>0</v>
      </c>
      <c r="G27">
        <v>0.69899999999999995</v>
      </c>
      <c r="H27" s="6">
        <v>13893.600991931926</v>
      </c>
      <c r="I27" s="5">
        <f>(H27-MIN(H:H))/(MAX(H:H)-MIN(H:H))</f>
        <v>0.87693927967195984</v>
      </c>
      <c r="J27" s="9">
        <f>F27-G27-I27</f>
        <v>-1.5759392796719598</v>
      </c>
      <c r="K27" s="9">
        <v>26</v>
      </c>
    </row>
    <row r="28" spans="1:11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5">
        <f>(E28-MIN(E:E))/(MAX(E:E)-MIN(E:E))</f>
        <v>5.5460526319549026E-3</v>
      </c>
      <c r="G28">
        <v>0.68799999999999994</v>
      </c>
      <c r="H28" s="6">
        <v>15199.22800002453</v>
      </c>
      <c r="I28" s="5">
        <f>(H28-MIN(H:H))/(MAX(H:H)-MIN(H:H))</f>
        <v>1</v>
      </c>
      <c r="J28" s="9">
        <f>F28-G28-I28</f>
        <v>-1.6824539473680451</v>
      </c>
      <c r="K28" s="9">
        <v>27</v>
      </c>
    </row>
  </sheetData>
  <autoFilter ref="A1:K28" xr:uid="{EFDA6B9F-FBC8-4772-A572-81F04EB7AED1}">
    <sortState xmlns:xlrd2="http://schemas.microsoft.com/office/spreadsheetml/2017/richdata2" ref="A2:K28">
      <sortCondition descending="1" ref="J1:J28"/>
    </sortState>
  </autoFilter>
  <sortState xmlns:xlrd2="http://schemas.microsoft.com/office/spreadsheetml/2017/richdata2" ref="A2:K28">
    <sortCondition descending="1" ref="J2:J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K28"/>
  <sheetViews>
    <sheetView workbookViewId="0">
      <selection activeCell="K2" sqref="K2:K28"/>
    </sheetView>
  </sheetViews>
  <sheetFormatPr defaultRowHeight="15" x14ac:dyDescent="0.25"/>
  <cols>
    <col min="1" max="1" width="10.375" customWidth="1"/>
    <col min="2" max="2" width="3.875" bestFit="1" customWidth="1"/>
    <col min="3" max="3" width="19.25" bestFit="1" customWidth="1"/>
    <col min="5" max="5" width="17.375" customWidth="1"/>
    <col min="6" max="6" width="28" bestFit="1" customWidth="1"/>
    <col min="7" max="7" width="10.375" bestFit="1" customWidth="1"/>
    <col min="8" max="8" width="19" bestFit="1" customWidth="1"/>
    <col min="9" max="9" width="44.375" bestFit="1" customWidth="1"/>
    <col min="10" max="10" width="47.25" bestFit="1" customWidth="1"/>
    <col min="11" max="11" width="36.375" bestFit="1" customWidth="1"/>
  </cols>
  <sheetData>
    <row r="1" spans="1:11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</row>
    <row r="2" spans="1:11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</row>
    <row r="3" spans="1:11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</row>
    <row r="4" spans="1:11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</row>
    <row r="5" spans="1:11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</row>
    <row r="6" spans="1:11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</row>
    <row r="7" spans="1:11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</row>
    <row r="8" spans="1:11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</row>
    <row r="9" spans="1:11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</row>
    <row r="10" spans="1:11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</row>
    <row r="11" spans="1:11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</row>
    <row r="12" spans="1:11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</row>
    <row r="13" spans="1:11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</row>
    <row r="14" spans="1:11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</row>
    <row r="15" spans="1:11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</row>
    <row r="16" spans="1:11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</row>
    <row r="17" spans="1:11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</row>
    <row r="18" spans="1:11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</row>
    <row r="19" spans="1:11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</row>
    <row r="20" spans="1:11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</row>
    <row r="21" spans="1:11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</row>
    <row r="22" spans="1:11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</row>
    <row r="23" spans="1:11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</row>
    <row r="24" spans="1:11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</row>
    <row r="25" spans="1:11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</row>
    <row r="26" spans="1:11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</row>
    <row r="27" spans="1:11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</row>
    <row r="28" spans="1:11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625" customWidth="1"/>
    <col min="2" max="2" width="18.37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DF6D41-1E9A-46C6-AE5D-45E333228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fd0ee-b653-4799-ac4b-34e89113c043"/>
    <ds:schemaRef ds:uri="af06849c-413f-45d8-b4f5-b4d7e46ca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CA5FB-BA64-4CAC-8B8C-E355811C1A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5FD90-535B-4284-B139-D7CA13A6DD0D}">
  <ds:schemaRefs>
    <ds:schemaRef ds:uri="http://schemas.microsoft.com/office/2006/metadata/properties"/>
    <ds:schemaRef ds:uri="http://schemas.microsoft.com/office/infopath/2007/PartnerControls"/>
    <ds:schemaRef ds:uri="af06849c-413f-45d8-b4f5-b4d7e46ca63d"/>
    <ds:schemaRef ds:uri="061fd0ee-b653-4799-ac4b-34e89113c0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Antônio Marcello Peixoto de Mendonça Filho</cp:lastModifiedBy>
  <dcterms:created xsi:type="dcterms:W3CDTF">2024-12-05T19:08:54Z</dcterms:created>
  <dcterms:modified xsi:type="dcterms:W3CDTF">2024-12-10T02:19:52Z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  <property fmtid="{D5CDD505-2E9C-101B-9397-08002B2CF9AE}" pid="3" name="MediaServiceImageTags">
    <vt:lpwstr/>
  </property>
</Properties>
</file>